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bb-my.sharepoint.com/personal/frank_vansteen_nbb_be/Documents/Documents/EIOPA/2) Project Groups/NLCS/NLCS 2020/Reporting/"/>
    </mc:Choice>
  </mc:AlternateContent>
  <xr:revisionPtr revIDLastSave="22" documentId="8_{E8D48A5F-9A22-4DF8-B453-BA418EE47B4E}" xr6:coauthVersionLast="45" xr6:coauthVersionMax="45" xr10:uidLastSave="{2B2C1A75-62C4-4CCC-867D-5FCBC9D6D45D}"/>
  <bookViews>
    <workbookView xWindow="-108" yWindow="-108" windowWidth="23256" windowHeight="12576" activeTab="2" xr2:uid="{F4766850-3C1B-48C8-908D-B70143E5B2CC}"/>
  </bookViews>
  <sheets>
    <sheet name="OVERVIEW" sheetId="14" r:id="rId1"/>
    <sheet name="GEN_INF" sheetId="15" r:id="rId2"/>
    <sheet name="GEN_VAL" sheetId="16" r:id="rId3"/>
    <sheet name="QT_GROSS_" sheetId="9" r:id="rId4"/>
    <sheet name="QT_NET_" sheetId="26" r:id="rId5"/>
    <sheet name="Drop-down" sheetId="3" r:id="rId6"/>
  </sheets>
  <externalReferences>
    <externalReference r:id="rId7"/>
  </externalReferences>
  <definedNames>
    <definedName name="_xlnm._FilterDatabase" localSheetId="2" hidden="1">GEN_VAL!#REF!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16" l="1"/>
  <c r="E36" i="16"/>
  <c r="E35" i="16"/>
  <c r="E34" i="16"/>
  <c r="E33" i="16"/>
  <c r="E32" i="16"/>
  <c r="AS28" i="26"/>
  <c r="AS27" i="26"/>
  <c r="AS26" i="26"/>
  <c r="AS25" i="26"/>
  <c r="AS24" i="26"/>
  <c r="AS23" i="26"/>
  <c r="AS22" i="26"/>
  <c r="CA28" i="26"/>
  <c r="AU28" i="26"/>
  <c r="CA27" i="26"/>
  <c r="AU27" i="26"/>
  <c r="CA26" i="26"/>
  <c r="AU26" i="26"/>
  <c r="CA25" i="26"/>
  <c r="AU25" i="26"/>
  <c r="CA24" i="26"/>
  <c r="AU24" i="26"/>
  <c r="CA23" i="26"/>
  <c r="AU23" i="26"/>
  <c r="CA22" i="26"/>
  <c r="AU22" i="26"/>
  <c r="BU28" i="9"/>
  <c r="BU27" i="9"/>
  <c r="BU26" i="9"/>
  <c r="BU25" i="9"/>
  <c r="BU24" i="9"/>
  <c r="BU23" i="9"/>
  <c r="BU22" i="9"/>
  <c r="E30" i="16" l="1"/>
  <c r="E29" i="16" s="1"/>
  <c r="F30" i="16" l="1"/>
  <c r="G30" i="16"/>
  <c r="G29" i="16" s="1"/>
  <c r="K28" i="26"/>
  <c r="G28" i="26" s="1"/>
  <c r="K27" i="26"/>
  <c r="D37" i="16" s="1"/>
  <c r="K26" i="26"/>
  <c r="D36" i="16" s="1"/>
  <c r="K25" i="26"/>
  <c r="D35" i="16" s="1"/>
  <c r="K24" i="26"/>
  <c r="K23" i="26"/>
  <c r="D33" i="16" s="1"/>
  <c r="K22" i="26"/>
  <c r="D32" i="16" s="1"/>
  <c r="A8" i="26"/>
  <c r="A5" i="26"/>
  <c r="A3" i="26"/>
  <c r="G24" i="26" l="1"/>
  <c r="D34" i="16"/>
  <c r="D30" i="16" s="1"/>
  <c r="D29" i="16" s="1"/>
  <c r="G26" i="26"/>
  <c r="G27" i="26"/>
  <c r="G22" i="26"/>
  <c r="G23" i="26"/>
  <c r="G25" i="26"/>
  <c r="AO28" i="9" l="1"/>
  <c r="AO27" i="9"/>
  <c r="AO26" i="9"/>
  <c r="AO25" i="9"/>
  <c r="AO24" i="9"/>
  <c r="AO23" i="9"/>
  <c r="AO22" i="9"/>
  <c r="I28" i="9"/>
  <c r="G28" i="9" s="1"/>
  <c r="I27" i="9"/>
  <c r="I26" i="9"/>
  <c r="I25" i="9"/>
  <c r="I24" i="9"/>
  <c r="I23" i="9"/>
  <c r="I22" i="9"/>
  <c r="G25" i="9" l="1"/>
  <c r="G24" i="9"/>
  <c r="G22" i="9"/>
  <c r="G27" i="9"/>
  <c r="G23" i="9"/>
  <c r="G26" i="9"/>
  <c r="A8" i="16" l="1"/>
  <c r="A5" i="16"/>
  <c r="A8" i="9" l="1"/>
  <c r="A5" i="9"/>
  <c r="A8" i="15"/>
  <c r="A5" i="15"/>
  <c r="A3" i="15"/>
  <c r="A3" i="16" l="1"/>
  <c r="A3" i="9"/>
  <c r="F29" i="16" l="1"/>
  <c r="D19" i="16" l="1"/>
</calcChain>
</file>

<file path=xl/sharedStrings.xml><?xml version="1.0" encoding="utf-8"?>
<sst xmlns="http://schemas.openxmlformats.org/spreadsheetml/2006/main" count="1522" uniqueCount="438">
  <si>
    <t>EV</t>
  </si>
  <si>
    <t>mVaR</t>
  </si>
  <si>
    <t>Total</t>
  </si>
  <si>
    <t>Market risk</t>
  </si>
  <si>
    <t>Non-Life underwriting risk</t>
  </si>
  <si>
    <t>Seperate expense risk module</t>
  </si>
  <si>
    <t>Within premium and reserve risk</t>
  </si>
  <si>
    <t>Life underwriting risk</t>
  </si>
  <si>
    <t>…</t>
  </si>
  <si>
    <t>Modelled Value-at-Risk (VaR) of the distribution</t>
  </si>
  <si>
    <t>Belgium</t>
  </si>
  <si>
    <t>France</t>
  </si>
  <si>
    <t>United Kingdom</t>
  </si>
  <si>
    <t>Italy</t>
  </si>
  <si>
    <t>Spain</t>
  </si>
  <si>
    <t>Expected result at t=1, supposed to be the mean value of the distribution</t>
  </si>
  <si>
    <t>Is the expected profit deducted for calculating the SCR</t>
  </si>
  <si>
    <t>Center</t>
  </si>
  <si>
    <t>Yes</t>
  </si>
  <si>
    <t>No</t>
  </si>
  <si>
    <t>Internal Model</t>
  </si>
  <si>
    <t>Standard Formula</t>
  </si>
  <si>
    <t>Is simulation data available?</t>
  </si>
  <si>
    <t>SimData</t>
  </si>
  <si>
    <t>Is the risk modelled in the Internal Model or the Standard Formula?</t>
  </si>
  <si>
    <t>IM_SF</t>
  </si>
  <si>
    <t>Other</t>
  </si>
  <si>
    <t>Overview</t>
  </si>
  <si>
    <t>Quick Links</t>
  </si>
  <si>
    <t>Descriptions of spreadsheets</t>
  </si>
  <si>
    <t>GEN</t>
  </si>
  <si>
    <t>(General Section)</t>
  </si>
  <si>
    <t xml:space="preserve"> ----&gt;</t>
  </si>
  <si>
    <r>
      <rPr>
        <b/>
        <u/>
        <sz val="16"/>
        <color theme="1"/>
        <rFont val="Verdana"/>
        <family val="2"/>
      </rPr>
      <t>Validation Check Overview:</t>
    </r>
    <r>
      <rPr>
        <b/>
        <sz val="16"/>
        <color theme="1"/>
        <rFont val="Verdana"/>
        <family val="2"/>
      </rPr>
      <t xml:space="preserve">
Overview on the score of the submission with respect to the NLCS expectation horizon on data quality. Details on the validation checks performed can be found in the respective tabs of the submission.</t>
    </r>
  </si>
  <si>
    <r>
      <rPr>
        <b/>
        <u/>
        <sz val="16"/>
        <color theme="1"/>
        <rFont val="Verdana"/>
        <family val="2"/>
      </rPr>
      <t>General information on the data submission:</t>
    </r>
    <r>
      <rPr>
        <b/>
        <sz val="16"/>
        <color theme="1"/>
        <rFont val="Verdana"/>
        <family val="2"/>
      </rPr>
      <t xml:space="preserve">
Collection of general information for the exercise.</t>
    </r>
  </si>
  <si>
    <t>QT</t>
  </si>
  <si>
    <t>(Quantitative Section)</t>
  </si>
  <si>
    <t>\</t>
  </si>
  <si>
    <t>Legend</t>
  </si>
  <si>
    <t>For Undertakings</t>
  </si>
  <si>
    <t>Enter data 
(in accordance with definition)</t>
  </si>
  <si>
    <t>Select 
(options from drop-down list)</t>
  </si>
  <si>
    <t>Not required</t>
  </si>
  <si>
    <t>For NCAs and NLCS PG (DO NOT TOUCH)</t>
  </si>
  <si>
    <t>Enter information</t>
  </si>
  <si>
    <t>For Information only (DO NOT TOUCH)</t>
  </si>
  <si>
    <t xml:space="preserve">Calculated cells </t>
  </si>
  <si>
    <t>Blocked cells</t>
  </si>
  <si>
    <t>Cells for Information only</t>
  </si>
  <si>
    <t>For reference in Log-File and GEN_COM (DO NOT TOUCH)</t>
  </si>
  <si>
    <t>Reference number for tables</t>
  </si>
  <si>
    <t>01_02</t>
  </si>
  <si>
    <t>R0010</t>
  </si>
  <si>
    <t>As at</t>
  </si>
  <si>
    <t>Error</t>
  </si>
  <si>
    <t>Warning</t>
  </si>
  <si>
    <t>Passed</t>
  </si>
  <si>
    <t>Failed</t>
  </si>
  <si>
    <t>Completion</t>
  </si>
  <si>
    <t>Monotonicity</t>
  </si>
  <si>
    <t>Consistency</t>
  </si>
  <si>
    <t>01_01</t>
  </si>
  <si>
    <t>Value column</t>
  </si>
  <si>
    <t>C0010</t>
  </si>
  <si>
    <t>General submission information</t>
  </si>
  <si>
    <t>Undertaking name -&gt; as at YE 2020</t>
  </si>
  <si>
    <t>Undertaking identification code (Legal Entity Identifier - LEI) -&gt; as at YE 2020</t>
  </si>
  <si>
    <t>R0020</t>
  </si>
  <si>
    <t>Reporting Reference Date</t>
  </si>
  <si>
    <t>R0090</t>
  </si>
  <si>
    <t>Submission date to NCA</t>
  </si>
  <si>
    <t>Submission date to NLCS PG</t>
  </si>
  <si>
    <t>Country of authorisation</t>
  </si>
  <si>
    <t>R0050</t>
  </si>
  <si>
    <t>AU</t>
  </si>
  <si>
    <t>Reporting YEAR END</t>
  </si>
  <si>
    <t>Undertaking name   -&gt; as at reporting year</t>
  </si>
  <si>
    <t>Undertaking identification code (Legal Entity Identifier - LEI)  -&gt; as at reporting year</t>
  </si>
  <si>
    <t>High</t>
  </si>
  <si>
    <r>
      <rPr>
        <b/>
        <u/>
        <sz val="16"/>
        <color theme="1"/>
        <rFont val="Verdana"/>
        <family val="2"/>
      </rPr>
      <t>Standardised internal model output:</t>
    </r>
    <r>
      <rPr>
        <b/>
        <sz val="16"/>
        <color theme="1"/>
        <rFont val="Verdana"/>
        <family val="2"/>
      </rPr>
      <t xml:space="preserve">
Scenario data Gross Non-Life and Health underwriting risks</t>
    </r>
  </si>
  <si>
    <r>
      <rPr>
        <b/>
        <u/>
        <sz val="16"/>
        <color theme="1"/>
        <rFont val="Verdana"/>
        <family val="2"/>
      </rPr>
      <t>Standardised internal model output:</t>
    </r>
    <r>
      <rPr>
        <b/>
        <sz val="16"/>
        <color theme="1"/>
        <rFont val="Verdana"/>
        <family val="2"/>
      </rPr>
      <t xml:space="preserve">
Scenario data Net Non-Life and Health underwriting risks</t>
    </r>
  </si>
  <si>
    <t>Medium</t>
  </si>
  <si>
    <t>Low</t>
  </si>
  <si>
    <t>None</t>
  </si>
  <si>
    <r>
      <t xml:space="preserve">
 Value under a </t>
    </r>
    <r>
      <rPr>
        <b/>
        <i/>
        <u/>
        <sz val="9"/>
        <rFont val="Verdana"/>
        <family val="2"/>
      </rPr>
      <t>Monte Carlo scenario</t>
    </r>
    <r>
      <rPr>
        <b/>
        <i/>
        <sz val="9"/>
        <rFont val="Verdana"/>
        <family val="2"/>
      </rPr>
      <t xml:space="preserve"> of the internal model</t>
    </r>
  </si>
  <si>
    <t>Q0995</t>
  </si>
  <si>
    <t>99.5% quantile of the distribution</t>
  </si>
  <si>
    <t>Underwriting Years</t>
  </si>
  <si>
    <t>Accident Years</t>
  </si>
  <si>
    <t>WW</t>
  </si>
  <si>
    <t>World Wide</t>
  </si>
  <si>
    <t>South America</t>
  </si>
  <si>
    <t>North America</t>
  </si>
  <si>
    <t>Africa</t>
  </si>
  <si>
    <t>Asia</t>
  </si>
  <si>
    <t>Europe</t>
  </si>
  <si>
    <t>Australia</t>
  </si>
  <si>
    <t>KR</t>
  </si>
  <si>
    <t>South Korea</t>
  </si>
  <si>
    <t>JP</t>
  </si>
  <si>
    <t>Japan</t>
  </si>
  <si>
    <t>CN</t>
  </si>
  <si>
    <t>China</t>
  </si>
  <si>
    <t>MX</t>
  </si>
  <si>
    <t>Mexico</t>
  </si>
  <si>
    <t>BM</t>
  </si>
  <si>
    <t>Bermuda</t>
  </si>
  <si>
    <t>US</t>
  </si>
  <si>
    <t>United States of America</t>
  </si>
  <si>
    <t>CA</t>
  </si>
  <si>
    <t>Canada</t>
  </si>
  <si>
    <t>CH</t>
  </si>
  <si>
    <t>Switzerland</t>
  </si>
  <si>
    <t>Abbreviation</t>
  </si>
  <si>
    <t>Risk Location</t>
  </si>
  <si>
    <t>Inflation</t>
  </si>
  <si>
    <t>Expenses</t>
  </si>
  <si>
    <t>Annuities</t>
  </si>
  <si>
    <t>UY vs. AY</t>
  </si>
  <si>
    <t>Yes/No</t>
  </si>
  <si>
    <t>(P)IM</t>
  </si>
  <si>
    <t>Strength correlatio</t>
  </si>
  <si>
    <t>03_01</t>
  </si>
  <si>
    <t>Denmark</t>
  </si>
  <si>
    <t>Country</t>
  </si>
  <si>
    <t>BE</t>
  </si>
  <si>
    <t>BG</t>
  </si>
  <si>
    <t>HR</t>
  </si>
  <si>
    <t>CZ</t>
  </si>
  <si>
    <t>DK</t>
  </si>
  <si>
    <t>EE</t>
  </si>
  <si>
    <t>FI</t>
  </si>
  <si>
    <t>FR</t>
  </si>
  <si>
    <t>DE</t>
  </si>
  <si>
    <t>EL</t>
  </si>
  <si>
    <t>HU</t>
  </si>
  <si>
    <t>IS</t>
  </si>
  <si>
    <t>IE</t>
  </si>
  <si>
    <t>IT</t>
  </si>
  <si>
    <t>LT</t>
  </si>
  <si>
    <t>LI</t>
  </si>
  <si>
    <t>LV</t>
  </si>
  <si>
    <t>LU</t>
  </si>
  <si>
    <t>MT</t>
  </si>
  <si>
    <t>NL</t>
  </si>
  <si>
    <t>NO</t>
  </si>
  <si>
    <t>PL</t>
  </si>
  <si>
    <t>PT</t>
  </si>
  <si>
    <t>RO</t>
  </si>
  <si>
    <t>SK</t>
  </si>
  <si>
    <t>SL</t>
  </si>
  <si>
    <t>ES</t>
  </si>
  <si>
    <t>SE</t>
  </si>
  <si>
    <t>UK</t>
  </si>
  <si>
    <t>XX</t>
  </si>
  <si>
    <t>Years</t>
  </si>
  <si>
    <t xml:space="preserve"> </t>
  </si>
  <si>
    <t>Bottom-up integration</t>
  </si>
  <si>
    <t>Modular approach</t>
  </si>
  <si>
    <t>Sideways integration</t>
  </si>
  <si>
    <t>Aggregation approach</t>
  </si>
  <si>
    <t>Sum</t>
  </si>
  <si>
    <t>Dependency method</t>
  </si>
  <si>
    <t>Austria</t>
  </si>
  <si>
    <t>Bulgaria</t>
  </si>
  <si>
    <t>Croatia</t>
  </si>
  <si>
    <t>Czech Republic</t>
  </si>
  <si>
    <t>Estonia</t>
  </si>
  <si>
    <t>Finland</t>
  </si>
  <si>
    <t>Germany</t>
  </si>
  <si>
    <t>Greece</t>
  </si>
  <si>
    <t>Hungary</t>
  </si>
  <si>
    <t>Iceland</t>
  </si>
  <si>
    <t>Ireland</t>
  </si>
  <si>
    <t>Latvia</t>
  </si>
  <si>
    <t>Liechtenstein</t>
  </si>
  <si>
    <t>Lithuania</t>
  </si>
  <si>
    <t>Luxembourg</t>
  </si>
  <si>
    <t>Malta</t>
  </si>
  <si>
    <t>Netherlands</t>
  </si>
  <si>
    <t>Norway</t>
  </si>
  <si>
    <t>Poland</t>
  </si>
  <si>
    <t>Portugal</t>
  </si>
  <si>
    <t>Romania</t>
  </si>
  <si>
    <t>Slovakia</t>
  </si>
  <si>
    <t>Slovenia</t>
  </si>
  <si>
    <t>Sweden</t>
  </si>
  <si>
    <t>Northern Europe</t>
  </si>
  <si>
    <t>Denmark (except Greenland), Estonia, Finland, Guernsey, Iceland, Ireland, Isle of Man, Jersey, Latvia, Lithuania, Norway, Sweden, United Kingdom (except Anguilla, Bermuda, British Virgin Islands, Cayman Islands, Falkland Islands, Gibraltar, Montserrat, Pitcairn Islands, Saint Helena, Turks and Caicos Islands)</t>
  </si>
  <si>
    <t>Western Europe</t>
  </si>
  <si>
    <t>Austria, Belgium, France (except French Guiana, French Polynesia, Guadeloupe, Martinique, Mayotte, New Caledonia, Réunion, Saint Barthélemy, Saint Martin, Saint Pierre and Miquelon, Wallis and Futuna), Germany, Liechtenstein, Luxembourg, Monaco, Netherlands (except Aruba, Bonaire, Curaçao, Saba, Sint Eustatius, Sint Maarten), Switzerland</t>
  </si>
  <si>
    <t>Eastern Europe</t>
  </si>
  <si>
    <t>Belarus, Bulgaria, Czech Republic, Hungary, Moldova, Poland, Romania, Russia, Slovakia, Ukraine</t>
  </si>
  <si>
    <t>Southern Europe</t>
  </si>
  <si>
    <t>Albania, Andorra, Bosnia and Herzegovina, Croatia, Cyprus, the former Yugoslav Republic of Macedonia, Gibraltar, Greece, Italy, Malta, Montenegro, Portugal, San Marino, Serbia, Slovenia, Spain, Vatican City State</t>
  </si>
  <si>
    <t>Central and Western Asia</t>
  </si>
  <si>
    <t>Armenia, Azerbaijan, Bahrain, Georgia, Iraq, Israel, Jordan, Kazakhstan, Kuwait, Kyrgyzstan, Lebanon, Oman, Qatar, Saudi Arabia, Syria, Tajikistan, Turkey, Turkmenistan, United Arab Emirates, Uzbekistan, Yemen</t>
  </si>
  <si>
    <t>Eastern Asia</t>
  </si>
  <si>
    <t>China, Japan, Mongolia, North Korea, South Korea, Taiwan</t>
  </si>
  <si>
    <t>South and South-Eastern Asia</t>
  </si>
  <si>
    <t>Afghanistan, Bangladesh, Bhutan, Brunei, Burma/Myanmar, Cambodia, India, Indonesia, Iran, Laos, Malaysia, Maldives, Nepal, Pakistan, Philippines, Singapore, Sri Lanka, Thailand, East Timor, Vietnam</t>
  </si>
  <si>
    <t>Oceania</t>
  </si>
  <si>
    <t>American Samoa, Australia, Cook Islands, Fiji, French Polynesia, Guam, Kiribati, Marshall Islands, Micronesia, Nauru, New Caledonia, New Zealand, Niue, Northern Mariana Islands, Palau, Papua New Guinea, Pitcairn Islands, Samoa, Solomon Islands, Tonga, Tuvalu, Vanuatu, Wallis and Futuna</t>
  </si>
  <si>
    <t>Northern Africa</t>
  </si>
  <si>
    <t>Algeria, Benin, Burkina Faso, Cameroon, Cape Verde, Central African Republic, Chad, Côte d'Ivoire, Egypt, Gambia, Ghana, Guinea, Guinea-Bissau, Liberia, Libya, Mali, Mauritania, Morocco, Niger, Nigeria, Saint Helena, Senegal, Sierra Leone, South Sudan, Sudan, Togo, Tunisia</t>
  </si>
  <si>
    <t>Southern Africa</t>
  </si>
  <si>
    <t>Angola, Botswana, Burundi, Comoros, Democratic Republic of the Congo, Djibouti, Equatorial Guinea, Eritrea, Ethiopia, Gabon, Kenya, Lesotho, Madagascar, Malawi, Mauritius, Mayotte, Mozambique, Namibia, Congo, Réunion, Rwanda, São Tomé and Príncipe, Seychelles, Somalia, South Africa, Swaziland, Uganda, Tanzania, Zambia, Zimbabwe</t>
  </si>
  <si>
    <t>Northern America excluding the United States of America</t>
  </si>
  <si>
    <t>Bermuda, Canada, Greenland, Saint Pierre and Miquelon</t>
  </si>
  <si>
    <t>Caribbean and Central America</t>
  </si>
  <si>
    <t>Anguilla, Antigua &amp; Barbuda, Aruba, Bahamas, Barbados, Belize, Bonaire, British Virgin Islands, Cayman Islands, Costa Rica, Cuba, Curaçao, Dominica, Dominican Republic, El Salvador, Grenada, Guadeloupe, Guatemala, Haiti, Honduras, Jamaica, Martinique, Mexico, Montserrat, Nicaragua, Panama, Puerto Rico, Saint Barthélemy, Saba, Saint Kitts and Nevis, Saint Lucia, Saint Martin, Saint Vincent and the Grenadines, Sint Eustatius, Sint Maarten, Trinidad and Tobago, Turks and Caicos Islands, US Virgin Islands</t>
  </si>
  <si>
    <t>Eastern South America</t>
  </si>
  <si>
    <t>Brazil, Falkland Islands, French Guiana, Guyana, Paraguay, Suriname, Uruguay</t>
  </si>
  <si>
    <t>Northern, southern and western South America</t>
  </si>
  <si>
    <t>Argentina, Bolivia, Chile, Colombia, Ecuador, Peru, Venezuela</t>
  </si>
  <si>
    <t>North-east United States of America</t>
  </si>
  <si>
    <t>Connecticut, Delaware, District of Columbia, Maine, Maryland, Massachusetts, New Hampshire, New Jersey, New York, Pennsylvania, Rhode Island, Vermont</t>
  </si>
  <si>
    <t>South-east United States of America</t>
  </si>
  <si>
    <t>Alabama, Arkansas, Florida, Georgia, Kentucky, Louisiana, Mississippi, North Carolina, Puerto Rico, South Carolina, Tennessee, Virginia, West Virginia</t>
  </si>
  <si>
    <t>Mid-west United States of America</t>
  </si>
  <si>
    <t>Illinois, Indiana, Iowa, Kansas, Michigan, Minnesota, Missouri, Nebraska, North Dakota, Ohio, Oklahoma, South Dakota, Wisconsin</t>
  </si>
  <si>
    <t>Western United States of America</t>
  </si>
  <si>
    <t>Alaska, Arizona, California, Colorado, Hawaii, Idaho, Montana, Nevada, New Mexico, Oregon, Texas, Utah, Washington, Wyoming</t>
  </si>
  <si>
    <t>Denmark (except Greenland), Estonia, Finland, Guernsey, Iceland, Ireland, Isle of Man, Jersey, Latvia, Lithuania, Norway, Sweden, United Kingdom (except Anguilla, Bermuda, British Virgin Islands, Cayman Islands, Falkland Islands, Gibraltar, Montserrat, Pitcairn Islands, Saint Helena, Turks and Caicos Islands), Austria, Belgium, France (except French Guiana, French Polynesia, Guadeloupe, Martinique, Mayotte, New Caledonia, Réunion, Saint Barthélemy, Saint Martin, Saint Pierre and Miquelon, Wallis and Futuna), Germany, Liechtenstein, Luxembourg, Monaco, Netherlands (except Aruba, Bonaire, Curaçao, Saba, Sint Eustatius, Sint Maarten), Switzerland, Belarus, Bulgaria, Czech Republic, Hungary, Moldova, Poland, Romania, Russia, Slovakia, Ukraine, Albania, Andorra, Bosnia and Herzegovina, Croatia, Cyprus, the former Yugoslav Republic of Macedonia, Gibraltar, Greece, Italy, Malta, Montenegro, Portugal, San Marino, Serbia, Slovenia, Spain, Vatican City State</t>
  </si>
  <si>
    <t>Armenia, Azerbaijan, Bahrain, Georgia, Iraq, Israel, Jordan, Kazakhstan, Kuwait, Kyrgyzstan, Lebanon, Oman, Qatar, Saudi Arabia, Syria, Tajikistan, Turkey, Turkmenistan, United Arab Emirates, Uzbekistan, Yemen, China, Japan, Mongolia, North Korea, South Korea, Taiwan, Afghanistan, Bangladesh, Bhutan, Brunei, Burma/Myanmar, Cambodia, India, Indonesia, Iran, Laos, Malaysia, Maldives, Nepal, Pakistan, Philippines, Singapore, Sri Lanka, Thailand, East Timor, Vietnam</t>
  </si>
  <si>
    <t>Algeria, Benin, Burkina Faso, Cameroon, Cape Verde, Central African Republic, Chad, Côte d'Ivoire, Egypt, Gambia, Ghana, Guinea, Guinea-Bissau, Liberia, Libya, Mali, Mauritania, Morocco, Niger, Nigeria, Saint Helena, Senegal, Sierra Leone, South Sudan, Sudan, Togo, Tunisia, Angola, Botswana, Burundi, Comoros, Democratic Republic of the Congo, Djibouti, Equatorial Guinea, Eritrea, Ethiopia, Gabon, Kenya, Lesotho, Madagascar, Malawi, Mauritius, Mayotte, Mozambique, Namibia, Congo, Réunion, Rwanda, São Tomé and Príncipe, Seychelles, Somalia, South Africa, Swaziland, Uganda, Tanzania, Zambia, Zimbabwe</t>
  </si>
  <si>
    <t>Bermuda, Canada, Greenland, Saint Pierre and Miquelon, Connecticut, Delaware, District of Columbia, Maine, Maryland, Massachusetts, New Hampshire, New Jersey, New York, Pennsylvania, Rhode Island, Vermont, Alabama, Arkansas, Florida, Georgia, Kentucky, Louisiana, Mississippi, North Carolina, Puerto Rico, South Carolina, Tennessee, Virginia, West Virginia, Illinois, Indiana, Iowa, Kansas, Michigan, Minnesota, Missouri, Nebraska, North Dakota, Ohio, Oklahoma, South Dakota, Wisconsin, Alaska, Arizona, California, Colorado, Hawaii, Idaho, Montana, Nevada, New Mexico, Oregon, Texas, Utah, Washington, Wyoming</t>
  </si>
  <si>
    <t>Anguilla, Antigua &amp; Barbuda, Aruba, Bahamas, Barbados, Belize, Bonaire, British Virgin Islands, Cayman Islands, Costa Rica, Cuba, Curaçao, Dominica, Dominican Republic, El Salvador, Grenada, Guadeloupe, Guatemala, Haiti, Honduras, Jamaica, Martinique, Mexico, Montserrat, Nicaragua, Panama, Puerto Rico, Saint Barthélemy, Saba, Saint Kitts and Nevis, Saint Lucia, Saint Martin, Saint Vincent and the Grenadines, Sint Eustatius, Sint Maarten, Trinidad and Tobago, Turks and Caicos Islands, US Virgin Islands, Brazil, Falkland Islands, French Guiana, Guyana, Paraguay, Suriname, Uruguay, Argentina, Bolivia, Chile, Colombia, Ecuador, Peru, Venezuela</t>
  </si>
  <si>
    <t>GEN_VAL</t>
  </si>
  <si>
    <t>GEN_INF</t>
  </si>
  <si>
    <t>Var-Covar approach</t>
  </si>
  <si>
    <t>Copula</t>
  </si>
  <si>
    <t>Common risk-drivers</t>
  </si>
  <si>
    <t>Comment Undertaking</t>
  </si>
  <si>
    <t>NCA Comment</t>
  </si>
  <si>
    <t>NLCS PG Comment</t>
  </si>
  <si>
    <t>C0050</t>
  </si>
  <si>
    <r>
      <t xml:space="preserve">Value under a </t>
    </r>
    <r>
      <rPr>
        <b/>
        <i/>
        <u/>
        <sz val="9"/>
        <rFont val="Verdana"/>
        <family val="2"/>
      </rPr>
      <t>Monte Carlo scenario</t>
    </r>
    <r>
      <rPr>
        <b/>
        <i/>
        <sz val="9"/>
        <rFont val="Verdana"/>
        <family val="2"/>
      </rPr>
      <t xml:space="preserve"> of the internal model</t>
    </r>
  </si>
  <si>
    <r>
      <t xml:space="preserve">
Dear selected solo undertaking,
EIOPA together with a number of National Competent Authorities (NCAs) is performing a European-wide Non-Life underwriting risk Comparative Study (NLCS) delivered in the format of this questionnaire. Please fill this questionnnaire in conjunction with the instructions file and cover letter. The NLCS PG asks your cooperation and compliance with the survey as deviations may trigger resubmission requests and may ultimately lead to the exclusion from the study:
     - </t>
    </r>
    <r>
      <rPr>
        <b/>
        <u/>
        <sz val="15.5"/>
        <rFont val="Verdana"/>
        <family val="2"/>
      </rPr>
      <t>Filing Rules:</t>
    </r>
    <r>
      <rPr>
        <sz val="15.5"/>
        <rFont val="Verdana"/>
        <family val="2"/>
      </rPr>
      <t xml:space="preserve"> Please fill only the indicated cells with valid values 
          - </t>
    </r>
    <r>
      <rPr>
        <b/>
        <u/>
        <sz val="15.5"/>
        <rFont val="Verdana"/>
        <family val="2"/>
      </rPr>
      <t>Layout:</t>
    </r>
    <r>
      <rPr>
        <sz val="15.5"/>
        <rFont val="Verdana"/>
        <family val="2"/>
      </rPr>
      <t xml:space="preserve"> Please do not touch the layout of the survey (e.g. insert, delete or hide cellls).     
          - </t>
    </r>
    <r>
      <rPr>
        <b/>
        <u/>
        <sz val="15.5"/>
        <rFont val="Verdana"/>
        <family val="2"/>
      </rPr>
      <t>Type of cells:</t>
    </r>
    <r>
      <rPr>
        <sz val="15.5"/>
        <rFont val="Verdana"/>
        <family val="2"/>
      </rPr>
      <t xml:space="preserve"> Use dropdown menues, quantitative &amp; qualitative values where applicable
          - </t>
    </r>
    <r>
      <rPr>
        <b/>
        <u/>
        <sz val="15.5"/>
        <rFont val="Verdana"/>
        <family val="2"/>
      </rPr>
      <t>Empty cells:</t>
    </r>
    <r>
      <rPr>
        <sz val="15.5"/>
        <rFont val="Verdana"/>
        <family val="2"/>
      </rPr>
      <t xml:space="preserve"> Need to be understood as not provided/available and 0 will be interpreted as a number
          - </t>
    </r>
    <r>
      <rPr>
        <b/>
        <u/>
        <sz val="15.5"/>
        <rFont val="Verdana"/>
        <family val="2"/>
      </rPr>
      <t>Reporting currency EUR:</t>
    </r>
    <r>
      <rPr>
        <sz val="15.5"/>
        <rFont val="Verdana"/>
        <family val="2"/>
      </rPr>
      <t xml:space="preserve"> As currency please use EUR. Do </t>
    </r>
    <r>
      <rPr>
        <u/>
        <sz val="15.5"/>
        <rFont val="Verdana"/>
        <family val="2"/>
      </rPr>
      <t>NOT</t>
    </r>
    <r>
      <rPr>
        <sz val="15.5"/>
        <rFont val="Verdana"/>
        <family val="2"/>
      </rPr>
      <t xml:space="preserve"> use multiples of EUR (like kEUR or MEUR).
          - </t>
    </r>
    <r>
      <rPr>
        <b/>
        <u/>
        <sz val="15.5"/>
        <rFont val="Verdana"/>
        <family val="2"/>
      </rPr>
      <t>Sign:</t>
    </r>
    <r>
      <rPr>
        <sz val="15.5"/>
        <rFont val="Verdana"/>
        <family val="2"/>
      </rPr>
      <t xml:space="preserve"> Positive values are considdered a loss / negative values are considdered a profit.
          - </t>
    </r>
    <r>
      <rPr>
        <b/>
        <u/>
        <sz val="15.5"/>
        <rFont val="Verdana"/>
        <family val="2"/>
      </rPr>
      <t>Percentiles:</t>
    </r>
    <r>
      <rPr>
        <sz val="15.5"/>
        <rFont val="Verdana"/>
        <family val="2"/>
      </rPr>
      <t xml:space="preserve"> The 99.5 Percentile corresponds to the SCR
          - </t>
    </r>
    <r>
      <rPr>
        <b/>
        <u/>
        <sz val="15.5"/>
        <rFont val="Verdana"/>
        <family val="2"/>
      </rPr>
      <t>Simplification &amp; deviation:</t>
    </r>
    <r>
      <rPr>
        <sz val="15.5"/>
        <rFont val="Verdana"/>
        <family val="2"/>
      </rPr>
      <t xml:space="preserve"> Whenever adjustments are necessary to fairly judge your riskprofile please use the designated (comment) sections/cells.
          - </t>
    </r>
    <r>
      <rPr>
        <b/>
        <u/>
        <sz val="15.5"/>
        <rFont val="Verdana"/>
        <family val="2"/>
      </rPr>
      <t>Qualitative Information:</t>
    </r>
    <r>
      <rPr>
        <sz val="15.5"/>
        <rFont val="Verdana"/>
        <family val="2"/>
      </rPr>
      <t xml:space="preserve"> Are a key element of the NLCS approach and need to be provided with the highest quality standards. 
          - </t>
    </r>
    <r>
      <rPr>
        <b/>
        <u/>
        <sz val="15.5"/>
        <rFont val="Verdana"/>
        <family val="2"/>
      </rPr>
      <t>Validation Checks</t>
    </r>
    <r>
      <rPr>
        <b/>
        <sz val="15.5"/>
        <rFont val="Verdana"/>
        <family val="2"/>
      </rPr>
      <t>:</t>
    </r>
    <r>
      <rPr>
        <sz val="15.5"/>
        <rFont val="Verdana"/>
        <family val="2"/>
      </rPr>
      <t xml:space="preserve"> Are designed to project NLCS PG expectations to participants and reduce resubmissions by making submission filling easier.
     - </t>
    </r>
    <r>
      <rPr>
        <b/>
        <u/>
        <sz val="15.5"/>
        <rFont val="Verdana"/>
        <family val="2"/>
      </rPr>
      <t>Group support:</t>
    </r>
    <r>
      <rPr>
        <sz val="15.5"/>
        <rFont val="Verdana"/>
        <family val="2"/>
      </rPr>
      <t xml:space="preserve"> Please feel free to to organise your responses within your group but be aware that the final responsibility remains with the solo entities.
     - </t>
    </r>
    <r>
      <rPr>
        <b/>
        <u/>
        <sz val="15.5"/>
        <rFont val="Verdana"/>
        <family val="2"/>
      </rPr>
      <t>Additional Questions (concrete templates and LoG-file)</t>
    </r>
    <r>
      <rPr>
        <b/>
        <sz val="15.5"/>
        <rFont val="Verdana"/>
        <family val="2"/>
      </rPr>
      <t>:</t>
    </r>
    <r>
      <rPr>
        <sz val="15.5"/>
        <rFont val="Verdana"/>
        <family val="2"/>
      </rPr>
      <t xml:space="preserve"> Please contact your national contact point. 
</t>
    </r>
  </si>
  <si>
    <t>R0030</t>
  </si>
  <si>
    <t>R0040</t>
  </si>
  <si>
    <t>R0060</t>
  </si>
  <si>
    <t>C0020</t>
  </si>
  <si>
    <t>R0070</t>
  </si>
  <si>
    <t>R0080</t>
  </si>
  <si>
    <t>R0100</t>
  </si>
  <si>
    <t>R0110</t>
  </si>
  <si>
    <t>R0120</t>
  </si>
  <si>
    <t>R0130</t>
  </si>
  <si>
    <t>R0140</t>
  </si>
  <si>
    <t>C0030</t>
  </si>
  <si>
    <t>C0040</t>
  </si>
  <si>
    <t>C0060</t>
  </si>
  <si>
    <t>C0070</t>
  </si>
  <si>
    <t>C0080</t>
  </si>
  <si>
    <t>C0090</t>
  </si>
  <si>
    <t>C0100</t>
  </si>
  <si>
    <t>C0110</t>
  </si>
  <si>
    <t>C0120</t>
  </si>
  <si>
    <t>C0130</t>
  </si>
  <si>
    <t>C0140</t>
  </si>
  <si>
    <t>C0150</t>
  </si>
  <si>
    <t>C0160</t>
  </si>
  <si>
    <t>C0170</t>
  </si>
  <si>
    <t>C0180</t>
  </si>
  <si>
    <t>C0190</t>
  </si>
  <si>
    <t>C0200</t>
  </si>
  <si>
    <t>C0210</t>
  </si>
  <si>
    <t>C0220</t>
  </si>
  <si>
    <t>C0230</t>
  </si>
  <si>
    <t>C0240</t>
  </si>
  <si>
    <t>C0250</t>
  </si>
  <si>
    <t>C0260</t>
  </si>
  <si>
    <t>C0270</t>
  </si>
  <si>
    <t>C0280</t>
  </si>
  <si>
    <t>C0290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</si>
  <si>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</si>
  <si>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</si>
  <si>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</si>
  <si>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</si>
  <si>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</si>
  <si>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</si>
  <si>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</si>
  <si>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</si>
  <si>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</si>
  <si>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</si>
  <si>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</si>
  <si>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</si>
  <si>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</si>
  <si>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</si>
  <si>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</si>
  <si>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</si>
  <si>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</si>
  <si>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</si>
  <si>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</si>
  <si>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</si>
  <si>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C0500</t>
  </si>
  <si>
    <t>C0510</t>
  </si>
  <si>
    <t>C0520</t>
  </si>
  <si>
    <t>C0530</t>
  </si>
  <si>
    <t>C0540</t>
  </si>
  <si>
    <t>C0550</t>
  </si>
  <si>
    <t>C0560</t>
  </si>
  <si>
    <t>C0570</t>
  </si>
  <si>
    <t>C0580</t>
  </si>
  <si>
    <t>C0590</t>
  </si>
  <si>
    <t>C0600</t>
  </si>
  <si>
    <t>C0610</t>
  </si>
  <si>
    <t>C0620</t>
  </si>
  <si>
    <t>C0630</t>
  </si>
  <si>
    <t>C0640</t>
  </si>
  <si>
    <t>Check</t>
  </si>
  <si>
    <t>Test Undertaking</t>
  </si>
  <si>
    <t>Scope survey</t>
  </si>
  <si>
    <t>Premium or Credit risk Credit &amp; Suretyship (across products and geographies)</t>
  </si>
  <si>
    <t>Non-Life Underwriting risk (across all S2 LoBs, CatPerils and geographies)</t>
  </si>
  <si>
    <t>Geograph</t>
  </si>
  <si>
    <t>Geographical region modelled in survey B (risk location)</t>
  </si>
  <si>
    <t>Aggregate
Non-Life
Modelled region 1</t>
  </si>
  <si>
    <t>Aggregate
Non-Life
Modelled region 2</t>
  </si>
  <si>
    <t>Aggregate
Non-Life
Modelled region 3</t>
  </si>
  <si>
    <t>Aggregate
Non-Life
Modelled region 4</t>
  </si>
  <si>
    <t>Aggregate
Non-Life
Modelled region 5</t>
  </si>
  <si>
    <t>Aggregate
Non-Life
Modelled region 6</t>
  </si>
  <si>
    <t>Aggregate
Non-Life
Modelled region 7</t>
  </si>
  <si>
    <t>Aggregate
Non-Life
Modelled region 8</t>
  </si>
  <si>
    <t>Aggregate
Non-Life
Modelled region 9</t>
  </si>
  <si>
    <t>Aggregate
Non-Life
Modelled region 10</t>
  </si>
  <si>
    <t>Aggregate
Non-Life
Modelled region 11</t>
  </si>
  <si>
    <t>Aggregate
Non-Life
Modelled region 12</t>
  </si>
  <si>
    <t>Aggregate
Non-Life
Modelled region 13</t>
  </si>
  <si>
    <t>Aggregate
Non-Life
Modelled region 14</t>
  </si>
  <si>
    <t>Aggregate
Non-Life
Modelled region 15</t>
  </si>
  <si>
    <t>Aggregate
Non-Life
Modelled region 16</t>
  </si>
  <si>
    <t>Aggregate
Non-Life
Modelled region 17</t>
  </si>
  <si>
    <t>Aggregate
Non-Life
Modelled region 18</t>
  </si>
  <si>
    <t>Aggregate
Non-Life
Modelled region 19</t>
  </si>
  <si>
    <t>Aggregate
Non-Life
Modelled region 20</t>
  </si>
  <si>
    <t>Aggregate
Non-Life
Modelled region 21</t>
  </si>
  <si>
    <t>Aggregate
Non-Life
Modelled region 22</t>
  </si>
  <si>
    <t>Aggregate
Non-Life
Modelled region 23</t>
  </si>
  <si>
    <t>Aggregate
Non-Life
Modelled region 24</t>
  </si>
  <si>
    <t>Aggregate
Non-Life
Modelled region 25</t>
  </si>
  <si>
    <t>Aggregate
Non-Life
Modelled region 26</t>
  </si>
  <si>
    <t>Aggregate
Non-Life
Modelled region 27</t>
  </si>
  <si>
    <t>Aggregate
Non-Life
Modelled region 28</t>
  </si>
  <si>
    <t>Aggregate
Non-Life
Modelled region 29</t>
  </si>
  <si>
    <t>Aggregate
Non-Life
Modelled region 30</t>
  </si>
  <si>
    <t>Aggregate
Non-Life
Total</t>
  </si>
  <si>
    <t>Aggregate
Health
Total</t>
  </si>
  <si>
    <t>Aggregate
Health
Modelled region 1</t>
  </si>
  <si>
    <t>Aggregate
Health
Modelled region 2</t>
  </si>
  <si>
    <t>Aggregate
Health
Modelled region 3</t>
  </si>
  <si>
    <t>Aggregate
Health
Modelled region 4</t>
  </si>
  <si>
    <t>Aggregate
Health
Modelled region 5</t>
  </si>
  <si>
    <t>Aggregate
Health
Modelled region 6</t>
  </si>
  <si>
    <t>Aggregate
Health
Modelled region 7</t>
  </si>
  <si>
    <t>Aggregate
Health
Modelled region 8</t>
  </si>
  <si>
    <t>Aggregate
Health
Modelled region 9</t>
  </si>
  <si>
    <t>Aggregate
Health
Modelled region 10</t>
  </si>
  <si>
    <t>Aggregate
Health
Modelled region 11</t>
  </si>
  <si>
    <t>Aggregate
Health
Modelled region 12</t>
  </si>
  <si>
    <t>Aggregate
Health
Modelled region 13</t>
  </si>
  <si>
    <t>Aggregate
Health
Modelled region 14</t>
  </si>
  <si>
    <t>Aggregate
Health
Modelled region 15</t>
  </si>
  <si>
    <t>Aggregate
Health
Modelled region 16</t>
  </si>
  <si>
    <t>Aggregate
Health
Modelled region 17</t>
  </si>
  <si>
    <t>Aggregate
Health
Modelled region 18</t>
  </si>
  <si>
    <t>Aggregate
Health
Modelled region 19</t>
  </si>
  <si>
    <t>Aggregate
Health
Modelled region 20</t>
  </si>
  <si>
    <t>Aggregate
Health
Modelled region 21</t>
  </si>
  <si>
    <t>Aggregate
Health
Modelled region 22</t>
  </si>
  <si>
    <t>Aggregate
Health
Modelled region 23</t>
  </si>
  <si>
    <t>Aggregate
Health
Modelled region 24</t>
  </si>
  <si>
    <t>Aggregate
Health
Modelled region 25</t>
  </si>
  <si>
    <t>Aggregate
Health
Modelled region 26</t>
  </si>
  <si>
    <t>Aggregate
Health
Modelled region 27</t>
  </si>
  <si>
    <t>Aggregate
Health
Modelled region 28</t>
  </si>
  <si>
    <t>Aggregate
Health
Modelled region 29</t>
  </si>
  <si>
    <t>Aggregate
Health
Modelled region 30</t>
  </si>
  <si>
    <t>Standardised
Aggregate
Non-Life
(DivIM)</t>
  </si>
  <si>
    <t>Standardised
Aggregate
Health
(DivIM)</t>
  </si>
  <si>
    <t>Standardised
Aggregate
Non-Life + Health
(NLCS)</t>
  </si>
  <si>
    <r>
      <t xml:space="preserve">Aggregate
</t>
    </r>
    <r>
      <rPr>
        <b/>
        <sz val="8"/>
        <color rgb="FF000000"/>
        <rFont val="Verdana"/>
        <family val="2"/>
      </rPr>
      <t>Non-Life + Health</t>
    </r>
    <r>
      <rPr>
        <b/>
        <sz val="9"/>
        <color rgb="FF000000"/>
        <rFont val="Verdana"/>
        <family val="2"/>
      </rPr>
      <t xml:space="preserve">
Total</t>
    </r>
  </si>
  <si>
    <t>Standardised
Aggregate
(NLCS - Survey A)</t>
  </si>
  <si>
    <t>Standardised
Aggregate
Non-Life
(NLCS - Survey B)</t>
  </si>
  <si>
    <t xml:space="preserve">      Standardised Aggregate Non-Life (NLCS - Survey B)</t>
  </si>
  <si>
    <t>Standardised
Aggregate
Health
(NLCS - Survey B)</t>
  </si>
  <si>
    <t>Check Gross Simulation data
(NLCS Survey B - Survey A)</t>
  </si>
  <si>
    <t>Check Net Simulation data
(NLCS Survey B - Survey A)</t>
  </si>
  <si>
    <t>Check Net Non-Life Simulation data
(NLCS Survey B -
DivIM)</t>
  </si>
  <si>
    <t>Check Net Health Simulation data
(NLCS Survey B -
DivIM)</t>
  </si>
  <si>
    <t>ERROR</t>
  </si>
  <si>
    <t>QT_GROSS_</t>
  </si>
  <si>
    <t>QT_NET_</t>
  </si>
  <si>
    <t>02_01</t>
  </si>
  <si>
    <t xml:space="preserve">Cells for validation "Error" </t>
  </si>
  <si>
    <t>Cells for validation "Warning"</t>
  </si>
  <si>
    <t>Cell references within tables</t>
  </si>
  <si>
    <t>R0010
C0010</t>
  </si>
  <si>
    <t xml:space="preserve">      Standardised Aggregate Health (excl. Life Underwriting risks Health Liabilities, Health Catastrophe risk and Other Health risks) (NLCS - Survey B)</t>
  </si>
  <si>
    <r>
      <t xml:space="preserve">Standardised
Aggregate
Health
</t>
    </r>
    <r>
      <rPr>
        <b/>
        <sz val="7"/>
        <color rgb="FF000000"/>
        <rFont val="Verdana"/>
        <family val="2"/>
      </rPr>
      <t>(excl. Life, CAT &amp; Other)</t>
    </r>
    <r>
      <rPr>
        <b/>
        <sz val="8"/>
        <color rgb="FF000000"/>
        <rFont val="Verdana"/>
        <family val="2"/>
      </rPr>
      <t xml:space="preserve">
(NLCS - Survey B)</t>
    </r>
  </si>
  <si>
    <r>
      <t xml:space="preserve">Aggregate
Health
</t>
    </r>
    <r>
      <rPr>
        <b/>
        <sz val="7"/>
        <color rgb="FF000000"/>
        <rFont val="Verdana"/>
        <family val="2"/>
      </rPr>
      <t xml:space="preserve">(excl. Life, CAT &amp; Other)
</t>
    </r>
    <r>
      <rPr>
        <b/>
        <sz val="9"/>
        <color rgb="FF000000"/>
        <rFont val="Verdana"/>
        <family val="2"/>
      </rPr>
      <t>Total</t>
    </r>
  </si>
  <si>
    <r>
      <t xml:space="preserve">Standardised
Aggregate
</t>
    </r>
    <r>
      <rPr>
        <b/>
        <sz val="7"/>
        <color rgb="FF000000"/>
        <rFont val="Verdana"/>
        <family val="2"/>
      </rPr>
      <t>Health Life, CAT &amp; Other</t>
    </r>
    <r>
      <rPr>
        <b/>
        <sz val="8"/>
        <color rgb="FF000000"/>
        <rFont val="Verdana"/>
        <family val="2"/>
      </rPr>
      <t xml:space="preserve">
(NLCS - Survey B)</t>
    </r>
  </si>
  <si>
    <r>
      <t xml:space="preserve">Aggregate
</t>
    </r>
    <r>
      <rPr>
        <b/>
        <sz val="7"/>
        <color rgb="FF000000"/>
        <rFont val="Verdana"/>
        <family val="2"/>
      </rPr>
      <t>Health Life, CAT &amp; Other</t>
    </r>
    <r>
      <rPr>
        <b/>
        <sz val="9"/>
        <color rgb="FF000000"/>
        <rFont val="Verdana"/>
        <family val="2"/>
      </rPr>
      <t xml:space="preserve">
Total</t>
    </r>
  </si>
  <si>
    <t xml:space="preserve">      Standardised Aggregate Health (Life or SLT Underwriting risks Health Liabilities, Health Catastrophe risk and Other Health risks) (NLCS - Survey B)</t>
  </si>
  <si>
    <t>C0650</t>
  </si>
  <si>
    <t>C0660</t>
  </si>
  <si>
    <t>C0670</t>
  </si>
  <si>
    <t>C0680</t>
  </si>
  <si>
    <t>C0690</t>
  </si>
  <si>
    <t>C0700</t>
  </si>
  <si>
    <t>C0710</t>
  </si>
  <si>
    <t>C0720</t>
  </si>
  <si>
    <t>C0730</t>
  </si>
  <si>
    <t>C0740</t>
  </si>
  <si>
    <t>C0750</t>
  </si>
  <si>
    <t>C0760</t>
  </si>
  <si>
    <t>C0770</t>
  </si>
  <si>
    <t>C0780</t>
  </si>
  <si>
    <t>C0790</t>
  </si>
  <si>
    <t>C0800</t>
  </si>
  <si>
    <t>C0810</t>
  </si>
  <si>
    <t>C0820</t>
  </si>
  <si>
    <t>C0830</t>
  </si>
  <si>
    <t>C0840</t>
  </si>
  <si>
    <t>C0850</t>
  </si>
  <si>
    <t>C0860</t>
  </si>
  <si>
    <t>C0870</t>
  </si>
  <si>
    <t>C0880</t>
  </si>
  <si>
    <t>C0890</t>
  </si>
  <si>
    <t>C0900</t>
  </si>
  <si>
    <t>C0910</t>
  </si>
  <si>
    <t>C0920</t>
  </si>
  <si>
    <t>C0930</t>
  </si>
  <si>
    <t>C0940</t>
  </si>
  <si>
    <t>C0950</t>
  </si>
  <si>
    <t>C0960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</si>
</sst>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u/>
      <sz val="11"/>
      <color theme="10"/>
      <name val="Calibri"/>
      <family val="2"/>
      <scheme val="minor"/>
    </font>
    <font>
      <sz val="11"/>
      <color theme="1"/>
      <name val="Verdana"/>
      <family val="2"/>
    </font>
    <font>
      <b/>
      <u val="double"/>
      <sz val="16"/>
      <color theme="1"/>
      <name val="Verdana"/>
      <family val="2"/>
    </font>
    <font>
      <sz val="20"/>
      <color theme="1"/>
      <name val="Verdana"/>
      <family val="2"/>
    </font>
    <font>
      <u/>
      <sz val="16"/>
      <color theme="1"/>
      <name val="Verdana"/>
      <family val="2"/>
    </font>
    <font>
      <sz val="16"/>
      <name val="Verdana"/>
      <family val="2"/>
    </font>
    <font>
      <sz val="16"/>
      <color rgb="FF0070C0"/>
      <name val="Verdana"/>
      <family val="2"/>
    </font>
    <font>
      <sz val="16"/>
      <color theme="1"/>
      <name val="Verdana"/>
      <family val="2"/>
    </font>
    <font>
      <b/>
      <u/>
      <sz val="16"/>
      <color theme="1"/>
      <name val="Verdana"/>
      <family val="2"/>
    </font>
    <font>
      <b/>
      <sz val="16"/>
      <color theme="1"/>
      <name val="Verdana"/>
      <family val="2"/>
    </font>
    <font>
      <b/>
      <u/>
      <sz val="16"/>
      <color theme="10"/>
      <name val="Verdana"/>
      <family val="2"/>
    </font>
    <font>
      <b/>
      <sz val="11"/>
      <color theme="1"/>
      <name val="Verdana"/>
      <family val="2"/>
    </font>
    <font>
      <sz val="9"/>
      <name val="Verdana"/>
      <family val="2"/>
    </font>
    <font>
      <b/>
      <sz val="16"/>
      <color theme="0"/>
      <name val="Verdana"/>
      <family val="2"/>
    </font>
    <font>
      <b/>
      <sz val="9"/>
      <name val="Verdana"/>
      <family val="2"/>
    </font>
    <font>
      <sz val="9"/>
      <color theme="1"/>
      <name val="Verdana"/>
      <family val="2"/>
    </font>
    <font>
      <b/>
      <sz val="11"/>
      <color rgb="FFFF0000"/>
      <name val="Verdana"/>
      <family val="2"/>
    </font>
    <font>
      <i/>
      <sz val="11"/>
      <color theme="1"/>
      <name val="Verdana"/>
      <family val="2"/>
    </font>
    <font>
      <b/>
      <sz val="9"/>
      <color rgb="FF000000"/>
      <name val="Verdana"/>
      <family val="2"/>
    </font>
    <font>
      <b/>
      <i/>
      <u/>
      <sz val="9"/>
      <name val="Verdana"/>
      <family val="2"/>
    </font>
    <font>
      <b/>
      <i/>
      <sz val="9"/>
      <name val="Verdana"/>
      <family val="2"/>
    </font>
    <font>
      <sz val="12"/>
      <color theme="1"/>
      <name val="Verdana"/>
      <family val="2"/>
    </font>
    <font>
      <i/>
      <u/>
      <sz val="12"/>
      <color theme="1"/>
      <name val="Verdana"/>
      <family val="2"/>
    </font>
    <font>
      <u/>
      <sz val="12"/>
      <color theme="1"/>
      <name val="Verdana"/>
      <family val="2"/>
    </font>
    <font>
      <b/>
      <sz val="11"/>
      <color theme="0"/>
      <name val="Verdana"/>
      <family val="2"/>
    </font>
    <font>
      <b/>
      <sz val="12"/>
      <color rgb="FFFF0000"/>
      <name val="Verdana"/>
      <family val="2"/>
    </font>
    <font>
      <b/>
      <sz val="12"/>
      <color indexed="8"/>
      <name val="Verdana"/>
      <family val="2"/>
    </font>
    <font>
      <sz val="12"/>
      <name val="Verdana"/>
      <family val="2"/>
    </font>
    <font>
      <sz val="12"/>
      <color indexed="8"/>
      <name val="Verdana"/>
      <family val="2"/>
    </font>
    <font>
      <i/>
      <sz val="12"/>
      <name val="Verdana"/>
      <family val="2"/>
    </font>
    <font>
      <i/>
      <sz val="12"/>
      <color theme="1"/>
      <name val="Verdana"/>
      <family val="2"/>
    </font>
    <font>
      <sz val="11"/>
      <name val="Verdana"/>
      <family val="2"/>
    </font>
    <font>
      <sz val="15.5"/>
      <name val="Verdana"/>
      <family val="2"/>
    </font>
    <font>
      <b/>
      <u/>
      <sz val="15.5"/>
      <name val="Verdana"/>
      <family val="2"/>
    </font>
    <font>
      <u/>
      <sz val="15.5"/>
      <name val="Verdana"/>
      <family val="2"/>
    </font>
    <font>
      <b/>
      <sz val="15.5"/>
      <name val="Verdana"/>
      <family val="2"/>
    </font>
    <font>
      <sz val="8"/>
      <name val="Calibri"/>
      <family val="2"/>
      <scheme val="minor"/>
    </font>
    <font>
      <b/>
      <sz val="8"/>
      <color rgb="FF000000"/>
      <name val="Verdana"/>
      <family val="2"/>
    </font>
    <font>
      <b/>
      <sz val="7"/>
      <color rgb="FF000000"/>
      <name val="Verdana"/>
      <family val="2"/>
    </font>
  </fonts>
  <fills count="2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indexed="65"/>
        <bgColor indexed="64"/>
      </patternFill>
    </fill>
    <fill>
      <patternFill patternType="solid">
        <fgColor theme="6"/>
        <bgColor indexed="64"/>
      </patternFill>
    </fill>
    <fill>
      <patternFill patternType="solid">
        <fgColor theme="1"/>
        <bgColor indexed="64"/>
      </patternFill>
    </fill>
    <fill>
      <patternFill patternType="solid">
        <fgColor rgb="FF548235"/>
        <bgColor indexed="64"/>
      </patternFill>
    </fill>
    <fill>
      <patternFill patternType="solid">
        <fgColor theme="4" tint="-0.24994659260841701"/>
        <bgColor indexed="64"/>
      </patternFill>
    </fill>
    <fill>
      <patternFill patternType="solid">
        <fgColor rgb="FF538236"/>
        <bgColor indexed="64"/>
      </patternFill>
    </fill>
    <fill>
      <patternFill patternType="solid">
        <fgColor theme="0" tint="-0.249977111117893"/>
        <bgColor indexed="64"/>
      </patternFill>
    </fill>
    <fill>
      <patternFill patternType="solid">
        <fgColor rgb="FF305496"/>
        <bgColor indexed="64"/>
      </patternFill>
    </fill>
    <fill>
      <patternFill patternType="darkGrid">
        <bgColor theme="0"/>
      </patternFill>
    </fill>
    <fill>
      <patternFill patternType="solid">
        <fgColor theme="5" tint="0.39997558519241921"/>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right/>
      <top/>
      <bottom style="thick">
        <color auto="1"/>
      </bottom>
      <diagonal/>
    </border>
    <border>
      <left/>
      <right style="medium">
        <color indexed="64"/>
      </right>
      <top/>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3" fillId="0" borderId="0"/>
    <xf numFmtId="0" fontId="4" fillId="0" borderId="0" applyNumberForma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45">
    <xf numFmtId="0" fontId="0" fillId="0" borderId="0" xfId="0"/>
    <xf numFmtId="0" fontId="5" fillId="3" borderId="0" xfId="0" applyFont="1" applyFill="1"/>
    <xf numFmtId="0" fontId="6" fillId="3" borderId="0" xfId="0" applyFont="1" applyFill="1"/>
    <xf numFmtId="0" fontId="7" fillId="3" borderId="0" xfId="0" applyFont="1" applyFill="1"/>
    <xf numFmtId="0" fontId="8" fillId="3" borderId="0" xfId="0" applyFont="1" applyFill="1"/>
    <xf numFmtId="0" fontId="10" fillId="3"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vertical="center" wrapText="1"/>
    </xf>
    <xf numFmtId="0" fontId="5" fillId="4" borderId="0" xfId="0" applyFont="1" applyFill="1"/>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applyAlignment="1">
      <alignment vertical="center" wrapText="1"/>
    </xf>
    <xf numFmtId="0" fontId="12" fillId="3" borderId="0" xfId="0" applyFont="1" applyFill="1"/>
    <xf numFmtId="0" fontId="11" fillId="3" borderId="0" xfId="0" applyFont="1" applyFill="1"/>
    <xf numFmtId="0" fontId="13" fillId="5" borderId="5" xfId="0" applyFont="1" applyFill="1" applyBorder="1"/>
    <xf numFmtId="0" fontId="11" fillId="5" borderId="0" xfId="0" applyFont="1" applyFill="1" applyAlignment="1">
      <alignment vertical="center"/>
    </xf>
    <xf numFmtId="0" fontId="11" fillId="5" borderId="0" xfId="0" applyFont="1" applyFill="1" applyAlignment="1">
      <alignment vertical="center" wrapText="1"/>
    </xf>
    <xf numFmtId="0" fontId="5" fillId="5" borderId="0" xfId="0" applyFont="1" applyFill="1"/>
    <xf numFmtId="0" fontId="10" fillId="5" borderId="0" xfId="0" applyFont="1" applyFill="1" applyAlignment="1">
      <alignment vertical="center"/>
    </xf>
    <xf numFmtId="0" fontId="14" fillId="5" borderId="0" xfId="2" quotePrefix="1" applyFont="1" applyFill="1" applyAlignment="1">
      <alignment vertical="center"/>
    </xf>
    <xf numFmtId="0" fontId="13" fillId="5" borderId="0" xfId="0" quotePrefix="1" applyFont="1" applyFill="1" applyAlignment="1">
      <alignment vertical="center"/>
    </xf>
    <xf numFmtId="0" fontId="13" fillId="6" borderId="5" xfId="0" applyFont="1" applyFill="1" applyBorder="1"/>
    <xf numFmtId="0" fontId="11" fillId="6" borderId="0" xfId="0" applyFont="1" applyFill="1" applyAlignment="1">
      <alignment vertical="center"/>
    </xf>
    <xf numFmtId="0" fontId="11" fillId="6" borderId="0" xfId="0" applyFont="1" applyFill="1" applyAlignment="1">
      <alignment vertical="center" wrapText="1"/>
    </xf>
    <xf numFmtId="0" fontId="5" fillId="6" borderId="0" xfId="0" applyFont="1" applyFill="1"/>
    <xf numFmtId="0" fontId="14" fillId="6" borderId="0" xfId="2" quotePrefix="1" applyFont="1" applyFill="1" applyAlignment="1">
      <alignment vertical="center"/>
    </xf>
    <xf numFmtId="0" fontId="13" fillId="6" borderId="0" xfId="0" quotePrefix="1" applyFont="1" applyFill="1" applyAlignment="1">
      <alignment vertical="center"/>
    </xf>
    <xf numFmtId="0" fontId="13" fillId="6" borderId="0" xfId="0" applyFont="1" applyFill="1" applyAlignment="1">
      <alignment vertical="center"/>
    </xf>
    <xf numFmtId="0" fontId="12" fillId="3" borderId="0" xfId="0" applyFont="1" applyFill="1" applyAlignment="1">
      <alignment vertical="center"/>
    </xf>
    <xf numFmtId="0" fontId="5" fillId="3" borderId="0" xfId="0" applyFont="1" applyFill="1" applyAlignment="1">
      <alignment vertical="center"/>
    </xf>
    <xf numFmtId="0" fontId="7" fillId="3" borderId="0" xfId="0" applyFont="1" applyFill="1" applyAlignment="1">
      <alignment vertical="center"/>
    </xf>
    <xf numFmtId="0" fontId="5" fillId="8" borderId="3" xfId="0" applyFont="1" applyFill="1" applyBorder="1"/>
    <xf numFmtId="0" fontId="5" fillId="2" borderId="3" xfId="0" applyFont="1" applyFill="1" applyBorder="1"/>
    <xf numFmtId="3" fontId="16" fillId="9" borderId="7" xfId="3" applyNumberFormat="1" applyFont="1" applyFill="1" applyBorder="1" applyAlignment="1">
      <alignment horizontal="right" vertical="center" readingOrder="1"/>
    </xf>
    <xf numFmtId="0" fontId="5" fillId="7" borderId="3" xfId="0" applyFont="1" applyFill="1" applyBorder="1"/>
    <xf numFmtId="0" fontId="5" fillId="10" borderId="3" xfId="0" applyFont="1" applyFill="1" applyBorder="1"/>
    <xf numFmtId="0" fontId="5" fillId="3" borderId="3" xfId="0" applyFont="1" applyFill="1" applyBorder="1"/>
    <xf numFmtId="0" fontId="17" fillId="11" borderId="0" xfId="0" applyFont="1" applyFill="1" applyAlignment="1">
      <alignment horizontal="center" vertical="center"/>
    </xf>
    <xf numFmtId="0" fontId="5" fillId="0" borderId="0" xfId="0" applyFont="1"/>
    <xf numFmtId="0" fontId="5" fillId="0" borderId="0" xfId="0" applyFont="1" applyAlignment="1">
      <alignment horizontal="center"/>
    </xf>
    <xf numFmtId="0" fontId="20" fillId="0" borderId="0" xfId="0" applyFont="1" applyAlignment="1">
      <alignment horizontal="left"/>
    </xf>
    <xf numFmtId="0" fontId="5" fillId="14" borderId="8" xfId="0" applyFont="1" applyFill="1" applyBorder="1"/>
    <xf numFmtId="0" fontId="5" fillId="13" borderId="8" xfId="0" applyFont="1" applyFill="1" applyBorder="1" applyAlignment="1">
      <alignment horizontal="center"/>
    </xf>
    <xf numFmtId="0" fontId="5" fillId="13" borderId="8" xfId="0" applyFont="1" applyFill="1" applyBorder="1" applyAlignment="1">
      <alignment horizontal="center" vertical="center"/>
    </xf>
    <xf numFmtId="0" fontId="5" fillId="12" borderId="8" xfId="0" applyFont="1" applyFill="1" applyBorder="1" applyAlignment="1">
      <alignment horizontal="center"/>
    </xf>
    <xf numFmtId="0" fontId="22" fillId="0" borderId="3" xfId="0" applyFont="1" applyFill="1" applyBorder="1" applyAlignment="1">
      <alignment horizontal="center" vertical="center" wrapText="1"/>
    </xf>
    <xf numFmtId="0" fontId="18" fillId="0" borderId="8"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23" fillId="0" borderId="8" xfId="0" applyFont="1" applyFill="1" applyBorder="1" applyAlignment="1">
      <alignment horizontal="left" vertical="center" wrapText="1"/>
    </xf>
    <xf numFmtId="3" fontId="18" fillId="0" borderId="8" xfId="0" applyNumberFormat="1" applyFont="1" applyFill="1" applyBorder="1" applyAlignment="1">
      <alignment horizontal="center" vertical="center" wrapText="1"/>
    </xf>
    <xf numFmtId="0" fontId="21" fillId="3" borderId="0" xfId="0" applyFont="1" applyFill="1" applyBorder="1" applyAlignment="1">
      <alignment horizontal="center" vertical="center"/>
    </xf>
    <xf numFmtId="0" fontId="25" fillId="0" borderId="0" xfId="0" applyFont="1"/>
    <xf numFmtId="0" fontId="25" fillId="0" borderId="0" xfId="0" applyFont="1" applyAlignment="1">
      <alignment horizontal="center"/>
    </xf>
    <xf numFmtId="0" fontId="25" fillId="0" borderId="0" xfId="0" applyFont="1" applyAlignment="1">
      <alignment vertical="center"/>
    </xf>
    <xf numFmtId="0" fontId="25" fillId="3" borderId="0" xfId="0" applyFont="1" applyFill="1"/>
    <xf numFmtId="0" fontId="27" fillId="3" borderId="0" xfId="0" applyFont="1" applyFill="1" applyAlignment="1">
      <alignment vertical="center" wrapText="1"/>
    </xf>
    <xf numFmtId="0" fontId="15" fillId="3"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3" xfId="0" applyFont="1" applyFill="1" applyBorder="1"/>
    <xf numFmtId="0" fontId="15" fillId="3" borderId="9" xfId="0" applyFont="1" applyFill="1" applyBorder="1"/>
    <xf numFmtId="0" fontId="28" fillId="11" borderId="0" xfId="0" applyFont="1" applyFill="1" applyAlignment="1">
      <alignment horizontal="center" vertical="center"/>
    </xf>
    <xf numFmtId="0" fontId="29" fillId="0" borderId="0" xfId="0" applyFont="1"/>
    <xf numFmtId="0" fontId="30" fillId="3" borderId="3" xfId="4" applyFont="1" applyFill="1" applyBorder="1" applyAlignment="1">
      <alignment horizontal="center" vertical="center" wrapText="1"/>
    </xf>
    <xf numFmtId="0" fontId="31" fillId="3" borderId="3" xfId="0" applyFont="1" applyFill="1" applyBorder="1" applyAlignment="1">
      <alignment horizontal="left" vertical="center"/>
    </xf>
    <xf numFmtId="0" fontId="31" fillId="3" borderId="3" xfId="0" applyFont="1" applyFill="1" applyBorder="1" applyAlignment="1">
      <alignment horizontal="left" vertical="center" wrapText="1"/>
    </xf>
    <xf numFmtId="0" fontId="32" fillId="3" borderId="3" xfId="4" applyFont="1" applyFill="1" applyBorder="1" applyAlignment="1">
      <alignment horizontal="left" vertical="center"/>
    </xf>
    <xf numFmtId="0" fontId="31" fillId="0" borderId="0" xfId="0" applyFont="1" applyAlignment="1">
      <alignment horizontal="center" vertical="center"/>
    </xf>
    <xf numFmtId="0" fontId="25" fillId="2" borderId="3" xfId="0" applyFont="1" applyFill="1" applyBorder="1" applyAlignment="1">
      <alignment horizontal="center" vertical="center" wrapText="1"/>
    </xf>
    <xf numFmtId="0" fontId="33" fillId="3" borderId="3" xfId="0" applyFont="1" applyFill="1" applyBorder="1" applyAlignment="1">
      <alignment horizontal="left" vertical="center"/>
    </xf>
    <xf numFmtId="0" fontId="33" fillId="3" borderId="3" xfId="0" applyFont="1" applyFill="1" applyBorder="1" applyAlignment="1">
      <alignment horizontal="left" vertical="center" wrapText="1"/>
    </xf>
    <xf numFmtId="14" fontId="34" fillId="8" borderId="3" xfId="0" applyNumberFormat="1" applyFont="1" applyFill="1" applyBorder="1" applyAlignment="1">
      <alignment vertical="center" wrapText="1"/>
    </xf>
    <xf numFmtId="0" fontId="5" fillId="3" borderId="0" xfId="0" applyFont="1" applyFill="1" applyAlignment="1">
      <alignment horizontal="center"/>
    </xf>
    <xf numFmtId="0" fontId="15" fillId="3" borderId="0" xfId="0" applyFont="1" applyFill="1"/>
    <xf numFmtId="0" fontId="0" fillId="3" borderId="0" xfId="0" applyFill="1"/>
    <xf numFmtId="0" fontId="5" fillId="15" borderId="3" xfId="0" applyFont="1" applyFill="1" applyBorder="1" applyAlignment="1">
      <alignment vertical="top" wrapText="1"/>
    </xf>
    <xf numFmtId="0" fontId="5" fillId="3" borderId="0" xfId="0" applyFont="1" applyFill="1"/>
    <xf numFmtId="0" fontId="22" fillId="0" borderId="3" xfId="0" applyFont="1" applyFill="1" applyBorder="1" applyAlignment="1">
      <alignment horizontal="center" vertical="center" wrapText="1"/>
    </xf>
    <xf numFmtId="0" fontId="5" fillId="15" borderId="14" xfId="0" applyFont="1" applyFill="1" applyBorder="1" applyAlignment="1">
      <alignment wrapText="1"/>
    </xf>
    <xf numFmtId="0" fontId="5" fillId="15" borderId="3" xfId="0" applyFont="1" applyFill="1" applyBorder="1" applyAlignment="1">
      <alignment wrapText="1"/>
    </xf>
    <xf numFmtId="0" fontId="19" fillId="0" borderId="0" xfId="0" applyFont="1"/>
    <xf numFmtId="0" fontId="19" fillId="3" borderId="0" xfId="0" applyFont="1" applyFill="1"/>
    <xf numFmtId="0" fontId="19" fillId="8" borderId="3" xfId="0" applyFont="1" applyFill="1" applyBorder="1"/>
    <xf numFmtId="0" fontId="19" fillId="7" borderId="3" xfId="0" applyFont="1" applyFill="1" applyBorder="1"/>
    <xf numFmtId="0" fontId="25" fillId="8" borderId="3" xfId="0" applyFont="1" applyFill="1" applyBorder="1" applyAlignment="1">
      <alignment horizontal="center" vertical="center" wrapText="1"/>
    </xf>
    <xf numFmtId="14" fontId="25" fillId="8" borderId="3" xfId="0" applyNumberFormat="1" applyFont="1" applyFill="1" applyBorder="1" applyAlignment="1">
      <alignment horizontal="center" vertical="center" wrapText="1"/>
    </xf>
    <xf numFmtId="14" fontId="34" fillId="8" borderId="3" xfId="0" applyNumberFormat="1" applyFont="1" applyFill="1" applyBorder="1" applyAlignment="1">
      <alignment horizontal="center" vertical="center" wrapText="1"/>
    </xf>
    <xf numFmtId="14" fontId="25" fillId="16" borderId="3" xfId="0" applyNumberFormat="1" applyFont="1" applyFill="1" applyBorder="1" applyAlignment="1">
      <alignment horizontal="center" vertical="center" wrapText="1"/>
    </xf>
    <xf numFmtId="0" fontId="31" fillId="0" borderId="0" xfId="0" applyFont="1" applyAlignment="1">
      <alignment horizontal="center" vertical="center" wrapText="1"/>
    </xf>
    <xf numFmtId="0" fontId="35" fillId="0" borderId="0" xfId="0" applyFont="1"/>
    <xf numFmtId="0" fontId="0" fillId="0" borderId="0" xfId="0" applyAlignment="1"/>
    <xf numFmtId="0" fontId="5" fillId="3" borderId="0" xfId="0" applyFont="1" applyFill="1"/>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3" borderId="0" xfId="0" quotePrefix="1" applyFill="1"/>
    <xf numFmtId="0" fontId="0" fillId="0" borderId="0" xfId="0" applyFill="1"/>
    <xf numFmtId="0" fontId="5" fillId="10" borderId="3" xfId="5" applyNumberFormat="1" applyFont="1" applyFill="1" applyBorder="1" applyAlignment="1">
      <alignment horizontal="center"/>
    </xf>
    <xf numFmtId="0" fontId="18" fillId="0" borderId="8"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5" fillId="3" borderId="0" xfId="0" applyFont="1" applyFill="1"/>
    <xf numFmtId="0" fontId="18" fillId="0" borderId="8"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11" fillId="3" borderId="0" xfId="0" applyFont="1" applyFill="1" applyAlignment="1">
      <alignment vertical="center" wrapText="1"/>
    </xf>
    <xf numFmtId="0" fontId="5" fillId="3" borderId="0" xfId="0" applyFont="1" applyFill="1"/>
    <xf numFmtId="0" fontId="11" fillId="3" borderId="0" xfId="0" applyFont="1" applyFill="1" applyAlignment="1">
      <alignment vertical="center" wrapText="1"/>
    </xf>
    <xf numFmtId="0" fontId="5" fillId="0" borderId="0" xfId="0" applyFont="1" applyAlignment="1">
      <alignment vertical="center"/>
    </xf>
    <xf numFmtId="0" fontId="5" fillId="0" borderId="6" xfId="0" applyFont="1" applyBorder="1" applyAlignment="1">
      <alignment vertical="center"/>
    </xf>
    <xf numFmtId="0" fontId="13" fillId="6" borderId="0" xfId="0" applyFont="1" applyFill="1" applyAlignment="1">
      <alignment vertical="center" wrapText="1"/>
    </xf>
    <xf numFmtId="0" fontId="13" fillId="6" borderId="0" xfId="0" applyFont="1" applyFill="1"/>
    <xf numFmtId="0" fontId="36" fillId="0" borderId="4" xfId="0" applyFont="1" applyFill="1" applyBorder="1" applyAlignment="1">
      <alignment horizontal="left" vertical="top" wrapText="1" indent="2"/>
    </xf>
    <xf numFmtId="0" fontId="36" fillId="0" borderId="4" xfId="0" applyFont="1" applyFill="1" applyBorder="1" applyAlignment="1">
      <alignment horizontal="left" indent="2"/>
    </xf>
    <xf numFmtId="0" fontId="13" fillId="5" borderId="0" xfId="0" applyFont="1" applyFill="1" applyAlignment="1">
      <alignment vertical="center" wrapText="1"/>
    </xf>
    <xf numFmtId="0" fontId="15" fillId="5" borderId="0" xfId="0" applyFont="1" applyFill="1"/>
    <xf numFmtId="0" fontId="15" fillId="3" borderId="3" xfId="0" applyFont="1" applyFill="1" applyBorder="1" applyAlignment="1">
      <alignment horizontal="center"/>
    </xf>
    <xf numFmtId="0" fontId="2" fillId="3" borderId="3" xfId="0" applyFont="1" applyFill="1" applyBorder="1" applyAlignment="1">
      <alignment horizontal="center"/>
    </xf>
    <xf numFmtId="0" fontId="15" fillId="3" borderId="10" xfId="0" applyFont="1" applyFill="1" applyBorder="1"/>
    <xf numFmtId="0" fontId="2" fillId="3" borderId="9" xfId="0" applyFont="1" applyFill="1" applyBorder="1"/>
    <xf numFmtId="0" fontId="25" fillId="3" borderId="11" xfId="0" applyFont="1" applyFill="1" applyBorder="1" applyAlignment="1">
      <alignment horizontal="center" vertical="top"/>
    </xf>
    <xf numFmtId="0" fontId="25" fillId="3" borderId="12" xfId="0" applyFont="1" applyFill="1" applyBorder="1" applyAlignment="1">
      <alignment horizontal="center" vertical="top"/>
    </xf>
    <xf numFmtId="0" fontId="25" fillId="3" borderId="13" xfId="0" applyFont="1" applyFill="1" applyBorder="1" applyAlignment="1">
      <alignment horizontal="center" vertical="top"/>
    </xf>
    <xf numFmtId="0" fontId="13" fillId="3" borderId="0" xfId="0" applyFont="1" applyFill="1" applyAlignment="1">
      <alignment vertical="center" wrapText="1"/>
    </xf>
    <xf numFmtId="0" fontId="5" fillId="3" borderId="0" xfId="0" applyFont="1" applyFill="1"/>
    <xf numFmtId="0" fontId="26" fillId="3" borderId="0" xfId="0" applyFont="1" applyFill="1" applyAlignment="1">
      <alignment vertical="center" wrapText="1"/>
    </xf>
    <xf numFmtId="14" fontId="25" fillId="3" borderId="0" xfId="0" applyNumberFormat="1" applyFont="1" applyFill="1" applyAlignment="1">
      <alignment horizontal="left"/>
    </xf>
    <xf numFmtId="0" fontId="22" fillId="0" borderId="11"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4" fillId="0" borderId="3" xfId="0" applyFont="1" applyFill="1" applyBorder="1" applyAlignment="1">
      <alignment horizontal="center" vertical="center" textRotation="90" wrapText="1"/>
    </xf>
    <xf numFmtId="0" fontId="18" fillId="0" borderId="8"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5" fillId="17" borderId="3" xfId="0" applyFont="1" applyFill="1" applyBorder="1"/>
    <xf numFmtId="0" fontId="5" fillId="18" borderId="3" xfId="0" applyFont="1" applyFill="1" applyBorder="1"/>
    <xf numFmtId="0" fontId="5" fillId="19" borderId="3" xfId="0" applyFont="1" applyFill="1" applyBorder="1"/>
    <xf numFmtId="0" fontId="9" fillId="0" borderId="3" xfId="0" applyFont="1" applyBorder="1" applyAlignment="1">
      <alignment horizontal="center" vertical="center" wrapText="1"/>
    </xf>
    <xf numFmtId="0" fontId="15" fillId="18" borderId="3" xfId="0" applyFont="1" applyFill="1" applyBorder="1" applyAlignment="1">
      <alignment horizontal="center"/>
    </xf>
    <xf numFmtId="0" fontId="5" fillId="10" borderId="9" xfId="0" applyFont="1" applyFill="1" applyBorder="1" applyAlignment="1">
      <alignment horizontal="center"/>
    </xf>
    <xf numFmtId="0" fontId="0" fillId="3" borderId="0" xfId="0" applyFont="1" applyFill="1"/>
    <xf numFmtId="0" fontId="5" fillId="10" borderId="3" xfId="0" applyFont="1" applyFill="1" applyBorder="1" applyAlignment="1">
      <alignment horizontal="center"/>
    </xf>
    <xf numFmtId="0" fontId="0" fillId="0" borderId="0" xfId="0" applyFont="1"/>
  </cellXfs>
  <cellStyles count="6">
    <cellStyle name="Comma" xfId="5" builtinId="3"/>
    <cellStyle name="Comma 6" xfId="3" xr:uid="{E69BCD74-461E-4365-AF2E-62E47C416E03}"/>
    <cellStyle name="Hyperlink" xfId="2" builtinId="8"/>
    <cellStyle name="Normal" xfId="0" builtinId="0"/>
    <cellStyle name="Normal 2" xfId="1" xr:uid="{63B3CF14-7D39-4BDB-8513-5E730E0E22B4}"/>
    <cellStyle name="Normal 4" xfId="4" xr:uid="{3279F4FB-2F78-422D-9487-DEBF64AF0D9E}"/>
  </cellStyles>
  <dxfs count="88">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bgColor theme="0"/>
        </patternFill>
      </fill>
    </dxf>
    <dxf>
      <font>
        <color auto="1"/>
      </font>
      <fill>
        <patternFill patternType="darkGray">
          <fgColor auto="1"/>
          <bgColor auto="1"/>
        </patternFill>
      </fill>
    </dxf>
    <dxf>
      <font>
        <color rgb="FFFF0000"/>
      </font>
    </dxf>
    <dxf>
      <font>
        <color rgb="FFFF0000"/>
      </font>
    </dxf>
  </dxfs>
  <tableStyles count="0" defaultTableStyle="TableStyleMedium2" defaultPivotStyle="PivotStyleLight16"/>
  <colors>
    <mruColors>
      <color rgb="FF548235"/>
      <color rgb="FF4D7731"/>
      <color rgb="FFFF5050"/>
      <color rgb="FF305496"/>
      <color rgb="FF5382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OVERVIEW!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OVERVIEW!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OVERVIEW!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OVERVIEW!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2131</xdr:colOff>
      <xdr:row>2</xdr:row>
      <xdr:rowOff>173680</xdr:rowOff>
    </xdr:to>
    <xdr:pic>
      <xdr:nvPicPr>
        <xdr:cNvPr id="2" name="Picture 1">
          <a:extLst>
            <a:ext uri="{FF2B5EF4-FFF2-40B4-BE49-F238E27FC236}">
              <a16:creationId xmlns:a16="http://schemas.microsoft.com/office/drawing/2014/main" id="{575C5409-73CA-40E7-826C-7119DCC6DDBF}"/>
            </a:ext>
          </a:extLst>
        </xdr:cNvPr>
        <xdr:cNvPicPr>
          <a:picLocks noChangeAspect="1"/>
        </xdr:cNvPicPr>
      </xdr:nvPicPr>
      <xdr:blipFill>
        <a:blip xmlns:r="http://schemas.openxmlformats.org/officeDocument/2006/relationships" r:embed="rId1"/>
        <a:stretch>
          <a:fillRect/>
        </a:stretch>
      </xdr:blipFill>
      <xdr:spPr>
        <a:xfrm>
          <a:off x="0" y="0"/>
          <a:ext cx="1015591" cy="670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972955</xdr:colOff>
      <xdr:row>0</xdr:row>
      <xdr:rowOff>592722</xdr:rowOff>
    </xdr:to>
    <xdr:pic>
      <xdr:nvPicPr>
        <xdr:cNvPr id="2" name="Picture 1">
          <a:hlinkClick xmlns:r="http://schemas.openxmlformats.org/officeDocument/2006/relationships" r:id="rId1"/>
          <a:extLst>
            <a:ext uri="{FF2B5EF4-FFF2-40B4-BE49-F238E27FC236}">
              <a16:creationId xmlns:a16="http://schemas.microsoft.com/office/drawing/2014/main" id="{6B2626F1-D022-490A-913C-8915A5146B24}"/>
            </a:ext>
          </a:extLst>
        </xdr:cNvPr>
        <xdr:cNvPicPr>
          <a:picLocks noChangeAspect="1"/>
        </xdr:cNvPicPr>
      </xdr:nvPicPr>
      <xdr:blipFill>
        <a:blip xmlns:r="http://schemas.openxmlformats.org/officeDocument/2006/relationships" r:embed="rId2"/>
        <a:stretch>
          <a:fillRect/>
        </a:stretch>
      </xdr:blipFill>
      <xdr:spPr>
        <a:xfrm>
          <a:off x="0" y="0"/>
          <a:ext cx="969145" cy="600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345575</xdr:colOff>
      <xdr:row>0</xdr:row>
      <xdr:rowOff>588912</xdr:rowOff>
    </xdr:to>
    <xdr:pic>
      <xdr:nvPicPr>
        <xdr:cNvPr id="3" name="Picture 2">
          <a:hlinkClick xmlns:r="http://schemas.openxmlformats.org/officeDocument/2006/relationships" r:id="rId1"/>
          <a:extLst>
            <a:ext uri="{FF2B5EF4-FFF2-40B4-BE49-F238E27FC236}">
              <a16:creationId xmlns:a16="http://schemas.microsoft.com/office/drawing/2014/main" id="{54580A65-BB15-42AE-B068-D01C3A5E03F2}"/>
            </a:ext>
          </a:extLst>
        </xdr:cNvPr>
        <xdr:cNvPicPr>
          <a:picLocks noChangeAspect="1"/>
        </xdr:cNvPicPr>
      </xdr:nvPicPr>
      <xdr:blipFill>
        <a:blip xmlns:r="http://schemas.openxmlformats.org/officeDocument/2006/relationships" r:embed="rId2"/>
        <a:stretch>
          <a:fillRect/>
        </a:stretch>
      </xdr:blipFill>
      <xdr:spPr>
        <a:xfrm>
          <a:off x="0" y="0"/>
          <a:ext cx="955175" cy="5927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345575</xdr:colOff>
      <xdr:row>0</xdr:row>
      <xdr:rowOff>592722</xdr:rowOff>
    </xdr:to>
    <xdr:pic>
      <xdr:nvPicPr>
        <xdr:cNvPr id="2" name="Picture 1">
          <a:hlinkClick xmlns:r="http://schemas.openxmlformats.org/officeDocument/2006/relationships" r:id="rId1"/>
          <a:extLst>
            <a:ext uri="{FF2B5EF4-FFF2-40B4-BE49-F238E27FC236}">
              <a16:creationId xmlns:a16="http://schemas.microsoft.com/office/drawing/2014/main" id="{496EA4C9-1FDF-4919-8FAC-3FB579C96359}"/>
            </a:ext>
          </a:extLst>
        </xdr:cNvPr>
        <xdr:cNvPicPr>
          <a:picLocks noChangeAspect="1"/>
        </xdr:cNvPicPr>
      </xdr:nvPicPr>
      <xdr:blipFill>
        <a:blip xmlns:r="http://schemas.openxmlformats.org/officeDocument/2006/relationships" r:embed="rId2"/>
        <a:stretch>
          <a:fillRect/>
        </a:stretch>
      </xdr:blipFill>
      <xdr:spPr>
        <a:xfrm>
          <a:off x="0" y="0"/>
          <a:ext cx="955175" cy="592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345575</xdr:colOff>
      <xdr:row>0</xdr:row>
      <xdr:rowOff>588912</xdr:rowOff>
    </xdr:to>
    <xdr:pic>
      <xdr:nvPicPr>
        <xdr:cNvPr id="2" name="Picture 1">
          <a:hlinkClick xmlns:r="http://schemas.openxmlformats.org/officeDocument/2006/relationships" r:id="rId1"/>
          <a:extLst>
            <a:ext uri="{FF2B5EF4-FFF2-40B4-BE49-F238E27FC236}">
              <a16:creationId xmlns:a16="http://schemas.microsoft.com/office/drawing/2014/main" id="{AD38ED95-1EA6-4A6F-8571-133DEC21A476}"/>
            </a:ext>
          </a:extLst>
        </xdr:cNvPr>
        <xdr:cNvPicPr>
          <a:picLocks noChangeAspect="1"/>
        </xdr:cNvPicPr>
      </xdr:nvPicPr>
      <xdr:blipFill>
        <a:blip xmlns:r="http://schemas.openxmlformats.org/officeDocument/2006/relationships" r:embed="rId2"/>
        <a:stretch>
          <a:fillRect/>
        </a:stretch>
      </xdr:blipFill>
      <xdr:spPr>
        <a:xfrm>
          <a:off x="0" y="0"/>
          <a:ext cx="955175" cy="5927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LCS_Survey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EN_VAL"/>
      <sheetName val="GEN_INF"/>
      <sheetName val="GEN_SEG"/>
      <sheetName val="GEN_COM"/>
      <sheetName val="QT_NL_"/>
      <sheetName val="QT_RR_"/>
      <sheetName val="QT_PR_"/>
      <sheetName val="QT_QL_CAT"/>
      <sheetName val="QT_CS"/>
      <sheetName val="QT_CS_EX "/>
      <sheetName val="QT_COR_1"/>
      <sheetName val="QT_COR_2"/>
      <sheetName val="QT_COR_3"/>
      <sheetName val="QL_RR_"/>
      <sheetName val="QL_PR_"/>
      <sheetName val="QL_CS"/>
      <sheetName val="COR_DIM"/>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v>2016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C66D-F586-4DDA-947E-AF899525D459}">
  <dimension ref="B1:R69"/>
  <sheetViews>
    <sheetView zoomScale="70" zoomScaleNormal="70" workbookViewId="0">
      <selection activeCell="A10" sqref="A10"/>
    </sheetView>
  </sheetViews>
  <sheetFormatPr defaultColWidth="9.21875" defaultRowHeight="24.6" x14ac:dyDescent="0.4"/>
  <cols>
    <col min="1" max="1" width="14.77734375" style="1" customWidth="1"/>
    <col min="2" max="2" width="9.21875" style="1" customWidth="1"/>
    <col min="3" max="3" width="38.21875" style="3" customWidth="1"/>
    <col min="4" max="4" width="9.21875" style="1" customWidth="1"/>
    <col min="5" max="6" width="9.21875" style="1"/>
    <col min="7" max="7" width="12.77734375" style="1" customWidth="1"/>
    <col min="8" max="12" width="9.21875" style="1"/>
    <col min="13" max="13" width="48.21875" style="1" bestFit="1" customWidth="1"/>
    <col min="14" max="17" width="9.21875" style="1"/>
    <col min="18" max="18" width="17.77734375" style="1" customWidth="1"/>
    <col min="19" max="16384" width="9.21875" style="1"/>
  </cols>
  <sheetData>
    <row r="1" spans="2:18" ht="13.8" x14ac:dyDescent="0.25">
      <c r="C1" s="1"/>
    </row>
    <row r="2" spans="2:18" x14ac:dyDescent="0.4">
      <c r="B2" s="2" t="s">
        <v>27</v>
      </c>
    </row>
    <row r="3" spans="2:18" ht="20.399999999999999" thickBot="1" x14ac:dyDescent="0.35">
      <c r="C3" s="4"/>
    </row>
    <row r="4" spans="2:18" ht="409.2" customHeight="1" thickTop="1" thickBot="1" x14ac:dyDescent="0.4">
      <c r="B4" s="112" t="s">
        <v>238</v>
      </c>
      <c r="C4" s="113"/>
      <c r="D4" s="113"/>
      <c r="E4" s="113"/>
      <c r="F4" s="113"/>
      <c r="G4" s="113"/>
      <c r="H4" s="113"/>
      <c r="I4" s="113"/>
      <c r="J4" s="113"/>
      <c r="K4" s="113"/>
      <c r="L4" s="113"/>
      <c r="M4" s="113"/>
      <c r="N4" s="113"/>
      <c r="O4" s="113"/>
      <c r="P4" s="113"/>
      <c r="Q4" s="113"/>
      <c r="R4" s="113"/>
    </row>
    <row r="5" spans="2:18" ht="27.75" customHeight="1" thickTop="1" x14ac:dyDescent="0.4"/>
    <row r="6" spans="2:18" ht="27.75" customHeight="1" x14ac:dyDescent="0.25">
      <c r="C6" s="5"/>
      <c r="D6" s="6"/>
      <c r="E6" s="6"/>
      <c r="F6" s="7"/>
      <c r="G6" s="7"/>
      <c r="H6" s="7"/>
      <c r="I6" s="7"/>
      <c r="J6" s="7"/>
      <c r="K6" s="7"/>
      <c r="L6" s="7"/>
      <c r="M6" s="7"/>
      <c r="N6" s="7"/>
      <c r="O6" s="7"/>
      <c r="P6" s="7"/>
      <c r="Q6" s="7"/>
    </row>
    <row r="7" spans="2:18" ht="7.5" customHeight="1" x14ac:dyDescent="0.25">
      <c r="B7" s="8"/>
      <c r="C7" s="9"/>
      <c r="D7" s="10"/>
      <c r="E7" s="10"/>
      <c r="F7" s="11"/>
      <c r="G7" s="11"/>
      <c r="H7" s="11"/>
      <c r="I7" s="11"/>
      <c r="J7" s="11"/>
      <c r="K7" s="11"/>
      <c r="L7" s="11"/>
      <c r="M7" s="11"/>
      <c r="N7" s="11"/>
      <c r="O7" s="11"/>
      <c r="P7" s="11"/>
      <c r="Q7" s="11"/>
      <c r="R7" s="8"/>
    </row>
    <row r="8" spans="2:18" ht="19.8" x14ac:dyDescent="0.25">
      <c r="C8" s="5"/>
      <c r="D8" s="6"/>
      <c r="E8" s="6"/>
      <c r="F8" s="7"/>
      <c r="G8" s="7"/>
      <c r="H8" s="7"/>
      <c r="I8" s="7"/>
      <c r="J8" s="7"/>
      <c r="K8" s="7"/>
      <c r="L8" s="7"/>
      <c r="M8" s="7"/>
      <c r="N8" s="7"/>
      <c r="O8" s="7"/>
      <c r="P8" s="7"/>
      <c r="Q8" s="7"/>
    </row>
    <row r="9" spans="2:18" ht="27.75" customHeight="1" x14ac:dyDescent="0.3">
      <c r="C9" s="12" t="s">
        <v>28</v>
      </c>
      <c r="D9" s="13"/>
      <c r="E9" s="13"/>
      <c r="F9" s="12" t="s">
        <v>29</v>
      </c>
    </row>
    <row r="10" spans="2:18" ht="27.75" customHeight="1" x14ac:dyDescent="0.25">
      <c r="C10" s="5"/>
      <c r="D10" s="6"/>
      <c r="E10" s="6"/>
      <c r="F10" s="7"/>
      <c r="G10" s="7"/>
      <c r="H10" s="7"/>
      <c r="I10" s="7"/>
      <c r="J10" s="7"/>
      <c r="K10" s="7"/>
      <c r="L10" s="7"/>
      <c r="M10" s="7"/>
      <c r="N10" s="7"/>
      <c r="O10" s="7"/>
      <c r="P10" s="7"/>
      <c r="Q10" s="7"/>
    </row>
    <row r="11" spans="2:18" ht="7.5" customHeight="1" x14ac:dyDescent="0.25">
      <c r="B11" s="8"/>
      <c r="C11" s="9"/>
      <c r="D11" s="10"/>
      <c r="E11" s="10"/>
      <c r="F11" s="11"/>
      <c r="G11" s="11"/>
      <c r="H11" s="11"/>
      <c r="I11" s="11"/>
      <c r="J11" s="11"/>
      <c r="K11" s="11"/>
      <c r="L11" s="11"/>
      <c r="M11" s="11"/>
      <c r="N11" s="11"/>
      <c r="O11" s="11"/>
      <c r="P11" s="11"/>
      <c r="Q11" s="11"/>
      <c r="R11" s="8"/>
    </row>
    <row r="12" spans="2:18" ht="19.8" x14ac:dyDescent="0.25">
      <c r="C12" s="5"/>
      <c r="D12" s="6"/>
      <c r="E12" s="6"/>
      <c r="F12" s="7"/>
      <c r="G12" s="7"/>
      <c r="H12" s="7"/>
      <c r="I12" s="7"/>
      <c r="J12" s="7"/>
      <c r="K12" s="7"/>
      <c r="L12" s="7"/>
      <c r="M12" s="7"/>
      <c r="N12" s="7"/>
      <c r="O12" s="7"/>
      <c r="P12" s="7"/>
      <c r="Q12" s="7"/>
    </row>
    <row r="13" spans="2:18" ht="20.399999999999999" thickBot="1" x14ac:dyDescent="0.35">
      <c r="B13" s="14" t="s">
        <v>30</v>
      </c>
      <c r="C13" s="14" t="s">
        <v>31</v>
      </c>
      <c r="D13" s="15"/>
      <c r="E13" s="15"/>
      <c r="F13" s="16"/>
      <c r="G13" s="16"/>
      <c r="H13" s="16"/>
      <c r="I13" s="16"/>
      <c r="J13" s="16"/>
      <c r="K13" s="16"/>
      <c r="L13" s="16"/>
      <c r="M13" s="16"/>
      <c r="N13" s="16"/>
      <c r="O13" s="16"/>
      <c r="P13" s="16"/>
      <c r="Q13" s="16"/>
      <c r="R13" s="17"/>
    </row>
    <row r="14" spans="2:18" ht="20.399999999999999" thickTop="1" x14ac:dyDescent="0.25">
      <c r="B14" s="17"/>
      <c r="C14" s="18"/>
      <c r="D14" s="15"/>
      <c r="E14" s="15"/>
      <c r="F14" s="16"/>
      <c r="G14" s="16"/>
      <c r="H14" s="16"/>
      <c r="I14" s="16"/>
      <c r="J14" s="16"/>
      <c r="K14" s="16"/>
      <c r="L14" s="16"/>
      <c r="M14" s="16"/>
      <c r="N14" s="16"/>
      <c r="O14" s="16"/>
      <c r="P14" s="16"/>
      <c r="Q14" s="16"/>
      <c r="R14" s="17"/>
    </row>
    <row r="15" spans="2:18" ht="105" customHeight="1" x14ac:dyDescent="0.25">
      <c r="B15" s="17"/>
      <c r="C15" s="19" t="s">
        <v>228</v>
      </c>
      <c r="D15" s="20" t="s">
        <v>32</v>
      </c>
      <c r="E15" s="20"/>
      <c r="F15" s="114" t="s">
        <v>33</v>
      </c>
      <c r="G15" s="114"/>
      <c r="H15" s="114"/>
      <c r="I15" s="114"/>
      <c r="J15" s="114"/>
      <c r="K15" s="114"/>
      <c r="L15" s="114"/>
      <c r="M15" s="114"/>
      <c r="N15" s="114"/>
      <c r="O15" s="114"/>
      <c r="P15" s="114"/>
      <c r="Q15" s="114"/>
      <c r="R15" s="115"/>
    </row>
    <row r="16" spans="2:18" ht="65.25" customHeight="1" x14ac:dyDescent="0.25">
      <c r="B16" s="17"/>
      <c r="C16" s="19" t="s">
        <v>229</v>
      </c>
      <c r="D16" s="20" t="s">
        <v>32</v>
      </c>
      <c r="E16" s="20"/>
      <c r="F16" s="114" t="s">
        <v>34</v>
      </c>
      <c r="G16" s="114"/>
      <c r="H16" s="114"/>
      <c r="I16" s="114"/>
      <c r="J16" s="114"/>
      <c r="K16" s="114"/>
      <c r="L16" s="114"/>
      <c r="M16" s="114"/>
      <c r="N16" s="114"/>
      <c r="O16" s="114"/>
      <c r="P16" s="114"/>
      <c r="Q16" s="114"/>
      <c r="R16" s="115"/>
    </row>
    <row r="17" spans="2:18" ht="19.8" x14ac:dyDescent="0.25">
      <c r="C17" s="6"/>
      <c r="D17" s="6"/>
      <c r="E17" s="6"/>
      <c r="F17" s="7"/>
      <c r="G17" s="7"/>
      <c r="H17" s="7"/>
      <c r="I17" s="7"/>
      <c r="J17" s="7"/>
      <c r="K17" s="7"/>
      <c r="L17" s="7"/>
      <c r="M17" s="7"/>
      <c r="N17" s="7"/>
      <c r="O17" s="7"/>
      <c r="P17" s="7"/>
      <c r="Q17" s="7"/>
    </row>
    <row r="18" spans="2:18" ht="7.5" customHeight="1" x14ac:dyDescent="0.25">
      <c r="B18" s="8"/>
      <c r="C18" s="10"/>
      <c r="D18" s="10"/>
      <c r="E18" s="10"/>
      <c r="F18" s="11"/>
      <c r="G18" s="11"/>
      <c r="H18" s="11"/>
      <c r="I18" s="11"/>
      <c r="J18" s="11"/>
      <c r="K18" s="11"/>
      <c r="L18" s="11"/>
      <c r="M18" s="11"/>
      <c r="N18" s="11"/>
      <c r="O18" s="11"/>
      <c r="P18" s="11"/>
      <c r="Q18" s="11"/>
      <c r="R18" s="8"/>
    </row>
    <row r="19" spans="2:18" ht="19.8" x14ac:dyDescent="0.25">
      <c r="C19" s="6"/>
      <c r="D19" s="6"/>
      <c r="E19" s="6"/>
      <c r="F19" s="7"/>
      <c r="G19" s="7"/>
      <c r="H19" s="7"/>
      <c r="I19" s="7"/>
      <c r="J19" s="7"/>
      <c r="K19" s="7"/>
      <c r="L19" s="7"/>
      <c r="M19" s="7"/>
      <c r="N19" s="7"/>
      <c r="O19" s="7"/>
      <c r="P19" s="7"/>
      <c r="Q19" s="7"/>
    </row>
    <row r="20" spans="2:18" ht="20.399999999999999" thickBot="1" x14ac:dyDescent="0.35">
      <c r="B20" s="21" t="s">
        <v>35</v>
      </c>
      <c r="C20" s="21" t="s">
        <v>36</v>
      </c>
      <c r="D20" s="22"/>
      <c r="E20" s="22"/>
      <c r="F20" s="23"/>
      <c r="G20" s="23"/>
      <c r="H20" s="23"/>
      <c r="I20" s="23"/>
      <c r="J20" s="23"/>
      <c r="K20" s="23"/>
      <c r="L20" s="23"/>
      <c r="M20" s="23"/>
      <c r="N20" s="23"/>
      <c r="O20" s="23"/>
      <c r="P20" s="23"/>
      <c r="Q20" s="23"/>
      <c r="R20" s="24"/>
    </row>
    <row r="21" spans="2:18" ht="20.399999999999999" thickTop="1" x14ac:dyDescent="0.25">
      <c r="B21" s="24"/>
      <c r="C21" s="22"/>
      <c r="D21" s="22"/>
      <c r="E21" s="22"/>
      <c r="F21" s="23"/>
      <c r="G21" s="23"/>
      <c r="H21" s="23"/>
      <c r="I21" s="23"/>
      <c r="J21" s="23"/>
      <c r="K21" s="23"/>
      <c r="L21" s="23"/>
      <c r="M21" s="23"/>
      <c r="N21" s="23"/>
      <c r="O21" s="23"/>
      <c r="P21" s="23"/>
      <c r="Q21" s="23"/>
      <c r="R21" s="24"/>
    </row>
    <row r="22" spans="2:18" ht="52.05" customHeight="1" x14ac:dyDescent="0.3">
      <c r="B22" s="24"/>
      <c r="C22" s="25" t="s">
        <v>393</v>
      </c>
      <c r="D22" s="26" t="s">
        <v>32</v>
      </c>
      <c r="E22" s="27"/>
      <c r="F22" s="110" t="s">
        <v>79</v>
      </c>
      <c r="G22" s="110"/>
      <c r="H22" s="110"/>
      <c r="I22" s="110"/>
      <c r="J22" s="110"/>
      <c r="K22" s="110"/>
      <c r="L22" s="110"/>
      <c r="M22" s="110"/>
      <c r="N22" s="110"/>
      <c r="O22" s="110"/>
      <c r="P22" s="110"/>
      <c r="Q22" s="110"/>
      <c r="R22" s="111"/>
    </row>
    <row r="23" spans="2:18" ht="51" customHeight="1" x14ac:dyDescent="0.3">
      <c r="B23" s="24"/>
      <c r="C23" s="25" t="s">
        <v>394</v>
      </c>
      <c r="D23" s="26" t="s">
        <v>32</v>
      </c>
      <c r="E23" s="27"/>
      <c r="F23" s="110" t="s">
        <v>80</v>
      </c>
      <c r="G23" s="110"/>
      <c r="H23" s="110"/>
      <c r="I23" s="110"/>
      <c r="J23" s="110"/>
      <c r="K23" s="110"/>
      <c r="L23" s="110"/>
      <c r="M23" s="110"/>
      <c r="N23" s="110"/>
      <c r="O23" s="110"/>
      <c r="P23" s="110"/>
      <c r="Q23" s="110"/>
      <c r="R23" s="111"/>
    </row>
    <row r="24" spans="2:18" ht="19.8" x14ac:dyDescent="0.3">
      <c r="C24" s="6"/>
      <c r="D24" s="6"/>
      <c r="E24" s="6"/>
      <c r="F24" s="7"/>
      <c r="G24" s="7"/>
      <c r="H24" s="7"/>
      <c r="I24" s="7"/>
      <c r="J24" s="7"/>
      <c r="K24" s="7"/>
      <c r="L24" s="7"/>
      <c r="M24" s="7"/>
      <c r="N24" s="7"/>
      <c r="O24" s="7"/>
      <c r="P24" s="7"/>
      <c r="Q24" s="7"/>
      <c r="R24" s="13"/>
    </row>
    <row r="25" spans="2:18" ht="7.5" customHeight="1" x14ac:dyDescent="0.25">
      <c r="B25" s="8"/>
      <c r="C25" s="9" t="s">
        <v>37</v>
      </c>
      <c r="D25" s="10"/>
      <c r="E25" s="10"/>
      <c r="F25" s="11"/>
      <c r="G25" s="11"/>
      <c r="H25" s="11"/>
      <c r="I25" s="11"/>
      <c r="J25" s="11"/>
      <c r="K25" s="11"/>
      <c r="L25" s="11"/>
      <c r="M25" s="11"/>
      <c r="N25" s="11"/>
      <c r="O25" s="11"/>
      <c r="P25" s="11"/>
      <c r="Q25" s="11"/>
      <c r="R25" s="8"/>
    </row>
    <row r="26" spans="2:18" ht="19.8" x14ac:dyDescent="0.25">
      <c r="C26" s="5"/>
      <c r="D26" s="6"/>
      <c r="E26" s="6"/>
      <c r="F26" s="7"/>
      <c r="G26" s="7"/>
      <c r="H26" s="7"/>
      <c r="I26" s="7"/>
      <c r="J26" s="7"/>
      <c r="K26" s="7"/>
      <c r="L26" s="7"/>
      <c r="M26" s="7"/>
      <c r="N26" s="7"/>
      <c r="O26" s="7"/>
      <c r="P26" s="7"/>
      <c r="Q26" s="7"/>
    </row>
    <row r="27" spans="2:18" s="106" customFormat="1" ht="19.8" x14ac:dyDescent="0.3">
      <c r="B27" s="12" t="s">
        <v>38</v>
      </c>
    </row>
    <row r="28" spans="2:18" s="106" customFormat="1" x14ac:dyDescent="0.4">
      <c r="C28" s="3"/>
    </row>
    <row r="29" spans="2:18" s="106" customFormat="1" ht="19.8" x14ac:dyDescent="0.3">
      <c r="B29" s="12"/>
      <c r="C29" s="28" t="s">
        <v>39</v>
      </c>
      <c r="D29" s="29"/>
      <c r="E29" s="29"/>
      <c r="F29" s="29"/>
    </row>
    <row r="30" spans="2:18" s="106" customFormat="1" ht="25.2" thickBot="1" x14ac:dyDescent="0.3">
      <c r="C30" s="30"/>
      <c r="D30" s="29"/>
      <c r="E30" s="29"/>
      <c r="F30" s="29"/>
    </row>
    <row r="31" spans="2:18" s="106" customFormat="1" ht="38.700000000000003" customHeight="1" thickBot="1" x14ac:dyDescent="0.3">
      <c r="C31" s="107" t="s">
        <v>40</v>
      </c>
      <c r="D31" s="108"/>
      <c r="E31" s="108"/>
      <c r="F31" s="109"/>
      <c r="G31" s="31"/>
    </row>
    <row r="32" spans="2:18" s="106" customFormat="1" ht="14.7" customHeight="1" thickBot="1" x14ac:dyDescent="0.3">
      <c r="C32" s="30"/>
      <c r="D32" s="29"/>
      <c r="E32" s="29"/>
      <c r="F32" s="29"/>
    </row>
    <row r="33" spans="2:7" s="106" customFormat="1" ht="38.700000000000003" customHeight="1" thickBot="1" x14ac:dyDescent="0.3">
      <c r="C33" s="107" t="s">
        <v>41</v>
      </c>
      <c r="D33" s="108"/>
      <c r="E33" s="108"/>
      <c r="F33" s="109"/>
      <c r="G33" s="32"/>
    </row>
    <row r="34" spans="2:7" s="106" customFormat="1" ht="14.7" customHeight="1" thickBot="1" x14ac:dyDescent="0.3">
      <c r="C34" s="29"/>
      <c r="D34" s="29"/>
      <c r="E34" s="29"/>
      <c r="F34" s="29"/>
    </row>
    <row r="35" spans="2:7" s="106" customFormat="1" ht="38.700000000000003" customHeight="1" thickBot="1" x14ac:dyDescent="0.3">
      <c r="C35" s="107" t="s">
        <v>42</v>
      </c>
      <c r="D35" s="108"/>
      <c r="E35" s="108"/>
      <c r="F35" s="109"/>
      <c r="G35" s="33"/>
    </row>
    <row r="36" spans="2:7" s="106" customFormat="1" x14ac:dyDescent="0.25">
      <c r="C36" s="30"/>
      <c r="D36" s="29"/>
      <c r="E36" s="29"/>
      <c r="F36" s="29"/>
    </row>
    <row r="37" spans="2:7" s="106" customFormat="1" ht="19.8" x14ac:dyDescent="0.3">
      <c r="B37" s="12"/>
      <c r="C37" s="28" t="s">
        <v>43</v>
      </c>
      <c r="D37" s="29"/>
      <c r="E37" s="29"/>
      <c r="F37" s="29"/>
    </row>
    <row r="38" spans="2:7" s="106" customFormat="1" ht="25.2" thickBot="1" x14ac:dyDescent="0.3">
      <c r="C38" s="30"/>
      <c r="D38" s="29"/>
      <c r="E38" s="29"/>
      <c r="F38" s="29"/>
    </row>
    <row r="39" spans="2:7" s="106" customFormat="1" ht="38.700000000000003" customHeight="1" thickBot="1" x14ac:dyDescent="0.3">
      <c r="C39" s="107" t="s">
        <v>44</v>
      </c>
      <c r="D39" s="108"/>
      <c r="E39" s="108"/>
      <c r="F39" s="109"/>
      <c r="G39" s="34"/>
    </row>
    <row r="40" spans="2:7" s="106" customFormat="1" ht="38.700000000000003" customHeight="1" x14ac:dyDescent="0.25">
      <c r="C40" s="105"/>
    </row>
    <row r="41" spans="2:7" s="106" customFormat="1" ht="19.8" x14ac:dyDescent="0.3">
      <c r="B41" s="12"/>
      <c r="C41" s="28" t="s">
        <v>45</v>
      </c>
      <c r="D41" s="29"/>
      <c r="E41" s="29"/>
      <c r="F41" s="29"/>
    </row>
    <row r="42" spans="2:7" s="106" customFormat="1" ht="25.2" thickBot="1" x14ac:dyDescent="0.3">
      <c r="C42" s="30"/>
      <c r="D42" s="29"/>
      <c r="E42" s="29"/>
      <c r="F42" s="29"/>
    </row>
    <row r="43" spans="2:7" s="106" customFormat="1" ht="38.700000000000003" customHeight="1" thickBot="1" x14ac:dyDescent="0.3">
      <c r="C43" s="107" t="s">
        <v>46</v>
      </c>
      <c r="D43" s="108"/>
      <c r="E43" s="108"/>
      <c r="F43" s="109"/>
      <c r="G43" s="35"/>
    </row>
    <row r="44" spans="2:7" s="106" customFormat="1" ht="14.7" customHeight="1" thickBot="1" x14ac:dyDescent="0.3">
      <c r="C44" s="29"/>
      <c r="D44" s="29"/>
      <c r="E44" s="29"/>
      <c r="F44" s="29"/>
    </row>
    <row r="45" spans="2:7" s="106" customFormat="1" ht="38.700000000000003" customHeight="1" thickBot="1" x14ac:dyDescent="0.3">
      <c r="C45" s="107" t="s">
        <v>47</v>
      </c>
      <c r="D45" s="108"/>
      <c r="E45" s="108"/>
      <c r="F45" s="109"/>
      <c r="G45" s="136"/>
    </row>
    <row r="46" spans="2:7" s="106" customFormat="1" ht="14.7" customHeight="1" thickBot="1" x14ac:dyDescent="0.3">
      <c r="C46" s="29"/>
      <c r="D46" s="29"/>
      <c r="E46" s="29"/>
      <c r="F46" s="29"/>
    </row>
    <row r="47" spans="2:7" s="106" customFormat="1" ht="38.700000000000003" customHeight="1" thickBot="1" x14ac:dyDescent="0.3">
      <c r="C47" s="107" t="s">
        <v>48</v>
      </c>
      <c r="D47" s="108"/>
      <c r="E47" s="108"/>
      <c r="F47" s="109"/>
      <c r="G47" s="36"/>
    </row>
    <row r="48" spans="2:7" s="106" customFormat="1" ht="14.7" customHeight="1" thickBot="1" x14ac:dyDescent="0.3">
      <c r="C48" s="29"/>
      <c r="D48" s="29"/>
      <c r="E48" s="29"/>
      <c r="F48" s="29"/>
    </row>
    <row r="49" spans="3:7" s="106" customFormat="1" ht="38.700000000000003" customHeight="1" thickBot="1" x14ac:dyDescent="0.3">
      <c r="C49" s="107" t="s">
        <v>396</v>
      </c>
      <c r="D49" s="108"/>
      <c r="E49" s="108"/>
      <c r="F49" s="109"/>
      <c r="G49" s="137"/>
    </row>
    <row r="50" spans="3:7" s="106" customFormat="1" ht="14.7" customHeight="1" thickBot="1" x14ac:dyDescent="0.3">
      <c r="C50" s="29"/>
      <c r="D50" s="29"/>
      <c r="E50" s="29"/>
      <c r="F50" s="29"/>
    </row>
    <row r="51" spans="3:7" s="106" customFormat="1" ht="38.700000000000003" customHeight="1" thickBot="1" x14ac:dyDescent="0.3">
      <c r="C51" s="107" t="s">
        <v>397</v>
      </c>
      <c r="D51" s="108"/>
      <c r="E51" s="108"/>
      <c r="F51" s="109"/>
      <c r="G51" s="138"/>
    </row>
    <row r="52" spans="3:7" s="106" customFormat="1" x14ac:dyDescent="0.4">
      <c r="C52" s="3"/>
    </row>
    <row r="53" spans="3:7" s="106" customFormat="1" ht="19.8" x14ac:dyDescent="0.25">
      <c r="C53" s="28" t="s">
        <v>49</v>
      </c>
      <c r="D53" s="29"/>
      <c r="E53" s="29"/>
      <c r="F53" s="29"/>
    </row>
    <row r="54" spans="3:7" s="106" customFormat="1" x14ac:dyDescent="0.25">
      <c r="C54" s="30"/>
      <c r="D54" s="29"/>
      <c r="E54" s="29"/>
      <c r="F54" s="29"/>
    </row>
    <row r="55" spans="3:7" s="106" customFormat="1" ht="38.700000000000003" customHeight="1" x14ac:dyDescent="0.25">
      <c r="C55" s="107" t="s">
        <v>50</v>
      </c>
      <c r="D55" s="108"/>
      <c r="E55" s="108"/>
      <c r="F55" s="108"/>
      <c r="G55" s="37" t="s">
        <v>51</v>
      </c>
    </row>
    <row r="56" spans="3:7" s="106" customFormat="1" ht="19.8" x14ac:dyDescent="0.3">
      <c r="C56" s="29"/>
      <c r="D56" s="29"/>
      <c r="E56" s="29"/>
      <c r="F56" s="29"/>
      <c r="G56" s="13"/>
    </row>
    <row r="57" spans="3:7" s="106" customFormat="1" ht="20.399999999999999" thickBot="1" x14ac:dyDescent="0.35">
      <c r="C57" s="29"/>
      <c r="D57" s="29"/>
      <c r="E57" s="29"/>
      <c r="F57" s="29"/>
      <c r="G57" s="13"/>
    </row>
    <row r="58" spans="3:7" s="106" customFormat="1" ht="38.700000000000003" customHeight="1" thickBot="1" x14ac:dyDescent="0.3">
      <c r="C58" s="107" t="s">
        <v>398</v>
      </c>
      <c r="D58" s="108"/>
      <c r="E58" s="108"/>
      <c r="F58" s="108"/>
      <c r="G58" s="139" t="s">
        <v>399</v>
      </c>
    </row>
    <row r="59" spans="3:7" s="106" customFormat="1" x14ac:dyDescent="0.4">
      <c r="C59" s="3"/>
    </row>
    <row r="60" spans="3:7" s="106" customFormat="1" x14ac:dyDescent="0.4">
      <c r="C60" s="3"/>
    </row>
    <row r="61" spans="3:7" s="106" customFormat="1" x14ac:dyDescent="0.4">
      <c r="C61" s="3"/>
    </row>
    <row r="62" spans="3:7" s="106" customFormat="1" x14ac:dyDescent="0.4">
      <c r="C62" s="3"/>
    </row>
    <row r="63" spans="3:7" s="106" customFormat="1" x14ac:dyDescent="0.4">
      <c r="C63" s="3"/>
    </row>
    <row r="64" spans="3:7" s="106" customFormat="1" x14ac:dyDescent="0.4">
      <c r="C64" s="3"/>
    </row>
    <row r="65" spans="3:3" s="106" customFormat="1" x14ac:dyDescent="0.4">
      <c r="C65" s="3"/>
    </row>
    <row r="66" spans="3:3" s="106" customFormat="1" x14ac:dyDescent="0.4">
      <c r="C66" s="3"/>
    </row>
    <row r="67" spans="3:3" s="106" customFormat="1" x14ac:dyDescent="0.4">
      <c r="C67" s="3"/>
    </row>
    <row r="68" spans="3:3" s="106" customFormat="1" x14ac:dyDescent="0.4">
      <c r="C68" s="3"/>
    </row>
    <row r="69" spans="3:3" s="106" customFormat="1" x14ac:dyDescent="0.4">
      <c r="C69" s="3"/>
    </row>
  </sheetData>
  <mergeCells count="16">
    <mergeCell ref="C58:F58"/>
    <mergeCell ref="C33:F33"/>
    <mergeCell ref="C35:F35"/>
    <mergeCell ref="F23:R23"/>
    <mergeCell ref="B4:R4"/>
    <mergeCell ref="F15:R15"/>
    <mergeCell ref="F16:R16"/>
    <mergeCell ref="F22:R22"/>
    <mergeCell ref="C31:F31"/>
    <mergeCell ref="C55:F55"/>
    <mergeCell ref="C39:F39"/>
    <mergeCell ref="C43:F43"/>
    <mergeCell ref="C45:F45"/>
    <mergeCell ref="C47:F47"/>
    <mergeCell ref="C51:F51"/>
    <mergeCell ref="C49:F49"/>
  </mergeCells>
  <hyperlinks>
    <hyperlink ref="C22" location="QT_GROSS_!A1" display="QT_GROSS_" xr:uid="{BD1B8008-3075-4C52-BD06-647FD0B13217}"/>
    <hyperlink ref="C23" location="QT_NET_!A1" display="QT_NET_" xr:uid="{61B0C5C2-097D-43A8-BE36-03688A87741B}"/>
    <hyperlink ref="C16" location="GEN_INF!A1" display="GEN_INF!A1" xr:uid="{C75F1678-F598-4994-8502-B4B40E8D573A}"/>
    <hyperlink ref="C15" location="GEN_VAL!A1" display="GEN_VAL!A1" xr:uid="{DFD4EAEF-F9A7-4DF2-BF0F-23E3CE8A759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F404-B19B-4908-9862-4B10D6DF9970}">
  <sheetPr>
    <tabColor theme="4" tint="0.79998168889431442"/>
  </sheetPr>
  <dimension ref="A1:R106"/>
  <sheetViews>
    <sheetView showGridLines="0" zoomScale="80" zoomScaleNormal="80" zoomScaleSheetLayoutView="100" workbookViewId="0">
      <selection activeCell="A8" sqref="A8:B8"/>
    </sheetView>
  </sheetViews>
  <sheetFormatPr defaultColWidth="9.21875" defaultRowHeight="16.2" outlineLevelRow="1" x14ac:dyDescent="0.3"/>
  <cols>
    <col min="1" max="1" width="16.88671875" style="51" customWidth="1"/>
    <col min="2" max="2" width="40.77734375" style="52" customWidth="1"/>
    <col min="3" max="3" width="61" style="51" customWidth="1"/>
    <col min="4" max="4" width="12.21875" style="53" customWidth="1"/>
    <col min="5" max="5" width="40.21875" style="53" customWidth="1"/>
    <col min="6" max="9" width="40.21875" style="51" customWidth="1"/>
    <col min="10" max="10" width="40.21875" style="38" customWidth="1"/>
    <col min="11" max="16384" width="9.21875" style="38"/>
  </cols>
  <sheetData>
    <row r="1" spans="1:18" s="1" customFormat="1" ht="54" customHeight="1" x14ac:dyDescent="0.25">
      <c r="R1" s="73"/>
    </row>
    <row r="2" spans="1:18" s="1" customFormat="1" ht="8.5500000000000007" customHeight="1" x14ac:dyDescent="0.25">
      <c r="B2" s="72"/>
      <c r="R2" s="73"/>
    </row>
    <row r="3" spans="1:18" s="1" customFormat="1" ht="19.5" customHeight="1" x14ac:dyDescent="0.25">
      <c r="A3" s="123" t="str">
        <f>E67</f>
        <v>Test Undertaking</v>
      </c>
      <c r="B3" s="124"/>
      <c r="R3" s="73"/>
    </row>
    <row r="4" spans="1:18" s="1" customFormat="1" ht="8.5500000000000007" customHeight="1" x14ac:dyDescent="0.25">
      <c r="B4" s="72"/>
      <c r="R4" s="73"/>
    </row>
    <row r="5" spans="1:18" s="1" customFormat="1" ht="19.5" customHeight="1" x14ac:dyDescent="0.25">
      <c r="A5" s="125" t="str">
        <f>+C66 &amp; " " &amp;E66</f>
        <v>Reporting YEAR END 2019</v>
      </c>
      <c r="B5" s="124"/>
      <c r="R5" s="73"/>
    </row>
    <row r="6" spans="1:18" s="1" customFormat="1" ht="9" customHeight="1" x14ac:dyDescent="0.25">
      <c r="A6" s="55"/>
      <c r="B6" s="72"/>
      <c r="R6" s="73"/>
    </row>
    <row r="7" spans="1:18" s="1" customFormat="1" x14ac:dyDescent="0.3">
      <c r="A7" s="54" t="s">
        <v>53</v>
      </c>
      <c r="R7" s="73"/>
    </row>
    <row r="8" spans="1:18" s="1" customFormat="1" x14ac:dyDescent="0.3">
      <c r="A8" s="126">
        <f>+E62</f>
        <v>0</v>
      </c>
      <c r="B8" s="124"/>
      <c r="R8" s="73"/>
    </row>
    <row r="11" spans="1:18" ht="14.4" x14ac:dyDescent="0.3">
      <c r="A11"/>
      <c r="B11"/>
      <c r="C11"/>
      <c r="D11"/>
      <c r="E11"/>
      <c r="F11"/>
      <c r="G11"/>
      <c r="H11"/>
      <c r="I11"/>
    </row>
    <row r="12" spans="1:18" ht="16.8" hidden="1" outlineLevel="1" thickBot="1" x14ac:dyDescent="0.35"/>
    <row r="13" spans="1:18" ht="16.8" hidden="1" outlineLevel="1" thickBot="1" x14ac:dyDescent="0.35">
      <c r="B13" s="1"/>
      <c r="C13" s="116" t="s">
        <v>54</v>
      </c>
      <c r="D13" s="117"/>
      <c r="E13" s="118" t="s">
        <v>55</v>
      </c>
      <c r="F13" s="119"/>
    </row>
    <row r="14" spans="1:18" ht="16.8" hidden="1" outlineLevel="1" thickBot="1" x14ac:dyDescent="0.35">
      <c r="A14"/>
      <c r="B14" s="1"/>
      <c r="C14" s="56" t="s">
        <v>56</v>
      </c>
      <c r="D14" s="56" t="s">
        <v>57</v>
      </c>
      <c r="E14" s="57" t="s">
        <v>56</v>
      </c>
      <c r="F14" s="58" t="s">
        <v>57</v>
      </c>
    </row>
    <row r="15" spans="1:18" ht="16.8" hidden="1" outlineLevel="1" thickBot="1" x14ac:dyDescent="0.35">
      <c r="B15" s="56" t="s">
        <v>58</v>
      </c>
      <c r="C15" s="56">
        <v>1</v>
      </c>
      <c r="D15" s="59">
        <v>2</v>
      </c>
      <c r="E15" s="60">
        <v>3</v>
      </c>
      <c r="F15" s="59">
        <v>4</v>
      </c>
    </row>
    <row r="16" spans="1:18" ht="16.8" hidden="1" outlineLevel="1" thickBot="1" x14ac:dyDescent="0.35">
      <c r="B16" s="56" t="s">
        <v>59</v>
      </c>
      <c r="C16" s="56">
        <v>5</v>
      </c>
      <c r="D16" s="59">
        <v>6</v>
      </c>
      <c r="E16" s="60">
        <v>7</v>
      </c>
      <c r="F16" s="59">
        <v>8</v>
      </c>
    </row>
    <row r="17" spans="2:6" ht="16.8" hidden="1" outlineLevel="1" thickBot="1" x14ac:dyDescent="0.35">
      <c r="B17" s="56" t="s">
        <v>60</v>
      </c>
      <c r="C17" s="56">
        <v>9</v>
      </c>
      <c r="D17" s="59">
        <v>10</v>
      </c>
      <c r="E17" s="60">
        <v>11</v>
      </c>
      <c r="F17" s="59">
        <v>12</v>
      </c>
    </row>
    <row r="18" spans="2:6" hidden="1" outlineLevel="1" x14ac:dyDescent="0.3"/>
    <row r="19" spans="2:6" hidden="1" outlineLevel="1" x14ac:dyDescent="0.3"/>
    <row r="20" spans="2:6" hidden="1" outlineLevel="1" x14ac:dyDescent="0.3"/>
    <row r="21" spans="2:6" hidden="1" outlineLevel="1" x14ac:dyDescent="0.3"/>
    <row r="22" spans="2:6" hidden="1" outlineLevel="1" x14ac:dyDescent="0.3"/>
    <row r="23" spans="2:6" hidden="1" outlineLevel="1" x14ac:dyDescent="0.3"/>
    <row r="24" spans="2:6" hidden="1" outlineLevel="1" x14ac:dyDescent="0.3"/>
    <row r="25" spans="2:6" hidden="1" outlineLevel="1" x14ac:dyDescent="0.3"/>
    <row r="26" spans="2:6" hidden="1" outlineLevel="1" x14ac:dyDescent="0.3"/>
    <row r="27" spans="2:6" hidden="1" outlineLevel="1" x14ac:dyDescent="0.3"/>
    <row r="28" spans="2:6" hidden="1" outlineLevel="1" x14ac:dyDescent="0.3"/>
    <row r="29" spans="2:6" hidden="1" outlineLevel="1" x14ac:dyDescent="0.3"/>
    <row r="30" spans="2:6" hidden="1" outlineLevel="1" x14ac:dyDescent="0.3"/>
    <row r="31" spans="2:6" hidden="1" outlineLevel="1" x14ac:dyDescent="0.3"/>
    <row r="32" spans="2:6" hidden="1" outlineLevel="1" x14ac:dyDescent="0.3"/>
    <row r="33" hidden="1" outlineLevel="1" x14ac:dyDescent="0.3"/>
    <row r="34" hidden="1" outlineLevel="1" x14ac:dyDescent="0.3"/>
    <row r="35" hidden="1" outlineLevel="1" x14ac:dyDescent="0.3"/>
    <row r="36" hidden="1" outlineLevel="1" x14ac:dyDescent="0.3"/>
    <row r="37" hidden="1" outlineLevel="1" x14ac:dyDescent="0.3"/>
    <row r="38" hidden="1" outlineLevel="1" x14ac:dyDescent="0.3"/>
    <row r="39" hidden="1" outlineLevel="1" x14ac:dyDescent="0.3"/>
    <row r="40" hidden="1" outlineLevel="1" x14ac:dyDescent="0.3"/>
    <row r="41" hidden="1" outlineLevel="1" x14ac:dyDescent="0.3"/>
    <row r="42" hidden="1" outlineLevel="1" x14ac:dyDescent="0.3"/>
    <row r="43" hidden="1" outlineLevel="1" x14ac:dyDescent="0.3"/>
    <row r="44" hidden="1" outlineLevel="1" x14ac:dyDescent="0.3"/>
    <row r="45" hidden="1" outlineLevel="1" x14ac:dyDescent="0.3"/>
    <row r="46" hidden="1" outlineLevel="1" x14ac:dyDescent="0.3"/>
    <row r="47" hidden="1" outlineLevel="1" x14ac:dyDescent="0.3"/>
    <row r="48" hidden="1" outlineLevel="1" x14ac:dyDescent="0.3"/>
    <row r="49" spans="1:10" hidden="1" outlineLevel="1" x14ac:dyDescent="0.3"/>
    <row r="50" spans="1:10" hidden="1" outlineLevel="1" x14ac:dyDescent="0.3"/>
    <row r="51" spans="1:10" hidden="1" outlineLevel="1" x14ac:dyDescent="0.3"/>
    <row r="52" spans="1:10" hidden="1" outlineLevel="1" x14ac:dyDescent="0.3"/>
    <row r="53" spans="1:10" hidden="1" outlineLevel="1" x14ac:dyDescent="0.3"/>
    <row r="54" spans="1:10" hidden="1" outlineLevel="1" x14ac:dyDescent="0.3"/>
    <row r="55" spans="1:10" hidden="1" outlineLevel="1" x14ac:dyDescent="0.3"/>
    <row r="56" spans="1:10" hidden="1" outlineLevel="1" x14ac:dyDescent="0.3"/>
    <row r="57" spans="1:10" ht="16.8" collapsed="1" thickBot="1" x14ac:dyDescent="0.35">
      <c r="A57" s="61" t="s">
        <v>61</v>
      </c>
      <c r="B57" s="62"/>
      <c r="F57"/>
    </row>
    <row r="58" spans="1:10" ht="16.8" thickBot="1" x14ac:dyDescent="0.35">
      <c r="A58" s="38"/>
      <c r="C58" s="52"/>
      <c r="D58" s="51"/>
      <c r="E58" s="63" t="s">
        <v>62</v>
      </c>
      <c r="F58"/>
      <c r="J58" s="51"/>
    </row>
    <row r="59" spans="1:10" ht="16.8" thickBot="1" x14ac:dyDescent="0.35">
      <c r="A59" s="38"/>
      <c r="B59" s="51"/>
      <c r="C59" s="62"/>
      <c r="D59" s="52"/>
      <c r="E59" s="88" t="s">
        <v>63</v>
      </c>
      <c r="F59" s="88" t="s">
        <v>242</v>
      </c>
      <c r="G59" s="88"/>
      <c r="J59" s="51"/>
    </row>
    <row r="60" spans="1:10" ht="16.8" thickBot="1" x14ac:dyDescent="0.35">
      <c r="B60" s="120" t="s">
        <v>64</v>
      </c>
      <c r="C60" s="64" t="s">
        <v>65</v>
      </c>
      <c r="D60" s="88" t="s">
        <v>52</v>
      </c>
      <c r="E60" s="84" t="s">
        <v>312</v>
      </c>
      <c r="F60" t="s">
        <v>156</v>
      </c>
      <c r="J60" s="51"/>
    </row>
    <row r="61" spans="1:10" ht="33" thickBot="1" x14ac:dyDescent="0.35">
      <c r="A61" s="38"/>
      <c r="B61" s="121"/>
      <c r="C61" s="65" t="s">
        <v>66</v>
      </c>
      <c r="D61" s="88" t="s">
        <v>67</v>
      </c>
      <c r="E61" s="85"/>
      <c r="F61"/>
      <c r="J61" s="51"/>
    </row>
    <row r="62" spans="1:10" ht="16.8" thickBot="1" x14ac:dyDescent="0.35">
      <c r="A62" s="38"/>
      <c r="B62" s="121"/>
      <c r="C62" s="66" t="s">
        <v>68</v>
      </c>
      <c r="D62" s="88" t="s">
        <v>239</v>
      </c>
      <c r="E62" s="85"/>
      <c r="F62"/>
      <c r="J62" s="51"/>
    </row>
    <row r="63" spans="1:10" ht="16.8" thickBot="1" x14ac:dyDescent="0.35">
      <c r="A63" s="38"/>
      <c r="B63" s="121"/>
      <c r="C63" s="66" t="s">
        <v>70</v>
      </c>
      <c r="D63" s="67" t="s">
        <v>240</v>
      </c>
      <c r="E63" s="87">
        <v>44010</v>
      </c>
      <c r="F63"/>
      <c r="J63" s="51"/>
    </row>
    <row r="64" spans="1:10" ht="16.8" thickBot="1" x14ac:dyDescent="0.35">
      <c r="A64" s="38"/>
      <c r="B64" s="121"/>
      <c r="C64" s="66" t="s">
        <v>71</v>
      </c>
      <c r="D64" s="67" t="s">
        <v>73</v>
      </c>
      <c r="E64" s="87">
        <v>44011</v>
      </c>
      <c r="F64"/>
      <c r="J64" s="51"/>
    </row>
    <row r="65" spans="1:10" ht="66.599999999999994" customHeight="1" thickBot="1" x14ac:dyDescent="0.35">
      <c r="A65" s="38"/>
      <c r="B65" s="121"/>
      <c r="C65" s="64" t="s">
        <v>72</v>
      </c>
      <c r="D65" s="88" t="s">
        <v>241</v>
      </c>
      <c r="E65" s="68" t="s">
        <v>125</v>
      </c>
      <c r="F65" s="71"/>
      <c r="J65" s="51"/>
    </row>
    <row r="66" spans="1:10" ht="16.8" thickBot="1" x14ac:dyDescent="0.35">
      <c r="A66" s="38"/>
      <c r="B66" s="121"/>
      <c r="C66" s="64" t="s">
        <v>75</v>
      </c>
      <c r="D66" s="67" t="s">
        <v>243</v>
      </c>
      <c r="E66" s="68">
        <v>2019</v>
      </c>
      <c r="F66"/>
      <c r="J66" s="51"/>
    </row>
    <row r="67" spans="1:10" ht="16.8" thickBot="1" x14ac:dyDescent="0.35">
      <c r="A67" s="38"/>
      <c r="B67" s="121"/>
      <c r="C67" s="69" t="s">
        <v>76</v>
      </c>
      <c r="D67" s="67" t="s">
        <v>244</v>
      </c>
      <c r="E67" s="84" t="s">
        <v>312</v>
      </c>
      <c r="F67"/>
      <c r="J67" s="51"/>
    </row>
    <row r="68" spans="1:10" ht="33" thickBot="1" x14ac:dyDescent="0.35">
      <c r="A68" s="38"/>
      <c r="B68" s="122"/>
      <c r="C68" s="70" t="s">
        <v>77</v>
      </c>
      <c r="D68" s="67" t="s">
        <v>69</v>
      </c>
      <c r="E68" s="86"/>
      <c r="F68"/>
      <c r="J68" s="51"/>
    </row>
    <row r="69" spans="1:10" ht="13.8" x14ac:dyDescent="0.25">
      <c r="A69" s="38"/>
      <c r="B69" s="38"/>
      <c r="C69" s="38"/>
      <c r="D69" s="89"/>
      <c r="E69" s="38"/>
      <c r="F69" s="38"/>
      <c r="G69" s="38"/>
      <c r="H69" s="38"/>
      <c r="I69" s="38"/>
    </row>
    <row r="70" spans="1:10" ht="13.8" x14ac:dyDescent="0.25">
      <c r="A70" s="38"/>
      <c r="B70" s="38"/>
      <c r="C70" s="38"/>
      <c r="D70" s="89"/>
      <c r="E70" s="38"/>
      <c r="F70" s="38"/>
      <c r="G70" s="38"/>
      <c r="H70" s="38"/>
      <c r="I70" s="38"/>
    </row>
    <row r="71" spans="1:10" ht="13.8" x14ac:dyDescent="0.25">
      <c r="A71" s="38"/>
      <c r="B71" s="38"/>
      <c r="C71" s="38"/>
      <c r="D71" s="89"/>
      <c r="E71" s="38"/>
      <c r="F71" s="38"/>
      <c r="G71" s="38"/>
      <c r="H71" s="38"/>
      <c r="I71" s="38"/>
    </row>
    <row r="72" spans="1:10" ht="13.8" x14ac:dyDescent="0.25">
      <c r="A72" s="38"/>
      <c r="B72" s="38"/>
      <c r="C72" s="38"/>
      <c r="D72" s="89"/>
      <c r="E72" s="38"/>
      <c r="F72" s="38"/>
      <c r="G72" s="38"/>
      <c r="H72" s="38"/>
      <c r="I72" s="38"/>
    </row>
    <row r="73" spans="1:10" ht="13.8" x14ac:dyDescent="0.25">
      <c r="A73" s="38"/>
      <c r="B73" s="38"/>
      <c r="C73" s="38"/>
      <c r="D73" s="89"/>
      <c r="E73" s="38"/>
      <c r="F73" s="38"/>
      <c r="G73" s="38"/>
      <c r="H73" s="38"/>
      <c r="I73" s="38"/>
    </row>
    <row r="74" spans="1:10" ht="13.8" x14ac:dyDescent="0.25">
      <c r="A74" s="38"/>
      <c r="B74" s="38"/>
      <c r="C74" s="38"/>
      <c r="D74" s="89"/>
      <c r="E74" s="38"/>
      <c r="F74" s="38"/>
      <c r="G74" s="38"/>
      <c r="H74" s="38"/>
      <c r="I74" s="38"/>
    </row>
    <row r="75" spans="1:10" ht="13.8" x14ac:dyDescent="0.25">
      <c r="A75" s="38"/>
      <c r="B75" s="38"/>
      <c r="C75" s="38"/>
      <c r="D75" s="89"/>
      <c r="E75" s="38"/>
      <c r="F75" s="38"/>
      <c r="G75" s="38"/>
      <c r="H75" s="38"/>
      <c r="I75" s="38"/>
    </row>
    <row r="76" spans="1:10" ht="13.8" x14ac:dyDescent="0.25">
      <c r="A76" s="38"/>
      <c r="B76" s="38"/>
      <c r="C76" s="38"/>
      <c r="D76" s="89"/>
      <c r="E76" s="38"/>
      <c r="F76" s="38"/>
      <c r="G76" s="38"/>
      <c r="H76" s="38"/>
      <c r="I76" s="38"/>
    </row>
    <row r="77" spans="1:10" ht="13.8" x14ac:dyDescent="0.25">
      <c r="A77" s="38"/>
      <c r="B77" s="38"/>
      <c r="C77" s="38"/>
      <c r="D77" s="89"/>
      <c r="E77" s="38"/>
      <c r="F77" s="38"/>
      <c r="G77" s="38"/>
      <c r="H77" s="38"/>
      <c r="I77" s="38"/>
    </row>
    <row r="78" spans="1:10" ht="13.8" x14ac:dyDescent="0.25">
      <c r="A78" s="38"/>
      <c r="B78" s="38"/>
      <c r="C78" s="38"/>
      <c r="D78" s="89"/>
      <c r="E78" s="38"/>
      <c r="F78" s="38"/>
      <c r="G78" s="38"/>
      <c r="H78" s="38"/>
      <c r="I78" s="38"/>
    </row>
    <row r="79" spans="1:10" ht="13.8" x14ac:dyDescent="0.25">
      <c r="A79" s="38"/>
      <c r="B79" s="38"/>
      <c r="C79" s="38"/>
      <c r="D79" s="38"/>
      <c r="E79" s="38"/>
      <c r="F79" s="38"/>
      <c r="G79" s="38"/>
      <c r="H79" s="38"/>
      <c r="I79" s="38"/>
    </row>
    <row r="80" spans="1:10" ht="13.8" x14ac:dyDescent="0.25">
      <c r="A80" s="38"/>
      <c r="B80" s="38"/>
      <c r="C80" s="38"/>
      <c r="D80" s="38"/>
      <c r="E80" s="38"/>
      <c r="F80" s="38"/>
      <c r="G80" s="38"/>
      <c r="H80" s="38"/>
      <c r="I80" s="38"/>
    </row>
    <row r="81" spans="1:9" ht="13.8" x14ac:dyDescent="0.25">
      <c r="A81" s="38"/>
      <c r="B81" s="38"/>
      <c r="C81" s="38"/>
      <c r="D81" s="38"/>
      <c r="E81" s="38"/>
      <c r="F81" s="38"/>
      <c r="G81" s="38"/>
      <c r="H81" s="38"/>
      <c r="I81" s="38"/>
    </row>
    <row r="82" spans="1:9" ht="13.8" x14ac:dyDescent="0.25">
      <c r="A82" s="38"/>
      <c r="B82" s="38"/>
      <c r="C82" s="38"/>
      <c r="D82" s="38"/>
      <c r="E82" s="38"/>
      <c r="F82" s="38"/>
      <c r="G82" s="38"/>
      <c r="H82" s="38"/>
      <c r="I82" s="38"/>
    </row>
    <row r="83" spans="1:9" ht="13.8" x14ac:dyDescent="0.25">
      <c r="A83" s="38"/>
      <c r="B83" s="38"/>
      <c r="C83" s="38"/>
      <c r="D83" s="38"/>
      <c r="E83" s="38"/>
      <c r="F83" s="38"/>
      <c r="G83" s="38"/>
      <c r="H83" s="38"/>
      <c r="I83" s="38"/>
    </row>
    <row r="84" spans="1:9" ht="13.8" x14ac:dyDescent="0.25">
      <c r="A84" s="38"/>
      <c r="B84" s="38"/>
      <c r="C84" s="38"/>
      <c r="D84" s="38"/>
      <c r="E84" s="38"/>
      <c r="F84" s="38"/>
      <c r="G84" s="38"/>
      <c r="H84" s="38"/>
      <c r="I84" s="38"/>
    </row>
    <row r="85" spans="1:9" ht="13.8" x14ac:dyDescent="0.25">
      <c r="A85" s="38"/>
      <c r="B85" s="38"/>
      <c r="C85" s="38"/>
      <c r="D85" s="38"/>
      <c r="E85" s="38"/>
      <c r="F85" s="38"/>
      <c r="G85" s="38"/>
      <c r="H85" s="38"/>
      <c r="I85" s="38"/>
    </row>
    <row r="86" spans="1:9" ht="13.8" x14ac:dyDescent="0.25">
      <c r="A86" s="38"/>
      <c r="B86" s="38"/>
      <c r="C86" s="38"/>
      <c r="D86" s="38"/>
      <c r="E86" s="38"/>
      <c r="F86" s="38"/>
      <c r="G86" s="38"/>
      <c r="H86" s="38"/>
      <c r="I86" s="38"/>
    </row>
    <row r="87" spans="1:9" ht="13.8" x14ac:dyDescent="0.25">
      <c r="A87" s="38"/>
      <c r="B87" s="38"/>
      <c r="C87" s="38"/>
      <c r="D87" s="38"/>
      <c r="E87" s="38"/>
      <c r="F87" s="38"/>
      <c r="G87" s="38"/>
      <c r="H87" s="38"/>
      <c r="I87" s="38"/>
    </row>
    <row r="88" spans="1:9" ht="13.8" x14ac:dyDescent="0.25">
      <c r="A88" s="38"/>
      <c r="B88" s="38"/>
      <c r="C88" s="38"/>
      <c r="D88" s="38"/>
      <c r="E88" s="38"/>
      <c r="F88" s="38"/>
      <c r="G88" s="38"/>
      <c r="H88" s="38"/>
      <c r="I88" s="38"/>
    </row>
    <row r="89" spans="1:9" ht="13.8" x14ac:dyDescent="0.25">
      <c r="A89" s="38"/>
      <c r="B89" s="38"/>
      <c r="C89" s="38"/>
      <c r="D89" s="38"/>
      <c r="E89" s="38"/>
      <c r="F89" s="38"/>
      <c r="G89" s="38"/>
      <c r="H89" s="38"/>
      <c r="I89" s="38"/>
    </row>
    <row r="90" spans="1:9" ht="13.8" x14ac:dyDescent="0.25">
      <c r="A90" s="38"/>
      <c r="B90" s="38"/>
      <c r="C90" s="38"/>
      <c r="D90" s="38"/>
      <c r="E90" s="38"/>
      <c r="F90" s="38"/>
      <c r="G90" s="38"/>
      <c r="H90" s="38"/>
      <c r="I90" s="38"/>
    </row>
    <row r="91" spans="1:9" ht="13.8" x14ac:dyDescent="0.25">
      <c r="A91" s="38"/>
      <c r="B91" s="38"/>
      <c r="C91" s="38"/>
      <c r="D91" s="38"/>
      <c r="E91" s="38"/>
      <c r="F91" s="38"/>
      <c r="G91" s="38"/>
      <c r="H91" s="38"/>
      <c r="I91" s="38"/>
    </row>
    <row r="92" spans="1:9" ht="13.8" x14ac:dyDescent="0.25">
      <c r="A92" s="38"/>
      <c r="B92" s="38"/>
      <c r="C92" s="38"/>
      <c r="D92" s="38"/>
      <c r="E92" s="38"/>
      <c r="F92" s="38"/>
      <c r="G92" s="38"/>
      <c r="H92" s="38"/>
      <c r="I92" s="38"/>
    </row>
    <row r="93" spans="1:9" ht="13.8" x14ac:dyDescent="0.25">
      <c r="A93" s="38"/>
      <c r="B93" s="38"/>
      <c r="C93" s="38"/>
      <c r="D93" s="38"/>
      <c r="E93" s="38"/>
      <c r="F93" s="38"/>
      <c r="G93" s="38"/>
      <c r="H93" s="38"/>
      <c r="I93" s="38"/>
    </row>
    <row r="94" spans="1:9" ht="13.8" x14ac:dyDescent="0.25">
      <c r="A94" s="38"/>
      <c r="B94" s="38"/>
      <c r="C94" s="38"/>
      <c r="D94" s="38"/>
      <c r="E94" s="38"/>
      <c r="F94" s="38"/>
      <c r="G94" s="38"/>
      <c r="H94" s="38"/>
      <c r="I94" s="38"/>
    </row>
    <row r="95" spans="1:9" ht="13.8" x14ac:dyDescent="0.25">
      <c r="A95" s="38"/>
      <c r="B95" s="38"/>
      <c r="C95" s="38"/>
      <c r="D95" s="38"/>
      <c r="E95" s="38"/>
      <c r="F95" s="38"/>
      <c r="G95" s="38"/>
      <c r="H95" s="38"/>
      <c r="I95" s="38"/>
    </row>
    <row r="96" spans="1:9" ht="13.8" x14ac:dyDescent="0.25">
      <c r="A96" s="38"/>
      <c r="B96" s="38"/>
      <c r="C96" s="38"/>
      <c r="D96" s="38"/>
      <c r="E96" s="38"/>
      <c r="F96" s="38"/>
      <c r="G96" s="38"/>
      <c r="H96" s="38"/>
      <c r="I96" s="38"/>
    </row>
    <row r="97" spans="1:9" ht="13.8" x14ac:dyDescent="0.25">
      <c r="A97" s="38"/>
      <c r="B97" s="38"/>
      <c r="C97" s="38"/>
      <c r="D97" s="38"/>
      <c r="E97" s="38"/>
      <c r="F97" s="38"/>
      <c r="G97" s="38"/>
      <c r="H97" s="38"/>
      <c r="I97" s="38"/>
    </row>
    <row r="98" spans="1:9" ht="13.8" x14ac:dyDescent="0.25">
      <c r="A98" s="38"/>
      <c r="B98" s="38"/>
      <c r="C98" s="38"/>
      <c r="D98" s="38"/>
      <c r="E98" s="38"/>
      <c r="F98" s="38"/>
      <c r="G98" s="38"/>
      <c r="H98" s="38"/>
      <c r="I98" s="38"/>
    </row>
    <row r="99" spans="1:9" ht="13.8" x14ac:dyDescent="0.25">
      <c r="A99" s="38"/>
      <c r="B99" s="38"/>
      <c r="C99" s="38"/>
      <c r="D99" s="38"/>
      <c r="E99" s="38"/>
      <c r="F99" s="38"/>
      <c r="G99" s="38"/>
      <c r="H99" s="38"/>
      <c r="I99" s="38"/>
    </row>
    <row r="100" spans="1:9" ht="13.8" x14ac:dyDescent="0.25">
      <c r="A100" s="38"/>
      <c r="B100" s="38"/>
      <c r="C100" s="38"/>
      <c r="D100" s="38"/>
      <c r="E100" s="38"/>
      <c r="F100" s="38"/>
      <c r="G100" s="38"/>
      <c r="H100" s="38"/>
      <c r="I100" s="38"/>
    </row>
    <row r="101" spans="1:9" ht="13.8" x14ac:dyDescent="0.25">
      <c r="A101" s="38"/>
      <c r="B101" s="38"/>
      <c r="C101" s="38"/>
      <c r="D101" s="38"/>
      <c r="E101" s="38"/>
      <c r="F101" s="38"/>
      <c r="G101" s="38"/>
      <c r="H101" s="38"/>
      <c r="I101" s="38"/>
    </row>
    <row r="102" spans="1:9" ht="13.8" x14ac:dyDescent="0.25">
      <c r="A102" s="38"/>
      <c r="B102" s="38"/>
      <c r="C102" s="38"/>
      <c r="D102" s="38"/>
      <c r="E102" s="38"/>
      <c r="F102" s="38"/>
      <c r="G102" s="38"/>
      <c r="H102" s="38"/>
      <c r="I102" s="38"/>
    </row>
    <row r="103" spans="1:9" ht="13.8" x14ac:dyDescent="0.25">
      <c r="A103" s="38"/>
      <c r="B103" s="38"/>
      <c r="C103" s="38"/>
      <c r="D103" s="38"/>
      <c r="E103" s="38"/>
      <c r="F103" s="38"/>
      <c r="G103" s="38"/>
      <c r="H103" s="38"/>
      <c r="I103" s="38"/>
    </row>
    <row r="104" spans="1:9" ht="13.8" x14ac:dyDescent="0.25">
      <c r="A104" s="38"/>
      <c r="B104" s="38"/>
      <c r="C104" s="38"/>
      <c r="D104" s="38"/>
      <c r="E104" s="38"/>
      <c r="F104" s="38"/>
      <c r="G104" s="38"/>
      <c r="H104" s="38"/>
      <c r="I104" s="38"/>
    </row>
    <row r="105" spans="1:9" ht="13.8" x14ac:dyDescent="0.25">
      <c r="A105" s="38"/>
      <c r="B105" s="38"/>
      <c r="C105" s="38"/>
      <c r="D105" s="38"/>
      <c r="E105" s="38"/>
      <c r="F105" s="38"/>
      <c r="G105" s="38"/>
      <c r="H105" s="38"/>
      <c r="I105" s="38"/>
    </row>
    <row r="106" spans="1:9" ht="13.8" x14ac:dyDescent="0.25">
      <c r="A106" s="38"/>
      <c r="B106" s="38"/>
      <c r="C106" s="38"/>
      <c r="D106" s="38"/>
      <c r="E106" s="38"/>
      <c r="F106" s="38"/>
      <c r="G106" s="38"/>
      <c r="H106" s="38"/>
      <c r="I106" s="38"/>
    </row>
  </sheetData>
  <mergeCells count="6">
    <mergeCell ref="C13:D13"/>
    <mergeCell ref="E13:F13"/>
    <mergeCell ref="B60:B68"/>
    <mergeCell ref="A3:B3"/>
    <mergeCell ref="A5:B5"/>
    <mergeCell ref="A8:B8"/>
  </mergeCells>
  <phoneticPr fontId="40"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90CBD0B-719E-42BE-8C63-36DF3C18D39F}">
          <x14:formula1>
            <xm:f>'Drop-down'!$B$2:$B$4</xm:f>
          </x14:formula1>
          <xm:sqref>E66</xm:sqref>
        </x14:dataValidation>
        <x14:dataValidation type="list" allowBlank="1" showInputMessage="1" showErrorMessage="1" xr:uid="{3B0C0CAC-36D0-42B4-9A68-1009E59E7772}">
          <x14:formula1>
            <xm:f>'Drop-down'!$C$2:$C$32</xm:f>
          </x14:formula1>
          <xm:sqref>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9BD4-962E-43A8-AE1B-5D8FA261B2B7}">
  <sheetPr>
    <tabColor theme="4" tint="0.79998168889431442"/>
  </sheetPr>
  <dimension ref="A1:H324"/>
  <sheetViews>
    <sheetView showGridLines="0" tabSelected="1" topLeftCell="A8" zoomScale="80" zoomScaleNormal="80" workbookViewId="0">
      <selection activeCell="E30" sqref="E30"/>
    </sheetView>
  </sheetViews>
  <sheetFormatPr defaultRowHeight="14.4" x14ac:dyDescent="0.3"/>
  <cols>
    <col min="2" max="2" width="24.109375" customWidth="1"/>
    <col min="3" max="3" width="10.109375" bestFit="1" customWidth="1"/>
    <col min="4" max="4" width="22.21875" style="74" customWidth="1"/>
    <col min="5" max="5" width="19" style="74" customWidth="1"/>
    <col min="6" max="6" width="18.88671875" customWidth="1"/>
    <col min="7" max="7" width="20" style="74" customWidth="1"/>
    <col min="8" max="8" width="18.109375" style="74" customWidth="1"/>
  </cols>
  <sheetData>
    <row r="1" spans="1:8" s="76" customFormat="1" ht="54" customHeight="1" x14ac:dyDescent="0.3">
      <c r="D1" s="91"/>
      <c r="E1" s="91"/>
      <c r="F1"/>
      <c r="G1" s="91"/>
      <c r="H1" s="91"/>
    </row>
    <row r="2" spans="1:8" s="76" customFormat="1" ht="8.5500000000000007" customHeight="1" x14ac:dyDescent="0.3">
      <c r="B2" s="72"/>
      <c r="D2" s="91"/>
      <c r="E2" s="91"/>
      <c r="F2"/>
      <c r="G2" s="91"/>
      <c r="H2" s="91"/>
    </row>
    <row r="3" spans="1:8" s="76" customFormat="1" ht="19.5" customHeight="1" x14ac:dyDescent="0.3">
      <c r="A3" s="123" t="str">
        <f>+GEN_INF!A3</f>
        <v>Test Undertaking</v>
      </c>
      <c r="B3" s="124"/>
      <c r="D3" s="91"/>
      <c r="E3" s="91"/>
      <c r="F3"/>
      <c r="G3" s="91"/>
      <c r="H3" s="91"/>
    </row>
    <row r="4" spans="1:8" s="76" customFormat="1" ht="8.5500000000000007" customHeight="1" x14ac:dyDescent="0.3">
      <c r="B4" s="72"/>
      <c r="D4" s="91"/>
      <c r="E4" s="91"/>
      <c r="F4"/>
      <c r="G4" s="91"/>
      <c r="H4" s="91"/>
    </row>
    <row r="5" spans="1:8" s="76" customFormat="1" ht="19.5" customHeight="1" x14ac:dyDescent="0.3">
      <c r="A5" s="125" t="str">
        <f>+GEN_INF!C66 &amp; " " &amp; GEN_INF!E66</f>
        <v>Reporting YEAR END 2019</v>
      </c>
      <c r="B5" s="124"/>
      <c r="D5" s="91"/>
      <c r="E5" s="91"/>
      <c r="F5"/>
      <c r="G5" s="91"/>
      <c r="H5" s="91"/>
    </row>
    <row r="6" spans="1:8" s="76" customFormat="1" ht="9" customHeight="1" x14ac:dyDescent="0.3">
      <c r="A6" s="55"/>
      <c r="B6" s="72"/>
      <c r="D6" s="91"/>
      <c r="E6" s="91"/>
      <c r="F6"/>
      <c r="G6" s="91"/>
      <c r="H6" s="91"/>
    </row>
    <row r="7" spans="1:8" s="76" customFormat="1" ht="16.2" x14ac:dyDescent="0.3">
      <c r="A7" s="54" t="s">
        <v>53</v>
      </c>
      <c r="D7" s="91"/>
      <c r="E7" s="91"/>
      <c r="F7"/>
      <c r="G7" s="91"/>
      <c r="H7" s="91"/>
    </row>
    <row r="8" spans="1:8" s="76" customFormat="1" ht="16.2" x14ac:dyDescent="0.3">
      <c r="A8" s="126">
        <f>+GEN_INF!E62</f>
        <v>0</v>
      </c>
      <c r="B8" s="124"/>
      <c r="D8" s="91"/>
      <c r="E8" s="91"/>
      <c r="F8"/>
      <c r="G8" s="91"/>
      <c r="H8" s="91"/>
    </row>
    <row r="11" spans="1:8" ht="15" thickBot="1" x14ac:dyDescent="0.35">
      <c r="B11" s="61" t="s">
        <v>51</v>
      </c>
    </row>
    <row r="12" spans="1:8" ht="28.8" customHeight="1" x14ac:dyDescent="0.3">
      <c r="B12" s="80"/>
      <c r="C12" s="80"/>
      <c r="D12" s="127" t="s">
        <v>392</v>
      </c>
    </row>
    <row r="13" spans="1:8" ht="28.8" customHeight="1" thickBot="1" x14ac:dyDescent="0.35">
      <c r="B13" s="80"/>
      <c r="C13" s="80"/>
      <c r="D13" s="128"/>
    </row>
    <row r="14" spans="1:8" ht="15" thickBot="1" x14ac:dyDescent="0.35">
      <c r="B14" s="80"/>
      <c r="C14" s="80"/>
      <c r="D14" s="81"/>
    </row>
    <row r="15" spans="1:8" ht="28.8" customHeight="1" thickBot="1" x14ac:dyDescent="0.35">
      <c r="B15" s="129" t="s">
        <v>233</v>
      </c>
      <c r="C15" s="130"/>
      <c r="D15" s="82"/>
    </row>
    <row r="16" spans="1:8" ht="15" thickBot="1" x14ac:dyDescent="0.35">
      <c r="B16" s="129" t="s">
        <v>234</v>
      </c>
      <c r="C16" s="130" t="s">
        <v>236</v>
      </c>
      <c r="D16" s="83"/>
    </row>
    <row r="17" spans="2:8" ht="15" thickBot="1" x14ac:dyDescent="0.35">
      <c r="B17" s="129" t="s">
        <v>235</v>
      </c>
      <c r="C17" s="130" t="s">
        <v>236</v>
      </c>
      <c r="D17" s="83"/>
    </row>
    <row r="18" spans="2:8" ht="15" thickBot="1" x14ac:dyDescent="0.35">
      <c r="B18" s="80"/>
      <c r="C18" s="80"/>
      <c r="D18" s="81"/>
    </row>
    <row r="19" spans="2:8" ht="15" thickBot="1" x14ac:dyDescent="0.35">
      <c r="B19" s="80"/>
      <c r="C19" s="77" t="s">
        <v>2</v>
      </c>
      <c r="D19" s="140">
        <f>SUM(D29:G29)</f>
        <v>0</v>
      </c>
    </row>
    <row r="20" spans="2:8" x14ac:dyDescent="0.3">
      <c r="B20" s="80"/>
      <c r="C20" s="80"/>
      <c r="D20" s="81"/>
    </row>
    <row r="21" spans="2:8" x14ac:dyDescent="0.3">
      <c r="B21" s="80"/>
      <c r="C21" s="80"/>
      <c r="D21"/>
      <c r="F21" s="74"/>
      <c r="H21"/>
    </row>
    <row r="22" spans="2:8" ht="14.4" customHeight="1" thickBot="1" x14ac:dyDescent="0.35">
      <c r="B22" s="80"/>
      <c r="C22" s="80"/>
      <c r="D22"/>
      <c r="F22" s="74"/>
      <c r="H22"/>
    </row>
    <row r="23" spans="2:8" ht="46.2" thickBot="1" x14ac:dyDescent="0.35">
      <c r="B23" s="80"/>
      <c r="D23" s="93" t="s">
        <v>390</v>
      </c>
      <c r="E23" s="101" t="s">
        <v>391</v>
      </c>
      <c r="F23" s="101" t="s">
        <v>389</v>
      </c>
      <c r="G23" s="101" t="s">
        <v>388</v>
      </c>
      <c r="H23"/>
    </row>
    <row r="24" spans="2:8" ht="15" thickBot="1" x14ac:dyDescent="0.35">
      <c r="B24" s="80"/>
      <c r="D24" s="81"/>
      <c r="E24" s="81"/>
      <c r="F24" s="81"/>
      <c r="G24" s="81"/>
      <c r="H24"/>
    </row>
    <row r="25" spans="2:8" ht="15" thickBot="1" x14ac:dyDescent="0.35">
      <c r="B25" s="129" t="s">
        <v>233</v>
      </c>
      <c r="C25" s="130"/>
      <c r="D25" s="82"/>
      <c r="E25" s="82"/>
      <c r="F25" s="82"/>
      <c r="G25" s="82"/>
      <c r="H25"/>
    </row>
    <row r="26" spans="2:8" s="74" customFormat="1" ht="15" thickBot="1" x14ac:dyDescent="0.35">
      <c r="B26" s="129" t="s">
        <v>234</v>
      </c>
      <c r="C26" s="130" t="s">
        <v>236</v>
      </c>
      <c r="D26" s="83"/>
      <c r="E26" s="83"/>
      <c r="F26" s="83"/>
      <c r="G26" s="83"/>
    </row>
    <row r="27" spans="2:8" ht="15" thickBot="1" x14ac:dyDescent="0.35">
      <c r="B27" s="129" t="s">
        <v>235</v>
      </c>
      <c r="C27" s="130" t="s">
        <v>236</v>
      </c>
      <c r="D27" s="83"/>
      <c r="E27" s="83"/>
      <c r="F27" s="83"/>
      <c r="G27" s="83"/>
      <c r="H27"/>
    </row>
    <row r="28" spans="2:8" ht="15" thickBot="1" x14ac:dyDescent="0.35">
      <c r="B28" s="80"/>
      <c r="C28" s="80"/>
      <c r="D28" s="81"/>
      <c r="E28" s="81"/>
      <c r="F28" s="81"/>
      <c r="G28" s="81"/>
      <c r="H28"/>
    </row>
    <row r="29" spans="2:8" ht="15" thickBot="1" x14ac:dyDescent="0.35">
      <c r="B29" s="80"/>
      <c r="C29" s="93" t="s">
        <v>311</v>
      </c>
      <c r="D29" s="140">
        <f>IF(ABS(D30)&gt;10000,1,0)</f>
        <v>0</v>
      </c>
      <c r="E29" s="140">
        <f>IF(ABS(E30)&gt;10000,1,0)</f>
        <v>0</v>
      </c>
      <c r="F29" s="140">
        <f t="shared" ref="F29:G29" si="0">IF(ABS(F30)&gt;10000,1,0)</f>
        <v>0</v>
      </c>
      <c r="G29" s="140">
        <f t="shared" si="0"/>
        <v>0</v>
      </c>
      <c r="H29"/>
    </row>
    <row r="30" spans="2:8" ht="15" thickBot="1" x14ac:dyDescent="0.35">
      <c r="B30" s="80"/>
      <c r="C30" s="92" t="s">
        <v>2</v>
      </c>
      <c r="D30" s="141">
        <f>SQRT(SUMSQ(D$32:D$37))</f>
        <v>0</v>
      </c>
      <c r="E30" s="141">
        <f>SQRT(SUMSQ(E$32:E$37))</f>
        <v>0</v>
      </c>
      <c r="F30" s="141">
        <f>QT_NET_!E20-QT_NET_!G20</f>
        <v>0</v>
      </c>
      <c r="G30" s="141">
        <f>QT_GROSS_!E20-QT_GROSS_!G20</f>
        <v>0</v>
      </c>
      <c r="H30"/>
    </row>
    <row r="31" spans="2:8" ht="15" thickBot="1" x14ac:dyDescent="0.35">
      <c r="B31" s="80"/>
      <c r="C31" s="80"/>
      <c r="D31" s="142"/>
      <c r="E31" s="106"/>
      <c r="F31" s="106"/>
      <c r="G31" s="106"/>
      <c r="H31"/>
    </row>
    <row r="32" spans="2:8" ht="15" thickBot="1" x14ac:dyDescent="0.35">
      <c r="B32" s="131" t="s">
        <v>237</v>
      </c>
      <c r="C32" s="49">
        <v>1</v>
      </c>
      <c r="D32" s="143">
        <f>(-QT_NET_!I22)-QT_NET_!K22</f>
        <v>0</v>
      </c>
      <c r="E32" s="141">
        <f>(-QT_NET_!AQ22)-QT_NET_!AS22</f>
        <v>0</v>
      </c>
      <c r="F32" s="144"/>
      <c r="G32" s="106"/>
      <c r="H32"/>
    </row>
    <row r="33" spans="2:8" ht="15" thickBot="1" x14ac:dyDescent="0.35">
      <c r="B33" s="131"/>
      <c r="C33" s="49">
        <v>2</v>
      </c>
      <c r="D33" s="143">
        <f>(-QT_NET_!I23)-QT_NET_!K23</f>
        <v>0</v>
      </c>
      <c r="E33" s="141">
        <f>(-QT_NET_!AQ23)-QT_NET_!AS23</f>
        <v>0</v>
      </c>
      <c r="F33" s="144"/>
      <c r="G33" s="106"/>
      <c r="H33"/>
    </row>
    <row r="34" spans="2:8" ht="15" thickBot="1" x14ac:dyDescent="0.35">
      <c r="B34" s="131"/>
      <c r="C34" s="49">
        <v>3</v>
      </c>
      <c r="D34" s="143">
        <f>(-QT_NET_!I24)-QT_NET_!K24</f>
        <v>0</v>
      </c>
      <c r="E34" s="141">
        <f>(-QT_NET_!AQ24)-QT_NET_!AS24</f>
        <v>0</v>
      </c>
      <c r="F34" s="144"/>
      <c r="G34" s="106"/>
      <c r="H34"/>
    </row>
    <row r="35" spans="2:8" ht="15" thickBot="1" x14ac:dyDescent="0.35">
      <c r="B35" s="131"/>
      <c r="C35" s="49">
        <v>4</v>
      </c>
      <c r="D35" s="143">
        <f>(-QT_NET_!I25)-QT_NET_!K25</f>
        <v>0</v>
      </c>
      <c r="E35" s="141">
        <f>(-QT_NET_!AQ25)-QT_NET_!AS25</f>
        <v>0</v>
      </c>
      <c r="F35" s="144"/>
      <c r="G35" s="106"/>
      <c r="H35"/>
    </row>
    <row r="36" spans="2:8" ht="15" thickBot="1" x14ac:dyDescent="0.35">
      <c r="B36" s="131"/>
      <c r="C36" s="49" t="s">
        <v>8</v>
      </c>
      <c r="D36" s="143">
        <f>(-QT_NET_!I26)-QT_NET_!K26</f>
        <v>0</v>
      </c>
      <c r="E36" s="141">
        <f>(-QT_NET_!AQ26)-QT_NET_!AS26</f>
        <v>0</v>
      </c>
      <c r="F36" s="144"/>
      <c r="G36" s="106"/>
      <c r="H36"/>
    </row>
    <row r="37" spans="2:8" ht="15" thickBot="1" x14ac:dyDescent="0.35">
      <c r="B37" s="131"/>
      <c r="C37" s="49">
        <v>100000</v>
      </c>
      <c r="D37" s="143">
        <f>(-QT_NET_!I27)-QT_NET_!K27</f>
        <v>0</v>
      </c>
      <c r="E37" s="141">
        <f>(-QT_NET_!AQ27)-QT_NET_!AS27</f>
        <v>0</v>
      </c>
      <c r="F37" s="144"/>
      <c r="G37" s="106"/>
      <c r="H37"/>
    </row>
    <row r="38" spans="2:8" x14ac:dyDescent="0.3">
      <c r="B38" s="95"/>
      <c r="F38" s="74"/>
      <c r="H38"/>
    </row>
    <row r="39" spans="2:8" x14ac:dyDescent="0.3">
      <c r="B39" s="74"/>
      <c r="F39" s="74"/>
      <c r="H39"/>
    </row>
    <row r="40" spans="2:8" x14ac:dyDescent="0.3">
      <c r="B40" s="74"/>
      <c r="D40"/>
      <c r="F40" s="74"/>
      <c r="H40"/>
    </row>
    <row r="41" spans="2:8" x14ac:dyDescent="0.3">
      <c r="B41" s="94"/>
      <c r="D41"/>
      <c r="F41" s="74"/>
      <c r="H41"/>
    </row>
    <row r="42" spans="2:8" x14ac:dyDescent="0.3">
      <c r="B42" s="94"/>
    </row>
    <row r="47" spans="2:8" x14ac:dyDescent="0.3">
      <c r="D47" s="91"/>
    </row>
    <row r="56" spans="4:8" x14ac:dyDescent="0.3">
      <c r="D56" s="91"/>
      <c r="E56"/>
      <c r="G56"/>
      <c r="H56"/>
    </row>
    <row r="57" spans="4:8" x14ac:dyDescent="0.3">
      <c r="E57"/>
      <c r="G57"/>
      <c r="H57"/>
    </row>
    <row r="58" spans="4:8" x14ac:dyDescent="0.3">
      <c r="D58" s="91"/>
      <c r="E58"/>
      <c r="G58"/>
      <c r="H58"/>
    </row>
    <row r="59" spans="4:8" x14ac:dyDescent="0.3">
      <c r="D59" s="91"/>
      <c r="E59"/>
      <c r="G59"/>
      <c r="H59"/>
    </row>
    <row r="60" spans="4:8" x14ac:dyDescent="0.3">
      <c r="D60" s="91"/>
      <c r="E60"/>
      <c r="G60"/>
      <c r="H60"/>
    </row>
    <row r="61" spans="4:8" x14ac:dyDescent="0.3">
      <c r="D61" s="91"/>
      <c r="E61"/>
      <c r="G61"/>
      <c r="H61"/>
    </row>
    <row r="62" spans="4:8" x14ac:dyDescent="0.3">
      <c r="D62" s="91"/>
      <c r="E62"/>
      <c r="G62"/>
      <c r="H62"/>
    </row>
    <row r="63" spans="4:8" x14ac:dyDescent="0.3">
      <c r="D63" s="91"/>
      <c r="E63"/>
      <c r="G63"/>
      <c r="H63"/>
    </row>
    <row r="64" spans="4:8" x14ac:dyDescent="0.3">
      <c r="D64" s="91"/>
      <c r="E64"/>
      <c r="G64"/>
      <c r="H64"/>
    </row>
    <row r="65" spans="4:8" x14ac:dyDescent="0.3">
      <c r="D65" s="91"/>
      <c r="E65"/>
      <c r="G65"/>
      <c r="H65"/>
    </row>
    <row r="66" spans="4:8" x14ac:dyDescent="0.3">
      <c r="D66" s="91"/>
      <c r="E66"/>
      <c r="G66"/>
      <c r="H66"/>
    </row>
    <row r="67" spans="4:8" x14ac:dyDescent="0.3">
      <c r="D67" s="91"/>
      <c r="E67"/>
      <c r="G67"/>
      <c r="H67"/>
    </row>
    <row r="68" spans="4:8" x14ac:dyDescent="0.3">
      <c r="D68" s="91"/>
      <c r="E68"/>
      <c r="G68"/>
      <c r="H68"/>
    </row>
    <row r="69" spans="4:8" x14ac:dyDescent="0.3">
      <c r="D69" s="91"/>
      <c r="E69"/>
      <c r="G69"/>
      <c r="H69"/>
    </row>
    <row r="70" spans="4:8" x14ac:dyDescent="0.3">
      <c r="D70" s="91"/>
      <c r="E70"/>
      <c r="G70"/>
      <c r="H70"/>
    </row>
    <row r="71" spans="4:8" x14ac:dyDescent="0.3">
      <c r="D71" s="91"/>
    </row>
    <row r="72" spans="4:8" x14ac:dyDescent="0.3">
      <c r="D72" s="91"/>
    </row>
    <row r="73" spans="4:8" x14ac:dyDescent="0.3">
      <c r="D73" s="91"/>
    </row>
    <row r="74" spans="4:8" x14ac:dyDescent="0.3">
      <c r="D74" s="91"/>
    </row>
    <row r="75" spans="4:8" x14ac:dyDescent="0.3">
      <c r="D75" s="91"/>
    </row>
    <row r="76" spans="4:8" x14ac:dyDescent="0.3">
      <c r="D76" s="91"/>
    </row>
    <row r="77" spans="4:8" x14ac:dyDescent="0.3">
      <c r="D77" s="91"/>
    </row>
    <row r="78" spans="4:8" x14ac:dyDescent="0.3">
      <c r="D78" s="91"/>
    </row>
    <row r="171" spans="5:8" x14ac:dyDescent="0.3">
      <c r="E171"/>
      <c r="G171"/>
      <c r="H171"/>
    </row>
    <row r="172" spans="5:8" x14ac:dyDescent="0.3">
      <c r="E172"/>
      <c r="G172"/>
      <c r="H172"/>
    </row>
    <row r="173" spans="5:8" x14ac:dyDescent="0.3">
      <c r="E173"/>
      <c r="G173"/>
      <c r="H173"/>
    </row>
    <row r="174" spans="5:8" x14ac:dyDescent="0.3">
      <c r="E174"/>
      <c r="G174"/>
      <c r="H174"/>
    </row>
    <row r="175" spans="5:8" x14ac:dyDescent="0.3">
      <c r="E175"/>
      <c r="G175"/>
      <c r="H175"/>
    </row>
    <row r="176" spans="5:8" x14ac:dyDescent="0.3">
      <c r="E176"/>
      <c r="G176"/>
      <c r="H176"/>
    </row>
    <row r="177" spans="5:8" x14ac:dyDescent="0.3">
      <c r="E177"/>
      <c r="G177"/>
      <c r="H177"/>
    </row>
    <row r="178" spans="5:8" x14ac:dyDescent="0.3">
      <c r="E178"/>
      <c r="G178"/>
      <c r="H178"/>
    </row>
    <row r="179" spans="5:8" x14ac:dyDescent="0.3">
      <c r="E179"/>
      <c r="G179"/>
      <c r="H179"/>
    </row>
    <row r="180" spans="5:8" x14ac:dyDescent="0.3">
      <c r="E180"/>
      <c r="G180"/>
      <c r="H180"/>
    </row>
    <row r="181" spans="5:8" x14ac:dyDescent="0.3">
      <c r="E181"/>
      <c r="G181"/>
      <c r="H181"/>
    </row>
    <row r="182" spans="5:8" x14ac:dyDescent="0.3">
      <c r="E182"/>
      <c r="G182"/>
      <c r="H182"/>
    </row>
    <row r="183" spans="5:8" x14ac:dyDescent="0.3">
      <c r="E183"/>
      <c r="G183"/>
      <c r="H183"/>
    </row>
    <row r="184" spans="5:8" x14ac:dyDescent="0.3">
      <c r="E184"/>
      <c r="G184"/>
      <c r="H184"/>
    </row>
    <row r="185" spans="5:8" x14ac:dyDescent="0.3">
      <c r="E185"/>
      <c r="G185"/>
      <c r="H185"/>
    </row>
    <row r="186" spans="5:8" x14ac:dyDescent="0.3">
      <c r="E186"/>
      <c r="G186"/>
      <c r="H186"/>
    </row>
    <row r="187" spans="5:8" x14ac:dyDescent="0.3">
      <c r="E187"/>
      <c r="G187"/>
      <c r="H187"/>
    </row>
    <row r="188" spans="5:8" x14ac:dyDescent="0.3">
      <c r="E188"/>
      <c r="G188"/>
      <c r="H188"/>
    </row>
    <row r="189" spans="5:8" x14ac:dyDescent="0.3">
      <c r="E189"/>
      <c r="G189"/>
      <c r="H189"/>
    </row>
    <row r="190" spans="5:8" x14ac:dyDescent="0.3">
      <c r="E190"/>
      <c r="G190"/>
      <c r="H190"/>
    </row>
    <row r="191" spans="5:8" x14ac:dyDescent="0.3">
      <c r="E191"/>
      <c r="G191"/>
      <c r="H191"/>
    </row>
    <row r="192" spans="5:8" x14ac:dyDescent="0.3">
      <c r="E192"/>
      <c r="G192"/>
      <c r="H192"/>
    </row>
    <row r="193" spans="5:8" x14ac:dyDescent="0.3">
      <c r="E193"/>
      <c r="G193"/>
      <c r="H193"/>
    </row>
    <row r="194" spans="5:8" x14ac:dyDescent="0.3">
      <c r="E194"/>
      <c r="G194"/>
      <c r="H194"/>
    </row>
    <row r="195" spans="5:8" x14ac:dyDescent="0.3">
      <c r="E195"/>
      <c r="G195"/>
      <c r="H195"/>
    </row>
    <row r="196" spans="5:8" x14ac:dyDescent="0.3">
      <c r="E196"/>
      <c r="G196"/>
      <c r="H196"/>
    </row>
    <row r="197" spans="5:8" x14ac:dyDescent="0.3">
      <c r="E197"/>
      <c r="G197"/>
      <c r="H197"/>
    </row>
    <row r="198" spans="5:8" x14ac:dyDescent="0.3">
      <c r="E198"/>
      <c r="G198"/>
      <c r="H198"/>
    </row>
    <row r="199" spans="5:8" x14ac:dyDescent="0.3">
      <c r="E199"/>
      <c r="G199"/>
      <c r="H199"/>
    </row>
    <row r="200" spans="5:8" x14ac:dyDescent="0.3">
      <c r="E200"/>
      <c r="G200"/>
      <c r="H200"/>
    </row>
    <row r="201" spans="5:8" x14ac:dyDescent="0.3">
      <c r="E201"/>
      <c r="G201"/>
      <c r="H201"/>
    </row>
    <row r="202" spans="5:8" x14ac:dyDescent="0.3">
      <c r="E202"/>
      <c r="G202"/>
      <c r="H202"/>
    </row>
    <row r="203" spans="5:8" x14ac:dyDescent="0.3">
      <c r="E203"/>
      <c r="G203"/>
      <c r="H203"/>
    </row>
    <row r="204" spans="5:8" x14ac:dyDescent="0.3">
      <c r="E204"/>
      <c r="G204"/>
      <c r="H204"/>
    </row>
    <row r="205" spans="5:8" x14ac:dyDescent="0.3">
      <c r="E205"/>
      <c r="G205"/>
      <c r="H205"/>
    </row>
    <row r="206" spans="5:8" x14ac:dyDescent="0.3">
      <c r="E206"/>
      <c r="G206"/>
      <c r="H206"/>
    </row>
    <row r="207" spans="5:8" x14ac:dyDescent="0.3">
      <c r="E207"/>
      <c r="G207"/>
      <c r="H207"/>
    </row>
    <row r="208" spans="5:8" x14ac:dyDescent="0.3">
      <c r="E208"/>
      <c r="G208"/>
      <c r="H208"/>
    </row>
    <row r="209" spans="5:8" x14ac:dyDescent="0.3">
      <c r="E209"/>
      <c r="G209"/>
      <c r="H209"/>
    </row>
    <row r="210" spans="5:8" x14ac:dyDescent="0.3">
      <c r="E210"/>
      <c r="G210"/>
      <c r="H210"/>
    </row>
    <row r="211" spans="5:8" x14ac:dyDescent="0.3">
      <c r="E211"/>
      <c r="G211"/>
      <c r="H211"/>
    </row>
    <row r="212" spans="5:8" x14ac:dyDescent="0.3">
      <c r="E212"/>
      <c r="G212"/>
      <c r="H212"/>
    </row>
    <row r="213" spans="5:8" x14ac:dyDescent="0.3">
      <c r="E213"/>
      <c r="G213"/>
      <c r="H213"/>
    </row>
    <row r="214" spans="5:8" x14ac:dyDescent="0.3">
      <c r="E214"/>
      <c r="G214"/>
      <c r="H214"/>
    </row>
    <row r="215" spans="5:8" x14ac:dyDescent="0.3">
      <c r="E215"/>
      <c r="G215"/>
      <c r="H215"/>
    </row>
    <row r="216" spans="5:8" x14ac:dyDescent="0.3">
      <c r="E216"/>
      <c r="G216"/>
      <c r="H216"/>
    </row>
    <row r="217" spans="5:8" x14ac:dyDescent="0.3">
      <c r="E217"/>
      <c r="G217"/>
      <c r="H217"/>
    </row>
    <row r="218" spans="5:8" x14ac:dyDescent="0.3">
      <c r="E218"/>
      <c r="G218"/>
      <c r="H218"/>
    </row>
    <row r="219" spans="5:8" x14ac:dyDescent="0.3">
      <c r="E219"/>
      <c r="G219"/>
      <c r="H219"/>
    </row>
    <row r="220" spans="5:8" x14ac:dyDescent="0.3">
      <c r="E220"/>
      <c r="G220"/>
      <c r="H220"/>
    </row>
    <row r="221" spans="5:8" x14ac:dyDescent="0.3">
      <c r="E221"/>
      <c r="G221"/>
      <c r="H221"/>
    </row>
    <row r="222" spans="5:8" x14ac:dyDescent="0.3">
      <c r="E222"/>
      <c r="G222"/>
      <c r="H222"/>
    </row>
    <row r="223" spans="5:8" x14ac:dyDescent="0.3">
      <c r="E223"/>
      <c r="G223"/>
      <c r="H223"/>
    </row>
    <row r="224" spans="5:8" x14ac:dyDescent="0.3">
      <c r="E224"/>
      <c r="G224"/>
      <c r="H224"/>
    </row>
    <row r="225" spans="5:8" x14ac:dyDescent="0.3">
      <c r="E225"/>
      <c r="G225"/>
      <c r="H225"/>
    </row>
    <row r="226" spans="5:8" x14ac:dyDescent="0.3">
      <c r="E226"/>
      <c r="G226"/>
      <c r="H226"/>
    </row>
    <row r="227" spans="5:8" x14ac:dyDescent="0.3">
      <c r="E227"/>
      <c r="G227"/>
      <c r="H227"/>
    </row>
    <row r="228" spans="5:8" x14ac:dyDescent="0.3">
      <c r="E228"/>
      <c r="G228"/>
      <c r="H228"/>
    </row>
    <row r="229" spans="5:8" x14ac:dyDescent="0.3">
      <c r="E229"/>
      <c r="G229"/>
      <c r="H229"/>
    </row>
    <row r="230" spans="5:8" x14ac:dyDescent="0.3">
      <c r="E230"/>
      <c r="G230"/>
      <c r="H230"/>
    </row>
    <row r="231" spans="5:8" x14ac:dyDescent="0.3">
      <c r="E231"/>
      <c r="G231"/>
      <c r="H231"/>
    </row>
    <row r="232" spans="5:8" x14ac:dyDescent="0.3">
      <c r="E232"/>
      <c r="G232"/>
      <c r="H232"/>
    </row>
    <row r="233" spans="5:8" x14ac:dyDescent="0.3">
      <c r="E233"/>
      <c r="G233"/>
      <c r="H233"/>
    </row>
    <row r="234" spans="5:8" x14ac:dyDescent="0.3">
      <c r="E234"/>
      <c r="G234"/>
      <c r="H234"/>
    </row>
    <row r="235" spans="5:8" x14ac:dyDescent="0.3">
      <c r="E235"/>
      <c r="G235"/>
      <c r="H235"/>
    </row>
    <row r="236" spans="5:8" x14ac:dyDescent="0.3">
      <c r="E236"/>
      <c r="G236"/>
      <c r="H236"/>
    </row>
    <row r="237" spans="5:8" x14ac:dyDescent="0.3">
      <c r="E237"/>
      <c r="G237"/>
      <c r="H237"/>
    </row>
    <row r="238" spans="5:8" x14ac:dyDescent="0.3">
      <c r="E238"/>
      <c r="G238"/>
      <c r="H238"/>
    </row>
    <row r="239" spans="5:8" x14ac:dyDescent="0.3">
      <c r="E239"/>
      <c r="G239"/>
      <c r="H239"/>
    </row>
    <row r="240" spans="5:8" x14ac:dyDescent="0.3">
      <c r="E240"/>
      <c r="G240"/>
      <c r="H240"/>
    </row>
    <row r="241" spans="5:8" x14ac:dyDescent="0.3">
      <c r="E241"/>
      <c r="G241"/>
      <c r="H241"/>
    </row>
    <row r="242" spans="5:8" x14ac:dyDescent="0.3">
      <c r="E242"/>
      <c r="G242"/>
      <c r="H242"/>
    </row>
    <row r="243" spans="5:8" x14ac:dyDescent="0.3">
      <c r="E243"/>
      <c r="G243"/>
      <c r="H243"/>
    </row>
    <row r="244" spans="5:8" x14ac:dyDescent="0.3">
      <c r="E244"/>
      <c r="G244"/>
      <c r="H244"/>
    </row>
    <row r="245" spans="5:8" x14ac:dyDescent="0.3">
      <c r="E245"/>
      <c r="G245"/>
      <c r="H245"/>
    </row>
    <row r="246" spans="5:8" x14ac:dyDescent="0.3">
      <c r="E246"/>
      <c r="G246"/>
      <c r="H246"/>
    </row>
    <row r="247" spans="5:8" x14ac:dyDescent="0.3">
      <c r="E247"/>
      <c r="G247"/>
      <c r="H247"/>
    </row>
    <row r="248" spans="5:8" x14ac:dyDescent="0.3">
      <c r="E248"/>
      <c r="G248"/>
      <c r="H248"/>
    </row>
    <row r="249" spans="5:8" x14ac:dyDescent="0.3">
      <c r="E249"/>
      <c r="G249"/>
      <c r="H249"/>
    </row>
    <row r="250" spans="5:8" x14ac:dyDescent="0.3">
      <c r="E250"/>
      <c r="G250"/>
      <c r="H250"/>
    </row>
    <row r="251" spans="5:8" x14ac:dyDescent="0.3">
      <c r="E251"/>
      <c r="G251"/>
      <c r="H251"/>
    </row>
    <row r="252" spans="5:8" x14ac:dyDescent="0.3">
      <c r="E252"/>
      <c r="G252"/>
      <c r="H252"/>
    </row>
    <row r="253" spans="5:8" x14ac:dyDescent="0.3">
      <c r="E253"/>
      <c r="G253"/>
      <c r="H253"/>
    </row>
    <row r="254" spans="5:8" x14ac:dyDescent="0.3">
      <c r="E254"/>
      <c r="G254"/>
      <c r="H254"/>
    </row>
    <row r="255" spans="5:8" x14ac:dyDescent="0.3">
      <c r="E255"/>
      <c r="G255"/>
      <c r="H255"/>
    </row>
    <row r="256" spans="5:8" x14ac:dyDescent="0.3">
      <c r="E256"/>
      <c r="G256"/>
      <c r="H256"/>
    </row>
    <row r="257" spans="5:8" x14ac:dyDescent="0.3">
      <c r="E257"/>
      <c r="G257"/>
      <c r="H257"/>
    </row>
    <row r="258" spans="5:8" x14ac:dyDescent="0.3">
      <c r="E258"/>
      <c r="G258"/>
      <c r="H258"/>
    </row>
    <row r="259" spans="5:8" x14ac:dyDescent="0.3">
      <c r="E259"/>
      <c r="G259"/>
      <c r="H259"/>
    </row>
    <row r="260" spans="5:8" x14ac:dyDescent="0.3">
      <c r="E260"/>
      <c r="G260"/>
      <c r="H260"/>
    </row>
    <row r="261" spans="5:8" x14ac:dyDescent="0.3">
      <c r="E261"/>
      <c r="G261"/>
      <c r="H261"/>
    </row>
    <row r="262" spans="5:8" x14ac:dyDescent="0.3">
      <c r="E262"/>
      <c r="G262"/>
      <c r="H262"/>
    </row>
    <row r="263" spans="5:8" x14ac:dyDescent="0.3">
      <c r="E263"/>
      <c r="G263"/>
      <c r="H263"/>
    </row>
    <row r="264" spans="5:8" x14ac:dyDescent="0.3">
      <c r="E264"/>
      <c r="G264"/>
      <c r="H264"/>
    </row>
    <row r="265" spans="5:8" x14ac:dyDescent="0.3">
      <c r="E265"/>
      <c r="G265"/>
      <c r="H265"/>
    </row>
    <row r="266" spans="5:8" x14ac:dyDescent="0.3">
      <c r="E266"/>
      <c r="G266"/>
      <c r="H266"/>
    </row>
    <row r="267" spans="5:8" x14ac:dyDescent="0.3">
      <c r="E267"/>
      <c r="G267"/>
      <c r="H267"/>
    </row>
    <row r="268" spans="5:8" x14ac:dyDescent="0.3">
      <c r="E268"/>
      <c r="G268"/>
      <c r="H268"/>
    </row>
    <row r="269" spans="5:8" x14ac:dyDescent="0.3">
      <c r="E269"/>
      <c r="G269"/>
      <c r="H269"/>
    </row>
    <row r="270" spans="5:8" x14ac:dyDescent="0.3">
      <c r="E270"/>
      <c r="G270"/>
      <c r="H270"/>
    </row>
    <row r="271" spans="5:8" x14ac:dyDescent="0.3">
      <c r="E271"/>
      <c r="G271"/>
      <c r="H271"/>
    </row>
    <row r="272" spans="5:8" x14ac:dyDescent="0.3">
      <c r="E272"/>
      <c r="G272"/>
      <c r="H272"/>
    </row>
    <row r="273" spans="5:8" x14ac:dyDescent="0.3">
      <c r="E273"/>
      <c r="G273"/>
      <c r="H273"/>
    </row>
    <row r="274" spans="5:8" x14ac:dyDescent="0.3">
      <c r="E274"/>
      <c r="G274"/>
      <c r="H274"/>
    </row>
    <row r="275" spans="5:8" x14ac:dyDescent="0.3">
      <c r="E275"/>
      <c r="G275"/>
      <c r="H275"/>
    </row>
    <row r="276" spans="5:8" x14ac:dyDescent="0.3">
      <c r="E276"/>
      <c r="G276"/>
      <c r="H276"/>
    </row>
    <row r="277" spans="5:8" x14ac:dyDescent="0.3">
      <c r="E277"/>
      <c r="G277"/>
      <c r="H277"/>
    </row>
    <row r="278" spans="5:8" x14ac:dyDescent="0.3">
      <c r="E278"/>
      <c r="G278"/>
      <c r="H278"/>
    </row>
    <row r="279" spans="5:8" x14ac:dyDescent="0.3">
      <c r="E279"/>
      <c r="G279"/>
      <c r="H279"/>
    </row>
    <row r="280" spans="5:8" x14ac:dyDescent="0.3">
      <c r="E280"/>
      <c r="G280"/>
      <c r="H280"/>
    </row>
    <row r="281" spans="5:8" x14ac:dyDescent="0.3">
      <c r="E281"/>
      <c r="G281"/>
      <c r="H281"/>
    </row>
    <row r="282" spans="5:8" x14ac:dyDescent="0.3">
      <c r="E282"/>
      <c r="G282"/>
      <c r="H282"/>
    </row>
    <row r="283" spans="5:8" x14ac:dyDescent="0.3">
      <c r="E283"/>
      <c r="G283"/>
      <c r="H283"/>
    </row>
    <row r="284" spans="5:8" x14ac:dyDescent="0.3">
      <c r="E284"/>
      <c r="G284"/>
      <c r="H284"/>
    </row>
    <row r="285" spans="5:8" x14ac:dyDescent="0.3">
      <c r="E285"/>
      <c r="G285"/>
      <c r="H285"/>
    </row>
    <row r="286" spans="5:8" x14ac:dyDescent="0.3">
      <c r="E286"/>
      <c r="G286"/>
      <c r="H286"/>
    </row>
    <row r="287" spans="5:8" x14ac:dyDescent="0.3">
      <c r="E287"/>
      <c r="G287"/>
      <c r="H287"/>
    </row>
    <row r="288" spans="5:8" x14ac:dyDescent="0.3">
      <c r="E288"/>
      <c r="G288"/>
      <c r="H288"/>
    </row>
    <row r="289" spans="5:8" x14ac:dyDescent="0.3">
      <c r="E289"/>
      <c r="G289"/>
      <c r="H289"/>
    </row>
    <row r="290" spans="5:8" x14ac:dyDescent="0.3">
      <c r="E290"/>
      <c r="G290"/>
      <c r="H290"/>
    </row>
    <row r="291" spans="5:8" x14ac:dyDescent="0.3">
      <c r="E291"/>
      <c r="G291"/>
      <c r="H291"/>
    </row>
    <row r="292" spans="5:8" x14ac:dyDescent="0.3">
      <c r="E292"/>
      <c r="G292"/>
      <c r="H292"/>
    </row>
    <row r="293" spans="5:8" x14ac:dyDescent="0.3">
      <c r="E293"/>
      <c r="G293"/>
      <c r="H293"/>
    </row>
    <row r="294" spans="5:8" x14ac:dyDescent="0.3">
      <c r="E294"/>
      <c r="G294"/>
      <c r="H294"/>
    </row>
    <row r="295" spans="5:8" x14ac:dyDescent="0.3">
      <c r="E295"/>
      <c r="G295"/>
      <c r="H295"/>
    </row>
    <row r="296" spans="5:8" x14ac:dyDescent="0.3">
      <c r="E296"/>
      <c r="G296"/>
      <c r="H296"/>
    </row>
    <row r="297" spans="5:8" x14ac:dyDescent="0.3">
      <c r="E297"/>
      <c r="G297"/>
      <c r="H297"/>
    </row>
    <row r="298" spans="5:8" x14ac:dyDescent="0.3">
      <c r="E298"/>
      <c r="G298"/>
      <c r="H298"/>
    </row>
    <row r="299" spans="5:8" x14ac:dyDescent="0.3">
      <c r="E299"/>
      <c r="G299"/>
      <c r="H299"/>
    </row>
    <row r="300" spans="5:8" x14ac:dyDescent="0.3">
      <c r="E300"/>
      <c r="G300"/>
      <c r="H300"/>
    </row>
    <row r="301" spans="5:8" x14ac:dyDescent="0.3">
      <c r="E301"/>
      <c r="G301"/>
      <c r="H301"/>
    </row>
    <row r="302" spans="5:8" x14ac:dyDescent="0.3">
      <c r="E302"/>
      <c r="G302"/>
      <c r="H302"/>
    </row>
    <row r="303" spans="5:8" x14ac:dyDescent="0.3">
      <c r="E303"/>
      <c r="G303"/>
      <c r="H303"/>
    </row>
    <row r="304" spans="5:8" x14ac:dyDescent="0.3">
      <c r="E304"/>
      <c r="G304"/>
      <c r="H304"/>
    </row>
    <row r="305" spans="5:8" x14ac:dyDescent="0.3">
      <c r="E305"/>
      <c r="G305"/>
      <c r="H305"/>
    </row>
    <row r="306" spans="5:8" x14ac:dyDescent="0.3">
      <c r="E306"/>
      <c r="G306"/>
      <c r="H306"/>
    </row>
    <row r="307" spans="5:8" x14ac:dyDescent="0.3">
      <c r="E307"/>
      <c r="G307"/>
      <c r="H307"/>
    </row>
    <row r="308" spans="5:8" x14ac:dyDescent="0.3">
      <c r="E308"/>
      <c r="G308"/>
      <c r="H308"/>
    </row>
    <row r="309" spans="5:8" x14ac:dyDescent="0.3">
      <c r="E309"/>
      <c r="G309"/>
      <c r="H309"/>
    </row>
    <row r="310" spans="5:8" x14ac:dyDescent="0.3">
      <c r="E310"/>
      <c r="G310"/>
      <c r="H310"/>
    </row>
    <row r="311" spans="5:8" x14ac:dyDescent="0.3">
      <c r="E311"/>
      <c r="G311"/>
      <c r="H311"/>
    </row>
    <row r="312" spans="5:8" x14ac:dyDescent="0.3">
      <c r="E312"/>
      <c r="G312"/>
      <c r="H312"/>
    </row>
    <row r="313" spans="5:8" x14ac:dyDescent="0.3">
      <c r="E313"/>
      <c r="G313"/>
      <c r="H313"/>
    </row>
    <row r="314" spans="5:8" x14ac:dyDescent="0.3">
      <c r="E314"/>
      <c r="G314"/>
      <c r="H314"/>
    </row>
    <row r="315" spans="5:8" x14ac:dyDescent="0.3">
      <c r="E315"/>
      <c r="G315"/>
      <c r="H315"/>
    </row>
    <row r="316" spans="5:8" x14ac:dyDescent="0.3">
      <c r="E316"/>
      <c r="G316"/>
      <c r="H316"/>
    </row>
    <row r="317" spans="5:8" x14ac:dyDescent="0.3">
      <c r="E317"/>
      <c r="G317"/>
      <c r="H317"/>
    </row>
    <row r="318" spans="5:8" x14ac:dyDescent="0.3">
      <c r="E318"/>
      <c r="G318"/>
      <c r="H318"/>
    </row>
    <row r="319" spans="5:8" x14ac:dyDescent="0.3">
      <c r="E319"/>
      <c r="G319"/>
      <c r="H319"/>
    </row>
    <row r="320" spans="5:8" x14ac:dyDescent="0.3">
      <c r="E320"/>
      <c r="G320"/>
      <c r="H320"/>
    </row>
    <row r="321" spans="5:8" x14ac:dyDescent="0.3">
      <c r="E321"/>
      <c r="G321"/>
      <c r="H321"/>
    </row>
    <row r="322" spans="5:8" x14ac:dyDescent="0.3">
      <c r="E322"/>
      <c r="G322"/>
      <c r="H322"/>
    </row>
    <row r="323" spans="5:8" x14ac:dyDescent="0.3">
      <c r="E323"/>
      <c r="G323"/>
      <c r="H323"/>
    </row>
    <row r="324" spans="5:8" x14ac:dyDescent="0.3">
      <c r="E324"/>
      <c r="G324"/>
      <c r="H324"/>
    </row>
  </sheetData>
  <mergeCells count="11">
    <mergeCell ref="A3:B3"/>
    <mergeCell ref="A5:B5"/>
    <mergeCell ref="A8:B8"/>
    <mergeCell ref="B15:C15"/>
    <mergeCell ref="B16:C16"/>
    <mergeCell ref="D12:D13"/>
    <mergeCell ref="B17:C17"/>
    <mergeCell ref="B32:B37"/>
    <mergeCell ref="B25:C25"/>
    <mergeCell ref="B26:C26"/>
    <mergeCell ref="B27:C27"/>
  </mergeCells>
  <conditionalFormatting sqref="D19">
    <cfRule type="cellIs" dxfId="87" priority="2" operator="equal">
      <formula>1</formula>
    </cfRule>
  </conditionalFormatting>
  <conditionalFormatting sqref="D29:G29">
    <cfRule type="cellIs" dxfId="86" priority="1" operator="equal">
      <formula>1</formula>
    </cfRule>
  </conditionalFormatting>
  <pageMargins left="0.7" right="0.7" top="0.75" bottom="0.75" header="0.3" footer="0.3"/>
  <pageSetup paperSize="9" orientation="portrait"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E3FB-2CE9-4A58-9398-511648D8A9BD}">
  <sheetPr>
    <tabColor theme="3" tint="0.59999389629810485"/>
  </sheetPr>
  <dimension ref="A1:CY55"/>
  <sheetViews>
    <sheetView showGridLines="0" topLeftCell="AL1" zoomScale="80" zoomScaleNormal="80" workbookViewId="0">
      <selection activeCell="AN1" sqref="AN1"/>
    </sheetView>
  </sheetViews>
  <sheetFormatPr defaultRowHeight="14.4" x14ac:dyDescent="0.3"/>
  <cols>
    <col min="1" max="1" width="8.88671875" style="38"/>
    <col min="2" max="2" width="27.88671875" style="39" customWidth="1"/>
    <col min="3" max="3" width="13.88671875" style="38" customWidth="1"/>
    <col min="4" max="4" width="13.88671875" customWidth="1"/>
    <col min="5" max="5" width="16.6640625" style="38" customWidth="1"/>
    <col min="6" max="6" width="3.33203125" customWidth="1"/>
    <col min="7" max="7" width="16.6640625" style="38" customWidth="1"/>
    <col min="8" max="8" width="3.33203125" customWidth="1"/>
    <col min="9" max="9" width="18.88671875" style="38" customWidth="1"/>
    <col min="10" max="39" width="16.6640625" style="38" customWidth="1"/>
    <col min="40" max="40" width="3.33203125" customWidth="1"/>
    <col min="41" max="41" width="18.44140625" style="38" customWidth="1"/>
    <col min="42" max="71" width="16.6640625" style="38" customWidth="1"/>
    <col min="72" max="72" width="3.33203125" customWidth="1"/>
    <col min="73" max="73" width="18.44140625" style="38" customWidth="1"/>
    <col min="74" max="103" width="16.6640625" style="38" customWidth="1"/>
    <col min="104" max="16384" width="8.88671875" style="38"/>
  </cols>
  <sheetData>
    <row r="1" spans="1:103" s="1" customFormat="1" ht="54" customHeight="1" x14ac:dyDescent="0.3">
      <c r="D1"/>
      <c r="E1" s="99"/>
      <c r="F1"/>
      <c r="G1" s="99"/>
      <c r="H1"/>
      <c r="K1" s="99"/>
      <c r="L1" s="99"/>
      <c r="M1" s="99"/>
      <c r="N1" s="99"/>
      <c r="O1" s="99"/>
      <c r="P1" s="99"/>
      <c r="Q1" s="99"/>
      <c r="R1" s="99"/>
      <c r="S1" s="99"/>
      <c r="T1" s="99"/>
      <c r="U1" s="99"/>
      <c r="V1" s="99"/>
      <c r="W1" s="99"/>
      <c r="X1" s="99"/>
      <c r="Y1" s="99"/>
      <c r="Z1" s="99"/>
      <c r="AA1" s="99"/>
      <c r="AB1" s="99"/>
      <c r="AC1" s="99"/>
      <c r="AD1" s="99"/>
      <c r="AE1" s="99"/>
      <c r="AF1" s="99"/>
      <c r="AG1" s="99"/>
      <c r="AL1" s="99"/>
      <c r="AN1"/>
      <c r="AR1" s="99"/>
      <c r="AS1" s="99"/>
      <c r="AT1" s="99"/>
      <c r="AU1" s="99"/>
      <c r="AV1" s="99"/>
      <c r="AW1" s="99"/>
      <c r="AX1" s="99"/>
      <c r="AY1" s="99"/>
      <c r="AZ1" s="99"/>
      <c r="BA1" s="99"/>
      <c r="BB1" s="99"/>
      <c r="BC1" s="99"/>
      <c r="BD1" s="99"/>
      <c r="BE1" s="99"/>
      <c r="BF1" s="99"/>
      <c r="BG1" s="99"/>
      <c r="BH1" s="99"/>
      <c r="BI1" s="99"/>
      <c r="BJ1" s="99"/>
      <c r="BK1" s="99"/>
      <c r="BL1" s="99"/>
      <c r="BM1" s="99"/>
      <c r="BN1" s="99"/>
      <c r="BO1" s="99"/>
      <c r="BT1"/>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row>
    <row r="2" spans="1:103" s="1" customFormat="1" ht="8.5500000000000007" customHeight="1" x14ac:dyDescent="0.3">
      <c r="B2" s="72"/>
      <c r="D2"/>
      <c r="E2" s="99"/>
      <c r="F2"/>
      <c r="G2" s="99"/>
      <c r="H2"/>
      <c r="K2" s="99"/>
      <c r="L2" s="99"/>
      <c r="M2" s="99"/>
      <c r="N2" s="99"/>
      <c r="O2" s="99"/>
      <c r="P2" s="99"/>
      <c r="Q2" s="99"/>
      <c r="R2" s="99"/>
      <c r="S2" s="99"/>
      <c r="T2" s="99"/>
      <c r="U2" s="99"/>
      <c r="V2" s="99"/>
      <c r="W2" s="99"/>
      <c r="X2" s="99"/>
      <c r="Y2" s="99"/>
      <c r="Z2" s="99"/>
      <c r="AA2" s="99"/>
      <c r="AB2" s="99"/>
      <c r="AC2" s="99"/>
      <c r="AD2" s="99"/>
      <c r="AE2" s="99"/>
      <c r="AF2" s="99"/>
      <c r="AG2" s="99"/>
      <c r="AL2" s="99"/>
      <c r="AN2"/>
      <c r="AR2" s="99"/>
      <c r="AS2" s="99"/>
      <c r="AT2" s="99"/>
      <c r="AU2" s="99"/>
      <c r="AV2" s="99"/>
      <c r="AW2" s="99"/>
      <c r="AX2" s="99"/>
      <c r="AY2" s="99"/>
      <c r="AZ2" s="99"/>
      <c r="BA2" s="99"/>
      <c r="BB2" s="99"/>
      <c r="BC2" s="99"/>
      <c r="BD2" s="99"/>
      <c r="BE2" s="99"/>
      <c r="BF2" s="99"/>
      <c r="BG2" s="99"/>
      <c r="BH2" s="99"/>
      <c r="BI2" s="99"/>
      <c r="BJ2" s="99"/>
      <c r="BK2" s="99"/>
      <c r="BL2" s="99"/>
      <c r="BM2" s="99"/>
      <c r="BN2" s="99"/>
      <c r="BO2" s="99"/>
      <c r="BT2"/>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row>
    <row r="3" spans="1:103" s="1" customFormat="1" ht="19.5" customHeight="1" x14ac:dyDescent="0.3">
      <c r="A3" s="123" t="str">
        <f>+GEN_INF!A3</f>
        <v>Test Undertaking</v>
      </c>
      <c r="B3" s="124"/>
      <c r="D3"/>
      <c r="E3" s="99"/>
      <c r="F3"/>
      <c r="G3" s="99"/>
      <c r="H3"/>
      <c r="K3" s="99"/>
      <c r="L3" s="99"/>
      <c r="M3" s="99"/>
      <c r="N3" s="99"/>
      <c r="O3" s="99"/>
      <c r="P3" s="99"/>
      <c r="Q3" s="99"/>
      <c r="R3" s="99"/>
      <c r="S3" s="99"/>
      <c r="T3" s="99"/>
      <c r="U3" s="99"/>
      <c r="V3" s="99"/>
      <c r="W3" s="99"/>
      <c r="X3" s="99"/>
      <c r="Y3" s="99"/>
      <c r="Z3" s="99"/>
      <c r="AA3" s="99"/>
      <c r="AB3" s="99"/>
      <c r="AC3" s="99"/>
      <c r="AD3" s="99"/>
      <c r="AE3" s="99"/>
      <c r="AF3" s="99"/>
      <c r="AG3" s="99"/>
      <c r="AL3" s="99"/>
      <c r="AN3"/>
      <c r="AR3" s="99"/>
      <c r="AS3" s="99"/>
      <c r="AT3" s="99"/>
      <c r="AU3" s="99"/>
      <c r="AV3" s="99"/>
      <c r="AW3" s="99"/>
      <c r="AX3" s="99"/>
      <c r="AY3" s="99"/>
      <c r="AZ3" s="99"/>
      <c r="BA3" s="99"/>
      <c r="BB3" s="99"/>
      <c r="BC3" s="99"/>
      <c r="BD3" s="99"/>
      <c r="BE3" s="99"/>
      <c r="BF3" s="99"/>
      <c r="BG3" s="99"/>
      <c r="BH3" s="99"/>
      <c r="BI3" s="99"/>
      <c r="BJ3" s="99"/>
      <c r="BK3" s="99"/>
      <c r="BL3" s="99"/>
      <c r="BM3" s="99"/>
      <c r="BN3" s="99"/>
      <c r="BO3" s="99"/>
      <c r="BT3"/>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row>
    <row r="4" spans="1:103" s="1" customFormat="1" ht="8.5500000000000007" customHeight="1" x14ac:dyDescent="0.3">
      <c r="B4" s="72"/>
      <c r="D4"/>
      <c r="E4" s="99"/>
      <c r="F4"/>
      <c r="G4" s="99"/>
      <c r="H4"/>
      <c r="K4" s="99"/>
      <c r="L4" s="99"/>
      <c r="M4" s="99"/>
      <c r="N4" s="99"/>
      <c r="O4" s="99"/>
      <c r="P4" s="99"/>
      <c r="Q4" s="99"/>
      <c r="R4" s="99"/>
      <c r="S4" s="99"/>
      <c r="T4" s="99"/>
      <c r="U4" s="99"/>
      <c r="V4" s="99"/>
      <c r="W4" s="99"/>
      <c r="X4" s="99"/>
      <c r="Y4" s="99"/>
      <c r="Z4" s="99"/>
      <c r="AA4" s="99"/>
      <c r="AB4" s="99"/>
      <c r="AC4" s="99"/>
      <c r="AD4" s="99"/>
      <c r="AE4" s="99"/>
      <c r="AF4" s="99"/>
      <c r="AG4" s="99"/>
      <c r="AL4" s="99"/>
      <c r="AN4"/>
      <c r="AR4" s="99"/>
      <c r="AS4" s="99"/>
      <c r="AT4" s="99"/>
      <c r="AU4" s="99"/>
      <c r="AV4" s="99"/>
      <c r="AW4" s="99"/>
      <c r="AX4" s="99"/>
      <c r="AY4" s="99"/>
      <c r="AZ4" s="99"/>
      <c r="BA4" s="99"/>
      <c r="BB4" s="99"/>
      <c r="BC4" s="99"/>
      <c r="BD4" s="99"/>
      <c r="BE4" s="99"/>
      <c r="BF4" s="99"/>
      <c r="BG4" s="99"/>
      <c r="BH4" s="99"/>
      <c r="BI4" s="99"/>
      <c r="BJ4" s="99"/>
      <c r="BK4" s="99"/>
      <c r="BL4" s="99"/>
      <c r="BM4" s="99"/>
      <c r="BN4" s="99"/>
      <c r="BO4" s="99"/>
      <c r="BT4"/>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row>
    <row r="5" spans="1:103" s="1" customFormat="1" ht="19.5" customHeight="1" x14ac:dyDescent="0.3">
      <c r="A5" s="125" t="str">
        <f>+GEN_INF!C66 &amp; " " &amp; GEN_INF!E66</f>
        <v>Reporting YEAR END 2019</v>
      </c>
      <c r="B5" s="124"/>
      <c r="D5"/>
      <c r="E5" s="99"/>
      <c r="F5"/>
      <c r="G5" s="99"/>
      <c r="H5"/>
      <c r="K5" s="99"/>
      <c r="L5" s="99"/>
      <c r="M5" s="99"/>
      <c r="N5" s="99"/>
      <c r="O5" s="99"/>
      <c r="P5" s="99"/>
      <c r="Q5" s="99"/>
      <c r="R5" s="99"/>
      <c r="S5" s="99"/>
      <c r="T5" s="99"/>
      <c r="U5" s="99"/>
      <c r="V5" s="99"/>
      <c r="W5" s="99"/>
      <c r="X5" s="99"/>
      <c r="Y5" s="99"/>
      <c r="Z5" s="99"/>
      <c r="AA5" s="99"/>
      <c r="AB5" s="99"/>
      <c r="AC5" s="99"/>
      <c r="AD5" s="99"/>
      <c r="AE5" s="99"/>
      <c r="AF5" s="99"/>
      <c r="AG5" s="99"/>
      <c r="AL5" s="99"/>
      <c r="AN5"/>
      <c r="AR5" s="99"/>
      <c r="AS5" s="99"/>
      <c r="AT5" s="99"/>
      <c r="AU5" s="99"/>
      <c r="AV5" s="99"/>
      <c r="AW5" s="99"/>
      <c r="AX5" s="99"/>
      <c r="AY5" s="99"/>
      <c r="AZ5" s="99"/>
      <c r="BA5" s="99"/>
      <c r="BB5" s="99"/>
      <c r="BC5" s="99"/>
      <c r="BD5" s="99"/>
      <c r="BE5" s="99"/>
      <c r="BF5" s="99"/>
      <c r="BG5" s="99"/>
      <c r="BH5" s="99"/>
      <c r="BI5" s="99"/>
      <c r="BJ5" s="99"/>
      <c r="BK5" s="99"/>
      <c r="BL5" s="99"/>
      <c r="BM5" s="99"/>
      <c r="BN5" s="99"/>
      <c r="BO5" s="99"/>
      <c r="BT5"/>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row>
    <row r="6" spans="1:103" s="1" customFormat="1" ht="9" customHeight="1" x14ac:dyDescent="0.3">
      <c r="A6" s="55"/>
      <c r="B6" s="72"/>
      <c r="D6"/>
      <c r="E6" s="99"/>
      <c r="F6"/>
      <c r="G6" s="99"/>
      <c r="H6"/>
      <c r="K6" s="99"/>
      <c r="L6" s="99"/>
      <c r="M6" s="99"/>
      <c r="N6" s="99"/>
      <c r="O6" s="99"/>
      <c r="P6" s="99"/>
      <c r="Q6" s="99"/>
      <c r="R6" s="99"/>
      <c r="S6" s="99"/>
      <c r="T6" s="99"/>
      <c r="U6" s="99"/>
      <c r="V6" s="99"/>
      <c r="W6" s="99"/>
      <c r="X6" s="99"/>
      <c r="Y6" s="99"/>
      <c r="Z6" s="99"/>
      <c r="AA6" s="99"/>
      <c r="AB6" s="99"/>
      <c r="AC6" s="99"/>
      <c r="AD6" s="99"/>
      <c r="AE6" s="99"/>
      <c r="AF6" s="99"/>
      <c r="AG6" s="99"/>
      <c r="AL6" s="99"/>
      <c r="AN6"/>
      <c r="AR6" s="99"/>
      <c r="AS6" s="99"/>
      <c r="AT6" s="99"/>
      <c r="AU6" s="99"/>
      <c r="AV6" s="99"/>
      <c r="AW6" s="99"/>
      <c r="AX6" s="99"/>
      <c r="AY6" s="99"/>
      <c r="AZ6" s="99"/>
      <c r="BA6" s="99"/>
      <c r="BB6" s="99"/>
      <c r="BC6" s="99"/>
      <c r="BD6" s="99"/>
      <c r="BE6" s="99"/>
      <c r="BF6" s="99"/>
      <c r="BG6" s="99"/>
      <c r="BH6" s="99"/>
      <c r="BI6" s="99"/>
      <c r="BJ6" s="99"/>
      <c r="BK6" s="99"/>
      <c r="BL6" s="99"/>
      <c r="BM6" s="99"/>
      <c r="BN6" s="99"/>
      <c r="BO6" s="99"/>
      <c r="BT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row>
    <row r="7" spans="1:103" s="1" customFormat="1" ht="16.2" x14ac:dyDescent="0.3">
      <c r="A7" s="54" t="s">
        <v>53</v>
      </c>
      <c r="D7"/>
      <c r="E7" s="99"/>
      <c r="F7"/>
      <c r="G7" s="99"/>
      <c r="H7"/>
      <c r="K7" s="99"/>
      <c r="L7" s="99"/>
      <c r="M7" s="99"/>
      <c r="N7" s="99"/>
      <c r="O7" s="99"/>
      <c r="P7" s="99"/>
      <c r="Q7" s="99"/>
      <c r="R7" s="99"/>
      <c r="S7" s="99"/>
      <c r="T7" s="99"/>
      <c r="U7" s="99"/>
      <c r="V7" s="99"/>
      <c r="W7" s="99"/>
      <c r="X7" s="99"/>
      <c r="Y7" s="99"/>
      <c r="Z7" s="99"/>
      <c r="AA7" s="99"/>
      <c r="AB7" s="99"/>
      <c r="AC7" s="99"/>
      <c r="AD7" s="99"/>
      <c r="AE7" s="99"/>
      <c r="AF7" s="99"/>
      <c r="AG7" s="99"/>
      <c r="AL7" s="99"/>
      <c r="AN7"/>
      <c r="AR7" s="99"/>
      <c r="AS7" s="99"/>
      <c r="AT7" s="99"/>
      <c r="AU7" s="99"/>
      <c r="AV7" s="99"/>
      <c r="AW7" s="99"/>
      <c r="AX7" s="99"/>
      <c r="AY7" s="99"/>
      <c r="AZ7" s="99"/>
      <c r="BA7" s="99"/>
      <c r="BB7" s="99"/>
      <c r="BC7" s="99"/>
      <c r="BD7" s="99"/>
      <c r="BE7" s="99"/>
      <c r="BF7" s="99"/>
      <c r="BG7" s="99"/>
      <c r="BH7" s="99"/>
      <c r="BI7" s="99"/>
      <c r="BJ7" s="99"/>
      <c r="BK7" s="99"/>
      <c r="BL7" s="99"/>
      <c r="BM7" s="99"/>
      <c r="BN7" s="99"/>
      <c r="BO7" s="99"/>
      <c r="BT7"/>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row>
    <row r="8" spans="1:103" s="1" customFormat="1" ht="16.2" x14ac:dyDescent="0.3">
      <c r="A8" s="126">
        <f>+GEN_INF!E62</f>
        <v>0</v>
      </c>
      <c r="B8" s="124"/>
      <c r="D8"/>
      <c r="E8" s="99"/>
      <c r="F8"/>
      <c r="G8" s="99"/>
      <c r="H8"/>
      <c r="K8" s="99"/>
      <c r="L8" s="99"/>
      <c r="M8" s="99"/>
      <c r="N8" s="99"/>
      <c r="O8" s="99"/>
      <c r="P8" s="99"/>
      <c r="Q8" s="99"/>
      <c r="R8" s="99"/>
      <c r="S8" s="99"/>
      <c r="T8" s="99"/>
      <c r="U8" s="99"/>
      <c r="V8" s="99"/>
      <c r="W8" s="99"/>
      <c r="X8" s="99"/>
      <c r="Y8" s="99"/>
      <c r="Z8" s="99"/>
      <c r="AA8" s="99"/>
      <c r="AB8" s="99"/>
      <c r="AC8" s="99"/>
      <c r="AD8" s="99"/>
      <c r="AE8" s="99"/>
      <c r="AF8" s="99"/>
      <c r="AG8" s="99"/>
      <c r="AL8" s="99"/>
      <c r="AN8"/>
      <c r="AR8" s="99"/>
      <c r="AS8" s="99"/>
      <c r="AT8" s="99"/>
      <c r="AU8" s="99"/>
      <c r="AV8" s="99"/>
      <c r="AW8" s="99"/>
      <c r="AX8" s="99"/>
      <c r="AY8" s="99"/>
      <c r="AZ8" s="99"/>
      <c r="BA8" s="99"/>
      <c r="BB8" s="99"/>
      <c r="BC8" s="99"/>
      <c r="BD8" s="99"/>
      <c r="BE8" s="99"/>
      <c r="BF8" s="99"/>
      <c r="BG8" s="99"/>
      <c r="BH8" s="99"/>
      <c r="BI8" s="99"/>
      <c r="BJ8" s="99"/>
      <c r="BK8" s="99"/>
      <c r="BL8" s="99"/>
      <c r="BM8" s="99"/>
      <c r="BN8" s="99"/>
      <c r="BO8" s="99"/>
      <c r="BT8"/>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row>
    <row r="9" spans="1:103" x14ac:dyDescent="0.3">
      <c r="B9" s="38"/>
      <c r="C9" s="40"/>
      <c r="E9" s="40"/>
      <c r="G9" s="40"/>
      <c r="I9" s="4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row>
    <row r="10" spans="1:103" ht="15" thickBot="1" x14ac:dyDescent="0.35">
      <c r="B10" s="61" t="s">
        <v>395</v>
      </c>
      <c r="C10" s="40"/>
    </row>
    <row r="11" spans="1:103" ht="53.4" customHeight="1" thickBot="1" x14ac:dyDescent="0.35">
      <c r="B11" s="38"/>
      <c r="E11" s="104" t="s">
        <v>384</v>
      </c>
      <c r="G11" s="104" t="s">
        <v>382</v>
      </c>
      <c r="I11" s="104" t="s">
        <v>385</v>
      </c>
      <c r="J11" s="133" t="s">
        <v>386</v>
      </c>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5"/>
      <c r="AO11" s="104" t="s">
        <v>401</v>
      </c>
      <c r="AP11" s="133" t="s">
        <v>400</v>
      </c>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5"/>
      <c r="BU11" s="104" t="s">
        <v>403</v>
      </c>
      <c r="BV11" s="133" t="s">
        <v>405</v>
      </c>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5"/>
    </row>
    <row r="12" spans="1:103" ht="53.4" customHeight="1" thickBot="1" x14ac:dyDescent="0.35">
      <c r="E12" s="101" t="s">
        <v>383</v>
      </c>
      <c r="G12" s="101" t="s">
        <v>383</v>
      </c>
      <c r="I12" s="45" t="s">
        <v>348</v>
      </c>
      <c r="J12" s="45" t="s">
        <v>318</v>
      </c>
      <c r="K12" s="101" t="s">
        <v>319</v>
      </c>
      <c r="L12" s="101" t="s">
        <v>320</v>
      </c>
      <c r="M12" s="101" t="s">
        <v>321</v>
      </c>
      <c r="N12" s="101" t="s">
        <v>322</v>
      </c>
      <c r="O12" s="101" t="s">
        <v>323</v>
      </c>
      <c r="P12" s="101" t="s">
        <v>324</v>
      </c>
      <c r="Q12" s="101" t="s">
        <v>325</v>
      </c>
      <c r="R12" s="101" t="s">
        <v>326</v>
      </c>
      <c r="S12" s="101" t="s">
        <v>327</v>
      </c>
      <c r="T12" s="101" t="s">
        <v>328</v>
      </c>
      <c r="U12" s="101" t="s">
        <v>329</v>
      </c>
      <c r="V12" s="101" t="s">
        <v>330</v>
      </c>
      <c r="W12" s="101" t="s">
        <v>331</v>
      </c>
      <c r="X12" s="101" t="s">
        <v>332</v>
      </c>
      <c r="Y12" s="101" t="s">
        <v>333</v>
      </c>
      <c r="Z12" s="101" t="s">
        <v>334</v>
      </c>
      <c r="AA12" s="101" t="s">
        <v>335</v>
      </c>
      <c r="AB12" s="101" t="s">
        <v>336</v>
      </c>
      <c r="AC12" s="101" t="s">
        <v>337</v>
      </c>
      <c r="AD12" s="101" t="s">
        <v>338</v>
      </c>
      <c r="AE12" s="101" t="s">
        <v>339</v>
      </c>
      <c r="AF12" s="101" t="s">
        <v>340</v>
      </c>
      <c r="AG12" s="101" t="s">
        <v>341</v>
      </c>
      <c r="AH12" s="101" t="s">
        <v>342</v>
      </c>
      <c r="AI12" s="101" t="s">
        <v>343</v>
      </c>
      <c r="AJ12" s="101" t="s">
        <v>344</v>
      </c>
      <c r="AK12" s="101" t="s">
        <v>345</v>
      </c>
      <c r="AL12" s="101" t="s">
        <v>346</v>
      </c>
      <c r="AM12" s="101" t="s">
        <v>347</v>
      </c>
      <c r="AO12" s="101" t="s">
        <v>402</v>
      </c>
      <c r="AP12" s="101" t="s">
        <v>350</v>
      </c>
      <c r="AQ12" s="101" t="s">
        <v>351</v>
      </c>
      <c r="AR12" s="101" t="s">
        <v>352</v>
      </c>
      <c r="AS12" s="101" t="s">
        <v>353</v>
      </c>
      <c r="AT12" s="101" t="s">
        <v>354</v>
      </c>
      <c r="AU12" s="101" t="s">
        <v>355</v>
      </c>
      <c r="AV12" s="101" t="s">
        <v>356</v>
      </c>
      <c r="AW12" s="101" t="s">
        <v>357</v>
      </c>
      <c r="AX12" s="101" t="s">
        <v>358</v>
      </c>
      <c r="AY12" s="101" t="s">
        <v>359</v>
      </c>
      <c r="AZ12" s="101" t="s">
        <v>360</v>
      </c>
      <c r="BA12" s="101" t="s">
        <v>361</v>
      </c>
      <c r="BB12" s="101" t="s">
        <v>362</v>
      </c>
      <c r="BC12" s="101" t="s">
        <v>363</v>
      </c>
      <c r="BD12" s="101" t="s">
        <v>364</v>
      </c>
      <c r="BE12" s="101" t="s">
        <v>365</v>
      </c>
      <c r="BF12" s="101" t="s">
        <v>366</v>
      </c>
      <c r="BG12" s="101" t="s">
        <v>367</v>
      </c>
      <c r="BH12" s="101" t="s">
        <v>368</v>
      </c>
      <c r="BI12" s="101" t="s">
        <v>369</v>
      </c>
      <c r="BJ12" s="101" t="s">
        <v>370</v>
      </c>
      <c r="BK12" s="101" t="s">
        <v>371</v>
      </c>
      <c r="BL12" s="101" t="s">
        <v>372</v>
      </c>
      <c r="BM12" s="101" t="s">
        <v>373</v>
      </c>
      <c r="BN12" s="101" t="s">
        <v>374</v>
      </c>
      <c r="BO12" s="101" t="s">
        <v>375</v>
      </c>
      <c r="BP12" s="101" t="s">
        <v>376</v>
      </c>
      <c r="BQ12" s="101" t="s">
        <v>377</v>
      </c>
      <c r="BR12" s="101" t="s">
        <v>378</v>
      </c>
      <c r="BS12" s="101" t="s">
        <v>379</v>
      </c>
      <c r="BU12" s="101" t="s">
        <v>404</v>
      </c>
      <c r="BV12" s="101" t="s">
        <v>350</v>
      </c>
      <c r="BW12" s="101" t="s">
        <v>351</v>
      </c>
      <c r="BX12" s="101" t="s">
        <v>352</v>
      </c>
      <c r="BY12" s="101" t="s">
        <v>353</v>
      </c>
      <c r="BZ12" s="101" t="s">
        <v>354</v>
      </c>
      <c r="CA12" s="101" t="s">
        <v>355</v>
      </c>
      <c r="CB12" s="101" t="s">
        <v>356</v>
      </c>
      <c r="CC12" s="101" t="s">
        <v>357</v>
      </c>
      <c r="CD12" s="101" t="s">
        <v>358</v>
      </c>
      <c r="CE12" s="101" t="s">
        <v>359</v>
      </c>
      <c r="CF12" s="101" t="s">
        <v>360</v>
      </c>
      <c r="CG12" s="101" t="s">
        <v>361</v>
      </c>
      <c r="CH12" s="101" t="s">
        <v>362</v>
      </c>
      <c r="CI12" s="101" t="s">
        <v>363</v>
      </c>
      <c r="CJ12" s="101" t="s">
        <v>364</v>
      </c>
      <c r="CK12" s="101" t="s">
        <v>365</v>
      </c>
      <c r="CL12" s="101" t="s">
        <v>366</v>
      </c>
      <c r="CM12" s="101" t="s">
        <v>367</v>
      </c>
      <c r="CN12" s="101" t="s">
        <v>368</v>
      </c>
      <c r="CO12" s="101" t="s">
        <v>369</v>
      </c>
      <c r="CP12" s="101" t="s">
        <v>370</v>
      </c>
      <c r="CQ12" s="101" t="s">
        <v>371</v>
      </c>
      <c r="CR12" s="101" t="s">
        <v>372</v>
      </c>
      <c r="CS12" s="101" t="s">
        <v>373</v>
      </c>
      <c r="CT12" s="101" t="s">
        <v>374</v>
      </c>
      <c r="CU12" s="101" t="s">
        <v>375</v>
      </c>
      <c r="CV12" s="101" t="s">
        <v>376</v>
      </c>
      <c r="CW12" s="101" t="s">
        <v>377</v>
      </c>
      <c r="CX12" s="101" t="s">
        <v>378</v>
      </c>
      <c r="CY12" s="101" t="s">
        <v>379</v>
      </c>
    </row>
    <row r="13" spans="1:103" customFormat="1" ht="16.8" thickBot="1" x14ac:dyDescent="0.35">
      <c r="E13" s="88" t="s">
        <v>63</v>
      </c>
      <c r="G13" s="88" t="s">
        <v>63</v>
      </c>
      <c r="I13" s="88" t="s">
        <v>242</v>
      </c>
      <c r="J13" s="88" t="s">
        <v>250</v>
      </c>
      <c r="K13" s="88" t="s">
        <v>251</v>
      </c>
      <c r="L13" s="88" t="s">
        <v>236</v>
      </c>
      <c r="M13" s="88" t="s">
        <v>252</v>
      </c>
      <c r="N13" s="88" t="s">
        <v>253</v>
      </c>
      <c r="O13" s="88" t="s">
        <v>254</v>
      </c>
      <c r="P13" s="88" t="s">
        <v>255</v>
      </c>
      <c r="Q13" s="88" t="s">
        <v>256</v>
      </c>
      <c r="R13" s="88" t="s">
        <v>257</v>
      </c>
      <c r="S13" s="88" t="s">
        <v>258</v>
      </c>
      <c r="T13" s="88" t="s">
        <v>259</v>
      </c>
      <c r="U13" s="88" t="s">
        <v>260</v>
      </c>
      <c r="V13" s="88" t="s">
        <v>261</v>
      </c>
      <c r="W13" s="88" t="s">
        <v>262</v>
      </c>
      <c r="X13" s="88" t="s">
        <v>263</v>
      </c>
      <c r="Y13" s="88" t="s">
        <v>264</v>
      </c>
      <c r="Z13" s="88" t="s">
        <v>265</v>
      </c>
      <c r="AA13" s="88" t="s">
        <v>266</v>
      </c>
      <c r="AB13" s="88" t="s">
        <v>267</v>
      </c>
      <c r="AC13" s="88" t="s">
        <v>268</v>
      </c>
      <c r="AD13" s="88" t="s">
        <v>269</v>
      </c>
      <c r="AE13" s="88" t="s">
        <v>270</v>
      </c>
      <c r="AF13" s="88" t="s">
        <v>271</v>
      </c>
      <c r="AG13" s="88" t="s">
        <v>272</v>
      </c>
      <c r="AH13" s="88" t="s">
        <v>273</v>
      </c>
      <c r="AI13" s="88" t="s">
        <v>274</v>
      </c>
      <c r="AJ13" s="88" t="s">
        <v>275</v>
      </c>
      <c r="AK13" s="88" t="s">
        <v>276</v>
      </c>
      <c r="AL13" s="88" t="s">
        <v>277</v>
      </c>
      <c r="AM13" s="88" t="s">
        <v>278</v>
      </c>
      <c r="AO13" s="88" t="s">
        <v>280</v>
      </c>
      <c r="AP13" s="88" t="s">
        <v>281</v>
      </c>
      <c r="AQ13" s="88" t="s">
        <v>282</v>
      </c>
      <c r="AR13" s="88" t="s">
        <v>283</v>
      </c>
      <c r="AS13" s="88" t="s">
        <v>284</v>
      </c>
      <c r="AT13" s="88" t="s">
        <v>285</v>
      </c>
      <c r="AU13" s="88" t="s">
        <v>286</v>
      </c>
      <c r="AV13" s="88" t="s">
        <v>287</v>
      </c>
      <c r="AW13" s="88" t="s">
        <v>288</v>
      </c>
      <c r="AX13" s="88" t="s">
        <v>289</v>
      </c>
      <c r="AY13" s="88" t="s">
        <v>290</v>
      </c>
      <c r="AZ13" s="88" t="s">
        <v>291</v>
      </c>
      <c r="BA13" s="88" t="s">
        <v>292</v>
      </c>
      <c r="BB13" s="88" t="s">
        <v>293</v>
      </c>
      <c r="BC13" s="88" t="s">
        <v>294</v>
      </c>
      <c r="BD13" s="88" t="s">
        <v>295</v>
      </c>
      <c r="BE13" s="88" t="s">
        <v>296</v>
      </c>
      <c r="BF13" s="88" t="s">
        <v>297</v>
      </c>
      <c r="BG13" s="88" t="s">
        <v>298</v>
      </c>
      <c r="BH13" s="88" t="s">
        <v>299</v>
      </c>
      <c r="BI13" s="88" t="s">
        <v>300</v>
      </c>
      <c r="BJ13" s="88" t="s">
        <v>301</v>
      </c>
      <c r="BK13" s="88" t="s">
        <v>302</v>
      </c>
      <c r="BL13" s="88" t="s">
        <v>303</v>
      </c>
      <c r="BM13" s="88" t="s">
        <v>304</v>
      </c>
      <c r="BN13" s="88" t="s">
        <v>305</v>
      </c>
      <c r="BO13" s="88" t="s">
        <v>306</v>
      </c>
      <c r="BP13" s="88" t="s">
        <v>307</v>
      </c>
      <c r="BQ13" s="88" t="s">
        <v>308</v>
      </c>
      <c r="BR13" s="88" t="s">
        <v>309</v>
      </c>
      <c r="BS13" s="88" t="s">
        <v>310</v>
      </c>
      <c r="BU13" s="88" t="s">
        <v>280</v>
      </c>
      <c r="BV13" s="88" t="s">
        <v>281</v>
      </c>
      <c r="BW13" s="88" t="s">
        <v>282</v>
      </c>
      <c r="BX13" s="88" t="s">
        <v>283</v>
      </c>
      <c r="BY13" s="88" t="s">
        <v>284</v>
      </c>
      <c r="BZ13" s="88" t="s">
        <v>285</v>
      </c>
      <c r="CA13" s="88" t="s">
        <v>286</v>
      </c>
      <c r="CB13" s="88" t="s">
        <v>287</v>
      </c>
      <c r="CC13" s="88" t="s">
        <v>288</v>
      </c>
      <c r="CD13" s="88" t="s">
        <v>289</v>
      </c>
      <c r="CE13" s="88" t="s">
        <v>290</v>
      </c>
      <c r="CF13" s="88" t="s">
        <v>291</v>
      </c>
      <c r="CG13" s="88" t="s">
        <v>292</v>
      </c>
      <c r="CH13" s="88" t="s">
        <v>293</v>
      </c>
      <c r="CI13" s="88" t="s">
        <v>294</v>
      </c>
      <c r="CJ13" s="88" t="s">
        <v>295</v>
      </c>
      <c r="CK13" s="88" t="s">
        <v>296</v>
      </c>
      <c r="CL13" s="88" t="s">
        <v>297</v>
      </c>
      <c r="CM13" s="88" t="s">
        <v>298</v>
      </c>
      <c r="CN13" s="88" t="s">
        <v>299</v>
      </c>
      <c r="CO13" s="88" t="s">
        <v>300</v>
      </c>
      <c r="CP13" s="88" t="s">
        <v>301</v>
      </c>
      <c r="CQ13" s="88" t="s">
        <v>302</v>
      </c>
      <c r="CR13" s="88" t="s">
        <v>303</v>
      </c>
      <c r="CS13" s="88" t="s">
        <v>304</v>
      </c>
      <c r="CT13" s="88" t="s">
        <v>305</v>
      </c>
      <c r="CU13" s="88" t="s">
        <v>306</v>
      </c>
      <c r="CV13" s="88" t="s">
        <v>307</v>
      </c>
      <c r="CW13" s="88" t="s">
        <v>308</v>
      </c>
      <c r="CX13" s="88" t="s">
        <v>309</v>
      </c>
      <c r="CY13" s="88" t="s">
        <v>310</v>
      </c>
    </row>
    <row r="14" spans="1:103" customFormat="1" ht="34.799999999999997" thickBot="1" x14ac:dyDescent="0.35">
      <c r="B14" s="97" t="s">
        <v>317</v>
      </c>
      <c r="C14" s="98" t="s">
        <v>316</v>
      </c>
      <c r="D14" s="88" t="s">
        <v>52</v>
      </c>
      <c r="F14" s="88"/>
      <c r="H14" s="88"/>
      <c r="J14" s="103" t="s">
        <v>10</v>
      </c>
      <c r="K14" s="103" t="s">
        <v>10</v>
      </c>
      <c r="L14" s="103" t="s">
        <v>10</v>
      </c>
      <c r="M14" s="103" t="s">
        <v>10</v>
      </c>
      <c r="N14" s="103" t="s">
        <v>10</v>
      </c>
      <c r="O14" s="103" t="s">
        <v>10</v>
      </c>
      <c r="P14" s="103" t="s">
        <v>10</v>
      </c>
      <c r="Q14" s="103" t="s">
        <v>10</v>
      </c>
      <c r="R14" s="103" t="s">
        <v>10</v>
      </c>
      <c r="S14" s="103" t="s">
        <v>10</v>
      </c>
      <c r="T14" s="103" t="s">
        <v>10</v>
      </c>
      <c r="U14" s="103" t="s">
        <v>10</v>
      </c>
      <c r="V14" s="103" t="s">
        <v>10</v>
      </c>
      <c r="W14" s="103" t="s">
        <v>10</v>
      </c>
      <c r="X14" s="103" t="s">
        <v>10</v>
      </c>
      <c r="Y14" s="103" t="s">
        <v>10</v>
      </c>
      <c r="Z14" s="103" t="s">
        <v>10</v>
      </c>
      <c r="AA14" s="103" t="s">
        <v>10</v>
      </c>
      <c r="AB14" s="103" t="s">
        <v>10</v>
      </c>
      <c r="AC14" s="103" t="s">
        <v>10</v>
      </c>
      <c r="AD14" s="103" t="s">
        <v>10</v>
      </c>
      <c r="AE14" s="103" t="s">
        <v>10</v>
      </c>
      <c r="AF14" s="103" t="s">
        <v>10</v>
      </c>
      <c r="AG14" s="103" t="s">
        <v>10</v>
      </c>
      <c r="AH14" s="103" t="s">
        <v>10</v>
      </c>
      <c r="AI14" s="103" t="s">
        <v>10</v>
      </c>
      <c r="AJ14" s="103" t="s">
        <v>10</v>
      </c>
      <c r="AK14" s="103" t="s">
        <v>10</v>
      </c>
      <c r="AL14" s="103" t="s">
        <v>10</v>
      </c>
      <c r="AM14" s="103" t="s">
        <v>10</v>
      </c>
      <c r="AN14" s="88"/>
      <c r="AP14" s="103" t="s">
        <v>10</v>
      </c>
      <c r="AQ14" s="103" t="s">
        <v>10</v>
      </c>
      <c r="AR14" s="103" t="s">
        <v>10</v>
      </c>
      <c r="AS14" s="103" t="s">
        <v>10</v>
      </c>
      <c r="AT14" s="103" t="s">
        <v>10</v>
      </c>
      <c r="AU14" s="103" t="s">
        <v>10</v>
      </c>
      <c r="AV14" s="103" t="s">
        <v>10</v>
      </c>
      <c r="AW14" s="103" t="s">
        <v>10</v>
      </c>
      <c r="AX14" s="103" t="s">
        <v>10</v>
      </c>
      <c r="AY14" s="103" t="s">
        <v>10</v>
      </c>
      <c r="AZ14" s="103" t="s">
        <v>10</v>
      </c>
      <c r="BA14" s="103" t="s">
        <v>10</v>
      </c>
      <c r="BB14" s="103" t="s">
        <v>10</v>
      </c>
      <c r="BC14" s="103" t="s">
        <v>10</v>
      </c>
      <c r="BD14" s="103" t="s">
        <v>10</v>
      </c>
      <c r="BE14" s="103" t="s">
        <v>10</v>
      </c>
      <c r="BF14" s="103" t="s">
        <v>10</v>
      </c>
      <c r="BG14" s="103" t="s">
        <v>10</v>
      </c>
      <c r="BH14" s="103" t="s">
        <v>10</v>
      </c>
      <c r="BI14" s="103" t="s">
        <v>10</v>
      </c>
      <c r="BJ14" s="103" t="s">
        <v>10</v>
      </c>
      <c r="BK14" s="103" t="s">
        <v>10</v>
      </c>
      <c r="BL14" s="103" t="s">
        <v>10</v>
      </c>
      <c r="BM14" s="103" t="s">
        <v>10</v>
      </c>
      <c r="BN14" s="103" t="s">
        <v>10</v>
      </c>
      <c r="BO14" s="103" t="s">
        <v>10</v>
      </c>
      <c r="BP14" s="103" t="s">
        <v>10</v>
      </c>
      <c r="BQ14" s="103" t="s">
        <v>10</v>
      </c>
      <c r="BR14" s="103" t="s">
        <v>10</v>
      </c>
      <c r="BS14" s="103" t="s">
        <v>10</v>
      </c>
      <c r="BT14" s="88"/>
      <c r="BV14" s="103" t="s">
        <v>10</v>
      </c>
      <c r="BW14" s="103" t="s">
        <v>10</v>
      </c>
      <c r="BX14" s="103" t="s">
        <v>10</v>
      </c>
      <c r="BY14" s="103" t="s">
        <v>10</v>
      </c>
      <c r="BZ14" s="103" t="s">
        <v>10</v>
      </c>
      <c r="CA14" s="103" t="s">
        <v>10</v>
      </c>
      <c r="CB14" s="103" t="s">
        <v>10</v>
      </c>
      <c r="CC14" s="103" t="s">
        <v>10</v>
      </c>
      <c r="CD14" s="103" t="s">
        <v>10</v>
      </c>
      <c r="CE14" s="103" t="s">
        <v>10</v>
      </c>
      <c r="CF14" s="103" t="s">
        <v>10</v>
      </c>
      <c r="CG14" s="103" t="s">
        <v>10</v>
      </c>
      <c r="CH14" s="103" t="s">
        <v>10</v>
      </c>
      <c r="CI14" s="103" t="s">
        <v>10</v>
      </c>
      <c r="CJ14" s="103" t="s">
        <v>10</v>
      </c>
      <c r="CK14" s="103" t="s">
        <v>10</v>
      </c>
      <c r="CL14" s="103" t="s">
        <v>10</v>
      </c>
      <c r="CM14" s="103" t="s">
        <v>10</v>
      </c>
      <c r="CN14" s="103" t="s">
        <v>10</v>
      </c>
      <c r="CO14" s="103" t="s">
        <v>10</v>
      </c>
      <c r="CP14" s="103" t="s">
        <v>10</v>
      </c>
      <c r="CQ14" s="103" t="s">
        <v>10</v>
      </c>
      <c r="CR14" s="103" t="s">
        <v>10</v>
      </c>
      <c r="CS14" s="103" t="s">
        <v>10</v>
      </c>
      <c r="CT14" s="103" t="s">
        <v>10</v>
      </c>
      <c r="CU14" s="103" t="s">
        <v>10</v>
      </c>
      <c r="CV14" s="103" t="s">
        <v>10</v>
      </c>
      <c r="CW14" s="103" t="s">
        <v>10</v>
      </c>
      <c r="CX14" s="103" t="s">
        <v>10</v>
      </c>
      <c r="CY14" s="103" t="s">
        <v>10</v>
      </c>
    </row>
    <row r="15" spans="1:103" ht="34.799999999999997" thickBot="1" x14ac:dyDescent="0.35">
      <c r="B15" s="46" t="s">
        <v>15</v>
      </c>
      <c r="C15" s="47" t="s">
        <v>0</v>
      </c>
      <c r="D15" s="88" t="s">
        <v>67</v>
      </c>
      <c r="E15"/>
      <c r="F15" s="88"/>
      <c r="G15" s="41"/>
      <c r="H15" s="88"/>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88"/>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88"/>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row>
    <row r="16" spans="1:103" ht="23.4" thickBot="1" x14ac:dyDescent="0.35">
      <c r="B16" s="46" t="s">
        <v>86</v>
      </c>
      <c r="C16" s="47" t="s">
        <v>85</v>
      </c>
      <c r="D16" s="88" t="s">
        <v>239</v>
      </c>
      <c r="E16"/>
      <c r="F16" s="88"/>
      <c r="G16" s="41"/>
      <c r="H16" s="88"/>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88"/>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88"/>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row>
    <row r="17" spans="2:103" ht="34.799999999999997" thickBot="1" x14ac:dyDescent="0.35">
      <c r="B17" s="46" t="s">
        <v>16</v>
      </c>
      <c r="C17" s="47" t="s">
        <v>17</v>
      </c>
      <c r="D17" s="88" t="s">
        <v>240</v>
      </c>
      <c r="E17"/>
      <c r="F17" s="88"/>
      <c r="G17" s="43" t="s">
        <v>18</v>
      </c>
      <c r="H17" s="88"/>
      <c r="I17" s="43" t="s">
        <v>18</v>
      </c>
      <c r="J17" s="43" t="s">
        <v>18</v>
      </c>
      <c r="K17" s="43" t="s">
        <v>18</v>
      </c>
      <c r="L17" s="43" t="s">
        <v>18</v>
      </c>
      <c r="M17" s="43" t="s">
        <v>18</v>
      </c>
      <c r="N17" s="43" t="s">
        <v>18</v>
      </c>
      <c r="O17" s="43" t="s">
        <v>18</v>
      </c>
      <c r="P17" s="43" t="s">
        <v>18</v>
      </c>
      <c r="Q17" s="43" t="s">
        <v>18</v>
      </c>
      <c r="R17" s="43" t="s">
        <v>18</v>
      </c>
      <c r="S17" s="43" t="s">
        <v>18</v>
      </c>
      <c r="T17" s="43" t="s">
        <v>18</v>
      </c>
      <c r="U17" s="43" t="s">
        <v>18</v>
      </c>
      <c r="V17" s="43" t="s">
        <v>18</v>
      </c>
      <c r="W17" s="43" t="s">
        <v>18</v>
      </c>
      <c r="X17" s="43" t="s">
        <v>18</v>
      </c>
      <c r="Y17" s="43" t="s">
        <v>18</v>
      </c>
      <c r="Z17" s="43" t="s">
        <v>18</v>
      </c>
      <c r="AA17" s="43" t="s">
        <v>18</v>
      </c>
      <c r="AB17" s="43" t="s">
        <v>18</v>
      </c>
      <c r="AC17" s="43" t="s">
        <v>18</v>
      </c>
      <c r="AD17" s="43" t="s">
        <v>18</v>
      </c>
      <c r="AE17" s="43" t="s">
        <v>18</v>
      </c>
      <c r="AF17" s="43" t="s">
        <v>18</v>
      </c>
      <c r="AG17" s="43" t="s">
        <v>18</v>
      </c>
      <c r="AH17" s="43" t="s">
        <v>18</v>
      </c>
      <c r="AI17" s="43" t="s">
        <v>18</v>
      </c>
      <c r="AJ17" s="43" t="s">
        <v>18</v>
      </c>
      <c r="AK17" s="43" t="s">
        <v>18</v>
      </c>
      <c r="AL17" s="43" t="s">
        <v>18</v>
      </c>
      <c r="AM17" s="43" t="s">
        <v>18</v>
      </c>
      <c r="AN17" s="88"/>
      <c r="AO17" s="43" t="s">
        <v>18</v>
      </c>
      <c r="AP17" s="43" t="s">
        <v>18</v>
      </c>
      <c r="AQ17" s="43" t="s">
        <v>18</v>
      </c>
      <c r="AR17" s="43" t="s">
        <v>18</v>
      </c>
      <c r="AS17" s="43" t="s">
        <v>18</v>
      </c>
      <c r="AT17" s="43" t="s">
        <v>18</v>
      </c>
      <c r="AU17" s="43" t="s">
        <v>18</v>
      </c>
      <c r="AV17" s="43" t="s">
        <v>18</v>
      </c>
      <c r="AW17" s="43" t="s">
        <v>18</v>
      </c>
      <c r="AX17" s="43" t="s">
        <v>18</v>
      </c>
      <c r="AY17" s="43" t="s">
        <v>18</v>
      </c>
      <c r="AZ17" s="43" t="s">
        <v>18</v>
      </c>
      <c r="BA17" s="43" t="s">
        <v>18</v>
      </c>
      <c r="BB17" s="43" t="s">
        <v>18</v>
      </c>
      <c r="BC17" s="43" t="s">
        <v>18</v>
      </c>
      <c r="BD17" s="43" t="s">
        <v>18</v>
      </c>
      <c r="BE17" s="43" t="s">
        <v>18</v>
      </c>
      <c r="BF17" s="43" t="s">
        <v>18</v>
      </c>
      <c r="BG17" s="43" t="s">
        <v>18</v>
      </c>
      <c r="BH17" s="43" t="s">
        <v>18</v>
      </c>
      <c r="BI17" s="43" t="s">
        <v>18</v>
      </c>
      <c r="BJ17" s="43" t="s">
        <v>18</v>
      </c>
      <c r="BK17" s="43" t="s">
        <v>18</v>
      </c>
      <c r="BL17" s="43" t="s">
        <v>18</v>
      </c>
      <c r="BM17" s="43" t="s">
        <v>18</v>
      </c>
      <c r="BN17" s="43" t="s">
        <v>18</v>
      </c>
      <c r="BO17" s="43" t="s">
        <v>18</v>
      </c>
      <c r="BP17" s="43" t="s">
        <v>18</v>
      </c>
      <c r="BQ17" s="43" t="s">
        <v>18</v>
      </c>
      <c r="BR17" s="43" t="s">
        <v>18</v>
      </c>
      <c r="BS17" s="43" t="s">
        <v>18</v>
      </c>
      <c r="BT17" s="88"/>
      <c r="BU17" s="43" t="s">
        <v>18</v>
      </c>
      <c r="BV17" s="43" t="s">
        <v>18</v>
      </c>
      <c r="BW17" s="43" t="s">
        <v>18</v>
      </c>
      <c r="BX17" s="43" t="s">
        <v>18</v>
      </c>
      <c r="BY17" s="43" t="s">
        <v>18</v>
      </c>
      <c r="BZ17" s="43" t="s">
        <v>18</v>
      </c>
      <c r="CA17" s="43" t="s">
        <v>18</v>
      </c>
      <c r="CB17" s="43" t="s">
        <v>18</v>
      </c>
      <c r="CC17" s="43" t="s">
        <v>18</v>
      </c>
      <c r="CD17" s="43" t="s">
        <v>18</v>
      </c>
      <c r="CE17" s="43" t="s">
        <v>18</v>
      </c>
      <c r="CF17" s="43" t="s">
        <v>18</v>
      </c>
      <c r="CG17" s="43" t="s">
        <v>18</v>
      </c>
      <c r="CH17" s="43" t="s">
        <v>18</v>
      </c>
      <c r="CI17" s="43" t="s">
        <v>18</v>
      </c>
      <c r="CJ17" s="43" t="s">
        <v>18</v>
      </c>
      <c r="CK17" s="43" t="s">
        <v>18</v>
      </c>
      <c r="CL17" s="43" t="s">
        <v>18</v>
      </c>
      <c r="CM17" s="43" t="s">
        <v>18</v>
      </c>
      <c r="CN17" s="43" t="s">
        <v>18</v>
      </c>
      <c r="CO17" s="43" t="s">
        <v>18</v>
      </c>
      <c r="CP17" s="43" t="s">
        <v>18</v>
      </c>
      <c r="CQ17" s="43" t="s">
        <v>18</v>
      </c>
      <c r="CR17" s="43" t="s">
        <v>18</v>
      </c>
      <c r="CS17" s="43" t="s">
        <v>18</v>
      </c>
      <c r="CT17" s="43" t="s">
        <v>18</v>
      </c>
      <c r="CU17" s="43" t="s">
        <v>18</v>
      </c>
      <c r="CV17" s="43" t="s">
        <v>18</v>
      </c>
      <c r="CW17" s="43" t="s">
        <v>18</v>
      </c>
      <c r="CX17" s="43" t="s">
        <v>18</v>
      </c>
      <c r="CY17" s="43" t="s">
        <v>18</v>
      </c>
    </row>
    <row r="18" spans="2:103" ht="16.8" thickBot="1" x14ac:dyDescent="0.35">
      <c r="B18" s="46" t="s">
        <v>22</v>
      </c>
      <c r="C18" s="47" t="s">
        <v>23</v>
      </c>
      <c r="D18" s="88" t="s">
        <v>73</v>
      </c>
      <c r="E18"/>
      <c r="F18" s="88"/>
      <c r="G18" s="42" t="s">
        <v>18</v>
      </c>
      <c r="H18" s="88"/>
      <c r="I18" s="42" t="s">
        <v>18</v>
      </c>
      <c r="J18" s="42" t="s">
        <v>18</v>
      </c>
      <c r="K18" s="42" t="s">
        <v>18</v>
      </c>
      <c r="L18" s="42" t="s">
        <v>18</v>
      </c>
      <c r="M18" s="42" t="s">
        <v>18</v>
      </c>
      <c r="N18" s="42" t="s">
        <v>18</v>
      </c>
      <c r="O18" s="42" t="s">
        <v>18</v>
      </c>
      <c r="P18" s="42" t="s">
        <v>18</v>
      </c>
      <c r="Q18" s="42" t="s">
        <v>18</v>
      </c>
      <c r="R18" s="42" t="s">
        <v>18</v>
      </c>
      <c r="S18" s="42" t="s">
        <v>18</v>
      </c>
      <c r="T18" s="42" t="s">
        <v>18</v>
      </c>
      <c r="U18" s="42" t="s">
        <v>18</v>
      </c>
      <c r="V18" s="42" t="s">
        <v>18</v>
      </c>
      <c r="W18" s="42" t="s">
        <v>18</v>
      </c>
      <c r="X18" s="42" t="s">
        <v>18</v>
      </c>
      <c r="Y18" s="42" t="s">
        <v>18</v>
      </c>
      <c r="Z18" s="42" t="s">
        <v>18</v>
      </c>
      <c r="AA18" s="42" t="s">
        <v>18</v>
      </c>
      <c r="AB18" s="42" t="s">
        <v>18</v>
      </c>
      <c r="AC18" s="42" t="s">
        <v>18</v>
      </c>
      <c r="AD18" s="42" t="s">
        <v>18</v>
      </c>
      <c r="AE18" s="42" t="s">
        <v>18</v>
      </c>
      <c r="AF18" s="42" t="s">
        <v>18</v>
      </c>
      <c r="AG18" s="42" t="s">
        <v>18</v>
      </c>
      <c r="AH18" s="42" t="s">
        <v>18</v>
      </c>
      <c r="AI18" s="42" t="s">
        <v>18</v>
      </c>
      <c r="AJ18" s="42" t="s">
        <v>18</v>
      </c>
      <c r="AK18" s="42" t="s">
        <v>18</v>
      </c>
      <c r="AL18" s="42" t="s">
        <v>18</v>
      </c>
      <c r="AM18" s="42" t="s">
        <v>18</v>
      </c>
      <c r="AN18" s="88"/>
      <c r="AO18" s="42" t="s">
        <v>18</v>
      </c>
      <c r="AP18" s="42" t="s">
        <v>18</v>
      </c>
      <c r="AQ18" s="42" t="s">
        <v>18</v>
      </c>
      <c r="AR18" s="42" t="s">
        <v>18</v>
      </c>
      <c r="AS18" s="42" t="s">
        <v>18</v>
      </c>
      <c r="AT18" s="42" t="s">
        <v>18</v>
      </c>
      <c r="AU18" s="42" t="s">
        <v>18</v>
      </c>
      <c r="AV18" s="42" t="s">
        <v>18</v>
      </c>
      <c r="AW18" s="42" t="s">
        <v>18</v>
      </c>
      <c r="AX18" s="42" t="s">
        <v>18</v>
      </c>
      <c r="AY18" s="42" t="s">
        <v>18</v>
      </c>
      <c r="AZ18" s="42" t="s">
        <v>18</v>
      </c>
      <c r="BA18" s="42" t="s">
        <v>18</v>
      </c>
      <c r="BB18" s="42" t="s">
        <v>18</v>
      </c>
      <c r="BC18" s="42" t="s">
        <v>18</v>
      </c>
      <c r="BD18" s="42" t="s">
        <v>18</v>
      </c>
      <c r="BE18" s="42" t="s">
        <v>18</v>
      </c>
      <c r="BF18" s="42" t="s">
        <v>18</v>
      </c>
      <c r="BG18" s="42" t="s">
        <v>18</v>
      </c>
      <c r="BH18" s="42" t="s">
        <v>18</v>
      </c>
      <c r="BI18" s="42" t="s">
        <v>18</v>
      </c>
      <c r="BJ18" s="42" t="s">
        <v>18</v>
      </c>
      <c r="BK18" s="42" t="s">
        <v>18</v>
      </c>
      <c r="BL18" s="42" t="s">
        <v>18</v>
      </c>
      <c r="BM18" s="42" t="s">
        <v>18</v>
      </c>
      <c r="BN18" s="42" t="s">
        <v>18</v>
      </c>
      <c r="BO18" s="42" t="s">
        <v>18</v>
      </c>
      <c r="BP18" s="42" t="s">
        <v>18</v>
      </c>
      <c r="BQ18" s="42" t="s">
        <v>18</v>
      </c>
      <c r="BR18" s="42" t="s">
        <v>18</v>
      </c>
      <c r="BS18" s="42" t="s">
        <v>18</v>
      </c>
      <c r="BT18" s="88"/>
      <c r="BU18" s="42" t="s">
        <v>18</v>
      </c>
      <c r="BV18" s="42" t="s">
        <v>18</v>
      </c>
      <c r="BW18" s="42" t="s">
        <v>18</v>
      </c>
      <c r="BX18" s="42" t="s">
        <v>18</v>
      </c>
      <c r="BY18" s="42" t="s">
        <v>18</v>
      </c>
      <c r="BZ18" s="42" t="s">
        <v>18</v>
      </c>
      <c r="CA18" s="42" t="s">
        <v>18</v>
      </c>
      <c r="CB18" s="42" t="s">
        <v>18</v>
      </c>
      <c r="CC18" s="42" t="s">
        <v>18</v>
      </c>
      <c r="CD18" s="42" t="s">
        <v>18</v>
      </c>
      <c r="CE18" s="42" t="s">
        <v>18</v>
      </c>
      <c r="CF18" s="42" t="s">
        <v>18</v>
      </c>
      <c r="CG18" s="42" t="s">
        <v>18</v>
      </c>
      <c r="CH18" s="42" t="s">
        <v>18</v>
      </c>
      <c r="CI18" s="42" t="s">
        <v>18</v>
      </c>
      <c r="CJ18" s="42" t="s">
        <v>18</v>
      </c>
      <c r="CK18" s="42" t="s">
        <v>18</v>
      </c>
      <c r="CL18" s="42" t="s">
        <v>18</v>
      </c>
      <c r="CM18" s="42" t="s">
        <v>18</v>
      </c>
      <c r="CN18" s="42" t="s">
        <v>18</v>
      </c>
      <c r="CO18" s="42" t="s">
        <v>18</v>
      </c>
      <c r="CP18" s="42" t="s">
        <v>18</v>
      </c>
      <c r="CQ18" s="42" t="s">
        <v>18</v>
      </c>
      <c r="CR18" s="42" t="s">
        <v>18</v>
      </c>
      <c r="CS18" s="42" t="s">
        <v>18</v>
      </c>
      <c r="CT18" s="42" t="s">
        <v>18</v>
      </c>
      <c r="CU18" s="42" t="s">
        <v>18</v>
      </c>
      <c r="CV18" s="42" t="s">
        <v>18</v>
      </c>
      <c r="CW18" s="42" t="s">
        <v>18</v>
      </c>
      <c r="CX18" s="42" t="s">
        <v>18</v>
      </c>
      <c r="CY18" s="42" t="s">
        <v>18</v>
      </c>
    </row>
    <row r="19" spans="2:103" ht="34.799999999999997" thickBot="1" x14ac:dyDescent="0.35">
      <c r="B19" s="46" t="s">
        <v>24</v>
      </c>
      <c r="C19" s="47" t="s">
        <v>25</v>
      </c>
      <c r="D19" s="88" t="s">
        <v>241</v>
      </c>
      <c r="E19"/>
      <c r="F19" s="88"/>
      <c r="G19" s="43" t="s">
        <v>20</v>
      </c>
      <c r="H19" s="88"/>
      <c r="I19" s="43" t="s">
        <v>20</v>
      </c>
      <c r="J19" s="43" t="s">
        <v>20</v>
      </c>
      <c r="K19" s="43" t="s">
        <v>20</v>
      </c>
      <c r="L19" s="43" t="s">
        <v>20</v>
      </c>
      <c r="M19" s="43" t="s">
        <v>20</v>
      </c>
      <c r="N19" s="43" t="s">
        <v>20</v>
      </c>
      <c r="O19" s="43" t="s">
        <v>20</v>
      </c>
      <c r="P19" s="43" t="s">
        <v>20</v>
      </c>
      <c r="Q19" s="43" t="s">
        <v>20</v>
      </c>
      <c r="R19" s="43" t="s">
        <v>20</v>
      </c>
      <c r="S19" s="43" t="s">
        <v>20</v>
      </c>
      <c r="T19" s="43" t="s">
        <v>20</v>
      </c>
      <c r="U19" s="43" t="s">
        <v>20</v>
      </c>
      <c r="V19" s="43" t="s">
        <v>20</v>
      </c>
      <c r="W19" s="43" t="s">
        <v>20</v>
      </c>
      <c r="X19" s="43" t="s">
        <v>20</v>
      </c>
      <c r="Y19" s="43"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3" t="s">
        <v>20</v>
      </c>
      <c r="AM19" s="43" t="s">
        <v>20</v>
      </c>
      <c r="AN19" s="88"/>
      <c r="AO19" s="43" t="s">
        <v>20</v>
      </c>
      <c r="AP19" s="43" t="s">
        <v>20</v>
      </c>
      <c r="AQ19" s="43" t="s">
        <v>20</v>
      </c>
      <c r="AR19" s="43" t="s">
        <v>20</v>
      </c>
      <c r="AS19" s="43" t="s">
        <v>20</v>
      </c>
      <c r="AT19" s="43" t="s">
        <v>20</v>
      </c>
      <c r="AU19" s="43" t="s">
        <v>20</v>
      </c>
      <c r="AV19" s="43" t="s">
        <v>20</v>
      </c>
      <c r="AW19" s="43" t="s">
        <v>20</v>
      </c>
      <c r="AX19" s="43" t="s">
        <v>20</v>
      </c>
      <c r="AY19" s="43" t="s">
        <v>20</v>
      </c>
      <c r="AZ19" s="43" t="s">
        <v>20</v>
      </c>
      <c r="BA19" s="43" t="s">
        <v>20</v>
      </c>
      <c r="BB19" s="43" t="s">
        <v>20</v>
      </c>
      <c r="BC19" s="43" t="s">
        <v>20</v>
      </c>
      <c r="BD19" s="43" t="s">
        <v>20</v>
      </c>
      <c r="BE19" s="43" t="s">
        <v>20</v>
      </c>
      <c r="BF19" s="43" t="s">
        <v>20</v>
      </c>
      <c r="BG19" s="43" t="s">
        <v>20</v>
      </c>
      <c r="BH19" s="43" t="s">
        <v>20</v>
      </c>
      <c r="BI19" s="43" t="s">
        <v>20</v>
      </c>
      <c r="BJ19" s="43" t="s">
        <v>20</v>
      </c>
      <c r="BK19" s="43" t="s">
        <v>20</v>
      </c>
      <c r="BL19" s="43" t="s">
        <v>20</v>
      </c>
      <c r="BM19" s="43" t="s">
        <v>20</v>
      </c>
      <c r="BN19" s="43" t="s">
        <v>20</v>
      </c>
      <c r="BO19" s="43" t="s">
        <v>20</v>
      </c>
      <c r="BP19" s="43" t="s">
        <v>20</v>
      </c>
      <c r="BQ19" s="43" t="s">
        <v>20</v>
      </c>
      <c r="BR19" s="43" t="s">
        <v>20</v>
      </c>
      <c r="BS19" s="43" t="s">
        <v>20</v>
      </c>
      <c r="BT19" s="88"/>
      <c r="BU19" s="43" t="s">
        <v>20</v>
      </c>
      <c r="BV19" s="43" t="s">
        <v>20</v>
      </c>
      <c r="BW19" s="43" t="s">
        <v>20</v>
      </c>
      <c r="BX19" s="43" t="s">
        <v>20</v>
      </c>
      <c r="BY19" s="43" t="s">
        <v>20</v>
      </c>
      <c r="BZ19" s="43" t="s">
        <v>20</v>
      </c>
      <c r="CA19" s="43" t="s">
        <v>20</v>
      </c>
      <c r="CB19" s="43" t="s">
        <v>20</v>
      </c>
      <c r="CC19" s="43" t="s">
        <v>20</v>
      </c>
      <c r="CD19" s="43" t="s">
        <v>20</v>
      </c>
      <c r="CE19" s="43" t="s">
        <v>20</v>
      </c>
      <c r="CF19" s="43" t="s">
        <v>20</v>
      </c>
      <c r="CG19" s="43" t="s">
        <v>20</v>
      </c>
      <c r="CH19" s="43" t="s">
        <v>20</v>
      </c>
      <c r="CI19" s="43" t="s">
        <v>20</v>
      </c>
      <c r="CJ19" s="43" t="s">
        <v>20</v>
      </c>
      <c r="CK19" s="43" t="s">
        <v>20</v>
      </c>
      <c r="CL19" s="43" t="s">
        <v>20</v>
      </c>
      <c r="CM19" s="43" t="s">
        <v>20</v>
      </c>
      <c r="CN19" s="43" t="s">
        <v>20</v>
      </c>
      <c r="CO19" s="43" t="s">
        <v>20</v>
      </c>
      <c r="CP19" s="43" t="s">
        <v>20</v>
      </c>
      <c r="CQ19" s="43" t="s">
        <v>20</v>
      </c>
      <c r="CR19" s="43" t="s">
        <v>20</v>
      </c>
      <c r="CS19" s="43" t="s">
        <v>20</v>
      </c>
      <c r="CT19" s="43" t="s">
        <v>20</v>
      </c>
      <c r="CU19" s="43" t="s">
        <v>20</v>
      </c>
      <c r="CV19" s="43" t="s">
        <v>20</v>
      </c>
      <c r="CW19" s="43" t="s">
        <v>20</v>
      </c>
      <c r="CX19" s="43" t="s">
        <v>20</v>
      </c>
      <c r="CY19" s="43" t="s">
        <v>20</v>
      </c>
    </row>
    <row r="20" spans="2:103" ht="23.4" thickBot="1" x14ac:dyDescent="0.3">
      <c r="B20" s="48" t="s">
        <v>9</v>
      </c>
      <c r="C20" s="47" t="s">
        <v>1</v>
      </c>
      <c r="D20" s="88" t="s">
        <v>243</v>
      </c>
      <c r="E20" s="41"/>
      <c r="F20" s="88"/>
      <c r="G20" s="41"/>
      <c r="H20" s="88"/>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88"/>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88"/>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row>
    <row r="21" spans="2:103" ht="15" thickBot="1" x14ac:dyDescent="0.35">
      <c r="B21" s="38"/>
    </row>
    <row r="22" spans="2:103" ht="14.4" customHeight="1" thickBot="1" x14ac:dyDescent="0.35">
      <c r="B22" s="132" t="s">
        <v>84</v>
      </c>
      <c r="C22" s="49">
        <v>1</v>
      </c>
      <c r="D22" s="88" t="s">
        <v>244</v>
      </c>
      <c r="E22"/>
      <c r="F22" s="88"/>
      <c r="G22" s="96">
        <f t="shared" ref="G22:G28" si="0">I22+AO22</f>
        <v>0</v>
      </c>
      <c r="H22" s="88"/>
      <c r="I22" s="96">
        <f>SUM(J22:AM22)</f>
        <v>0</v>
      </c>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88"/>
      <c r="AO22" s="96">
        <f>SUM(AP22:BS22)</f>
        <v>0</v>
      </c>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88"/>
      <c r="BU22" s="96">
        <f>SUM(BV22:CY22)</f>
        <v>0</v>
      </c>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row>
    <row r="23" spans="2:103" ht="16.8" thickBot="1" x14ac:dyDescent="0.35">
      <c r="B23" s="132"/>
      <c r="C23" s="49">
        <v>2</v>
      </c>
      <c r="D23" s="88" t="s">
        <v>69</v>
      </c>
      <c r="E23"/>
      <c r="F23" s="88"/>
      <c r="G23" s="96">
        <f t="shared" si="0"/>
        <v>0</v>
      </c>
      <c r="H23" s="88"/>
      <c r="I23" s="96">
        <f t="shared" ref="I23:I28" si="1">SUM(J23:AM23)</f>
        <v>0</v>
      </c>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88"/>
      <c r="AO23" s="96">
        <f t="shared" ref="AO23:AO28" si="2">SUM(AP23:BS23)</f>
        <v>0</v>
      </c>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88"/>
      <c r="BU23" s="96">
        <f t="shared" ref="BU23:BU28" si="3">SUM(BV23:CY23)</f>
        <v>0</v>
      </c>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row>
    <row r="24" spans="2:103" ht="16.8" thickBot="1" x14ac:dyDescent="0.35">
      <c r="B24" s="132"/>
      <c r="C24" s="49">
        <v>3</v>
      </c>
      <c r="D24" s="88" t="s">
        <v>245</v>
      </c>
      <c r="E24"/>
      <c r="F24" s="88"/>
      <c r="G24" s="96">
        <f t="shared" si="0"/>
        <v>0</v>
      </c>
      <c r="H24" s="88"/>
      <c r="I24" s="96">
        <f t="shared" si="1"/>
        <v>0</v>
      </c>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88"/>
      <c r="AO24" s="96">
        <f t="shared" si="2"/>
        <v>0</v>
      </c>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88"/>
      <c r="BU24" s="96">
        <f t="shared" si="3"/>
        <v>0</v>
      </c>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row>
    <row r="25" spans="2:103" ht="16.8" thickBot="1" x14ac:dyDescent="0.35">
      <c r="B25" s="132"/>
      <c r="C25" s="49">
        <v>4</v>
      </c>
      <c r="D25" s="88" t="s">
        <v>246</v>
      </c>
      <c r="E25"/>
      <c r="F25" s="88"/>
      <c r="G25" s="96">
        <f t="shared" si="0"/>
        <v>0</v>
      </c>
      <c r="H25" s="88"/>
      <c r="I25" s="96">
        <f t="shared" si="1"/>
        <v>0</v>
      </c>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88"/>
      <c r="AO25" s="96">
        <f t="shared" si="2"/>
        <v>0</v>
      </c>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88"/>
      <c r="BU25" s="96">
        <f t="shared" si="3"/>
        <v>0</v>
      </c>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row>
    <row r="26" spans="2:103" ht="16.8" thickBot="1" x14ac:dyDescent="0.35">
      <c r="B26" s="132"/>
      <c r="C26" s="49">
        <v>5</v>
      </c>
      <c r="D26" s="88" t="s">
        <v>247</v>
      </c>
      <c r="E26"/>
      <c r="F26" s="88"/>
      <c r="G26" s="96">
        <f t="shared" si="0"/>
        <v>0</v>
      </c>
      <c r="H26" s="88"/>
      <c r="I26" s="96">
        <f t="shared" si="1"/>
        <v>0</v>
      </c>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88"/>
      <c r="AO26" s="96">
        <f t="shared" si="2"/>
        <v>0</v>
      </c>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88"/>
      <c r="BU26" s="96">
        <f t="shared" si="3"/>
        <v>0</v>
      </c>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row>
    <row r="27" spans="2:103" ht="16.8" thickBot="1" x14ac:dyDescent="0.35">
      <c r="B27" s="132"/>
      <c r="C27" s="49" t="s">
        <v>8</v>
      </c>
      <c r="D27" s="88" t="s">
        <v>248</v>
      </c>
      <c r="E27"/>
      <c r="F27" s="88"/>
      <c r="G27" s="96">
        <f t="shared" si="0"/>
        <v>0</v>
      </c>
      <c r="H27" s="88"/>
      <c r="I27" s="96">
        <f t="shared" si="1"/>
        <v>0</v>
      </c>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88"/>
      <c r="AO27" s="96">
        <f t="shared" si="2"/>
        <v>0</v>
      </c>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88"/>
      <c r="BU27" s="96">
        <f t="shared" si="3"/>
        <v>0</v>
      </c>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row>
    <row r="28" spans="2:103" ht="16.8" thickBot="1" x14ac:dyDescent="0.35">
      <c r="B28" s="132"/>
      <c r="C28" s="49">
        <v>100000</v>
      </c>
      <c r="D28" s="88" t="s">
        <v>249</v>
      </c>
      <c r="E28"/>
      <c r="F28" s="88"/>
      <c r="G28" s="96">
        <f t="shared" si="0"/>
        <v>0</v>
      </c>
      <c r="H28" s="88"/>
      <c r="I28" s="96">
        <f t="shared" si="1"/>
        <v>0</v>
      </c>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88"/>
      <c r="AO28" s="96">
        <f t="shared" si="2"/>
        <v>0</v>
      </c>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88"/>
      <c r="BU28" s="96">
        <f t="shared" si="3"/>
        <v>0</v>
      </c>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row>
    <row r="45" ht="37.200000000000003" customHeight="1" x14ac:dyDescent="0.3"/>
    <row r="46" ht="37.200000000000003" customHeight="1" x14ac:dyDescent="0.3"/>
    <row r="47" ht="37.200000000000003" customHeight="1" x14ac:dyDescent="0.3"/>
    <row r="48" ht="37.200000000000003" customHeight="1" x14ac:dyDescent="0.3"/>
    <row r="49" ht="37.200000000000003" customHeight="1" x14ac:dyDescent="0.3"/>
    <row r="50" ht="37.200000000000003" customHeight="1" x14ac:dyDescent="0.3"/>
    <row r="51" ht="37.200000000000003" customHeight="1" x14ac:dyDescent="0.3"/>
    <row r="52" ht="37.200000000000003" customHeight="1" x14ac:dyDescent="0.3"/>
    <row r="53" ht="37.200000000000003" customHeight="1" x14ac:dyDescent="0.3"/>
    <row r="54" ht="37.200000000000003" customHeight="1" x14ac:dyDescent="0.3"/>
    <row r="55" ht="37.200000000000003" customHeight="1" x14ac:dyDescent="0.3"/>
  </sheetData>
  <mergeCells count="7">
    <mergeCell ref="BV11:CY11"/>
    <mergeCell ref="B22:B28"/>
    <mergeCell ref="A8:B8"/>
    <mergeCell ref="J11:AM11"/>
    <mergeCell ref="AP11:BS11"/>
    <mergeCell ref="A3:B3"/>
    <mergeCell ref="A5:B5"/>
  </mergeCells>
  <phoneticPr fontId="40" type="noConversion"/>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5" id="{FFBB3B44-B756-48B8-95F2-FE5635BA9394}">
            <xm:f>J$18='Drop-down'!$H$3</xm:f>
            <x14:dxf>
              <font>
                <color auto="1"/>
              </font>
              <fill>
                <patternFill patternType="darkGray">
                  <fgColor auto="1"/>
                  <bgColor auto="1"/>
                </patternFill>
              </fill>
            </x14:dxf>
          </x14:cfRule>
          <x14:cfRule type="expression" priority="98" id="{0D87E91E-7DC9-4B8B-9170-C7A3091C3676}">
            <xm:f>GEN_INF!#REF!='Drop-down'!$G$2</xm:f>
            <x14:dxf>
              <fill>
                <patternFill patternType="darkGray">
                  <bgColor theme="0"/>
                </patternFill>
              </fill>
            </x14:dxf>
          </x14:cfRule>
          <xm:sqref>J22:AM28</xm:sqref>
        </x14:conditionalFormatting>
        <x14:conditionalFormatting xmlns:xm="http://schemas.microsoft.com/office/excel/2006/main">
          <x14:cfRule type="expression" priority="2071" id="{5E2BAD9B-0C7A-4EA2-A4F0-E6520409DBBF}">
            <xm:f>I$19:BS$19='Drop-down'!$I$3</xm:f>
            <x14:dxf>
              <fill>
                <patternFill patternType="darkGray"/>
              </fill>
            </x14:dxf>
          </x14:cfRule>
          <xm:sqref>I15:I20 I22:I28</xm:sqref>
        </x14:conditionalFormatting>
        <x14:conditionalFormatting xmlns:xm="http://schemas.microsoft.com/office/excel/2006/main">
          <x14:cfRule type="expression" priority="2096" id="{25ED1000-D8CD-43B0-982A-117F19F3D52A}">
            <xm:f>I$18:BS$18='Drop-down'!$H$3</xm:f>
            <x14:dxf>
              <fill>
                <patternFill patternType="darkGray"/>
              </fill>
            </x14:dxf>
          </x14:cfRule>
          <xm:sqref>I22:I28</xm:sqref>
        </x14:conditionalFormatting>
        <x14:conditionalFormatting xmlns:xm="http://schemas.microsoft.com/office/excel/2006/main">
          <x14:cfRule type="expression" priority="2207" id="{5E2BAD9B-0C7A-4EA2-A4F0-E6520409DBBF}">
            <xm:f>AO$19:BS$19='Drop-down'!$I$3</xm:f>
            <x14:dxf>
              <fill>
                <patternFill patternType="darkGray"/>
              </fill>
            </x14:dxf>
          </x14:cfRule>
          <xm:sqref>AO20 AO15:AO16</xm:sqref>
        </x14:conditionalFormatting>
        <x14:conditionalFormatting xmlns:xm="http://schemas.microsoft.com/office/excel/2006/main">
          <x14:cfRule type="expression" priority="2211" id="{5E2BAD9B-0C7A-4EA2-A4F0-E6520409DBBF}">
            <xm:f>AO$19:BT$19='Drop-down'!$I$3</xm:f>
            <x14:dxf>
              <fill>
                <patternFill patternType="darkGray"/>
              </fill>
            </x14:dxf>
          </x14:cfRule>
          <xm:sqref>AO17:AO19</xm:sqref>
        </x14:conditionalFormatting>
        <x14:conditionalFormatting xmlns:xm="http://schemas.microsoft.com/office/excel/2006/main">
          <x14:cfRule type="expression" priority="57" id="{D3889F92-E839-4EAD-B5DE-0C5731402CF0}">
            <xm:f>J$19:BS$19='Drop-down'!$I$3</xm:f>
            <x14:dxf>
              <fill>
                <patternFill patternType="darkGray"/>
              </fill>
            </x14:dxf>
          </x14:cfRule>
          <xm:sqref>AO22:AO28 J14:AM20 J22:AM28</xm:sqref>
        </x14:conditionalFormatting>
        <x14:conditionalFormatting xmlns:xm="http://schemas.microsoft.com/office/excel/2006/main">
          <x14:cfRule type="expression" priority="58" id="{7E393C9B-FC08-4742-8FBB-E1A9EABC20BA}">
            <xm:f>AO$18:CX$18='Drop-down'!$H$3</xm:f>
            <x14:dxf>
              <fill>
                <patternFill patternType="darkGray"/>
              </fill>
            </x14:dxf>
          </x14:cfRule>
          <xm:sqref>AO22:AO28</xm:sqref>
        </x14:conditionalFormatting>
        <x14:conditionalFormatting xmlns:xm="http://schemas.microsoft.com/office/excel/2006/main">
          <x14:cfRule type="expression" priority="37" id="{16D1F0EC-0DAA-4F0D-9450-F01B7D9EFA36}">
            <xm:f>AP$18='Drop-down'!$H$3</xm:f>
            <x14:dxf>
              <font>
                <color auto="1"/>
              </font>
              <fill>
                <patternFill patternType="darkGray">
                  <fgColor auto="1"/>
                  <bgColor auto="1"/>
                </patternFill>
              </fill>
            </x14:dxf>
          </x14:cfRule>
          <x14:cfRule type="expression" priority="41" id="{A1790321-ED46-4812-867A-476C89394A10}">
            <xm:f>GEN_INF!#REF!='Drop-down'!$G$2</xm:f>
            <x14:dxf>
              <fill>
                <patternFill patternType="darkGray">
                  <bgColor theme="0"/>
                </patternFill>
              </fill>
            </x14:dxf>
          </x14:cfRule>
          <xm:sqref>AP22:BS28</xm:sqref>
        </x14:conditionalFormatting>
        <x14:conditionalFormatting xmlns:xm="http://schemas.microsoft.com/office/excel/2006/main">
          <x14:cfRule type="expression" priority="42" id="{2D7CBBB0-9638-403A-BFA7-9050B58F22C6}">
            <xm:f>AP$19:CX$19='Drop-down'!$I$3</xm:f>
            <x14:dxf>
              <fill>
                <patternFill patternType="darkGray"/>
              </fill>
            </x14:dxf>
          </x14:cfRule>
          <xm:sqref>AP14:BS20 AP22:BS28</xm:sqref>
        </x14:conditionalFormatting>
        <x14:conditionalFormatting xmlns:xm="http://schemas.microsoft.com/office/excel/2006/main">
          <x14:cfRule type="expression" priority="43" id="{CC537059-1431-47BE-B28E-98720F7C23D0}">
            <xm:f>AP$17:CX$17='Drop-down'!$H$3</xm:f>
            <x14:dxf>
              <fill>
                <patternFill patternType="darkGray"/>
              </fill>
            </x14:dxf>
          </x14:cfRule>
          <xm:sqref>AP22:BS28</xm:sqref>
        </x14:conditionalFormatting>
        <x14:conditionalFormatting xmlns:xm="http://schemas.microsoft.com/office/excel/2006/main">
          <x14:cfRule type="expression" priority="44" id="{1D17A988-5EF9-498F-B201-A080668EE051}">
            <xm:f>AP$18:CX$18='Drop-down'!$I$3</xm:f>
            <x14:dxf>
              <fill>
                <patternFill patternType="darkGray"/>
              </fill>
            </x14:dxf>
          </x14:cfRule>
          <xm:sqref>AP22:BS28</xm:sqref>
        </x14:conditionalFormatting>
        <x14:conditionalFormatting xmlns:xm="http://schemas.microsoft.com/office/excel/2006/main">
          <x14:cfRule type="expression" priority="38" id="{380656A9-630C-4DF0-90B0-F0E7CFE6F2C9}">
            <xm:f>AQ$19:CY$19='Drop-down'!$I$3</xm:f>
            <x14:dxf>
              <fill>
                <patternFill patternType="darkGray"/>
              </fill>
            </x14:dxf>
          </x14:cfRule>
          <xm:sqref>AQ14:BS20</xm:sqref>
        </x14:conditionalFormatting>
        <x14:conditionalFormatting xmlns:xm="http://schemas.microsoft.com/office/excel/2006/main">
          <x14:cfRule type="expression" priority="39" id="{0A96A87E-9B82-41A2-BC1B-F1B3F258DDFC}">
            <xm:f>AQ$17:CY$17='Drop-down'!$H$3</xm:f>
            <x14:dxf>
              <fill>
                <patternFill patternType="darkGray"/>
              </fill>
            </x14:dxf>
          </x14:cfRule>
          <xm:sqref>AQ22:BS28</xm:sqref>
        </x14:conditionalFormatting>
        <x14:conditionalFormatting xmlns:xm="http://schemas.microsoft.com/office/excel/2006/main">
          <x14:cfRule type="expression" priority="40" id="{7738DDC6-708B-4550-8D98-6530404695BC}">
            <xm:f>AQ$18:CY$18='Drop-down'!$I$3</xm:f>
            <x14:dxf>
              <fill>
                <patternFill patternType="darkGray"/>
              </fill>
            </x14:dxf>
          </x14:cfRule>
          <xm:sqref>AQ22:BS28</xm:sqref>
        </x14:conditionalFormatting>
        <x14:conditionalFormatting xmlns:xm="http://schemas.microsoft.com/office/excel/2006/main">
          <x14:cfRule type="expression" priority="23" id="{CB6E2C58-15D8-490B-8513-E58889D89333}">
            <xm:f>G$19:BO$19='Drop-down'!$I$3</xm:f>
            <x14:dxf>
              <fill>
                <patternFill patternType="darkGray"/>
              </fill>
            </x14:dxf>
          </x14:cfRule>
          <xm:sqref>G15:G20</xm:sqref>
        </x14:conditionalFormatting>
        <x14:conditionalFormatting xmlns:xm="http://schemas.microsoft.com/office/excel/2006/main">
          <x14:cfRule type="expression" priority="16" id="{E1C73F2D-8B68-4FE2-8F24-A7B518E6FEEA}">
            <xm:f>G$19:BO$19='Drop-down'!$I$3</xm:f>
            <x14:dxf>
              <fill>
                <patternFill patternType="darkGray"/>
              </fill>
            </x14:dxf>
          </x14:cfRule>
          <xm:sqref>G22:G28</xm:sqref>
        </x14:conditionalFormatting>
        <x14:conditionalFormatting xmlns:xm="http://schemas.microsoft.com/office/excel/2006/main">
          <x14:cfRule type="expression" priority="17" id="{450D504E-D589-468F-8981-461086D59D19}">
            <xm:f>G$18:BO$18='Drop-down'!$H$3</xm:f>
            <x14:dxf>
              <fill>
                <patternFill patternType="darkGray"/>
              </fill>
            </x14:dxf>
          </x14:cfRule>
          <xm:sqref>G22:G28</xm:sqref>
        </x14:conditionalFormatting>
        <x14:conditionalFormatting xmlns:xm="http://schemas.microsoft.com/office/excel/2006/main">
          <x14:cfRule type="expression" priority="15" id="{D167562E-7952-40D7-AF9A-D59470ECDE54}">
            <xm:f>E$19:BM$19='Drop-down'!$I$3</xm:f>
            <x14:dxf>
              <fill>
                <patternFill patternType="darkGray"/>
              </fill>
            </x14:dxf>
          </x14:cfRule>
          <xm:sqref>E20</xm:sqref>
        </x14:conditionalFormatting>
        <x14:conditionalFormatting xmlns:xm="http://schemas.microsoft.com/office/excel/2006/main">
          <x14:cfRule type="expression" priority="2215" id="{EB2072CF-9FB0-48AD-A64C-59AB1AF60B9F}">
            <xm:f>J$17:BS$17='Drop-down'!$H$3</xm:f>
            <x14:dxf>
              <fill>
                <patternFill patternType="darkGray"/>
              </fill>
            </x14:dxf>
          </x14:cfRule>
          <xm:sqref>J22:AM28</xm:sqref>
        </x14:conditionalFormatting>
        <x14:conditionalFormatting xmlns:xm="http://schemas.microsoft.com/office/excel/2006/main">
          <x14:cfRule type="expression" priority="2216" id="{3ED2AE98-ACBE-471D-9729-6FE6DB45213B}">
            <xm:f>J$18:BS$18='Drop-down'!$I$3</xm:f>
            <x14:dxf>
              <fill>
                <patternFill patternType="darkGray"/>
              </fill>
            </x14:dxf>
          </x14:cfRule>
          <xm:sqref>J22:AM28</xm:sqref>
        </x14:conditionalFormatting>
        <x14:conditionalFormatting xmlns:xm="http://schemas.microsoft.com/office/excel/2006/main">
          <x14:cfRule type="expression" priority="11" id="{6E3B3FB5-90FB-4CF5-A1A8-45318541C25A}">
            <xm:f>BU$19:CY$19='Drop-down'!$I$3</xm:f>
            <x14:dxf>
              <fill>
                <patternFill patternType="darkGray"/>
              </fill>
            </x14:dxf>
          </x14:cfRule>
          <xm:sqref>BU20 BU15:BU16</xm:sqref>
        </x14:conditionalFormatting>
        <x14:conditionalFormatting xmlns:xm="http://schemas.microsoft.com/office/excel/2006/main">
          <x14:cfRule type="expression" priority="12" id="{0FF536DB-89B9-432D-BA88-889284849FAE}">
            <xm:f>BU$19:CZ$19='Drop-down'!$I$3</xm:f>
            <x14:dxf>
              <fill>
                <patternFill patternType="darkGray"/>
              </fill>
            </x14:dxf>
          </x14:cfRule>
          <xm:sqref>BU17:BU19</xm:sqref>
        </x14:conditionalFormatting>
        <x14:conditionalFormatting xmlns:xm="http://schemas.microsoft.com/office/excel/2006/main">
          <x14:cfRule type="expression" priority="9" id="{ABBFF872-1D72-45F8-892D-63C7134A1087}">
            <xm:f>BU$19:ED$19='Drop-down'!$I$3</xm:f>
            <x14:dxf>
              <fill>
                <patternFill patternType="darkGray"/>
              </fill>
            </x14:dxf>
          </x14:cfRule>
          <xm:sqref>BU22:BU28</xm:sqref>
        </x14:conditionalFormatting>
        <x14:conditionalFormatting xmlns:xm="http://schemas.microsoft.com/office/excel/2006/main">
          <x14:cfRule type="expression" priority="10" id="{AC65A676-F6F5-4525-A57F-0C9BDC755402}">
            <xm:f>BU$18:ED$18='Drop-down'!$H$3</xm:f>
            <x14:dxf>
              <fill>
                <patternFill patternType="darkGray"/>
              </fill>
            </x14:dxf>
          </x14:cfRule>
          <xm:sqref>BU22:BU28</xm:sqref>
        </x14:conditionalFormatting>
        <x14:conditionalFormatting xmlns:xm="http://schemas.microsoft.com/office/excel/2006/main">
          <x14:cfRule type="expression" priority="1" id="{A2301EB5-15C6-4DBE-A4EA-54CC60A37439}">
            <xm:f>BV$18='Drop-down'!$H$3</xm:f>
            <x14:dxf>
              <font>
                <color auto="1"/>
              </font>
              <fill>
                <patternFill patternType="darkGray">
                  <fgColor auto="1"/>
                  <bgColor auto="1"/>
                </patternFill>
              </fill>
            </x14:dxf>
          </x14:cfRule>
          <x14:cfRule type="expression" priority="5" id="{72B1FCE5-A3C3-43F9-81AD-8B8A2D9EEB25}">
            <xm:f>GEN_INF!#REF!='Drop-down'!$G$2</xm:f>
            <x14:dxf>
              <fill>
                <patternFill patternType="darkGray">
                  <bgColor theme="0"/>
                </patternFill>
              </fill>
            </x14:dxf>
          </x14:cfRule>
          <xm:sqref>BV22:CY28</xm:sqref>
        </x14:conditionalFormatting>
        <x14:conditionalFormatting xmlns:xm="http://schemas.microsoft.com/office/excel/2006/main">
          <x14:cfRule type="expression" priority="6" id="{361B7246-D6EC-41ED-A639-4651713FEB50}">
            <xm:f>BV$19:ED$19='Drop-down'!$I$3</xm:f>
            <x14:dxf>
              <fill>
                <patternFill patternType="darkGray"/>
              </fill>
            </x14:dxf>
          </x14:cfRule>
          <xm:sqref>BV14:CY20 BV22:CY28</xm:sqref>
        </x14:conditionalFormatting>
        <x14:conditionalFormatting xmlns:xm="http://schemas.microsoft.com/office/excel/2006/main">
          <x14:cfRule type="expression" priority="7" id="{CAE56942-0921-4DFB-99D8-6A2AD134870C}">
            <xm:f>BV$17:ED$17='Drop-down'!$H$3</xm:f>
            <x14:dxf>
              <fill>
                <patternFill patternType="darkGray"/>
              </fill>
            </x14:dxf>
          </x14:cfRule>
          <xm:sqref>BV22:CY28</xm:sqref>
        </x14:conditionalFormatting>
        <x14:conditionalFormatting xmlns:xm="http://schemas.microsoft.com/office/excel/2006/main">
          <x14:cfRule type="expression" priority="8" id="{A61DB606-CA34-47B1-9401-33BF89E505BD}">
            <xm:f>BV$18:ED$18='Drop-down'!$I$3</xm:f>
            <x14:dxf>
              <fill>
                <patternFill patternType="darkGray"/>
              </fill>
            </x14:dxf>
          </x14:cfRule>
          <xm:sqref>BV22:CY28</xm:sqref>
        </x14:conditionalFormatting>
        <x14:conditionalFormatting xmlns:xm="http://schemas.microsoft.com/office/excel/2006/main">
          <x14:cfRule type="expression" priority="2" id="{4A3AA963-E21A-4C42-A007-04C20560386C}">
            <xm:f>BW$19:EE$19='Drop-down'!$I$3</xm:f>
            <x14:dxf>
              <fill>
                <patternFill patternType="darkGray"/>
              </fill>
            </x14:dxf>
          </x14:cfRule>
          <xm:sqref>BW14:CY20</xm:sqref>
        </x14:conditionalFormatting>
        <x14:conditionalFormatting xmlns:xm="http://schemas.microsoft.com/office/excel/2006/main">
          <x14:cfRule type="expression" priority="3" id="{F317E0B4-F97B-4669-8DE0-BD6735D55E95}">
            <xm:f>BW$17:EE$17='Drop-down'!$H$3</xm:f>
            <x14:dxf>
              <fill>
                <patternFill patternType="darkGray"/>
              </fill>
            </x14:dxf>
          </x14:cfRule>
          <xm:sqref>BW22:CY28</xm:sqref>
        </x14:conditionalFormatting>
        <x14:conditionalFormatting xmlns:xm="http://schemas.microsoft.com/office/excel/2006/main">
          <x14:cfRule type="expression" priority="4" id="{63B7A759-D66B-4442-B142-1D3E54590236}">
            <xm:f>BW$18:EE$18='Drop-down'!$I$3</xm:f>
            <x14:dxf>
              <fill>
                <patternFill patternType="darkGray"/>
              </fill>
            </x14:dxf>
          </x14:cfRule>
          <xm:sqref>BW22:CY28</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FEBB41AE-F116-4FAE-81FE-475A729F4C2B}">
          <x14:formula1>
            <xm:f>'Drop-down'!$H$2:$H$3</xm:f>
          </x14:formula1>
          <xm:sqref>AO17:BS18 I17:AM18 G17:G18 BU17:CY18</xm:sqref>
        </x14:dataValidation>
        <x14:dataValidation type="list" allowBlank="1" showInputMessage="1" showErrorMessage="1" xr:uid="{6F53EDE6-E980-4E67-A777-617D7C7483FC}">
          <x14:formula1>
            <xm:f>'Drop-down'!$I$2:$I$4</xm:f>
          </x14:formula1>
          <xm:sqref>AO19:BS19 I19:AM19 G19 BU19:CY19</xm:sqref>
        </x14:dataValidation>
        <x14:dataValidation type="list" allowBlank="1" showInputMessage="1" showErrorMessage="1" xr:uid="{B6D0F0C3-FDE3-49FA-A526-18EB9606127C}">
          <x14:formula1>
            <xm:f>'Drop-down'!$K$2:$K$68</xm:f>
          </x14:formula1>
          <xm:sqref>AP14:BS14 J14:AM14 BV14:CY14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E2DE-B5BC-4A5A-B4FF-00D8D2255ADF}">
  <sheetPr>
    <tabColor theme="3" tint="0.59999389629810485"/>
  </sheetPr>
  <dimension ref="A1:DE55"/>
  <sheetViews>
    <sheetView showGridLines="0" topLeftCell="A11" zoomScale="80" zoomScaleNormal="80" workbookViewId="0">
      <selection activeCell="G22" sqref="G22"/>
    </sheetView>
  </sheetViews>
  <sheetFormatPr defaultRowHeight="14.4" x14ac:dyDescent="0.3"/>
  <cols>
    <col min="1" max="1" width="8.88671875" style="38"/>
    <col min="2" max="2" width="27.88671875" style="39" customWidth="1"/>
    <col min="3" max="3" width="13.88671875" style="38" customWidth="1"/>
    <col min="4" max="4" width="13.88671875" customWidth="1"/>
    <col min="5" max="5" width="16.6640625" style="38" customWidth="1"/>
    <col min="6" max="6" width="3.33203125" customWidth="1"/>
    <col min="7" max="7" width="16.6640625" style="38" customWidth="1"/>
    <col min="8" max="8" width="3.33203125" customWidth="1"/>
    <col min="9" max="9" width="16.6640625" style="38" customWidth="1"/>
    <col min="10" max="10" width="3.33203125" customWidth="1"/>
    <col min="11" max="11" width="18.88671875" style="38" customWidth="1"/>
    <col min="12" max="41" width="16.6640625" style="38" customWidth="1"/>
    <col min="42" max="42" width="3.33203125" customWidth="1"/>
    <col min="43" max="43" width="16.6640625" style="38" customWidth="1"/>
    <col min="44" max="44" width="3.33203125" customWidth="1"/>
    <col min="45" max="45" width="16.6640625" style="38" customWidth="1"/>
    <col min="46" max="46" width="3.33203125" customWidth="1"/>
    <col min="47" max="47" width="18.44140625" style="38" customWidth="1"/>
    <col min="48" max="77" width="16.6640625" style="38" customWidth="1"/>
    <col min="78" max="78" width="3.33203125" customWidth="1"/>
    <col min="79" max="79" width="18.44140625" style="38" customWidth="1"/>
    <col min="80" max="109" width="16.6640625" style="38" customWidth="1"/>
    <col min="110" max="16384" width="8.88671875" style="38"/>
  </cols>
  <sheetData>
    <row r="1" spans="1:109" s="99" customFormat="1" ht="54" customHeight="1" x14ac:dyDescent="0.3">
      <c r="D1"/>
      <c r="F1"/>
      <c r="H1"/>
      <c r="J1"/>
      <c r="AP1"/>
      <c r="AR1"/>
      <c r="AS1" s="106"/>
      <c r="AT1"/>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c r="CZ1" s="106"/>
      <c r="DA1" s="106"/>
      <c r="DB1" s="106"/>
      <c r="DC1" s="106"/>
      <c r="DD1" s="106"/>
      <c r="DE1" s="106"/>
    </row>
    <row r="2" spans="1:109" s="99" customFormat="1" ht="8.5500000000000007" customHeight="1" x14ac:dyDescent="0.3">
      <c r="B2" s="72"/>
      <c r="D2"/>
      <c r="F2"/>
      <c r="H2"/>
      <c r="J2"/>
      <c r="AP2"/>
      <c r="AR2"/>
      <c r="AS2" s="106"/>
      <c r="AT2"/>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row>
    <row r="3" spans="1:109" s="99" customFormat="1" ht="19.5" customHeight="1" x14ac:dyDescent="0.3">
      <c r="A3" s="123" t="str">
        <f>+GEN_INF!A3</f>
        <v>Test Undertaking</v>
      </c>
      <c r="B3" s="124"/>
      <c r="D3"/>
      <c r="F3"/>
      <c r="H3"/>
      <c r="J3"/>
      <c r="AP3"/>
      <c r="AR3"/>
      <c r="AS3" s="106"/>
      <c r="AT3"/>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row>
    <row r="4" spans="1:109" s="99" customFormat="1" ht="8.5500000000000007" customHeight="1" x14ac:dyDescent="0.3">
      <c r="B4" s="72"/>
      <c r="D4"/>
      <c r="F4"/>
      <c r="H4"/>
      <c r="J4"/>
      <c r="AP4"/>
      <c r="AR4"/>
      <c r="AS4" s="106"/>
      <c r="AT4"/>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row>
    <row r="5" spans="1:109" s="99" customFormat="1" ht="19.5" customHeight="1" x14ac:dyDescent="0.3">
      <c r="A5" s="125" t="str">
        <f>+GEN_INF!C66 &amp; " " &amp; GEN_INF!E66</f>
        <v>Reporting YEAR END 2019</v>
      </c>
      <c r="B5" s="124"/>
      <c r="D5"/>
      <c r="F5"/>
      <c r="H5"/>
      <c r="J5"/>
      <c r="AP5"/>
      <c r="AR5"/>
      <c r="AS5" s="106"/>
      <c r="AT5"/>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row>
    <row r="6" spans="1:109" s="99" customFormat="1" ht="9" customHeight="1" x14ac:dyDescent="0.3">
      <c r="A6" s="55"/>
      <c r="B6" s="72"/>
      <c r="D6"/>
      <c r="F6"/>
      <c r="H6"/>
      <c r="J6"/>
      <c r="AP6"/>
      <c r="AR6"/>
      <c r="AS6" s="106"/>
      <c r="AT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row>
    <row r="7" spans="1:109" s="99" customFormat="1" ht="16.2" x14ac:dyDescent="0.3">
      <c r="A7" s="54" t="s">
        <v>53</v>
      </c>
      <c r="D7"/>
      <c r="F7"/>
      <c r="H7"/>
      <c r="J7"/>
      <c r="AP7"/>
      <c r="AR7"/>
      <c r="AS7" s="106"/>
      <c r="AT7"/>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row>
    <row r="8" spans="1:109" s="99" customFormat="1" ht="16.2" x14ac:dyDescent="0.3">
      <c r="A8" s="126">
        <f>+GEN_INF!E62</f>
        <v>0</v>
      </c>
      <c r="B8" s="124"/>
      <c r="D8"/>
      <c r="F8"/>
      <c r="H8"/>
      <c r="J8"/>
      <c r="AP8"/>
      <c r="AR8"/>
      <c r="AS8" s="106"/>
      <c r="AT8"/>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row>
    <row r="9" spans="1:109" x14ac:dyDescent="0.3">
      <c r="B9" s="38"/>
      <c r="C9" s="40"/>
      <c r="E9" s="40"/>
      <c r="G9" s="40"/>
      <c r="I9" s="40"/>
      <c r="K9" s="4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Q9" s="40"/>
      <c r="AS9" s="4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row>
    <row r="10" spans="1:109" ht="15" thickBot="1" x14ac:dyDescent="0.35">
      <c r="B10" s="61" t="s">
        <v>122</v>
      </c>
      <c r="C10" s="40"/>
    </row>
    <row r="11" spans="1:109" ht="53.4" customHeight="1" thickBot="1" x14ac:dyDescent="0.35">
      <c r="B11" s="38"/>
      <c r="E11" s="104" t="s">
        <v>384</v>
      </c>
      <c r="G11" s="104" t="s">
        <v>382</v>
      </c>
      <c r="I11" s="104" t="s">
        <v>380</v>
      </c>
      <c r="K11" s="104" t="s">
        <v>385</v>
      </c>
      <c r="L11" s="133" t="s">
        <v>386</v>
      </c>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5"/>
      <c r="AQ11" s="101" t="s">
        <v>381</v>
      </c>
      <c r="AS11" s="104" t="s">
        <v>387</v>
      </c>
      <c r="AU11" s="104" t="s">
        <v>401</v>
      </c>
      <c r="AV11" s="133" t="s">
        <v>400</v>
      </c>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5"/>
      <c r="CA11" s="104" t="s">
        <v>403</v>
      </c>
      <c r="CB11" s="133" t="s">
        <v>405</v>
      </c>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5"/>
    </row>
    <row r="12" spans="1:109" ht="53.4" customHeight="1" thickBot="1" x14ac:dyDescent="0.35">
      <c r="E12" s="101" t="s">
        <v>383</v>
      </c>
      <c r="G12" s="101" t="s">
        <v>383</v>
      </c>
      <c r="I12" s="101" t="s">
        <v>348</v>
      </c>
      <c r="K12" s="101" t="s">
        <v>348</v>
      </c>
      <c r="L12" s="101" t="s">
        <v>318</v>
      </c>
      <c r="M12" s="101" t="s">
        <v>319</v>
      </c>
      <c r="N12" s="101" t="s">
        <v>320</v>
      </c>
      <c r="O12" s="101" t="s">
        <v>321</v>
      </c>
      <c r="P12" s="101" t="s">
        <v>322</v>
      </c>
      <c r="Q12" s="101" t="s">
        <v>323</v>
      </c>
      <c r="R12" s="101" t="s">
        <v>324</v>
      </c>
      <c r="S12" s="101" t="s">
        <v>325</v>
      </c>
      <c r="T12" s="101" t="s">
        <v>326</v>
      </c>
      <c r="U12" s="101" t="s">
        <v>327</v>
      </c>
      <c r="V12" s="101" t="s">
        <v>328</v>
      </c>
      <c r="W12" s="101" t="s">
        <v>329</v>
      </c>
      <c r="X12" s="101" t="s">
        <v>330</v>
      </c>
      <c r="Y12" s="101" t="s">
        <v>331</v>
      </c>
      <c r="Z12" s="101" t="s">
        <v>332</v>
      </c>
      <c r="AA12" s="101" t="s">
        <v>333</v>
      </c>
      <c r="AB12" s="101" t="s">
        <v>334</v>
      </c>
      <c r="AC12" s="101" t="s">
        <v>335</v>
      </c>
      <c r="AD12" s="101" t="s">
        <v>336</v>
      </c>
      <c r="AE12" s="101" t="s">
        <v>337</v>
      </c>
      <c r="AF12" s="101" t="s">
        <v>338</v>
      </c>
      <c r="AG12" s="101" t="s">
        <v>339</v>
      </c>
      <c r="AH12" s="101" t="s">
        <v>340</v>
      </c>
      <c r="AI12" s="101" t="s">
        <v>341</v>
      </c>
      <c r="AJ12" s="101" t="s">
        <v>342</v>
      </c>
      <c r="AK12" s="101" t="s">
        <v>343</v>
      </c>
      <c r="AL12" s="101" t="s">
        <v>344</v>
      </c>
      <c r="AM12" s="101" t="s">
        <v>345</v>
      </c>
      <c r="AN12" s="101" t="s">
        <v>346</v>
      </c>
      <c r="AO12" s="101" t="s">
        <v>347</v>
      </c>
      <c r="AQ12" s="101" t="s">
        <v>349</v>
      </c>
      <c r="AS12" s="101" t="s">
        <v>349</v>
      </c>
      <c r="AU12" s="101" t="s">
        <v>402</v>
      </c>
      <c r="AV12" s="101" t="s">
        <v>350</v>
      </c>
      <c r="AW12" s="101" t="s">
        <v>351</v>
      </c>
      <c r="AX12" s="101" t="s">
        <v>352</v>
      </c>
      <c r="AY12" s="101" t="s">
        <v>353</v>
      </c>
      <c r="AZ12" s="101" t="s">
        <v>354</v>
      </c>
      <c r="BA12" s="101" t="s">
        <v>355</v>
      </c>
      <c r="BB12" s="101" t="s">
        <v>356</v>
      </c>
      <c r="BC12" s="101" t="s">
        <v>357</v>
      </c>
      <c r="BD12" s="101" t="s">
        <v>358</v>
      </c>
      <c r="BE12" s="101" t="s">
        <v>359</v>
      </c>
      <c r="BF12" s="101" t="s">
        <v>360</v>
      </c>
      <c r="BG12" s="101" t="s">
        <v>361</v>
      </c>
      <c r="BH12" s="101" t="s">
        <v>362</v>
      </c>
      <c r="BI12" s="101" t="s">
        <v>363</v>
      </c>
      <c r="BJ12" s="101" t="s">
        <v>364</v>
      </c>
      <c r="BK12" s="101" t="s">
        <v>365</v>
      </c>
      <c r="BL12" s="101" t="s">
        <v>366</v>
      </c>
      <c r="BM12" s="101" t="s">
        <v>367</v>
      </c>
      <c r="BN12" s="101" t="s">
        <v>368</v>
      </c>
      <c r="BO12" s="101" t="s">
        <v>369</v>
      </c>
      <c r="BP12" s="101" t="s">
        <v>370</v>
      </c>
      <c r="BQ12" s="101" t="s">
        <v>371</v>
      </c>
      <c r="BR12" s="101" t="s">
        <v>372</v>
      </c>
      <c r="BS12" s="101" t="s">
        <v>373</v>
      </c>
      <c r="BT12" s="101" t="s">
        <v>374</v>
      </c>
      <c r="BU12" s="101" t="s">
        <v>375</v>
      </c>
      <c r="BV12" s="101" t="s">
        <v>376</v>
      </c>
      <c r="BW12" s="101" t="s">
        <v>377</v>
      </c>
      <c r="BX12" s="101" t="s">
        <v>378</v>
      </c>
      <c r="BY12" s="101" t="s">
        <v>379</v>
      </c>
      <c r="CA12" s="101" t="s">
        <v>404</v>
      </c>
      <c r="CB12" s="101" t="s">
        <v>350</v>
      </c>
      <c r="CC12" s="101" t="s">
        <v>351</v>
      </c>
      <c r="CD12" s="101" t="s">
        <v>352</v>
      </c>
      <c r="CE12" s="101" t="s">
        <v>353</v>
      </c>
      <c r="CF12" s="101" t="s">
        <v>354</v>
      </c>
      <c r="CG12" s="101" t="s">
        <v>355</v>
      </c>
      <c r="CH12" s="101" t="s">
        <v>356</v>
      </c>
      <c r="CI12" s="101" t="s">
        <v>357</v>
      </c>
      <c r="CJ12" s="101" t="s">
        <v>358</v>
      </c>
      <c r="CK12" s="101" t="s">
        <v>359</v>
      </c>
      <c r="CL12" s="101" t="s">
        <v>360</v>
      </c>
      <c r="CM12" s="101" t="s">
        <v>361</v>
      </c>
      <c r="CN12" s="101" t="s">
        <v>362</v>
      </c>
      <c r="CO12" s="101" t="s">
        <v>363</v>
      </c>
      <c r="CP12" s="101" t="s">
        <v>364</v>
      </c>
      <c r="CQ12" s="101" t="s">
        <v>365</v>
      </c>
      <c r="CR12" s="101" t="s">
        <v>366</v>
      </c>
      <c r="CS12" s="101" t="s">
        <v>367</v>
      </c>
      <c r="CT12" s="101" t="s">
        <v>368</v>
      </c>
      <c r="CU12" s="101" t="s">
        <v>369</v>
      </c>
      <c r="CV12" s="101" t="s">
        <v>370</v>
      </c>
      <c r="CW12" s="101" t="s">
        <v>371</v>
      </c>
      <c r="CX12" s="101" t="s">
        <v>372</v>
      </c>
      <c r="CY12" s="101" t="s">
        <v>373</v>
      </c>
      <c r="CZ12" s="101" t="s">
        <v>374</v>
      </c>
      <c r="DA12" s="101" t="s">
        <v>375</v>
      </c>
      <c r="DB12" s="101" t="s">
        <v>376</v>
      </c>
      <c r="DC12" s="101" t="s">
        <v>377</v>
      </c>
      <c r="DD12" s="101" t="s">
        <v>378</v>
      </c>
      <c r="DE12" s="101" t="s">
        <v>379</v>
      </c>
    </row>
    <row r="13" spans="1:109" customFormat="1" ht="16.8" thickBot="1" x14ac:dyDescent="0.35">
      <c r="E13" s="88" t="s">
        <v>63</v>
      </c>
      <c r="G13" s="88" t="s">
        <v>63</v>
      </c>
      <c r="I13" s="88" t="s">
        <v>63</v>
      </c>
      <c r="K13" s="88" t="s">
        <v>242</v>
      </c>
      <c r="L13" s="88" t="s">
        <v>250</v>
      </c>
      <c r="M13" s="88" t="s">
        <v>251</v>
      </c>
      <c r="N13" s="88" t="s">
        <v>236</v>
      </c>
      <c r="O13" s="88" t="s">
        <v>252</v>
      </c>
      <c r="P13" s="88" t="s">
        <v>253</v>
      </c>
      <c r="Q13" s="88" t="s">
        <v>254</v>
      </c>
      <c r="R13" s="88" t="s">
        <v>255</v>
      </c>
      <c r="S13" s="88" t="s">
        <v>256</v>
      </c>
      <c r="T13" s="88" t="s">
        <v>257</v>
      </c>
      <c r="U13" s="88" t="s">
        <v>258</v>
      </c>
      <c r="V13" s="88" t="s">
        <v>259</v>
      </c>
      <c r="W13" s="88" t="s">
        <v>260</v>
      </c>
      <c r="X13" s="88" t="s">
        <v>261</v>
      </c>
      <c r="Y13" s="88" t="s">
        <v>262</v>
      </c>
      <c r="Z13" s="88" t="s">
        <v>263</v>
      </c>
      <c r="AA13" s="88" t="s">
        <v>264</v>
      </c>
      <c r="AB13" s="88" t="s">
        <v>265</v>
      </c>
      <c r="AC13" s="88" t="s">
        <v>266</v>
      </c>
      <c r="AD13" s="88" t="s">
        <v>267</v>
      </c>
      <c r="AE13" s="88" t="s">
        <v>268</v>
      </c>
      <c r="AF13" s="88" t="s">
        <v>269</v>
      </c>
      <c r="AG13" s="88" t="s">
        <v>270</v>
      </c>
      <c r="AH13" s="88" t="s">
        <v>271</v>
      </c>
      <c r="AI13" s="88" t="s">
        <v>272</v>
      </c>
      <c r="AJ13" s="88" t="s">
        <v>273</v>
      </c>
      <c r="AK13" s="88" t="s">
        <v>274</v>
      </c>
      <c r="AL13" s="88" t="s">
        <v>275</v>
      </c>
      <c r="AM13" s="88" t="s">
        <v>276</v>
      </c>
      <c r="AN13" s="88" t="s">
        <v>277</v>
      </c>
      <c r="AO13" s="88" t="s">
        <v>278</v>
      </c>
      <c r="AQ13" s="88" t="s">
        <v>279</v>
      </c>
      <c r="AS13" s="88" t="s">
        <v>280</v>
      </c>
      <c r="AU13" s="88" t="s">
        <v>281</v>
      </c>
      <c r="AV13" s="88" t="s">
        <v>282</v>
      </c>
      <c r="AW13" s="88" t="s">
        <v>283</v>
      </c>
      <c r="AX13" s="88" t="s">
        <v>284</v>
      </c>
      <c r="AY13" s="88" t="s">
        <v>285</v>
      </c>
      <c r="AZ13" s="88" t="s">
        <v>286</v>
      </c>
      <c r="BA13" s="88" t="s">
        <v>287</v>
      </c>
      <c r="BB13" s="88" t="s">
        <v>288</v>
      </c>
      <c r="BC13" s="88" t="s">
        <v>289</v>
      </c>
      <c r="BD13" s="88" t="s">
        <v>290</v>
      </c>
      <c r="BE13" s="88" t="s">
        <v>291</v>
      </c>
      <c r="BF13" s="88" t="s">
        <v>292</v>
      </c>
      <c r="BG13" s="88" t="s">
        <v>293</v>
      </c>
      <c r="BH13" s="88" t="s">
        <v>294</v>
      </c>
      <c r="BI13" s="88" t="s">
        <v>295</v>
      </c>
      <c r="BJ13" s="88" t="s">
        <v>296</v>
      </c>
      <c r="BK13" s="88" t="s">
        <v>297</v>
      </c>
      <c r="BL13" s="88" t="s">
        <v>298</v>
      </c>
      <c r="BM13" s="88" t="s">
        <v>299</v>
      </c>
      <c r="BN13" s="88" t="s">
        <v>300</v>
      </c>
      <c r="BO13" s="88" t="s">
        <v>301</v>
      </c>
      <c r="BP13" s="88" t="s">
        <v>302</v>
      </c>
      <c r="BQ13" s="88" t="s">
        <v>303</v>
      </c>
      <c r="BR13" s="88" t="s">
        <v>304</v>
      </c>
      <c r="BS13" s="88" t="s">
        <v>305</v>
      </c>
      <c r="BT13" s="88" t="s">
        <v>306</v>
      </c>
      <c r="BU13" s="88" t="s">
        <v>307</v>
      </c>
      <c r="BV13" s="88" t="s">
        <v>308</v>
      </c>
      <c r="BW13" s="88" t="s">
        <v>309</v>
      </c>
      <c r="BX13" s="88" t="s">
        <v>310</v>
      </c>
      <c r="BY13" s="88" t="s">
        <v>406</v>
      </c>
      <c r="CA13" s="88" t="s">
        <v>407</v>
      </c>
      <c r="CB13" s="88" t="s">
        <v>408</v>
      </c>
      <c r="CC13" s="88" t="s">
        <v>409</v>
      </c>
      <c r="CD13" s="88" t="s">
        <v>410</v>
      </c>
      <c r="CE13" s="88" t="s">
        <v>411</v>
      </c>
      <c r="CF13" s="88" t="s">
        <v>412</v>
      </c>
      <c r="CG13" s="88" t="s">
        <v>413</v>
      </c>
      <c r="CH13" s="88" t="s">
        <v>414</v>
      </c>
      <c r="CI13" s="88" t="s">
        <v>415</v>
      </c>
      <c r="CJ13" s="88" t="s">
        <v>416</v>
      </c>
      <c r="CK13" s="88" t="s">
        <v>417</v>
      </c>
      <c r="CL13" s="88" t="s">
        <v>418</v>
      </c>
      <c r="CM13" s="88" t="s">
        <v>419</v>
      </c>
      <c r="CN13" s="88" t="s">
        <v>420</v>
      </c>
      <c r="CO13" s="88" t="s">
        <v>421</v>
      </c>
      <c r="CP13" s="88" t="s">
        <v>422</v>
      </c>
      <c r="CQ13" s="88" t="s">
        <v>423</v>
      </c>
      <c r="CR13" s="88" t="s">
        <v>424</v>
      </c>
      <c r="CS13" s="88" t="s">
        <v>425</v>
      </c>
      <c r="CT13" s="88" t="s">
        <v>426</v>
      </c>
      <c r="CU13" s="88" t="s">
        <v>427</v>
      </c>
      <c r="CV13" s="88" t="s">
        <v>428</v>
      </c>
      <c r="CW13" s="88" t="s">
        <v>429</v>
      </c>
      <c r="CX13" s="88" t="s">
        <v>430</v>
      </c>
      <c r="CY13" s="88" t="s">
        <v>431</v>
      </c>
      <c r="CZ13" s="88" t="s">
        <v>432</v>
      </c>
      <c r="DA13" s="88" t="s">
        <v>433</v>
      </c>
      <c r="DB13" s="88" t="s">
        <v>434</v>
      </c>
      <c r="DC13" s="88" t="s">
        <v>435</v>
      </c>
      <c r="DD13" s="88" t="s">
        <v>436</v>
      </c>
      <c r="DE13" s="88" t="s">
        <v>437</v>
      </c>
    </row>
    <row r="14" spans="1:109" customFormat="1" ht="34.799999999999997" thickBot="1" x14ac:dyDescent="0.35">
      <c r="B14" s="100" t="s">
        <v>317</v>
      </c>
      <c r="C14" s="102" t="s">
        <v>316</v>
      </c>
      <c r="D14" s="88" t="s">
        <v>52</v>
      </c>
      <c r="F14" s="88"/>
      <c r="H14" s="88"/>
      <c r="J14" s="88"/>
      <c r="L14" s="103" t="s">
        <v>10</v>
      </c>
      <c r="M14" s="103" t="s">
        <v>10</v>
      </c>
      <c r="N14" s="103" t="s">
        <v>10</v>
      </c>
      <c r="O14" s="103" t="s">
        <v>10</v>
      </c>
      <c r="P14" s="103" t="s">
        <v>10</v>
      </c>
      <c r="Q14" s="103" t="s">
        <v>10</v>
      </c>
      <c r="R14" s="103" t="s">
        <v>10</v>
      </c>
      <c r="S14" s="103" t="s">
        <v>10</v>
      </c>
      <c r="T14" s="103" t="s">
        <v>10</v>
      </c>
      <c r="U14" s="103" t="s">
        <v>10</v>
      </c>
      <c r="V14" s="103" t="s">
        <v>10</v>
      </c>
      <c r="W14" s="103" t="s">
        <v>10</v>
      </c>
      <c r="X14" s="103" t="s">
        <v>10</v>
      </c>
      <c r="Y14" s="103" t="s">
        <v>10</v>
      </c>
      <c r="Z14" s="103" t="s">
        <v>10</v>
      </c>
      <c r="AA14" s="103" t="s">
        <v>10</v>
      </c>
      <c r="AB14" s="103" t="s">
        <v>10</v>
      </c>
      <c r="AC14" s="103" t="s">
        <v>10</v>
      </c>
      <c r="AD14" s="103" t="s">
        <v>10</v>
      </c>
      <c r="AE14" s="103" t="s">
        <v>10</v>
      </c>
      <c r="AF14" s="103" t="s">
        <v>10</v>
      </c>
      <c r="AG14" s="103" t="s">
        <v>10</v>
      </c>
      <c r="AH14" s="103" t="s">
        <v>10</v>
      </c>
      <c r="AI14" s="103" t="s">
        <v>10</v>
      </c>
      <c r="AJ14" s="103" t="s">
        <v>10</v>
      </c>
      <c r="AK14" s="103" t="s">
        <v>10</v>
      </c>
      <c r="AL14" s="103" t="s">
        <v>10</v>
      </c>
      <c r="AM14" s="103" t="s">
        <v>10</v>
      </c>
      <c r="AN14" s="103" t="s">
        <v>10</v>
      </c>
      <c r="AO14" s="103" t="s">
        <v>10</v>
      </c>
      <c r="AP14" s="88"/>
      <c r="AR14" s="88"/>
      <c r="AT14" s="88"/>
      <c r="AV14" s="103" t="s">
        <v>10</v>
      </c>
      <c r="AW14" s="103" t="s">
        <v>10</v>
      </c>
      <c r="AX14" s="103" t="s">
        <v>10</v>
      </c>
      <c r="AY14" s="103" t="s">
        <v>10</v>
      </c>
      <c r="AZ14" s="103" t="s">
        <v>10</v>
      </c>
      <c r="BA14" s="103" t="s">
        <v>10</v>
      </c>
      <c r="BB14" s="103" t="s">
        <v>10</v>
      </c>
      <c r="BC14" s="103" t="s">
        <v>10</v>
      </c>
      <c r="BD14" s="103" t="s">
        <v>10</v>
      </c>
      <c r="BE14" s="103" t="s">
        <v>10</v>
      </c>
      <c r="BF14" s="103" t="s">
        <v>10</v>
      </c>
      <c r="BG14" s="103" t="s">
        <v>10</v>
      </c>
      <c r="BH14" s="103" t="s">
        <v>10</v>
      </c>
      <c r="BI14" s="103" t="s">
        <v>10</v>
      </c>
      <c r="BJ14" s="103" t="s">
        <v>10</v>
      </c>
      <c r="BK14" s="103" t="s">
        <v>10</v>
      </c>
      <c r="BL14" s="103" t="s">
        <v>10</v>
      </c>
      <c r="BM14" s="103" t="s">
        <v>10</v>
      </c>
      <c r="BN14" s="103" t="s">
        <v>10</v>
      </c>
      <c r="BO14" s="103" t="s">
        <v>10</v>
      </c>
      <c r="BP14" s="103" t="s">
        <v>10</v>
      </c>
      <c r="BQ14" s="103" t="s">
        <v>10</v>
      </c>
      <c r="BR14" s="103" t="s">
        <v>10</v>
      </c>
      <c r="BS14" s="103" t="s">
        <v>10</v>
      </c>
      <c r="BT14" s="103" t="s">
        <v>10</v>
      </c>
      <c r="BU14" s="103" t="s">
        <v>10</v>
      </c>
      <c r="BV14" s="103" t="s">
        <v>10</v>
      </c>
      <c r="BW14" s="103" t="s">
        <v>10</v>
      </c>
      <c r="BX14" s="103" t="s">
        <v>10</v>
      </c>
      <c r="BY14" s="103" t="s">
        <v>10</v>
      </c>
      <c r="BZ14" s="88"/>
      <c r="CB14" s="103" t="s">
        <v>10</v>
      </c>
      <c r="CC14" s="103" t="s">
        <v>10</v>
      </c>
      <c r="CD14" s="103" t="s">
        <v>10</v>
      </c>
      <c r="CE14" s="103" t="s">
        <v>10</v>
      </c>
      <c r="CF14" s="103" t="s">
        <v>10</v>
      </c>
      <c r="CG14" s="103" t="s">
        <v>10</v>
      </c>
      <c r="CH14" s="103" t="s">
        <v>10</v>
      </c>
      <c r="CI14" s="103" t="s">
        <v>10</v>
      </c>
      <c r="CJ14" s="103" t="s">
        <v>10</v>
      </c>
      <c r="CK14" s="103" t="s">
        <v>10</v>
      </c>
      <c r="CL14" s="103" t="s">
        <v>10</v>
      </c>
      <c r="CM14" s="103" t="s">
        <v>10</v>
      </c>
      <c r="CN14" s="103" t="s">
        <v>10</v>
      </c>
      <c r="CO14" s="103" t="s">
        <v>10</v>
      </c>
      <c r="CP14" s="103" t="s">
        <v>10</v>
      </c>
      <c r="CQ14" s="103" t="s">
        <v>10</v>
      </c>
      <c r="CR14" s="103" t="s">
        <v>10</v>
      </c>
      <c r="CS14" s="103" t="s">
        <v>10</v>
      </c>
      <c r="CT14" s="103" t="s">
        <v>10</v>
      </c>
      <c r="CU14" s="103" t="s">
        <v>10</v>
      </c>
      <c r="CV14" s="103" t="s">
        <v>10</v>
      </c>
      <c r="CW14" s="103" t="s">
        <v>10</v>
      </c>
      <c r="CX14" s="103" t="s">
        <v>10</v>
      </c>
      <c r="CY14" s="103" t="s">
        <v>10</v>
      </c>
      <c r="CZ14" s="103" t="s">
        <v>10</v>
      </c>
      <c r="DA14" s="103" t="s">
        <v>10</v>
      </c>
      <c r="DB14" s="103" t="s">
        <v>10</v>
      </c>
      <c r="DC14" s="103" t="s">
        <v>10</v>
      </c>
      <c r="DD14" s="103" t="s">
        <v>10</v>
      </c>
      <c r="DE14" s="103" t="s">
        <v>10</v>
      </c>
    </row>
    <row r="15" spans="1:109" ht="34.799999999999997" thickBot="1" x14ac:dyDescent="0.35">
      <c r="B15" s="100" t="s">
        <v>15</v>
      </c>
      <c r="C15" s="102" t="s">
        <v>0</v>
      </c>
      <c r="D15" s="88" t="s">
        <v>67</v>
      </c>
      <c r="E15"/>
      <c r="F15" s="88"/>
      <c r="G15" s="41"/>
      <c r="H15" s="88"/>
      <c r="I15" s="41"/>
      <c r="J15" s="88"/>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88"/>
      <c r="AQ15" s="41"/>
      <c r="AR15" s="88"/>
      <c r="AS15" s="41"/>
      <c r="AT15" s="88"/>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88"/>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row>
    <row r="16" spans="1:109" ht="23.4" thickBot="1" x14ac:dyDescent="0.35">
      <c r="B16" s="100" t="s">
        <v>86</v>
      </c>
      <c r="C16" s="102" t="s">
        <v>85</v>
      </c>
      <c r="D16" s="88" t="s">
        <v>239</v>
      </c>
      <c r="E16"/>
      <c r="F16" s="88"/>
      <c r="G16" s="41"/>
      <c r="H16" s="88"/>
      <c r="I16" s="41"/>
      <c r="J16" s="88"/>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88"/>
      <c r="AQ16" s="41"/>
      <c r="AR16" s="88"/>
      <c r="AS16" s="41"/>
      <c r="AT16" s="88"/>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88"/>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row>
    <row r="17" spans="2:109" ht="34.799999999999997" thickBot="1" x14ac:dyDescent="0.35">
      <c r="B17" s="100" t="s">
        <v>16</v>
      </c>
      <c r="C17" s="102" t="s">
        <v>17</v>
      </c>
      <c r="D17" s="88" t="s">
        <v>240</v>
      </c>
      <c r="E17"/>
      <c r="F17" s="88"/>
      <c r="G17" s="43" t="s">
        <v>18</v>
      </c>
      <c r="H17" s="88"/>
      <c r="I17" s="43" t="s">
        <v>18</v>
      </c>
      <c r="J17" s="88"/>
      <c r="K17" s="43" t="s">
        <v>18</v>
      </c>
      <c r="L17" s="43" t="s">
        <v>18</v>
      </c>
      <c r="M17" s="43" t="s">
        <v>18</v>
      </c>
      <c r="N17" s="43" t="s">
        <v>18</v>
      </c>
      <c r="O17" s="43" t="s">
        <v>18</v>
      </c>
      <c r="P17" s="43" t="s">
        <v>18</v>
      </c>
      <c r="Q17" s="43" t="s">
        <v>18</v>
      </c>
      <c r="R17" s="43" t="s">
        <v>18</v>
      </c>
      <c r="S17" s="43" t="s">
        <v>18</v>
      </c>
      <c r="T17" s="43" t="s">
        <v>18</v>
      </c>
      <c r="U17" s="43" t="s">
        <v>18</v>
      </c>
      <c r="V17" s="43" t="s">
        <v>18</v>
      </c>
      <c r="W17" s="43" t="s">
        <v>18</v>
      </c>
      <c r="X17" s="43" t="s">
        <v>18</v>
      </c>
      <c r="Y17" s="43" t="s">
        <v>18</v>
      </c>
      <c r="Z17" s="43" t="s">
        <v>18</v>
      </c>
      <c r="AA17" s="43" t="s">
        <v>18</v>
      </c>
      <c r="AB17" s="43" t="s">
        <v>18</v>
      </c>
      <c r="AC17" s="43" t="s">
        <v>18</v>
      </c>
      <c r="AD17" s="43" t="s">
        <v>18</v>
      </c>
      <c r="AE17" s="43" t="s">
        <v>18</v>
      </c>
      <c r="AF17" s="43" t="s">
        <v>18</v>
      </c>
      <c r="AG17" s="43" t="s">
        <v>18</v>
      </c>
      <c r="AH17" s="43" t="s">
        <v>18</v>
      </c>
      <c r="AI17" s="43" t="s">
        <v>18</v>
      </c>
      <c r="AJ17" s="43" t="s">
        <v>18</v>
      </c>
      <c r="AK17" s="43" t="s">
        <v>18</v>
      </c>
      <c r="AL17" s="43" t="s">
        <v>18</v>
      </c>
      <c r="AM17" s="43" t="s">
        <v>18</v>
      </c>
      <c r="AN17" s="43" t="s">
        <v>18</v>
      </c>
      <c r="AO17" s="43" t="s">
        <v>18</v>
      </c>
      <c r="AP17" s="88"/>
      <c r="AQ17" s="43" t="s">
        <v>18</v>
      </c>
      <c r="AR17" s="88"/>
      <c r="AS17" s="43" t="s">
        <v>18</v>
      </c>
      <c r="AT17" s="88"/>
      <c r="AU17" s="43" t="s">
        <v>18</v>
      </c>
      <c r="AV17" s="43" t="s">
        <v>18</v>
      </c>
      <c r="AW17" s="43" t="s">
        <v>18</v>
      </c>
      <c r="AX17" s="43" t="s">
        <v>18</v>
      </c>
      <c r="AY17" s="43" t="s">
        <v>18</v>
      </c>
      <c r="AZ17" s="43" t="s">
        <v>18</v>
      </c>
      <c r="BA17" s="43" t="s">
        <v>18</v>
      </c>
      <c r="BB17" s="43" t="s">
        <v>18</v>
      </c>
      <c r="BC17" s="43" t="s">
        <v>18</v>
      </c>
      <c r="BD17" s="43" t="s">
        <v>18</v>
      </c>
      <c r="BE17" s="43" t="s">
        <v>18</v>
      </c>
      <c r="BF17" s="43" t="s">
        <v>18</v>
      </c>
      <c r="BG17" s="43" t="s">
        <v>18</v>
      </c>
      <c r="BH17" s="43" t="s">
        <v>18</v>
      </c>
      <c r="BI17" s="43" t="s">
        <v>18</v>
      </c>
      <c r="BJ17" s="43" t="s">
        <v>18</v>
      </c>
      <c r="BK17" s="43" t="s">
        <v>18</v>
      </c>
      <c r="BL17" s="43" t="s">
        <v>18</v>
      </c>
      <c r="BM17" s="43" t="s">
        <v>18</v>
      </c>
      <c r="BN17" s="43" t="s">
        <v>18</v>
      </c>
      <c r="BO17" s="43" t="s">
        <v>18</v>
      </c>
      <c r="BP17" s="43" t="s">
        <v>18</v>
      </c>
      <c r="BQ17" s="43" t="s">
        <v>18</v>
      </c>
      <c r="BR17" s="43" t="s">
        <v>18</v>
      </c>
      <c r="BS17" s="43" t="s">
        <v>18</v>
      </c>
      <c r="BT17" s="43" t="s">
        <v>18</v>
      </c>
      <c r="BU17" s="43" t="s">
        <v>18</v>
      </c>
      <c r="BV17" s="43" t="s">
        <v>18</v>
      </c>
      <c r="BW17" s="43" t="s">
        <v>18</v>
      </c>
      <c r="BX17" s="43" t="s">
        <v>18</v>
      </c>
      <c r="BY17" s="43" t="s">
        <v>18</v>
      </c>
      <c r="BZ17" s="88"/>
      <c r="CA17" s="43" t="s">
        <v>18</v>
      </c>
      <c r="CB17" s="43" t="s">
        <v>18</v>
      </c>
      <c r="CC17" s="43" t="s">
        <v>18</v>
      </c>
      <c r="CD17" s="43" t="s">
        <v>18</v>
      </c>
      <c r="CE17" s="43" t="s">
        <v>18</v>
      </c>
      <c r="CF17" s="43" t="s">
        <v>18</v>
      </c>
      <c r="CG17" s="43" t="s">
        <v>18</v>
      </c>
      <c r="CH17" s="43" t="s">
        <v>18</v>
      </c>
      <c r="CI17" s="43" t="s">
        <v>18</v>
      </c>
      <c r="CJ17" s="43" t="s">
        <v>18</v>
      </c>
      <c r="CK17" s="43" t="s">
        <v>18</v>
      </c>
      <c r="CL17" s="43" t="s">
        <v>18</v>
      </c>
      <c r="CM17" s="43" t="s">
        <v>18</v>
      </c>
      <c r="CN17" s="43" t="s">
        <v>18</v>
      </c>
      <c r="CO17" s="43" t="s">
        <v>18</v>
      </c>
      <c r="CP17" s="43" t="s">
        <v>18</v>
      </c>
      <c r="CQ17" s="43" t="s">
        <v>18</v>
      </c>
      <c r="CR17" s="43" t="s">
        <v>18</v>
      </c>
      <c r="CS17" s="43" t="s">
        <v>18</v>
      </c>
      <c r="CT17" s="43" t="s">
        <v>18</v>
      </c>
      <c r="CU17" s="43" t="s">
        <v>18</v>
      </c>
      <c r="CV17" s="43" t="s">
        <v>18</v>
      </c>
      <c r="CW17" s="43" t="s">
        <v>18</v>
      </c>
      <c r="CX17" s="43" t="s">
        <v>18</v>
      </c>
      <c r="CY17" s="43" t="s">
        <v>18</v>
      </c>
      <c r="CZ17" s="43" t="s">
        <v>18</v>
      </c>
      <c r="DA17" s="43" t="s">
        <v>18</v>
      </c>
      <c r="DB17" s="43" t="s">
        <v>18</v>
      </c>
      <c r="DC17" s="43" t="s">
        <v>18</v>
      </c>
      <c r="DD17" s="43" t="s">
        <v>18</v>
      </c>
      <c r="DE17" s="43" t="s">
        <v>18</v>
      </c>
    </row>
    <row r="18" spans="2:109" ht="16.8" thickBot="1" x14ac:dyDescent="0.35">
      <c r="B18" s="100" t="s">
        <v>22</v>
      </c>
      <c r="C18" s="102" t="s">
        <v>23</v>
      </c>
      <c r="D18" s="88" t="s">
        <v>73</v>
      </c>
      <c r="E18"/>
      <c r="F18" s="88"/>
      <c r="G18" s="42" t="s">
        <v>18</v>
      </c>
      <c r="H18" s="88"/>
      <c r="I18" s="42" t="s">
        <v>18</v>
      </c>
      <c r="J18" s="88"/>
      <c r="K18" s="42" t="s">
        <v>18</v>
      </c>
      <c r="L18" s="42" t="s">
        <v>18</v>
      </c>
      <c r="M18" s="42" t="s">
        <v>18</v>
      </c>
      <c r="N18" s="42" t="s">
        <v>18</v>
      </c>
      <c r="O18" s="42" t="s">
        <v>18</v>
      </c>
      <c r="P18" s="42" t="s">
        <v>18</v>
      </c>
      <c r="Q18" s="42" t="s">
        <v>18</v>
      </c>
      <c r="R18" s="42" t="s">
        <v>18</v>
      </c>
      <c r="S18" s="42" t="s">
        <v>18</v>
      </c>
      <c r="T18" s="42" t="s">
        <v>18</v>
      </c>
      <c r="U18" s="42" t="s">
        <v>18</v>
      </c>
      <c r="V18" s="42" t="s">
        <v>18</v>
      </c>
      <c r="W18" s="42" t="s">
        <v>18</v>
      </c>
      <c r="X18" s="42" t="s">
        <v>18</v>
      </c>
      <c r="Y18" s="42" t="s">
        <v>18</v>
      </c>
      <c r="Z18" s="42" t="s">
        <v>18</v>
      </c>
      <c r="AA18" s="42" t="s">
        <v>18</v>
      </c>
      <c r="AB18" s="42" t="s">
        <v>18</v>
      </c>
      <c r="AC18" s="42" t="s">
        <v>18</v>
      </c>
      <c r="AD18" s="42" t="s">
        <v>18</v>
      </c>
      <c r="AE18" s="42" t="s">
        <v>18</v>
      </c>
      <c r="AF18" s="42" t="s">
        <v>18</v>
      </c>
      <c r="AG18" s="42" t="s">
        <v>18</v>
      </c>
      <c r="AH18" s="42" t="s">
        <v>18</v>
      </c>
      <c r="AI18" s="42" t="s">
        <v>18</v>
      </c>
      <c r="AJ18" s="42" t="s">
        <v>18</v>
      </c>
      <c r="AK18" s="42" t="s">
        <v>18</v>
      </c>
      <c r="AL18" s="42" t="s">
        <v>18</v>
      </c>
      <c r="AM18" s="42" t="s">
        <v>18</v>
      </c>
      <c r="AN18" s="42" t="s">
        <v>18</v>
      </c>
      <c r="AO18" s="42" t="s">
        <v>18</v>
      </c>
      <c r="AP18" s="88"/>
      <c r="AQ18" s="42" t="s">
        <v>18</v>
      </c>
      <c r="AR18" s="88"/>
      <c r="AS18" s="42" t="s">
        <v>18</v>
      </c>
      <c r="AT18" s="88"/>
      <c r="AU18" s="42" t="s">
        <v>18</v>
      </c>
      <c r="AV18" s="42" t="s">
        <v>18</v>
      </c>
      <c r="AW18" s="42" t="s">
        <v>18</v>
      </c>
      <c r="AX18" s="42" t="s">
        <v>18</v>
      </c>
      <c r="AY18" s="42" t="s">
        <v>18</v>
      </c>
      <c r="AZ18" s="42" t="s">
        <v>18</v>
      </c>
      <c r="BA18" s="42" t="s">
        <v>18</v>
      </c>
      <c r="BB18" s="42" t="s">
        <v>18</v>
      </c>
      <c r="BC18" s="42" t="s">
        <v>18</v>
      </c>
      <c r="BD18" s="42" t="s">
        <v>18</v>
      </c>
      <c r="BE18" s="42" t="s">
        <v>18</v>
      </c>
      <c r="BF18" s="42" t="s">
        <v>18</v>
      </c>
      <c r="BG18" s="42" t="s">
        <v>18</v>
      </c>
      <c r="BH18" s="42" t="s">
        <v>18</v>
      </c>
      <c r="BI18" s="42" t="s">
        <v>18</v>
      </c>
      <c r="BJ18" s="42" t="s">
        <v>18</v>
      </c>
      <c r="BK18" s="42" t="s">
        <v>18</v>
      </c>
      <c r="BL18" s="42" t="s">
        <v>18</v>
      </c>
      <c r="BM18" s="42" t="s">
        <v>18</v>
      </c>
      <c r="BN18" s="42" t="s">
        <v>18</v>
      </c>
      <c r="BO18" s="42" t="s">
        <v>18</v>
      </c>
      <c r="BP18" s="42" t="s">
        <v>18</v>
      </c>
      <c r="BQ18" s="42" t="s">
        <v>18</v>
      </c>
      <c r="BR18" s="42" t="s">
        <v>18</v>
      </c>
      <c r="BS18" s="42" t="s">
        <v>18</v>
      </c>
      <c r="BT18" s="42" t="s">
        <v>18</v>
      </c>
      <c r="BU18" s="42" t="s">
        <v>18</v>
      </c>
      <c r="BV18" s="42" t="s">
        <v>18</v>
      </c>
      <c r="BW18" s="42" t="s">
        <v>18</v>
      </c>
      <c r="BX18" s="42" t="s">
        <v>18</v>
      </c>
      <c r="BY18" s="42" t="s">
        <v>18</v>
      </c>
      <c r="BZ18" s="88"/>
      <c r="CA18" s="42" t="s">
        <v>18</v>
      </c>
      <c r="CB18" s="42" t="s">
        <v>18</v>
      </c>
      <c r="CC18" s="42" t="s">
        <v>18</v>
      </c>
      <c r="CD18" s="42" t="s">
        <v>18</v>
      </c>
      <c r="CE18" s="42" t="s">
        <v>18</v>
      </c>
      <c r="CF18" s="42" t="s">
        <v>18</v>
      </c>
      <c r="CG18" s="42" t="s">
        <v>18</v>
      </c>
      <c r="CH18" s="42" t="s">
        <v>18</v>
      </c>
      <c r="CI18" s="42" t="s">
        <v>18</v>
      </c>
      <c r="CJ18" s="42" t="s">
        <v>18</v>
      </c>
      <c r="CK18" s="42" t="s">
        <v>18</v>
      </c>
      <c r="CL18" s="42" t="s">
        <v>18</v>
      </c>
      <c r="CM18" s="42" t="s">
        <v>18</v>
      </c>
      <c r="CN18" s="42" t="s">
        <v>18</v>
      </c>
      <c r="CO18" s="42" t="s">
        <v>18</v>
      </c>
      <c r="CP18" s="42" t="s">
        <v>18</v>
      </c>
      <c r="CQ18" s="42" t="s">
        <v>18</v>
      </c>
      <c r="CR18" s="42" t="s">
        <v>18</v>
      </c>
      <c r="CS18" s="42" t="s">
        <v>18</v>
      </c>
      <c r="CT18" s="42" t="s">
        <v>18</v>
      </c>
      <c r="CU18" s="42" t="s">
        <v>18</v>
      </c>
      <c r="CV18" s="42" t="s">
        <v>18</v>
      </c>
      <c r="CW18" s="42" t="s">
        <v>18</v>
      </c>
      <c r="CX18" s="42" t="s">
        <v>18</v>
      </c>
      <c r="CY18" s="42" t="s">
        <v>18</v>
      </c>
      <c r="CZ18" s="42" t="s">
        <v>18</v>
      </c>
      <c r="DA18" s="42" t="s">
        <v>18</v>
      </c>
      <c r="DB18" s="42" t="s">
        <v>18</v>
      </c>
      <c r="DC18" s="42" t="s">
        <v>18</v>
      </c>
      <c r="DD18" s="42" t="s">
        <v>18</v>
      </c>
      <c r="DE18" s="42" t="s">
        <v>18</v>
      </c>
    </row>
    <row r="19" spans="2:109" ht="34.799999999999997" thickBot="1" x14ac:dyDescent="0.35">
      <c r="B19" s="100" t="s">
        <v>24</v>
      </c>
      <c r="C19" s="102" t="s">
        <v>25</v>
      </c>
      <c r="D19" s="88" t="s">
        <v>241</v>
      </c>
      <c r="E19"/>
      <c r="F19" s="88"/>
      <c r="G19" s="43" t="s">
        <v>20</v>
      </c>
      <c r="H19" s="88"/>
      <c r="I19" s="43" t="s">
        <v>20</v>
      </c>
      <c r="J19" s="88"/>
      <c r="K19" s="43" t="s">
        <v>20</v>
      </c>
      <c r="L19" s="43" t="s">
        <v>20</v>
      </c>
      <c r="M19" s="43" t="s">
        <v>20</v>
      </c>
      <c r="N19" s="43" t="s">
        <v>20</v>
      </c>
      <c r="O19" s="43" t="s">
        <v>20</v>
      </c>
      <c r="P19" s="43" t="s">
        <v>20</v>
      </c>
      <c r="Q19" s="43" t="s">
        <v>20</v>
      </c>
      <c r="R19" s="43" t="s">
        <v>20</v>
      </c>
      <c r="S19" s="43" t="s">
        <v>20</v>
      </c>
      <c r="T19" s="43" t="s">
        <v>20</v>
      </c>
      <c r="U19" s="43" t="s">
        <v>20</v>
      </c>
      <c r="V19" s="43" t="s">
        <v>20</v>
      </c>
      <c r="W19" s="43" t="s">
        <v>20</v>
      </c>
      <c r="X19" s="43" t="s">
        <v>20</v>
      </c>
      <c r="Y19" s="43"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3" t="s">
        <v>20</v>
      </c>
      <c r="AM19" s="43" t="s">
        <v>20</v>
      </c>
      <c r="AN19" s="43" t="s">
        <v>20</v>
      </c>
      <c r="AO19" s="43" t="s">
        <v>20</v>
      </c>
      <c r="AP19" s="88"/>
      <c r="AQ19" s="43" t="s">
        <v>20</v>
      </c>
      <c r="AR19" s="88"/>
      <c r="AS19" s="43" t="s">
        <v>20</v>
      </c>
      <c r="AT19" s="88"/>
      <c r="AU19" s="43" t="s">
        <v>20</v>
      </c>
      <c r="AV19" s="43" t="s">
        <v>20</v>
      </c>
      <c r="AW19" s="43" t="s">
        <v>20</v>
      </c>
      <c r="AX19" s="43" t="s">
        <v>20</v>
      </c>
      <c r="AY19" s="43" t="s">
        <v>20</v>
      </c>
      <c r="AZ19" s="43" t="s">
        <v>20</v>
      </c>
      <c r="BA19" s="43" t="s">
        <v>20</v>
      </c>
      <c r="BB19" s="43" t="s">
        <v>20</v>
      </c>
      <c r="BC19" s="43" t="s">
        <v>20</v>
      </c>
      <c r="BD19" s="43" t="s">
        <v>20</v>
      </c>
      <c r="BE19" s="43" t="s">
        <v>20</v>
      </c>
      <c r="BF19" s="43" t="s">
        <v>20</v>
      </c>
      <c r="BG19" s="43" t="s">
        <v>20</v>
      </c>
      <c r="BH19" s="43" t="s">
        <v>20</v>
      </c>
      <c r="BI19" s="43" t="s">
        <v>20</v>
      </c>
      <c r="BJ19" s="43" t="s">
        <v>20</v>
      </c>
      <c r="BK19" s="43" t="s">
        <v>20</v>
      </c>
      <c r="BL19" s="43" t="s">
        <v>20</v>
      </c>
      <c r="BM19" s="43" t="s">
        <v>20</v>
      </c>
      <c r="BN19" s="43" t="s">
        <v>20</v>
      </c>
      <c r="BO19" s="43" t="s">
        <v>20</v>
      </c>
      <c r="BP19" s="43" t="s">
        <v>20</v>
      </c>
      <c r="BQ19" s="43" t="s">
        <v>20</v>
      </c>
      <c r="BR19" s="43" t="s">
        <v>20</v>
      </c>
      <c r="BS19" s="43" t="s">
        <v>20</v>
      </c>
      <c r="BT19" s="43" t="s">
        <v>20</v>
      </c>
      <c r="BU19" s="43" t="s">
        <v>20</v>
      </c>
      <c r="BV19" s="43" t="s">
        <v>20</v>
      </c>
      <c r="BW19" s="43" t="s">
        <v>20</v>
      </c>
      <c r="BX19" s="43" t="s">
        <v>20</v>
      </c>
      <c r="BY19" s="43" t="s">
        <v>20</v>
      </c>
      <c r="BZ19" s="88"/>
      <c r="CA19" s="43" t="s">
        <v>20</v>
      </c>
      <c r="CB19" s="43" t="s">
        <v>20</v>
      </c>
      <c r="CC19" s="43" t="s">
        <v>20</v>
      </c>
      <c r="CD19" s="43" t="s">
        <v>20</v>
      </c>
      <c r="CE19" s="43" t="s">
        <v>20</v>
      </c>
      <c r="CF19" s="43" t="s">
        <v>20</v>
      </c>
      <c r="CG19" s="43" t="s">
        <v>20</v>
      </c>
      <c r="CH19" s="43" t="s">
        <v>20</v>
      </c>
      <c r="CI19" s="43" t="s">
        <v>20</v>
      </c>
      <c r="CJ19" s="43" t="s">
        <v>20</v>
      </c>
      <c r="CK19" s="43" t="s">
        <v>20</v>
      </c>
      <c r="CL19" s="43" t="s">
        <v>20</v>
      </c>
      <c r="CM19" s="43" t="s">
        <v>20</v>
      </c>
      <c r="CN19" s="43" t="s">
        <v>20</v>
      </c>
      <c r="CO19" s="43" t="s">
        <v>20</v>
      </c>
      <c r="CP19" s="43" t="s">
        <v>20</v>
      </c>
      <c r="CQ19" s="43" t="s">
        <v>20</v>
      </c>
      <c r="CR19" s="43" t="s">
        <v>20</v>
      </c>
      <c r="CS19" s="43" t="s">
        <v>20</v>
      </c>
      <c r="CT19" s="43" t="s">
        <v>20</v>
      </c>
      <c r="CU19" s="43" t="s">
        <v>20</v>
      </c>
      <c r="CV19" s="43" t="s">
        <v>20</v>
      </c>
      <c r="CW19" s="43" t="s">
        <v>20</v>
      </c>
      <c r="CX19" s="43" t="s">
        <v>20</v>
      </c>
      <c r="CY19" s="43" t="s">
        <v>20</v>
      </c>
      <c r="CZ19" s="43" t="s">
        <v>20</v>
      </c>
      <c r="DA19" s="43" t="s">
        <v>20</v>
      </c>
      <c r="DB19" s="43" t="s">
        <v>20</v>
      </c>
      <c r="DC19" s="43" t="s">
        <v>20</v>
      </c>
      <c r="DD19" s="43" t="s">
        <v>20</v>
      </c>
      <c r="DE19" s="43" t="s">
        <v>20</v>
      </c>
    </row>
    <row r="20" spans="2:109" ht="23.4" thickBot="1" x14ac:dyDescent="0.3">
      <c r="B20" s="48" t="s">
        <v>9</v>
      </c>
      <c r="C20" s="102" t="s">
        <v>1</v>
      </c>
      <c r="D20" s="88" t="s">
        <v>243</v>
      </c>
      <c r="E20" s="41"/>
      <c r="F20" s="88"/>
      <c r="G20" s="41"/>
      <c r="H20" s="88"/>
      <c r="I20" s="41"/>
      <c r="J20" s="88"/>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88"/>
      <c r="AQ20" s="41"/>
      <c r="AR20" s="88"/>
      <c r="AS20" s="41"/>
      <c r="AT20" s="88"/>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88"/>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row>
    <row r="21" spans="2:109" ht="15" thickBot="1" x14ac:dyDescent="0.35">
      <c r="B21" s="38"/>
    </row>
    <row r="22" spans="2:109" ht="14.4" customHeight="1" thickBot="1" x14ac:dyDescent="0.35">
      <c r="B22" s="132" t="s">
        <v>84</v>
      </c>
      <c r="C22" s="49">
        <v>1</v>
      </c>
      <c r="D22" s="88" t="s">
        <v>244</v>
      </c>
      <c r="E22"/>
      <c r="F22" s="88"/>
      <c r="G22" s="96">
        <f>K22+AU22</f>
        <v>0</v>
      </c>
      <c r="H22" s="88"/>
      <c r="I22" s="44"/>
      <c r="J22" s="88"/>
      <c r="K22" s="96">
        <f>SUM(L22:AO22)</f>
        <v>0</v>
      </c>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88"/>
      <c r="AQ22" s="44"/>
      <c r="AR22" s="88"/>
      <c r="AS22" s="96">
        <f>AU22+CA22</f>
        <v>0</v>
      </c>
      <c r="AT22" s="88"/>
      <c r="AU22" s="96">
        <f>SUM(AV22:BY22)</f>
        <v>0</v>
      </c>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88"/>
      <c r="CA22" s="96">
        <f>SUM(CB22:DE22)</f>
        <v>0</v>
      </c>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row>
    <row r="23" spans="2:109" ht="16.8" thickBot="1" x14ac:dyDescent="0.35">
      <c r="B23" s="132"/>
      <c r="C23" s="49">
        <v>2</v>
      </c>
      <c r="D23" s="88" t="s">
        <v>69</v>
      </c>
      <c r="E23"/>
      <c r="F23" s="88"/>
      <c r="G23" s="96">
        <f>K23+AU23</f>
        <v>0</v>
      </c>
      <c r="H23" s="88"/>
      <c r="I23" s="44"/>
      <c r="J23" s="88"/>
      <c r="K23" s="96">
        <f t="shared" ref="K23:K28" si="0">SUM(L23:AO23)</f>
        <v>0</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88"/>
      <c r="AQ23" s="44"/>
      <c r="AR23" s="88"/>
      <c r="AS23" s="96">
        <f t="shared" ref="AS23:AS28" si="1">AU23+CA23</f>
        <v>0</v>
      </c>
      <c r="AT23" s="88"/>
      <c r="AU23" s="96">
        <f t="shared" ref="AS23:AU28" si="2">SUM(AV23:BY23)</f>
        <v>0</v>
      </c>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88"/>
      <c r="CA23" s="96">
        <f t="shared" ref="CA23:CA28" si="3">SUM(CB23:DE23)</f>
        <v>0</v>
      </c>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row>
    <row r="24" spans="2:109" ht="16.8" thickBot="1" x14ac:dyDescent="0.35">
      <c r="B24" s="132"/>
      <c r="C24" s="49">
        <v>3</v>
      </c>
      <c r="D24" s="88" t="s">
        <v>245</v>
      </c>
      <c r="E24"/>
      <c r="F24" s="88"/>
      <c r="G24" s="96">
        <f>K24+AU24</f>
        <v>0</v>
      </c>
      <c r="H24" s="88"/>
      <c r="I24" s="44"/>
      <c r="J24" s="88"/>
      <c r="K24" s="96">
        <f t="shared" si="0"/>
        <v>0</v>
      </c>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88"/>
      <c r="AQ24" s="44"/>
      <c r="AR24" s="88"/>
      <c r="AS24" s="96">
        <f t="shared" si="1"/>
        <v>0</v>
      </c>
      <c r="AT24" s="88"/>
      <c r="AU24" s="96">
        <f t="shared" si="2"/>
        <v>0</v>
      </c>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88"/>
      <c r="CA24" s="96">
        <f t="shared" si="3"/>
        <v>0</v>
      </c>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row>
    <row r="25" spans="2:109" ht="16.8" thickBot="1" x14ac:dyDescent="0.35">
      <c r="B25" s="132"/>
      <c r="C25" s="49">
        <v>4</v>
      </c>
      <c r="D25" s="88" t="s">
        <v>246</v>
      </c>
      <c r="E25"/>
      <c r="F25" s="88"/>
      <c r="G25" s="96">
        <f>K25+AU25</f>
        <v>0</v>
      </c>
      <c r="H25" s="88"/>
      <c r="I25" s="44"/>
      <c r="J25" s="88"/>
      <c r="K25" s="96">
        <f t="shared" si="0"/>
        <v>0</v>
      </c>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88"/>
      <c r="AQ25" s="44"/>
      <c r="AR25" s="88"/>
      <c r="AS25" s="96">
        <f t="shared" si="1"/>
        <v>0</v>
      </c>
      <c r="AT25" s="88"/>
      <c r="AU25" s="96">
        <f t="shared" si="2"/>
        <v>0</v>
      </c>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88"/>
      <c r="CA25" s="96">
        <f t="shared" si="3"/>
        <v>0</v>
      </c>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row>
    <row r="26" spans="2:109" ht="16.8" thickBot="1" x14ac:dyDescent="0.35">
      <c r="B26" s="132"/>
      <c r="C26" s="49">
        <v>5</v>
      </c>
      <c r="D26" s="88" t="s">
        <v>247</v>
      </c>
      <c r="E26"/>
      <c r="F26" s="88"/>
      <c r="G26" s="96">
        <f>K26+AU26</f>
        <v>0</v>
      </c>
      <c r="H26" s="88"/>
      <c r="I26" s="44"/>
      <c r="J26" s="88"/>
      <c r="K26" s="96">
        <f t="shared" si="0"/>
        <v>0</v>
      </c>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88"/>
      <c r="AQ26" s="44"/>
      <c r="AR26" s="88"/>
      <c r="AS26" s="96">
        <f t="shared" si="1"/>
        <v>0</v>
      </c>
      <c r="AT26" s="88"/>
      <c r="AU26" s="96">
        <f t="shared" si="2"/>
        <v>0</v>
      </c>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88"/>
      <c r="CA26" s="96">
        <f t="shared" si="3"/>
        <v>0</v>
      </c>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row>
    <row r="27" spans="2:109" ht="16.8" thickBot="1" x14ac:dyDescent="0.35">
      <c r="B27" s="132"/>
      <c r="C27" s="49" t="s">
        <v>8</v>
      </c>
      <c r="D27" s="88" t="s">
        <v>248</v>
      </c>
      <c r="E27"/>
      <c r="F27" s="88"/>
      <c r="G27" s="96">
        <f>K27+AU27</f>
        <v>0</v>
      </c>
      <c r="H27" s="88"/>
      <c r="I27" s="44"/>
      <c r="J27" s="88"/>
      <c r="K27" s="96">
        <f t="shared" si="0"/>
        <v>0</v>
      </c>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88"/>
      <c r="AQ27" s="44"/>
      <c r="AR27" s="88"/>
      <c r="AS27" s="96">
        <f t="shared" si="1"/>
        <v>0</v>
      </c>
      <c r="AT27" s="88"/>
      <c r="AU27" s="96">
        <f t="shared" si="2"/>
        <v>0</v>
      </c>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88"/>
      <c r="CA27" s="96">
        <f t="shared" si="3"/>
        <v>0</v>
      </c>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row>
    <row r="28" spans="2:109" ht="16.8" thickBot="1" x14ac:dyDescent="0.35">
      <c r="B28" s="132"/>
      <c r="C28" s="49">
        <v>100000</v>
      </c>
      <c r="D28" s="88" t="s">
        <v>249</v>
      </c>
      <c r="E28"/>
      <c r="F28" s="88"/>
      <c r="G28" s="96">
        <f>K28+AU28</f>
        <v>0</v>
      </c>
      <c r="H28" s="88"/>
      <c r="I28" s="44"/>
      <c r="J28" s="88"/>
      <c r="K28" s="96">
        <f t="shared" si="0"/>
        <v>0</v>
      </c>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88"/>
      <c r="AQ28" s="44"/>
      <c r="AR28" s="88"/>
      <c r="AS28" s="96">
        <f t="shared" si="1"/>
        <v>0</v>
      </c>
      <c r="AT28" s="88"/>
      <c r="AU28" s="96">
        <f t="shared" si="2"/>
        <v>0</v>
      </c>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88"/>
      <c r="CA28" s="96">
        <f t="shared" si="3"/>
        <v>0</v>
      </c>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row>
    <row r="45" ht="37.200000000000003" customHeight="1" x14ac:dyDescent="0.3"/>
    <row r="46" ht="37.200000000000003" customHeight="1" x14ac:dyDescent="0.3"/>
    <row r="47" ht="37.200000000000003" customHeight="1" x14ac:dyDescent="0.3"/>
    <row r="48" ht="37.200000000000003" customHeight="1" x14ac:dyDescent="0.3"/>
    <row r="49" ht="37.200000000000003" customHeight="1" x14ac:dyDescent="0.3"/>
    <row r="50" ht="37.200000000000003" customHeight="1" x14ac:dyDescent="0.3"/>
    <row r="51" ht="37.200000000000003" customHeight="1" x14ac:dyDescent="0.3"/>
    <row r="52" ht="37.200000000000003" customHeight="1" x14ac:dyDescent="0.3"/>
    <row r="53" ht="37.200000000000003" customHeight="1" x14ac:dyDescent="0.3"/>
    <row r="54" ht="37.200000000000003" customHeight="1" x14ac:dyDescent="0.3"/>
    <row r="55" ht="37.200000000000003" customHeight="1" x14ac:dyDescent="0.3"/>
  </sheetData>
  <mergeCells count="7">
    <mergeCell ref="CB11:DE11"/>
    <mergeCell ref="AV11:BY11"/>
    <mergeCell ref="B22:B28"/>
    <mergeCell ref="A3:B3"/>
    <mergeCell ref="A5:B5"/>
    <mergeCell ref="A8:B8"/>
    <mergeCell ref="L11:AO11"/>
  </mergeCells>
  <phoneticPr fontId="40" type="noConversion"/>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7" id="{A02FD52E-79C8-4B9C-A08F-53A4DB61E282}">
            <xm:f>L$18='Drop-down'!$H$3</xm:f>
            <x14:dxf>
              <font>
                <color auto="1"/>
              </font>
              <fill>
                <patternFill patternType="darkGray">
                  <fgColor auto="1"/>
                  <bgColor auto="1"/>
                </patternFill>
              </fill>
            </x14:dxf>
          </x14:cfRule>
          <x14:cfRule type="expression" priority="60" id="{4D2D2503-1B9C-43DE-96B4-6E02976FC0D9}">
            <xm:f>GEN_INF!#REF!='Drop-down'!$G$2</xm:f>
            <x14:dxf>
              <fill>
                <patternFill patternType="darkGray">
                  <bgColor theme="0"/>
                </patternFill>
              </fill>
            </x14:dxf>
          </x14:cfRule>
          <xm:sqref>L22:AO28</xm:sqref>
        </x14:conditionalFormatting>
        <x14:conditionalFormatting xmlns:xm="http://schemas.microsoft.com/office/excel/2006/main">
          <x14:cfRule type="expression" priority="61" id="{25D543C7-D15D-418B-84A4-5992B97689E6}">
            <xm:f>K$19:BY$19='Drop-down'!$I$3</xm:f>
            <x14:dxf>
              <fill>
                <patternFill patternType="darkGray"/>
              </fill>
            </x14:dxf>
          </x14:cfRule>
          <xm:sqref>K15:K20 K22:K28</xm:sqref>
        </x14:conditionalFormatting>
        <x14:conditionalFormatting xmlns:xm="http://schemas.microsoft.com/office/excel/2006/main">
          <x14:cfRule type="expression" priority="62" id="{DCBEA39A-0E33-498B-8A98-860831E3BB27}">
            <xm:f>K$18:BY$18='Drop-down'!$H$3</xm:f>
            <x14:dxf>
              <fill>
                <patternFill patternType="darkGray"/>
              </fill>
            </x14:dxf>
          </x14:cfRule>
          <xm:sqref>K22:K28</xm:sqref>
        </x14:conditionalFormatting>
        <x14:conditionalFormatting xmlns:xm="http://schemas.microsoft.com/office/excel/2006/main">
          <x14:cfRule type="expression" priority="26" id="{D12490EB-1323-4D6E-9B0D-11003F5752C3}">
            <xm:f>AV$19:DD$19='Drop-down'!$I$3</xm:f>
            <x14:dxf>
              <fill>
                <patternFill patternType="darkGray"/>
              </fill>
            </x14:dxf>
          </x14:cfRule>
          <xm:sqref>AV14:BY20 AV22:BY28</xm:sqref>
        </x14:conditionalFormatting>
        <x14:conditionalFormatting xmlns:xm="http://schemas.microsoft.com/office/excel/2006/main">
          <x14:cfRule type="expression" priority="27" id="{BD0AE472-DFCC-4658-9E10-D0A8C6884291}">
            <xm:f>AV$17:DD$17='Drop-down'!$H$3</xm:f>
            <x14:dxf>
              <fill>
                <patternFill patternType="darkGray"/>
              </fill>
            </x14:dxf>
          </x14:cfRule>
          <xm:sqref>AV22:BY28</xm:sqref>
        </x14:conditionalFormatting>
        <x14:conditionalFormatting xmlns:xm="http://schemas.microsoft.com/office/excel/2006/main">
          <x14:cfRule type="expression" priority="28" id="{5955D000-A42F-4C08-84E6-7E81C77C4F96}">
            <xm:f>AV$18:DD$18='Drop-down'!$I$3</xm:f>
            <x14:dxf>
              <fill>
                <patternFill patternType="darkGray"/>
              </fill>
            </x14:dxf>
          </x14:cfRule>
          <xm:sqref>AV22:BY28</xm:sqref>
        </x14:conditionalFormatting>
        <x14:conditionalFormatting xmlns:xm="http://schemas.microsoft.com/office/excel/2006/main">
          <x14:cfRule type="expression" priority="48" id="{209C5053-8236-4FE7-8451-DE48CF276132}">
            <xm:f>I$19:BW$19='Drop-down'!$I$3</xm:f>
            <x14:dxf>
              <fill>
                <patternFill patternType="darkGray"/>
              </fill>
            </x14:dxf>
          </x14:cfRule>
          <xm:sqref>I15:I20</xm:sqref>
        </x14:conditionalFormatting>
        <x14:conditionalFormatting xmlns:xm="http://schemas.microsoft.com/office/excel/2006/main">
          <x14:cfRule type="expression" priority="43" id="{979E501A-46C3-414F-A236-CBA97B78745B}">
            <xm:f>I$18='Drop-down'!$H$3</xm:f>
            <x14:dxf>
              <font>
                <color auto="1"/>
              </font>
              <fill>
                <patternFill patternType="darkGray">
                  <fgColor auto="1"/>
                  <bgColor auto="1"/>
                </patternFill>
              </fill>
            </x14:dxf>
          </x14:cfRule>
          <x14:cfRule type="expression" priority="44" id="{0925B6E4-F646-412F-A34B-1DFC958E3314}">
            <xm:f>GEN_INF!#REF!='Drop-down'!$G$2</xm:f>
            <x14:dxf>
              <fill>
                <patternFill patternType="darkGray">
                  <bgColor theme="0"/>
                </patternFill>
              </fill>
            </x14:dxf>
          </x14:cfRule>
          <xm:sqref>I22:I28</xm:sqref>
        </x14:conditionalFormatting>
        <x14:conditionalFormatting xmlns:xm="http://schemas.microsoft.com/office/excel/2006/main">
          <x14:cfRule type="expression" priority="45" id="{59D61101-24AA-404A-824A-FFEC673CE4F3}">
            <xm:f>I$19:BV$19='Drop-down'!$I$3</xm:f>
            <x14:dxf>
              <fill>
                <patternFill patternType="darkGray"/>
              </fill>
            </x14:dxf>
          </x14:cfRule>
          <xm:sqref>I22:I28 L14:AO20 L22:AO28</xm:sqref>
        </x14:conditionalFormatting>
        <x14:conditionalFormatting xmlns:xm="http://schemas.microsoft.com/office/excel/2006/main">
          <x14:cfRule type="expression" priority="46" id="{D93EE5B1-C826-45F2-A633-9A9F2E4C764D}">
            <xm:f>I$17:BV$17='Drop-down'!$H$3</xm:f>
            <x14:dxf>
              <fill>
                <patternFill patternType="darkGray"/>
              </fill>
            </x14:dxf>
          </x14:cfRule>
          <xm:sqref>I22:I28 L22:AO28</xm:sqref>
        </x14:conditionalFormatting>
        <x14:conditionalFormatting xmlns:xm="http://schemas.microsoft.com/office/excel/2006/main">
          <x14:cfRule type="expression" priority="47" id="{445C3299-8667-41A0-A4E5-84931ECE5864}">
            <xm:f>I$18:BV$18='Drop-down'!$I$3</xm:f>
            <x14:dxf>
              <fill>
                <patternFill patternType="darkGray"/>
              </fill>
            </x14:dxf>
          </x14:cfRule>
          <xm:sqref>I22:I28 L22:AO28</xm:sqref>
        </x14:conditionalFormatting>
        <x14:conditionalFormatting xmlns:xm="http://schemas.microsoft.com/office/excel/2006/main">
          <x14:cfRule type="expression" priority="42" id="{1BDD1A57-22A2-4EB5-AE82-2B978F73913D}">
            <xm:f>AQ$19:DE$19='Drop-down'!$I$3</xm:f>
            <x14:dxf>
              <fill>
                <patternFill patternType="darkGray"/>
              </fill>
            </x14:dxf>
          </x14:cfRule>
          <xm:sqref>AQ15:AQ20</xm:sqref>
        </x14:conditionalFormatting>
        <x14:conditionalFormatting xmlns:xm="http://schemas.microsoft.com/office/excel/2006/main">
          <x14:cfRule type="expression" priority="37" id="{C7DAB06E-6BF8-4470-B0AC-CBD632CC6E1D}">
            <xm:f>AQ$18='Drop-down'!$H$3</xm:f>
            <x14:dxf>
              <font>
                <color auto="1"/>
              </font>
              <fill>
                <patternFill patternType="darkGray">
                  <fgColor auto="1"/>
                  <bgColor auto="1"/>
                </patternFill>
              </fill>
            </x14:dxf>
          </x14:cfRule>
          <x14:cfRule type="expression" priority="38" id="{E8303BF1-AC56-4077-BA1C-1BA01D3EBD01}">
            <xm:f>GEN_INF!#REF!='Drop-down'!$G$2</xm:f>
            <x14:dxf>
              <fill>
                <patternFill patternType="darkGray">
                  <bgColor theme="0"/>
                </patternFill>
              </fill>
            </x14:dxf>
          </x14:cfRule>
          <xm:sqref>AQ22:AQ28</xm:sqref>
        </x14:conditionalFormatting>
        <x14:conditionalFormatting xmlns:xm="http://schemas.microsoft.com/office/excel/2006/main">
          <x14:cfRule type="expression" priority="39" id="{EB8FDCA6-56D9-4574-8EBA-788CF85DCD44}">
            <xm:f>AQ$19:DD$19='Drop-down'!$I$3</xm:f>
            <x14:dxf>
              <fill>
                <patternFill patternType="darkGray"/>
              </fill>
            </x14:dxf>
          </x14:cfRule>
          <xm:sqref>AQ22:AQ28</xm:sqref>
        </x14:conditionalFormatting>
        <x14:conditionalFormatting xmlns:xm="http://schemas.microsoft.com/office/excel/2006/main">
          <x14:cfRule type="expression" priority="40" id="{9C9A9D4A-D784-4BA6-BCAD-13C6424CD9D9}">
            <xm:f>AQ$17:DD$17='Drop-down'!$H$3</xm:f>
            <x14:dxf>
              <fill>
                <patternFill patternType="darkGray"/>
              </fill>
            </x14:dxf>
          </x14:cfRule>
          <xm:sqref>AQ22:AQ28</xm:sqref>
        </x14:conditionalFormatting>
        <x14:conditionalFormatting xmlns:xm="http://schemas.microsoft.com/office/excel/2006/main">
          <x14:cfRule type="expression" priority="41" id="{2DFE6233-5519-4BBE-8C8F-74EB174383E1}">
            <xm:f>AQ$18:DD$18='Drop-down'!$I$3</xm:f>
            <x14:dxf>
              <fill>
                <patternFill patternType="darkGray"/>
              </fill>
            </x14:dxf>
          </x14:cfRule>
          <xm:sqref>AQ22:AQ28</xm:sqref>
        </x14:conditionalFormatting>
        <x14:conditionalFormatting xmlns:xm="http://schemas.microsoft.com/office/excel/2006/main">
          <x14:cfRule type="expression" priority="36" id="{7CBBB8BF-A603-45EC-825E-987B0FFAF1F9}">
            <xm:f>G$19:BU$19='Drop-down'!$I$3</xm:f>
            <x14:dxf>
              <fill>
                <patternFill patternType="darkGray"/>
              </fill>
            </x14:dxf>
          </x14:cfRule>
          <xm:sqref>G15:G20</xm:sqref>
        </x14:conditionalFormatting>
        <x14:conditionalFormatting xmlns:xm="http://schemas.microsoft.com/office/excel/2006/main">
          <x14:cfRule type="expression" priority="34" id="{06755281-FF46-4757-9AE2-F6041B528F61}">
            <xm:f>G$19:BU$19='Drop-down'!$I$3</xm:f>
            <x14:dxf>
              <fill>
                <patternFill patternType="darkGray"/>
              </fill>
            </x14:dxf>
          </x14:cfRule>
          <xm:sqref>G22:G28</xm:sqref>
        </x14:conditionalFormatting>
        <x14:conditionalFormatting xmlns:xm="http://schemas.microsoft.com/office/excel/2006/main">
          <x14:cfRule type="expression" priority="35" id="{B6902894-45AE-4B8C-A20A-F1559F485592}">
            <xm:f>G$18:BU$18='Drop-down'!$H$3</xm:f>
            <x14:dxf>
              <fill>
                <patternFill patternType="darkGray"/>
              </fill>
            </x14:dxf>
          </x14:cfRule>
          <xm:sqref>G22:G28</xm:sqref>
        </x14:conditionalFormatting>
        <x14:conditionalFormatting xmlns:xm="http://schemas.microsoft.com/office/excel/2006/main">
          <x14:cfRule type="expression" priority="33" id="{2776D8CD-EFE8-4297-982B-FBB11940E237}">
            <xm:f>E$19:BS$19='Drop-down'!$I$3</xm:f>
            <x14:dxf>
              <fill>
                <patternFill patternType="darkGray"/>
              </fill>
            </x14:dxf>
          </x14:cfRule>
          <xm:sqref>E20</xm:sqref>
        </x14:conditionalFormatting>
        <x14:conditionalFormatting xmlns:xm="http://schemas.microsoft.com/office/excel/2006/main">
          <x14:cfRule type="expression" priority="31" id="{2EE8084B-C90B-441F-92AD-143340CBC880}">
            <xm:f>AU$19:BY$19='Drop-down'!$I$3</xm:f>
            <x14:dxf>
              <fill>
                <patternFill patternType="darkGray"/>
              </fill>
            </x14:dxf>
          </x14:cfRule>
          <xm:sqref>AU20 AU15:AU16</xm:sqref>
        </x14:conditionalFormatting>
        <x14:conditionalFormatting xmlns:xm="http://schemas.microsoft.com/office/excel/2006/main">
          <x14:cfRule type="expression" priority="32" id="{CEE20070-4275-43F9-A7F9-F52B851FC5C7}">
            <xm:f>AU$19:BZ$19='Drop-down'!$I$3</xm:f>
            <x14:dxf>
              <fill>
                <patternFill patternType="darkGray"/>
              </fill>
            </x14:dxf>
          </x14:cfRule>
          <xm:sqref>AU17:AU19</xm:sqref>
        </x14:conditionalFormatting>
        <x14:conditionalFormatting xmlns:xm="http://schemas.microsoft.com/office/excel/2006/main">
          <x14:cfRule type="expression" priority="29" id="{48646F36-A46E-450A-88EB-2504487AC83F}">
            <xm:f>AU$19:DD$19='Drop-down'!$I$3</xm:f>
            <x14:dxf>
              <fill>
                <patternFill patternType="darkGray"/>
              </fill>
            </x14:dxf>
          </x14:cfRule>
          <xm:sqref>AU22:AU28</xm:sqref>
        </x14:conditionalFormatting>
        <x14:conditionalFormatting xmlns:xm="http://schemas.microsoft.com/office/excel/2006/main">
          <x14:cfRule type="expression" priority="30" id="{8E6968A4-547A-4620-8917-39ECD938626E}">
            <xm:f>AU$18:DD$18='Drop-down'!$H$3</xm:f>
            <x14:dxf>
              <fill>
                <patternFill patternType="darkGray"/>
              </fill>
            </x14:dxf>
          </x14:cfRule>
          <xm:sqref>AU22:AU28</xm:sqref>
        </x14:conditionalFormatting>
        <x14:conditionalFormatting xmlns:xm="http://schemas.microsoft.com/office/excel/2006/main">
          <x14:cfRule type="expression" priority="21" id="{E97B7250-D73C-406B-8C19-B055347FC125}">
            <xm:f>AV$18='Drop-down'!$H$3</xm:f>
            <x14:dxf>
              <font>
                <color auto="1"/>
              </font>
              <fill>
                <patternFill patternType="darkGray">
                  <fgColor auto="1"/>
                  <bgColor auto="1"/>
                </patternFill>
              </fill>
            </x14:dxf>
          </x14:cfRule>
          <x14:cfRule type="expression" priority="25" id="{5F97C9EF-13D3-4B82-B0B5-FB4AE1C9C472}">
            <xm:f>GEN_INF!#REF!='Drop-down'!$G$2</xm:f>
            <x14:dxf>
              <fill>
                <patternFill patternType="darkGray">
                  <bgColor theme="0"/>
                </patternFill>
              </fill>
            </x14:dxf>
          </x14:cfRule>
          <xm:sqref>AV22:BY28</xm:sqref>
        </x14:conditionalFormatting>
        <x14:conditionalFormatting xmlns:xm="http://schemas.microsoft.com/office/excel/2006/main">
          <x14:cfRule type="expression" priority="22" id="{6990CC07-439B-4C61-8BB5-1D7C34B436C7}">
            <xm:f>AW$19:DE$19='Drop-down'!$I$3</xm:f>
            <x14:dxf>
              <fill>
                <patternFill patternType="darkGray"/>
              </fill>
            </x14:dxf>
          </x14:cfRule>
          <xm:sqref>AW14:BY20</xm:sqref>
        </x14:conditionalFormatting>
        <x14:conditionalFormatting xmlns:xm="http://schemas.microsoft.com/office/excel/2006/main">
          <x14:cfRule type="expression" priority="23" id="{B1613D38-8435-4E08-B83A-DF67E795AC87}">
            <xm:f>AW$17:DE$17='Drop-down'!$H$3</xm:f>
            <x14:dxf>
              <fill>
                <patternFill patternType="darkGray"/>
              </fill>
            </x14:dxf>
          </x14:cfRule>
          <xm:sqref>AW22:BY28</xm:sqref>
        </x14:conditionalFormatting>
        <x14:conditionalFormatting xmlns:xm="http://schemas.microsoft.com/office/excel/2006/main">
          <x14:cfRule type="expression" priority="24" id="{7FBAF678-EB17-4FD0-B90D-13BBE630B896}">
            <xm:f>AW$18:DE$18='Drop-down'!$I$3</xm:f>
            <x14:dxf>
              <fill>
                <patternFill patternType="darkGray"/>
              </fill>
            </x14:dxf>
          </x14:cfRule>
          <xm:sqref>AW22:BY28</xm:sqref>
        </x14:conditionalFormatting>
        <x14:conditionalFormatting xmlns:xm="http://schemas.microsoft.com/office/excel/2006/main">
          <x14:cfRule type="expression" priority="19" id="{517C602C-BA93-4B06-8BCD-F7E7932CB1F8}">
            <xm:f>CA$19:DE$19='Drop-down'!$I$3</xm:f>
            <x14:dxf>
              <fill>
                <patternFill patternType="darkGray"/>
              </fill>
            </x14:dxf>
          </x14:cfRule>
          <xm:sqref>CA20 CA15:CA16</xm:sqref>
        </x14:conditionalFormatting>
        <x14:conditionalFormatting xmlns:xm="http://schemas.microsoft.com/office/excel/2006/main">
          <x14:cfRule type="expression" priority="20" id="{04845B5C-78E6-4F87-BFBE-F902755CCF7D}">
            <xm:f>CA$19:DF$19='Drop-down'!$I$3</xm:f>
            <x14:dxf>
              <fill>
                <patternFill patternType="darkGray"/>
              </fill>
            </x14:dxf>
          </x14:cfRule>
          <xm:sqref>CA17:CA19</xm:sqref>
        </x14:conditionalFormatting>
        <x14:conditionalFormatting xmlns:xm="http://schemas.microsoft.com/office/excel/2006/main">
          <x14:cfRule type="expression" priority="17" id="{F4C08AA8-1264-4945-8175-9CE14CB091D7}">
            <xm:f>CA$19:EJ$19='Drop-down'!$I$3</xm:f>
            <x14:dxf>
              <fill>
                <patternFill patternType="darkGray"/>
              </fill>
            </x14:dxf>
          </x14:cfRule>
          <xm:sqref>CA22:CA28</xm:sqref>
        </x14:conditionalFormatting>
        <x14:conditionalFormatting xmlns:xm="http://schemas.microsoft.com/office/excel/2006/main">
          <x14:cfRule type="expression" priority="18" id="{43F507DD-1E70-4C25-AA8F-614B03C11422}">
            <xm:f>CA$18:EJ$18='Drop-down'!$H$3</xm:f>
            <x14:dxf>
              <fill>
                <patternFill patternType="darkGray"/>
              </fill>
            </x14:dxf>
          </x14:cfRule>
          <xm:sqref>CA22:CA28</xm:sqref>
        </x14:conditionalFormatting>
        <x14:conditionalFormatting xmlns:xm="http://schemas.microsoft.com/office/excel/2006/main">
          <x14:cfRule type="expression" priority="9" id="{DAFF56DA-16BC-4BAB-BF5D-597425310109}">
            <xm:f>CB$18='Drop-down'!$H$3</xm:f>
            <x14:dxf>
              <font>
                <color auto="1"/>
              </font>
              <fill>
                <patternFill patternType="darkGray">
                  <fgColor auto="1"/>
                  <bgColor auto="1"/>
                </patternFill>
              </fill>
            </x14:dxf>
          </x14:cfRule>
          <x14:cfRule type="expression" priority="13" id="{811DE6B1-90F6-4A97-8BAA-18874BBDAA95}">
            <xm:f>GEN_INF!#REF!='Drop-down'!$G$2</xm:f>
            <x14:dxf>
              <fill>
                <patternFill patternType="darkGray">
                  <bgColor theme="0"/>
                </patternFill>
              </fill>
            </x14:dxf>
          </x14:cfRule>
          <xm:sqref>CB22:DE28</xm:sqref>
        </x14:conditionalFormatting>
        <x14:conditionalFormatting xmlns:xm="http://schemas.microsoft.com/office/excel/2006/main">
          <x14:cfRule type="expression" priority="14" id="{A9875021-800D-40DC-98A0-501057E95A97}">
            <xm:f>CB$19:EJ$19='Drop-down'!$I$3</xm:f>
            <x14:dxf>
              <fill>
                <patternFill patternType="darkGray"/>
              </fill>
            </x14:dxf>
          </x14:cfRule>
          <xm:sqref>CB14:DE20 CB22:DE28</xm:sqref>
        </x14:conditionalFormatting>
        <x14:conditionalFormatting xmlns:xm="http://schemas.microsoft.com/office/excel/2006/main">
          <x14:cfRule type="expression" priority="15" id="{9F910E3F-CE16-4F8B-A791-298A3C8C41CE}">
            <xm:f>CB$17:EJ$17='Drop-down'!$H$3</xm:f>
            <x14:dxf>
              <fill>
                <patternFill patternType="darkGray"/>
              </fill>
            </x14:dxf>
          </x14:cfRule>
          <xm:sqref>CB22:DE28</xm:sqref>
        </x14:conditionalFormatting>
        <x14:conditionalFormatting xmlns:xm="http://schemas.microsoft.com/office/excel/2006/main">
          <x14:cfRule type="expression" priority="16" id="{9E5531E5-E41D-4E75-90B8-3C743884F5C7}">
            <xm:f>CB$18:EJ$18='Drop-down'!$I$3</xm:f>
            <x14:dxf>
              <fill>
                <patternFill patternType="darkGray"/>
              </fill>
            </x14:dxf>
          </x14:cfRule>
          <xm:sqref>CB22:DE28</xm:sqref>
        </x14:conditionalFormatting>
        <x14:conditionalFormatting xmlns:xm="http://schemas.microsoft.com/office/excel/2006/main">
          <x14:cfRule type="expression" priority="10" id="{04997CEC-CB45-42E4-9D05-4D220004E139}">
            <xm:f>CC$19:EK$19='Drop-down'!$I$3</xm:f>
            <x14:dxf>
              <fill>
                <patternFill patternType="darkGray"/>
              </fill>
            </x14:dxf>
          </x14:cfRule>
          <xm:sqref>CC14:DE20</xm:sqref>
        </x14:conditionalFormatting>
        <x14:conditionalFormatting xmlns:xm="http://schemas.microsoft.com/office/excel/2006/main">
          <x14:cfRule type="expression" priority="11" id="{5A9594D7-0913-4CA0-A361-FE5D4DED1F4A}">
            <xm:f>CC$17:EK$17='Drop-down'!$H$3</xm:f>
            <x14:dxf>
              <fill>
                <patternFill patternType="darkGray"/>
              </fill>
            </x14:dxf>
          </x14:cfRule>
          <xm:sqref>CC22:DE28</xm:sqref>
        </x14:conditionalFormatting>
        <x14:conditionalFormatting xmlns:xm="http://schemas.microsoft.com/office/excel/2006/main">
          <x14:cfRule type="expression" priority="12" id="{BD9EAE3E-AE77-48F4-852D-25D28E2AFDB5}">
            <xm:f>CC$18:EK$18='Drop-down'!$I$3</xm:f>
            <x14:dxf>
              <fill>
                <patternFill patternType="darkGray"/>
              </fill>
            </x14:dxf>
          </x14:cfRule>
          <xm:sqref>CC22:DE28</xm:sqref>
        </x14:conditionalFormatting>
        <x14:conditionalFormatting xmlns:xm="http://schemas.microsoft.com/office/excel/2006/main">
          <x14:cfRule type="expression" priority="8" id="{D8A9CA18-61E8-41DD-A077-50C01C6A0365}">
            <xm:f>AS$19:DG$19='Drop-down'!$I$3</xm:f>
            <x14:dxf>
              <fill>
                <patternFill patternType="darkGray"/>
              </fill>
            </x14:dxf>
          </x14:cfRule>
          <xm:sqref>AS15:AS20</xm:sqref>
        </x14:conditionalFormatting>
        <x14:conditionalFormatting xmlns:xm="http://schemas.microsoft.com/office/excel/2006/main">
          <x14:cfRule type="expression" priority="1" id="{1487B778-A6AF-455B-BB82-88E7015D6FB5}">
            <xm:f>AS$19:DB$19='Drop-down'!$I$3</xm:f>
            <x14:dxf>
              <fill>
                <patternFill patternType="darkGray"/>
              </fill>
            </x14:dxf>
          </x14:cfRule>
          <xm:sqref>AS22:AS28</xm:sqref>
        </x14:conditionalFormatting>
        <x14:conditionalFormatting xmlns:xm="http://schemas.microsoft.com/office/excel/2006/main">
          <x14:cfRule type="expression" priority="2" id="{815996B2-6454-46C7-A7A4-3CA08DBD87CD}">
            <xm:f>AS$18:DB$18='Drop-down'!$H$3</xm:f>
            <x14:dxf>
              <fill>
                <patternFill patternType="darkGray"/>
              </fill>
            </x14:dxf>
          </x14:cfRule>
          <xm:sqref>AS22:AS28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4EED39-E925-44DA-9693-BE830E697C5E}">
          <x14:formula1>
            <xm:f>'Drop-down'!$K$2:$K$68</xm:f>
          </x14:formula1>
          <xm:sqref>L14:AO14 AV14:BY14 CB14:DE14</xm:sqref>
        </x14:dataValidation>
        <x14:dataValidation type="list" allowBlank="1" showInputMessage="1" showErrorMessage="1" xr:uid="{A1526B33-2615-4FD1-9D1F-C11D3820F812}">
          <x14:formula1>
            <xm:f>'Drop-down'!$I$2:$I$4</xm:f>
          </x14:formula1>
          <xm:sqref>I19 G19 K19:AO19 CA19:DE19 AU19:BY19 AQ19 AS19</xm:sqref>
        </x14:dataValidation>
        <x14:dataValidation type="list" allowBlank="1" showInputMessage="1" showErrorMessage="1" xr:uid="{315F05A4-1167-4A5A-BC0C-B4117AE2A1C6}">
          <x14:formula1>
            <xm:f>'Drop-down'!$H$2:$H$3</xm:f>
          </x14:formula1>
          <xm:sqref>I17:I18 G17:G18 K17:AO18 CA17:DE18 AU17:BY18 AQ17:AQ18 AS17:AS18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9487D-0B82-4A64-A38D-A39BA694AA95}">
  <dimension ref="B1:O83"/>
  <sheetViews>
    <sheetView workbookViewId="0">
      <selection activeCell="K1" sqref="K1:K1048576"/>
    </sheetView>
  </sheetViews>
  <sheetFormatPr defaultRowHeight="14.4" x14ac:dyDescent="0.3"/>
  <cols>
    <col min="11" max="12" width="14.5546875" customWidth="1"/>
  </cols>
  <sheetData>
    <row r="1" spans="2:15" ht="55.8" thickBot="1" x14ac:dyDescent="0.35">
      <c r="B1" s="79" t="s">
        <v>155</v>
      </c>
      <c r="C1" s="78" t="s">
        <v>124</v>
      </c>
      <c r="D1" s="75" t="s">
        <v>115</v>
      </c>
      <c r="E1" s="75" t="s">
        <v>116</v>
      </c>
      <c r="F1" s="75" t="s">
        <v>117</v>
      </c>
      <c r="G1" s="75" t="s">
        <v>118</v>
      </c>
      <c r="H1" s="75" t="s">
        <v>119</v>
      </c>
      <c r="I1" s="75" t="s">
        <v>120</v>
      </c>
      <c r="J1" s="75" t="s">
        <v>121</v>
      </c>
      <c r="K1" s="75" t="s">
        <v>114</v>
      </c>
      <c r="L1" s="75" t="s">
        <v>113</v>
      </c>
      <c r="M1" s="75" t="s">
        <v>160</v>
      </c>
      <c r="N1" s="75" t="s">
        <v>162</v>
      </c>
      <c r="O1" s="75" t="s">
        <v>313</v>
      </c>
    </row>
    <row r="2" spans="2:15" ht="15" thickBot="1" x14ac:dyDescent="0.35">
      <c r="B2" s="36">
        <v>2020</v>
      </c>
      <c r="C2" s="36" t="s">
        <v>74</v>
      </c>
      <c r="D2" s="36" t="s">
        <v>3</v>
      </c>
      <c r="E2" s="36" t="s">
        <v>5</v>
      </c>
      <c r="F2" s="36" t="s">
        <v>7</v>
      </c>
      <c r="G2" s="36" t="s">
        <v>87</v>
      </c>
      <c r="H2" s="36" t="s">
        <v>18</v>
      </c>
      <c r="I2" s="36" t="s">
        <v>20</v>
      </c>
      <c r="J2" s="36" t="s">
        <v>78</v>
      </c>
      <c r="K2" s="36" t="s">
        <v>163</v>
      </c>
      <c r="L2" s="36" t="s">
        <v>74</v>
      </c>
      <c r="M2" s="36" t="s">
        <v>157</v>
      </c>
      <c r="N2" s="36" t="s">
        <v>230</v>
      </c>
      <c r="O2" s="36" t="s">
        <v>314</v>
      </c>
    </row>
    <row r="3" spans="2:15" ht="15" thickBot="1" x14ac:dyDescent="0.35">
      <c r="B3" s="36">
        <v>2019</v>
      </c>
      <c r="C3" s="36" t="s">
        <v>125</v>
      </c>
      <c r="D3" s="36" t="s">
        <v>4</v>
      </c>
      <c r="E3" s="36" t="s">
        <v>6</v>
      </c>
      <c r="F3" s="36" t="s">
        <v>4</v>
      </c>
      <c r="G3" s="36" t="s">
        <v>88</v>
      </c>
      <c r="H3" s="36" t="s">
        <v>19</v>
      </c>
      <c r="I3" s="36" t="s">
        <v>21</v>
      </c>
      <c r="J3" s="36" t="s">
        <v>81</v>
      </c>
      <c r="K3" s="36" t="s">
        <v>10</v>
      </c>
      <c r="L3" s="36" t="s">
        <v>125</v>
      </c>
      <c r="M3" s="36" t="s">
        <v>158</v>
      </c>
      <c r="N3" s="36" t="s">
        <v>231</v>
      </c>
      <c r="O3" s="36" t="s">
        <v>315</v>
      </c>
    </row>
    <row r="4" spans="2:15" ht="15" thickBot="1" x14ac:dyDescent="0.35">
      <c r="B4" s="36">
        <v>2018</v>
      </c>
      <c r="C4" s="36" t="s">
        <v>126</v>
      </c>
      <c r="D4" s="36" t="s">
        <v>26</v>
      </c>
      <c r="E4" s="36" t="s">
        <v>26</v>
      </c>
      <c r="F4" s="36" t="s">
        <v>26</v>
      </c>
      <c r="G4" s="36" t="s">
        <v>26</v>
      </c>
      <c r="I4" s="36" t="s">
        <v>26</v>
      </c>
      <c r="J4" s="36" t="s">
        <v>82</v>
      </c>
      <c r="K4" s="36" t="s">
        <v>164</v>
      </c>
      <c r="L4" s="36" t="s">
        <v>126</v>
      </c>
      <c r="M4" s="36" t="s">
        <v>159</v>
      </c>
      <c r="N4" s="36" t="s">
        <v>232</v>
      </c>
    </row>
    <row r="5" spans="2:15" ht="15" thickBot="1" x14ac:dyDescent="0.35">
      <c r="C5" s="36" t="s">
        <v>127</v>
      </c>
      <c r="J5" s="36" t="s">
        <v>83</v>
      </c>
      <c r="K5" s="36" t="s">
        <v>165</v>
      </c>
      <c r="L5" s="36" t="s">
        <v>127</v>
      </c>
      <c r="N5" s="36" t="s">
        <v>161</v>
      </c>
    </row>
    <row r="6" spans="2:15" ht="15" thickBot="1" x14ac:dyDescent="0.35">
      <c r="C6" s="36" t="s">
        <v>128</v>
      </c>
      <c r="K6" s="36" t="s">
        <v>166</v>
      </c>
      <c r="L6" s="36" t="s">
        <v>128</v>
      </c>
      <c r="N6" s="36" t="s">
        <v>26</v>
      </c>
    </row>
    <row r="7" spans="2:15" ht="15" thickBot="1" x14ac:dyDescent="0.35">
      <c r="C7" s="36" t="s">
        <v>129</v>
      </c>
      <c r="K7" s="36" t="s">
        <v>123</v>
      </c>
      <c r="L7" s="36" t="s">
        <v>129</v>
      </c>
    </row>
    <row r="8" spans="2:15" ht="15" thickBot="1" x14ac:dyDescent="0.35">
      <c r="C8" s="36" t="s">
        <v>130</v>
      </c>
      <c r="K8" s="36" t="s">
        <v>167</v>
      </c>
      <c r="L8" s="36" t="s">
        <v>130</v>
      </c>
    </row>
    <row r="9" spans="2:15" ht="15" thickBot="1" x14ac:dyDescent="0.35">
      <c r="C9" s="36" t="s">
        <v>131</v>
      </c>
      <c r="K9" s="36" t="s">
        <v>168</v>
      </c>
      <c r="L9" s="36" t="s">
        <v>131</v>
      </c>
    </row>
    <row r="10" spans="2:15" ht="15" thickBot="1" x14ac:dyDescent="0.35">
      <c r="C10" s="36" t="s">
        <v>132</v>
      </c>
      <c r="K10" s="36" t="s">
        <v>11</v>
      </c>
      <c r="L10" s="36" t="s">
        <v>132</v>
      </c>
    </row>
    <row r="11" spans="2:15" ht="15" thickBot="1" x14ac:dyDescent="0.35">
      <c r="C11" s="36" t="s">
        <v>133</v>
      </c>
      <c r="K11" s="36" t="s">
        <v>169</v>
      </c>
      <c r="L11" s="36" t="s">
        <v>133</v>
      </c>
    </row>
    <row r="12" spans="2:15" ht="15" thickBot="1" x14ac:dyDescent="0.35">
      <c r="C12" s="36" t="s">
        <v>134</v>
      </c>
      <c r="K12" s="36" t="s">
        <v>170</v>
      </c>
      <c r="L12" s="36" t="s">
        <v>134</v>
      </c>
    </row>
    <row r="13" spans="2:15" ht="15" thickBot="1" x14ac:dyDescent="0.35">
      <c r="C13" s="36" t="s">
        <v>135</v>
      </c>
      <c r="K13" s="36" t="s">
        <v>171</v>
      </c>
      <c r="L13" s="36" t="s">
        <v>135</v>
      </c>
    </row>
    <row r="14" spans="2:15" ht="15" thickBot="1" x14ac:dyDescent="0.35">
      <c r="C14" s="36" t="s">
        <v>136</v>
      </c>
      <c r="K14" s="36" t="s">
        <v>172</v>
      </c>
      <c r="L14" s="36" t="s">
        <v>136</v>
      </c>
    </row>
    <row r="15" spans="2:15" ht="15" thickBot="1" x14ac:dyDescent="0.35">
      <c r="C15" s="36" t="s">
        <v>137</v>
      </c>
      <c r="K15" s="36" t="s">
        <v>173</v>
      </c>
      <c r="L15" s="36" t="s">
        <v>137</v>
      </c>
    </row>
    <row r="16" spans="2:15" ht="15" thickBot="1" x14ac:dyDescent="0.35">
      <c r="C16" s="36" t="s">
        <v>138</v>
      </c>
      <c r="K16" s="36" t="s">
        <v>13</v>
      </c>
      <c r="L16" s="36" t="s">
        <v>138</v>
      </c>
    </row>
    <row r="17" spans="3:12" ht="15" thickBot="1" x14ac:dyDescent="0.35">
      <c r="C17" s="36" t="s">
        <v>139</v>
      </c>
      <c r="K17" s="36" t="s">
        <v>174</v>
      </c>
      <c r="L17" s="36" t="s">
        <v>139</v>
      </c>
    </row>
    <row r="18" spans="3:12" ht="15" thickBot="1" x14ac:dyDescent="0.35">
      <c r="C18" s="36" t="s">
        <v>140</v>
      </c>
      <c r="K18" s="36" t="s">
        <v>175</v>
      </c>
      <c r="L18" s="36" t="s">
        <v>140</v>
      </c>
    </row>
    <row r="19" spans="3:12" ht="15" thickBot="1" x14ac:dyDescent="0.35">
      <c r="C19" s="36" t="s">
        <v>141</v>
      </c>
      <c r="K19" s="36" t="s">
        <v>176</v>
      </c>
      <c r="L19" s="36" t="s">
        <v>141</v>
      </c>
    </row>
    <row r="20" spans="3:12" ht="15" thickBot="1" x14ac:dyDescent="0.35">
      <c r="C20" s="36" t="s">
        <v>142</v>
      </c>
      <c r="K20" s="36" t="s">
        <v>177</v>
      </c>
      <c r="L20" s="36" t="s">
        <v>142</v>
      </c>
    </row>
    <row r="21" spans="3:12" ht="15" thickBot="1" x14ac:dyDescent="0.35">
      <c r="C21" s="36" t="s">
        <v>143</v>
      </c>
      <c r="K21" s="36" t="s">
        <v>178</v>
      </c>
      <c r="L21" s="36" t="s">
        <v>143</v>
      </c>
    </row>
    <row r="22" spans="3:12" ht="15" thickBot="1" x14ac:dyDescent="0.35">
      <c r="C22" s="36" t="s">
        <v>144</v>
      </c>
      <c r="K22" s="36" t="s">
        <v>179</v>
      </c>
      <c r="L22" s="36" t="s">
        <v>144</v>
      </c>
    </row>
    <row r="23" spans="3:12" ht="15" thickBot="1" x14ac:dyDescent="0.35">
      <c r="C23" s="36" t="s">
        <v>145</v>
      </c>
      <c r="K23" s="36" t="s">
        <v>180</v>
      </c>
      <c r="L23" s="36" t="s">
        <v>145</v>
      </c>
    </row>
    <row r="24" spans="3:12" ht="15" thickBot="1" x14ac:dyDescent="0.35">
      <c r="C24" s="36" t="s">
        <v>146</v>
      </c>
      <c r="K24" s="36" t="s">
        <v>181</v>
      </c>
      <c r="L24" s="36" t="s">
        <v>146</v>
      </c>
    </row>
    <row r="25" spans="3:12" ht="15" thickBot="1" x14ac:dyDescent="0.35">
      <c r="C25" s="36" t="s">
        <v>147</v>
      </c>
      <c r="K25" s="36" t="s">
        <v>182</v>
      </c>
      <c r="L25" s="36" t="s">
        <v>147</v>
      </c>
    </row>
    <row r="26" spans="3:12" ht="15" thickBot="1" x14ac:dyDescent="0.35">
      <c r="C26" s="36" t="s">
        <v>148</v>
      </c>
      <c r="K26" s="36" t="s">
        <v>183</v>
      </c>
      <c r="L26" s="36" t="s">
        <v>148</v>
      </c>
    </row>
    <row r="27" spans="3:12" ht="15" thickBot="1" x14ac:dyDescent="0.35">
      <c r="C27" s="36" t="s">
        <v>149</v>
      </c>
      <c r="K27" s="36" t="s">
        <v>184</v>
      </c>
      <c r="L27" s="36" t="s">
        <v>149</v>
      </c>
    </row>
    <row r="28" spans="3:12" ht="15" thickBot="1" x14ac:dyDescent="0.35">
      <c r="C28" s="36" t="s">
        <v>150</v>
      </c>
      <c r="K28" s="36" t="s">
        <v>185</v>
      </c>
      <c r="L28" s="36" t="s">
        <v>150</v>
      </c>
    </row>
    <row r="29" spans="3:12" ht="15" thickBot="1" x14ac:dyDescent="0.35">
      <c r="C29" s="36" t="s">
        <v>151</v>
      </c>
      <c r="K29" s="36" t="s">
        <v>14</v>
      </c>
      <c r="L29" s="36" t="s">
        <v>151</v>
      </c>
    </row>
    <row r="30" spans="3:12" ht="15" thickBot="1" x14ac:dyDescent="0.35">
      <c r="C30" s="36" t="s">
        <v>152</v>
      </c>
      <c r="K30" s="36" t="s">
        <v>186</v>
      </c>
      <c r="L30" s="36" t="s">
        <v>152</v>
      </c>
    </row>
    <row r="31" spans="3:12" ht="15" thickBot="1" x14ac:dyDescent="0.35">
      <c r="C31" s="36" t="s">
        <v>153</v>
      </c>
      <c r="K31" s="36" t="s">
        <v>12</v>
      </c>
      <c r="L31" s="36" t="s">
        <v>153</v>
      </c>
    </row>
    <row r="32" spans="3:12" ht="15" thickBot="1" x14ac:dyDescent="0.35">
      <c r="C32" s="36" t="s">
        <v>154</v>
      </c>
      <c r="K32" s="36"/>
      <c r="L32" s="36"/>
    </row>
    <row r="33" spans="11:12" ht="15" thickBot="1" x14ac:dyDescent="0.35">
      <c r="K33" s="36" t="s">
        <v>112</v>
      </c>
      <c r="L33" s="36" t="s">
        <v>111</v>
      </c>
    </row>
    <row r="34" spans="11:12" ht="15" thickBot="1" x14ac:dyDescent="0.35">
      <c r="K34" s="36" t="s">
        <v>110</v>
      </c>
      <c r="L34" s="36" t="s">
        <v>109</v>
      </c>
    </row>
    <row r="35" spans="11:12" ht="15" thickBot="1" x14ac:dyDescent="0.35">
      <c r="K35" s="36" t="s">
        <v>108</v>
      </c>
      <c r="L35" s="36" t="s">
        <v>107</v>
      </c>
    </row>
    <row r="36" spans="11:12" ht="15" thickBot="1" x14ac:dyDescent="0.35">
      <c r="K36" s="36" t="s">
        <v>106</v>
      </c>
      <c r="L36" s="36" t="s">
        <v>105</v>
      </c>
    </row>
    <row r="37" spans="11:12" ht="15" thickBot="1" x14ac:dyDescent="0.35">
      <c r="K37" s="36" t="s">
        <v>104</v>
      </c>
      <c r="L37" s="36" t="s">
        <v>103</v>
      </c>
    </row>
    <row r="38" spans="11:12" ht="15" thickBot="1" x14ac:dyDescent="0.35">
      <c r="K38" s="36" t="s">
        <v>102</v>
      </c>
      <c r="L38" s="36" t="s">
        <v>101</v>
      </c>
    </row>
    <row r="39" spans="11:12" ht="15" thickBot="1" x14ac:dyDescent="0.35">
      <c r="K39" s="36" t="s">
        <v>100</v>
      </c>
      <c r="L39" s="36" t="s">
        <v>99</v>
      </c>
    </row>
    <row r="40" spans="11:12" ht="15" thickBot="1" x14ac:dyDescent="0.35">
      <c r="K40" s="36" t="s">
        <v>98</v>
      </c>
      <c r="L40" s="36" t="s">
        <v>97</v>
      </c>
    </row>
    <row r="41" spans="11:12" ht="15" thickBot="1" x14ac:dyDescent="0.35">
      <c r="K41" s="36" t="s">
        <v>96</v>
      </c>
      <c r="L41" s="36" t="s">
        <v>74</v>
      </c>
    </row>
    <row r="42" spans="11:12" ht="15" thickBot="1" x14ac:dyDescent="0.35">
      <c r="K42" s="36"/>
      <c r="L42" s="36"/>
    </row>
    <row r="43" spans="11:12" ht="15" thickBot="1" x14ac:dyDescent="0.35">
      <c r="K43" s="36" t="s">
        <v>187</v>
      </c>
      <c r="L43" s="36" t="s">
        <v>188</v>
      </c>
    </row>
    <row r="44" spans="11:12" ht="15" thickBot="1" x14ac:dyDescent="0.35">
      <c r="K44" s="36" t="s">
        <v>189</v>
      </c>
      <c r="L44" s="36" t="s">
        <v>190</v>
      </c>
    </row>
    <row r="45" spans="11:12" ht="15" thickBot="1" x14ac:dyDescent="0.35">
      <c r="K45" s="36" t="s">
        <v>191</v>
      </c>
      <c r="L45" s="36" t="s">
        <v>192</v>
      </c>
    </row>
    <row r="46" spans="11:12" ht="15" thickBot="1" x14ac:dyDescent="0.35">
      <c r="K46" s="36" t="s">
        <v>193</v>
      </c>
      <c r="L46" s="36" t="s">
        <v>194</v>
      </c>
    </row>
    <row r="47" spans="11:12" ht="15" thickBot="1" x14ac:dyDescent="0.35">
      <c r="K47" s="36" t="s">
        <v>195</v>
      </c>
      <c r="L47" s="36" t="s">
        <v>196</v>
      </c>
    </row>
    <row r="48" spans="11:12" ht="15" thickBot="1" x14ac:dyDescent="0.35">
      <c r="K48" s="36" t="s">
        <v>197</v>
      </c>
      <c r="L48" s="36" t="s">
        <v>198</v>
      </c>
    </row>
    <row r="49" spans="11:12" ht="15" thickBot="1" x14ac:dyDescent="0.35">
      <c r="K49" s="36" t="s">
        <v>199</v>
      </c>
      <c r="L49" s="36" t="s">
        <v>200</v>
      </c>
    </row>
    <row r="50" spans="11:12" ht="15" thickBot="1" x14ac:dyDescent="0.35">
      <c r="K50" s="36" t="s">
        <v>201</v>
      </c>
      <c r="L50" s="36" t="s">
        <v>202</v>
      </c>
    </row>
    <row r="51" spans="11:12" ht="15" thickBot="1" x14ac:dyDescent="0.35">
      <c r="K51" s="36" t="s">
        <v>203</v>
      </c>
      <c r="L51" s="36" t="s">
        <v>204</v>
      </c>
    </row>
    <row r="52" spans="11:12" ht="15" thickBot="1" x14ac:dyDescent="0.35">
      <c r="K52" s="36" t="s">
        <v>205</v>
      </c>
      <c r="L52" s="36" t="s">
        <v>206</v>
      </c>
    </row>
    <row r="53" spans="11:12" ht="15" thickBot="1" x14ac:dyDescent="0.35">
      <c r="K53" s="36" t="s">
        <v>207</v>
      </c>
      <c r="L53" s="36" t="s">
        <v>208</v>
      </c>
    </row>
    <row r="54" spans="11:12" ht="15" thickBot="1" x14ac:dyDescent="0.35">
      <c r="K54" s="36" t="s">
        <v>209</v>
      </c>
      <c r="L54" s="36" t="s">
        <v>210</v>
      </c>
    </row>
    <row r="55" spans="11:12" ht="15" thickBot="1" x14ac:dyDescent="0.35">
      <c r="K55" s="36" t="s">
        <v>211</v>
      </c>
      <c r="L55" s="36" t="s">
        <v>212</v>
      </c>
    </row>
    <row r="56" spans="11:12" ht="15" thickBot="1" x14ac:dyDescent="0.35">
      <c r="K56" s="36" t="s">
        <v>213</v>
      </c>
      <c r="L56" s="36" t="s">
        <v>214</v>
      </c>
    </row>
    <row r="57" spans="11:12" ht="15" thickBot="1" x14ac:dyDescent="0.35">
      <c r="K57" s="36" t="s">
        <v>215</v>
      </c>
      <c r="L57" s="36" t="s">
        <v>216</v>
      </c>
    </row>
    <row r="58" spans="11:12" ht="15" thickBot="1" x14ac:dyDescent="0.35">
      <c r="K58" s="36" t="s">
        <v>217</v>
      </c>
      <c r="L58" s="36" t="s">
        <v>218</v>
      </c>
    </row>
    <row r="59" spans="11:12" ht="15" thickBot="1" x14ac:dyDescent="0.35">
      <c r="K59" s="36" t="s">
        <v>219</v>
      </c>
      <c r="L59" s="36" t="s">
        <v>220</v>
      </c>
    </row>
    <row r="60" spans="11:12" ht="15" thickBot="1" x14ac:dyDescent="0.35">
      <c r="K60" s="36" t="s">
        <v>221</v>
      </c>
      <c r="L60" s="36" t="s">
        <v>222</v>
      </c>
    </row>
    <row r="61" spans="11:12" ht="15" thickBot="1" x14ac:dyDescent="0.35">
      <c r="K61" s="36"/>
      <c r="L61" s="36"/>
    </row>
    <row r="62" spans="11:12" ht="15" thickBot="1" x14ac:dyDescent="0.35">
      <c r="K62" s="36" t="s">
        <v>95</v>
      </c>
      <c r="L62" s="36" t="s">
        <v>223</v>
      </c>
    </row>
    <row r="63" spans="11:12" ht="15" thickBot="1" x14ac:dyDescent="0.35">
      <c r="K63" s="36" t="s">
        <v>94</v>
      </c>
      <c r="L63" s="36" t="s">
        <v>224</v>
      </c>
    </row>
    <row r="64" spans="11:12" ht="15" thickBot="1" x14ac:dyDescent="0.35">
      <c r="K64" s="36" t="s">
        <v>93</v>
      </c>
      <c r="L64" s="36" t="s">
        <v>225</v>
      </c>
    </row>
    <row r="65" spans="4:12" ht="15" thickBot="1" x14ac:dyDescent="0.35">
      <c r="K65" s="36" t="s">
        <v>92</v>
      </c>
      <c r="L65" s="36" t="s">
        <v>226</v>
      </c>
    </row>
    <row r="66" spans="4:12" ht="15" thickBot="1" x14ac:dyDescent="0.35">
      <c r="K66" s="36" t="s">
        <v>91</v>
      </c>
      <c r="L66" s="36" t="s">
        <v>227</v>
      </c>
    </row>
    <row r="67" spans="4:12" ht="15" thickBot="1" x14ac:dyDescent="0.35">
      <c r="K67" s="36"/>
      <c r="L67" s="36"/>
    </row>
    <row r="68" spans="4:12" ht="15" thickBot="1" x14ac:dyDescent="0.35">
      <c r="K68" s="36" t="s">
        <v>90</v>
      </c>
      <c r="L68" s="36" t="s">
        <v>89</v>
      </c>
    </row>
    <row r="80" spans="4:12" x14ac:dyDescent="0.3">
      <c r="D80" s="90"/>
    </row>
    <row r="83" spans="4:7" x14ac:dyDescent="0.3">
      <c r="D83" s="90"/>
      <c r="G83" s="90"/>
    </row>
  </sheetData>
  <phoneticPr fontId="40" type="noConversion"/>
  <pageMargins left="0.7" right="0.7" top="0.75" bottom="0.75" header="0.3" footer="0.3"/>
  <pageSetup paperSize="9" orientation="portrait" horizontalDpi="300" verticalDpi="0" r:id="rId1"/>
  <extLst>
    <ext xmlns:x14="http://schemas.microsoft.com/office/spreadsheetml/2009/9/main" uri="{78C0D931-6437-407d-A8EE-F0AAD7539E65}">
      <x14:conditionalFormattings>
        <x14:conditionalFormatting xmlns:xm="http://schemas.microsoft.com/office/excel/2006/main">
          <x14:cfRule type="expression" priority="1" id="{DA9E0821-3E6C-47C3-A6EE-D5B1D5A12B89}">
            <xm:f>QT_GROSS_!J$18=$H$3</xm:f>
            <x14:dxf/>
          </x14:cfRule>
          <xm:sqref>F23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ProjectMembers xmlns="ebc237ef-b1d7-4a0e-a5fd-9ec2ab64e14b">
      <UserInfo>
        <DisplayName>Stephane Dang-Nguyen</DisplayName>
        <AccountId>335</AccountId>
        <AccountType/>
      </UserInfo>
    </ERIS_ProjectMembers>
    <ERIS_AssignedTo xmlns="ebc237ef-b1d7-4a0e-a5fd-9ec2ab64e14b">
      <UserInfo>
        <DisplayName/>
        <AccountId xsi:nil="true"/>
        <AccountType/>
      </UserInfo>
    </ERIS_AssignedTo>
    <TaxCatchAll xmlns="7e994e28-ed27-4294-ae7b-cbc86537dbb0">
      <Value>265</Value>
      <Value>215</Value>
      <Value>2</Value>
      <Value>1</Value>
    </TaxCatchAll>
    <ERIS_ProjectManager xmlns="ebc237ef-b1d7-4a0e-a5fd-9ec2ab64e14b">
      <UserInfo>
        <DisplayName/>
        <AccountId>110</AccountId>
        <AccountType/>
      </UserInfo>
    </ERIS_ProjectManager>
    <h183cbb163844964afd3f51bcb3111e8 xmlns="ebc237ef-b1d7-4a0e-a5fd-9ec2ab64e14b">
      <Terms xmlns="http://schemas.microsoft.com/office/infopath/2007/PartnerControls">
        <TermInfo xmlns="http://schemas.microsoft.com/office/infopath/2007/PartnerControls">
          <TermName xmlns="http://schemas.microsoft.com/office/infopath/2007/PartnerControls">Project Groups</TermName>
          <TermId xmlns="http://schemas.microsoft.com/office/infopath/2007/PartnerControls">a12b533e-756a-41d1-a364-794b9edcdb9b</TermId>
        </TermInfo>
      </Terms>
    </h183cbb163844964afd3f51bcb3111e8>
    <ERIS_ProjectApprover xmlns="ebc237ef-b1d7-4a0e-a5fd-9ec2ab64e14b">
      <UserInfo>
        <DisplayName/>
        <AccountId>60</AccountId>
        <AccountType/>
      </UserInfo>
    </ERIS_ProjectApprover>
    <ERIS_Relation xmlns="ebc237ef-b1d7-4a0e-a5fd-9ec2ab64e14b" xsi:nil="true"/>
    <ERIS_RecordNumber xmlns="ebc237ef-b1d7-4a0e-a5fd-9ec2ab64e14b">EIOPA(2021)0007213</ERIS_RecordNumber>
    <IconOverlay xmlns="http://schemas.microsoft.com/sharepoint/v4" xsi:nil="true"/>
    <Project_x0020_Stage xmlns="ebc237ef-b1d7-4a0e-a5fd-9ec2ab64e14b">Delivery</Project_x0020_Stage>
    <ERIS_OtherReference xmlns="ebc237ef-b1d7-4a0e-a5fd-9ec2ab64e14b" xsi:nil="true"/>
    <Activity xmlns="ebc237ef-b1d7-4a0e-a5fd-9ec2ab64e14b">Internal Models</Activity>
    <ERIS_ProjectEndDate xmlns="ebc237ef-b1d7-4a0e-a5fd-9ec2ab64e14b">2021-12-30T23:00:00+00:00</ERIS_ProjectEndDate>
    <e60e82113f42453599a8d918d204ae90 xmlns="ebc237ef-b1d7-4a0e-a5fd-9ec2ab64e14b">
      <Terms xmlns="http://schemas.microsoft.com/office/infopath/2007/PartnerControls">
        <TermInfo xmlns="http://schemas.microsoft.com/office/infopath/2007/PartnerControls">
          <TermName xmlns="http://schemas.microsoft.com/office/infopath/2007/PartnerControls">Oversight Department</TermName>
          <TermId xmlns="http://schemas.microsoft.com/office/infopath/2007/PartnerControls">8b947239-66c9-4ae5-9d54-b069a4b4190b</TermId>
        </TermInfo>
      </Terms>
    </e60e82113f42453599a8d918d204ae90>
    <FormData xmlns="http://schemas.microsoft.com/sharepoint/v3" xsi:nil="true"/>
    <c95b808c89d842ffb3cfaece118e608a xmlns="ebc237ef-b1d7-4a0e-a5fd-9ec2ab64e14b">
      <Terms xmlns="http://schemas.microsoft.com/office/infopath/2007/PartnerControls">
        <TermInfo xmlns="http://schemas.microsoft.com/office/infopath/2007/PartnerControls">
          <TermName xmlns="http://schemas.microsoft.com/office/infopath/2007/PartnerControls">Oversight Department</TermName>
          <TermId xmlns="http://schemas.microsoft.com/office/infopath/2007/PartnerControls">8b947239-66c9-4ae5-9d54-b069a4b4190b</TermId>
        </TermInfo>
      </Terms>
    </c95b808c89d842ffb3cfaece118e608a>
    <cf6642c25c9f450c9174253fa6ab2d24 xmlns="ebc237ef-b1d7-4a0e-a5fd-9ec2ab64e14b">
      <Terms xmlns="http://schemas.microsoft.com/office/infopath/2007/PartnerControls">
        <TermInfo xmlns="http://schemas.microsoft.com/office/infopath/2007/PartnerControls">
          <TermName xmlns="http://schemas.microsoft.com/office/infopath/2007/PartnerControls">Survey</TermName>
          <TermId xmlns="http://schemas.microsoft.com/office/infopath/2007/PartnerControls">8f287949-b423-4a99-9529-6c80c689e7b2</TermId>
        </TermInfo>
      </Terms>
    </cf6642c25c9f450c9174253fa6ab2d24>
    <ERIS_AdditionalMarkings xmlns="ebc237ef-b1d7-4a0e-a5fd-9ec2ab64e14b" xsi:nil="true"/>
    <ERIS_ConfidentialityLevel xmlns="ebc237ef-b1d7-4a0e-a5fd-9ec2ab64e14b">EIOPA Regular Use</ERIS_ConfidentialityLevel>
    <ERIS_ApprovalStatus xmlns="ebc237ef-b1d7-4a0e-a5fd-9ec2ab64e14b">DRAFT</ERIS_ApprovalStatus>
    <eac01aea0af64b25885b3cd8a3d9faf2 xmlns="ebc237ef-b1d7-4a0e-a5fd-9ec2ab64e14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eac01aea0af64b25885b3cd8a3d9faf2>
    <ERIS_SupersededObsolete xmlns="ebc237ef-b1d7-4a0e-a5fd-9ec2ab64e14b">false</ERIS_SupersededObsolete>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469DA08EB5D2384B8FAA36AB48B69F7A00CADE10FE26FF69459A540839DAA7FA9B" ma:contentTypeVersion="58" ma:contentTypeDescription="" ma:contentTypeScope="" ma:versionID="4fec1e046f1f327ab1e1b43a99842e2c">
  <xsd:schema xmlns:xsd="http://www.w3.org/2001/XMLSchema" xmlns:xs="http://www.w3.org/2001/XMLSchema" xmlns:p="http://schemas.microsoft.com/office/2006/metadata/properties" xmlns:ns1="http://schemas.microsoft.com/sharepoint/v3" xmlns:ns2="ebc237ef-b1d7-4a0e-a5fd-9ec2ab64e14b" xmlns:ns3="7e994e28-ed27-4294-ae7b-cbc86537dbb0" xmlns:ns4="http://schemas.microsoft.com/sharepoint/v4" xmlns:ns6="0c8c8a3b-9b85-4d2b-94a6-97c494e7b7f7" targetNamespace="http://schemas.microsoft.com/office/2006/metadata/properties" ma:root="true" ma:fieldsID="95efcc36e3b338b779cca5ca0e6039e5" ns1:_="" ns2:_="" ns3:_="" ns4:_="" ns6:_="">
    <xsd:import namespace="http://schemas.microsoft.com/sharepoint/v3"/>
    <xsd:import namespace="ebc237ef-b1d7-4a0e-a5fd-9ec2ab64e14b"/>
    <xsd:import namespace="7e994e28-ed27-4294-ae7b-cbc86537dbb0"/>
    <xsd:import namespace="http://schemas.microsoft.com/sharepoint/v4"/>
    <xsd:import namespace="0c8c8a3b-9b85-4d2b-94a6-97c494e7b7f7"/>
    <xsd:element name="properties">
      <xsd:complexType>
        <xsd:sequence>
          <xsd:element name="documentManagement">
            <xsd:complexType>
              <xsd:all>
                <xsd:element ref="ns2:Project_x0020_Stage"/>
                <xsd:element ref="ns2:ERIS_ConfidentialityLevel"/>
                <xsd:element ref="ns2:ERIS_AdditionalMarkings" minOccurs="0"/>
                <xsd:element ref="ns2:ERIS_ApprovalStatus" minOccurs="0"/>
                <xsd:element ref="ns2:ERIS_OtherReference" minOccurs="0"/>
                <xsd:element ref="ns2:ERIS_Relation" minOccurs="0"/>
                <xsd:element ref="ns2:ERIS_AssignedTo" minOccurs="0"/>
                <xsd:element ref="ns2:ERIS_RecordNumber" minOccurs="0"/>
                <xsd:element ref="ns2:ERIS_ProjectManager" minOccurs="0"/>
                <xsd:element ref="ns2:ERIS_ProjectEndDate" minOccurs="0"/>
                <xsd:element ref="ns2:Activity" minOccurs="0"/>
                <xsd:element ref="ns2:h183cbb163844964afd3f51bcb3111e8" minOccurs="0"/>
                <xsd:element ref="ns1:FormData" minOccurs="0"/>
                <xsd:element ref="ns2:e60e82113f42453599a8d918d204ae90" minOccurs="0"/>
                <xsd:element ref="ns2:cf6642c25c9f450c9174253fa6ab2d24" minOccurs="0"/>
                <xsd:element ref="ns2:eac01aea0af64b25885b3cd8a3d9faf2" minOccurs="0"/>
                <xsd:element ref="ns2:c95b808c89d842ffb3cfaece118e608a" minOccurs="0"/>
                <xsd:element ref="ns3:TaxCatchAll" minOccurs="0"/>
                <xsd:element ref="ns3:TaxCatchAllLabel" minOccurs="0"/>
                <xsd:element ref="ns4:IconOverlay" minOccurs="0"/>
                <xsd:element ref="ns2:ERIS_ProjectApprover" minOccurs="0"/>
                <xsd:element ref="ns2:ERIS_ProjectMembers" minOccurs="0"/>
                <xsd:element ref="ns2:ERIS_SupersededObsolete" minOccurs="0"/>
                <xsd:element ref="ns6: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2"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c237ef-b1d7-4a0e-a5fd-9ec2ab64e14b" elementFormDefault="qualified">
    <xsd:import namespace="http://schemas.microsoft.com/office/2006/documentManagement/types"/>
    <xsd:import namespace="http://schemas.microsoft.com/office/infopath/2007/PartnerControls"/>
    <xsd:element name="Project_x0020_Stage" ma:index="3" ma:displayName="Project Stage" ma:default="Work in Progress (WIP)" ma:format="Dropdown" ma:internalName="Project_x0020_Stage">
      <xsd:simpleType>
        <xsd:restriction base="dms:Choice">
          <xsd:enumeration value="Mandate"/>
          <xsd:enumeration value="Data Received"/>
          <xsd:enumeration value="Work in Progress (WIP)"/>
          <xsd:enumeration value="Delivery"/>
        </xsd:restriction>
      </xsd:simpleType>
    </xsd:element>
    <xsd:element name="ERIS_ConfidentialityLevel" ma:index="5"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6"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7"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RIS_OtherReference" ma:index="10" nillable="true" ma:displayName="Other Reference" ma:internalName="ERIS_OtherReference">
      <xsd:simpleType>
        <xsd:restriction base="dms:Text"/>
      </xsd:simpleType>
    </xsd:element>
    <xsd:element name="ERIS_Relation" ma:index="11" nillable="true" ma:displayName="Relation" ma:internalName="ERIS_Relation">
      <xsd:simpleType>
        <xsd:restriction base="dms:Text"/>
      </xsd:simpleType>
    </xsd:element>
    <xsd:element name="ERIS_AssignedTo" ma:index="12" nillable="true" ma:displayName="Assigned To" ma:internalName="ERIS_AssignedTo"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13" nillable="true" ma:displayName="Record Number" ma:internalName="ERIS_RecordNumber">
      <xsd:simpleType>
        <xsd:restriction base="dms:Text"/>
      </xsd:simpleType>
    </xsd:element>
    <xsd:element name="ERIS_ProjectManager" ma:index="14" nillable="true" ma:displayName="Project Manager" ma:internalName="ERIS_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EndDate" ma:index="15" nillable="true" ma:displayName="Project End Date" ma:format="DateOnly" ma:internalName="ERIS_ProjectEndDate">
      <xsd:simpleType>
        <xsd:restriction base="dms:DateTime"/>
      </xsd:simpleType>
    </xsd:element>
    <xsd:element name="Activity" ma:index="17" nillable="true" ma:displayName="Activity" ma:default="Internal Models" ma:format="Dropdown" ma:internalName="Activity">
      <xsd:simpleType>
        <xsd:restriction base="dms:Choice">
          <xsd:enumeration value="Internal Models"/>
          <xsd:enumeration value="Peer Reviews"/>
          <xsd:enumeration value="Country Activity"/>
          <xsd:enumeration value="College"/>
          <xsd:enumeration value="Platform"/>
          <xsd:enumeration value="Admin"/>
          <xsd:enumeration value="Thematic"/>
          <xsd:enumeration value="Strategic"/>
          <xsd:enumeration value="Tool Development"/>
          <xsd:enumeration value="Other"/>
        </xsd:restriction>
      </xsd:simpleType>
    </xsd:element>
    <xsd:element name="h183cbb163844964afd3f51bcb3111e8" ma:index="19" ma:taxonomy="true" ma:internalName="h183cbb163844964afd3f51bcb3111e8" ma:taxonomyFieldName="ERIS_Keywords" ma:displayName="Keywords" ma:readOnly="false" ma:fieldId="{1183cbb1-6384-4964-afd3-f51bcb3111e8}"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60e82113f42453599a8d918d204ae90" ma:index="25" nillable="true" ma:taxonomy="true" ma:internalName="e60e82113f42453599a8d918d204ae90" ma:taxonomyFieldName="ERIS_Department" ma:displayName="EIOPA Department" ma:default="1;#Oversight Department|8b947239-66c9-4ae5-9d54-b069a4b4190b" ma:fieldId="{e60e8211-3f42-4535-99a8-d918d204ae9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cf6642c25c9f450c9174253fa6ab2d24" ma:index="26" ma:taxonomy="true" ma:internalName="cf6642c25c9f450c9174253fa6ab2d24" ma:taxonomyFieldName="ERIS_DocumentType" ma:displayName="Document Type" ma:indexed="true" ma:readOnly="false" ma:fieldId="{cf6642c2-5c9f-450c-9174-253fa6ab2d24}"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eac01aea0af64b25885b3cd8a3d9faf2" ma:index="27" nillable="true" ma:taxonomy="true" ma:internalName="eac01aea0af64b25885b3cd8a3d9faf2" ma:taxonomyFieldName="ERIS_Language" ma:displayName="Language" ma:default="2;#English|2741a941-2920-4ba4-aa70-d8ed6ac1785d" ma:fieldId="{eac01aea-0af6-4b25-885b-3cd8a3d9faf2}"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c95b808c89d842ffb3cfaece118e608a" ma:index="28" nillable="true" ma:taxonomy="true" ma:internalName="c95b808c89d842ffb3cfaece118e608a" ma:taxonomyFieldName="ERIS_LeadDepartment" ma:displayName="Lead Department" ma:readOnly="false" ma:default="1;#Oversight and Supervisory Convergence Department|8b947239-66c9-4ae5-9d54-b069a4b4190b" ma:fieldId="{c95b808c-89d8-42ff-b3cf-aece118e608a}"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ERIS_ProjectApprover" ma:index="34" nillable="true" ma:displayName="Project Approver" ma:list="UserInfo" ma:SharePointGroup="0" ma:internalName="Project_x0020_Approv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Members" ma:index="36" nillable="true" ma:displayName="Project Member(s)" ma:list="UserInfo" ma:SharePointGroup="0" ma:internalName="ERIS_ProjectMemb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SupersededObsolete" ma:index="38"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2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c8a3b-9b85-4d2b-94a6-97c494e7b7f7"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7EB296B1-9844-4A31-9407-0408B4A1899A}">
  <ds:schemaRefs>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1adb8f78-4dad-4b53-ad42-2629fec6a10b"/>
    <ds:schemaRef ds:uri="1fa49dc6-3c20-4460-867f-8639008cbd58"/>
  </ds:schemaRefs>
</ds:datastoreItem>
</file>

<file path=customXml/itemProps2.xml><?xml version="1.0" encoding="utf-8"?>
<ds:datastoreItem xmlns:ds="http://schemas.openxmlformats.org/officeDocument/2006/customXml" ds:itemID="{2D5D8190-5938-48F1-8F51-138EF22039B4}"/>
</file>

<file path=customXml/itemProps3.xml><?xml version="1.0" encoding="utf-8"?>
<ds:datastoreItem xmlns:ds="http://schemas.openxmlformats.org/officeDocument/2006/customXml" ds:itemID="{FD034465-EA62-4DCB-9550-01B4FFE5FDB6}"/>
</file>

<file path=customXml/itemProps4.xml><?xml version="1.0" encoding="utf-8"?>
<ds:datastoreItem xmlns:ds="http://schemas.openxmlformats.org/officeDocument/2006/customXml" ds:itemID="{D5B161BD-79C5-46BB-93E3-11359960B4C0}"/>
</file>

<file path=customXml/itemProps5.xml><?xml version="1.0" encoding="utf-8"?>
<ds:datastoreItem xmlns:ds="http://schemas.openxmlformats.org/officeDocument/2006/customXml" ds:itemID="{FCF80FC3-B3D4-4B8D-B9EF-650294189B9F}"/>
</file>

<file path=customXml/itemProps6.xml><?xml version="1.0" encoding="utf-8"?>
<ds:datastoreItem xmlns:ds="http://schemas.openxmlformats.org/officeDocument/2006/customXml" ds:itemID="{FFC19682-E4A3-4E75-929F-87F17989B4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GEN_INF</vt:lpstr>
      <vt:lpstr>GEN_VAL</vt:lpstr>
      <vt:lpstr>QT_GROSS_</vt:lpstr>
      <vt:lpstr>QT_NET_</vt:lpstr>
      <vt:lpstr>Drop-down</vt:lpstr>
    </vt:vector>
  </TitlesOfParts>
  <Company>National Bank of Belgium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 Steen Frank</dc:creator>
  <cp:lastModifiedBy>Van Steen Frank</cp:lastModifiedBy>
  <dcterms:created xsi:type="dcterms:W3CDTF">2020-06-30T17:48:37Z</dcterms:created>
  <dcterms:modified xsi:type="dcterms:W3CDTF">2021-02-09T21:03:30Z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0x010100469DA08EB5D2384B8FAA36AB48B69F7A00CADE10FE26FF69459A540839DAA7FA9B</vt:lpwstr>
  </property>
  <property fmtid="{D5CDD505-2E9C-101B-9397-08002B2CF9AE}" pid="3" name="ERIS_ProjectCategory">
    <vt:lpwstr>Operational (Corporate)</vt:lpwstr>
  </property>
  <property fmtid="{D5CDD505-2E9C-101B-9397-08002B2CF9AE}" pid="4" name="ERIS_Keywords">
    <vt:lpwstr>265;#Project Groups|a12b533e-756a-41d1-a364-794b9edcdb9b</vt:lpwstr>
  </property>
  <property fmtid="{D5CDD505-2E9C-101B-9397-08002B2CF9AE}" pid="5" name="ERIS_Department">
    <vt:lpwstr>1;#Oversight Department|8b947239-66c9-4ae5-9d54-b069a4b4190b</vt:lpwstr>
  </property>
  <property fmtid="{D5CDD505-2E9C-101B-9397-08002B2CF9AE}" pid="6" name="ERIS_DocumentType">
    <vt:lpwstr>215;#Survey|8f287949-b423-4a99-9529-6c80c689e7b2</vt:lpwstr>
  </property>
  <property fmtid="{D5CDD505-2E9C-101B-9397-08002B2CF9AE}" pid="7" name="ERIS_LeadDepartment">
    <vt:lpwstr>1;#Oversight Department|8b947239-66c9-4ae5-9d54-b069a4b4190b</vt:lpwstr>
  </property>
  <property fmtid="{D5CDD505-2E9C-101B-9397-08002B2CF9AE}" pid="8" name="ERIS_Language">
    <vt:lpwstr>2;#English|2741a941-2920-4ba4-aa70-d8ed6ac1785d</vt:lpwstr>
  </property>
  <property fmtid="{D5CDD505-2E9C-101B-9397-08002B2CF9AE}" pid="9" name="RecordPoint_WorkflowType">
    <vt:lpwstr>ActiveSubmitStub</vt:lpwstr>
  </property>
  <property fmtid="{D5CDD505-2E9C-101B-9397-08002B2CF9AE}" pid="10" name="RecordPoint_ActiveItemWebId">
    <vt:lpwstr>{0c8c8a3b-9b85-4d2b-94a6-97c494e7b7f7}</vt:lpwstr>
  </property>
  <property fmtid="{D5CDD505-2E9C-101B-9397-08002B2CF9AE}" pid="11" name="RecordPoint_ActiveItemSiteId">
    <vt:lpwstr>{7fb964ff-728f-4c74-a408-223947625b4d}</vt:lpwstr>
  </property>
  <property fmtid="{D5CDD505-2E9C-101B-9397-08002B2CF9AE}" pid="12" name="RecordPoint_ActiveItemListId">
    <vt:lpwstr>{38185bd0-742e-4e3a-b637-73406f573d83}</vt:lpwstr>
  </property>
  <property fmtid="{D5CDD505-2E9C-101B-9397-08002B2CF9AE}" pid="13" name="RecordPoint_ActiveItemUniqueId">
    <vt:lpwstr>{093ebae2-2d86-443e-9516-0c08610ad883}</vt:lpwstr>
  </property>
  <property fmtid="{D5CDD505-2E9C-101B-9397-08002B2CF9AE}" pid="14" name="RecordPoint_RecordNumberSubmitted">
    <vt:lpwstr>EIOPA(2021)0007213</vt:lpwstr>
  </property>
  <property fmtid="{D5CDD505-2E9C-101B-9397-08002B2CF9AE}" pid="15" name="RecordPoint_SubmissionCompleted">
    <vt:lpwstr>2021-03-01T09:55:02.5528331+00:00</vt:lpwstr>
  </property>
</Properties>
</file>