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extranet.eiopa.europa.eu/enws/en4/Secured Folders/Projects/NLCS/YE2020/02_Work/01_Questionnaire/"/>
    </mc:Choice>
  </mc:AlternateContent>
  <xr:revisionPtr revIDLastSave="0" documentId="13_ncr:1_{6E61BB3C-B95B-46B7-B667-B453ACD73248}" xr6:coauthVersionLast="45" xr6:coauthVersionMax="45" xr10:uidLastSave="{00000000-0000-0000-0000-000000000000}"/>
  <bookViews>
    <workbookView xWindow="-108" yWindow="-108" windowWidth="23256" windowHeight="12576" xr2:uid="{F4766850-3C1B-48C8-908D-B70143E5B2CC}"/>
  </bookViews>
  <sheets>
    <sheet name="OVERVIEW" sheetId="14" r:id="rId1"/>
    <sheet name="GEN_INF" sheetId="15" r:id="rId2"/>
    <sheet name="GEN_VAL" sheetId="16" r:id="rId3"/>
    <sheet name="QT_STAND_GROSS_" sheetId="9" r:id="rId4"/>
    <sheet name="QT_AY_GROSS_" sheetId="1" r:id="rId5"/>
    <sheet name="QT_UY_GROSS_" sheetId="8" r:id="rId6"/>
    <sheet name="QT_STAND_NET_" sheetId="17" r:id="rId7"/>
    <sheet name="QT_AY_NET_" sheetId="18" r:id="rId8"/>
    <sheet name="QT_UY_NET_" sheetId="19" r:id="rId9"/>
    <sheet name="QT_CS_" sheetId="13" r:id="rId10"/>
    <sheet name="QL_RP_" sheetId="22" r:id="rId11"/>
    <sheet name="QL_MOD_" sheetId="24" r:id="rId12"/>
    <sheet name="Drop-down" sheetId="3" r:id="rId13"/>
  </sheets>
  <externalReferences>
    <externalReference r:id="rId14"/>
  </externalReferences>
  <definedNames>
    <definedName name="_xlnm._FilterDatabase" localSheetId="2" hidden="1">GEN_VAL!$K$71:$K$324</definedName>
    <definedName name="_xlnm._FilterDatabase" localSheetId="4" hidden="1">QT_AY_GROSS_!$LE$15:$LE$286</definedName>
    <definedName name="_xlnm._FilterDatabase" localSheetId="9" hidden="1">QT_CS_!#REF!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A29" i="16" l="1" a="1"/>
  <c r="EA29" i="16" s="1"/>
  <c r="DZ29" i="16" a="1"/>
  <c r="DZ29" i="16" s="1"/>
  <c r="BR32" i="16"/>
  <c r="DV37" i="16"/>
  <c r="DU37" i="16"/>
  <c r="DT37" i="16"/>
  <c r="DS37" i="16"/>
  <c r="DR37" i="16"/>
  <c r="DQ37" i="16"/>
  <c r="DP37" i="16"/>
  <c r="DO37" i="16"/>
  <c r="DN37" i="16"/>
  <c r="DM37" i="16"/>
  <c r="DL37" i="16"/>
  <c r="DK37" i="16"/>
  <c r="DJ37" i="16"/>
  <c r="DI37" i="16"/>
  <c r="DH37" i="16"/>
  <c r="DG37" i="16"/>
  <c r="DF37" i="16"/>
  <c r="DE37" i="16"/>
  <c r="DD37" i="16"/>
  <c r="DC37" i="16"/>
  <c r="DB37" i="16"/>
  <c r="DA37" i="16"/>
  <c r="CZ37" i="16"/>
  <c r="CY37" i="16"/>
  <c r="CX37" i="16"/>
  <c r="CW37" i="16"/>
  <c r="CV37" i="16"/>
  <c r="CU37" i="16"/>
  <c r="CT37" i="16"/>
  <c r="CR37" i="16"/>
  <c r="CQ37" i="16"/>
  <c r="CP37" i="16"/>
  <c r="CO37" i="16"/>
  <c r="CN37" i="16"/>
  <c r="CM37" i="16"/>
  <c r="CL37" i="16"/>
  <c r="CK37" i="16"/>
  <c r="CJ37" i="16"/>
  <c r="CI37" i="16"/>
  <c r="CH37" i="16"/>
  <c r="CG37" i="16"/>
  <c r="CF37" i="16"/>
  <c r="CE37" i="16"/>
  <c r="CD37" i="16"/>
  <c r="CC37" i="16"/>
  <c r="CB37" i="16"/>
  <c r="CA37" i="16"/>
  <c r="BZ37" i="16"/>
  <c r="BY37" i="16"/>
  <c r="BX37" i="16"/>
  <c r="BW37" i="16"/>
  <c r="BV37" i="16"/>
  <c r="BU37" i="16"/>
  <c r="BT37" i="16"/>
  <c r="BS37" i="16"/>
  <c r="BR37" i="16"/>
  <c r="BQ37" i="16"/>
  <c r="DV36" i="16"/>
  <c r="DU36" i="16"/>
  <c r="DT36" i="16"/>
  <c r="DS36" i="16"/>
  <c r="DR36" i="16"/>
  <c r="DQ36" i="16"/>
  <c r="DP36" i="16"/>
  <c r="DO36" i="16"/>
  <c r="DN36" i="16"/>
  <c r="DM36" i="16"/>
  <c r="DL36" i="16"/>
  <c r="DK36" i="16"/>
  <c r="DJ36" i="16"/>
  <c r="DI36" i="16"/>
  <c r="DH36" i="16"/>
  <c r="DG36" i="16"/>
  <c r="DF36" i="16"/>
  <c r="DE36" i="16"/>
  <c r="DD36" i="16"/>
  <c r="DC36" i="16"/>
  <c r="DB36" i="16"/>
  <c r="DA36" i="16"/>
  <c r="CZ36" i="16"/>
  <c r="CY36" i="16"/>
  <c r="CX36" i="16"/>
  <c r="CW36" i="16"/>
  <c r="CV36" i="16"/>
  <c r="CU36" i="16"/>
  <c r="CT36" i="16"/>
  <c r="CR36" i="16"/>
  <c r="CQ36" i="16"/>
  <c r="CP36" i="16"/>
  <c r="CO36" i="16"/>
  <c r="CN36" i="16"/>
  <c r="CM36" i="16"/>
  <c r="CL36" i="16"/>
  <c r="CK36" i="16"/>
  <c r="CJ36" i="16"/>
  <c r="CI36" i="16"/>
  <c r="CH36" i="16"/>
  <c r="CG36" i="16"/>
  <c r="CF36" i="16"/>
  <c r="CE36" i="16"/>
  <c r="CD36" i="16"/>
  <c r="CC36" i="16"/>
  <c r="CB36" i="16"/>
  <c r="CA36" i="16"/>
  <c r="BZ36" i="16"/>
  <c r="BY36" i="16"/>
  <c r="BX36" i="16"/>
  <c r="BW36" i="16"/>
  <c r="BV36" i="16"/>
  <c r="BU36" i="16"/>
  <c r="BT36" i="16"/>
  <c r="BS36" i="16"/>
  <c r="BR36" i="16"/>
  <c r="BQ36" i="16"/>
  <c r="DV35" i="16"/>
  <c r="DU35" i="16"/>
  <c r="DT35" i="16"/>
  <c r="DS35" i="16"/>
  <c r="DR35" i="16"/>
  <c r="DQ35" i="16"/>
  <c r="DP35" i="16"/>
  <c r="DO35" i="16"/>
  <c r="DN35" i="16"/>
  <c r="DM35" i="16"/>
  <c r="DL35" i="16"/>
  <c r="DK35" i="16"/>
  <c r="DJ35" i="16"/>
  <c r="DI35" i="16"/>
  <c r="DH35" i="16"/>
  <c r="DG35" i="16"/>
  <c r="DF35" i="16"/>
  <c r="DE35" i="16"/>
  <c r="DD35" i="16"/>
  <c r="DC35" i="16"/>
  <c r="DB35" i="16"/>
  <c r="DA35" i="16"/>
  <c r="CZ35" i="16"/>
  <c r="CY35" i="16"/>
  <c r="CX35" i="16"/>
  <c r="CW35" i="16"/>
  <c r="CV35" i="16"/>
  <c r="CU35" i="16"/>
  <c r="CT35" i="16"/>
  <c r="CR35" i="16"/>
  <c r="CQ35" i="16"/>
  <c r="CP35" i="16"/>
  <c r="CO35" i="16"/>
  <c r="CN35" i="16"/>
  <c r="CM35" i="16"/>
  <c r="CL35" i="16"/>
  <c r="CK35" i="16"/>
  <c r="CJ35" i="16"/>
  <c r="CI35" i="16"/>
  <c r="CH35" i="16"/>
  <c r="CG35" i="16"/>
  <c r="CF35" i="16"/>
  <c r="CE35" i="16"/>
  <c r="CD35" i="16"/>
  <c r="CC35" i="16"/>
  <c r="CB35" i="16"/>
  <c r="CA35" i="16"/>
  <c r="BZ35" i="16"/>
  <c r="BY35" i="16"/>
  <c r="BX35" i="16"/>
  <c r="BW35" i="16"/>
  <c r="BV35" i="16"/>
  <c r="BU35" i="16"/>
  <c r="BT35" i="16"/>
  <c r="BS35" i="16"/>
  <c r="BR35" i="16"/>
  <c r="BQ35" i="16"/>
  <c r="DV34" i="16"/>
  <c r="DU34" i="16"/>
  <c r="DT34" i="16"/>
  <c r="DS34" i="16"/>
  <c r="DR34" i="16"/>
  <c r="DQ34" i="16"/>
  <c r="DP34" i="16"/>
  <c r="DO34" i="16"/>
  <c r="DN34" i="16"/>
  <c r="DM34" i="16"/>
  <c r="DL34" i="16"/>
  <c r="DK34" i="16"/>
  <c r="DJ34" i="16"/>
  <c r="DI34" i="16"/>
  <c r="DH34" i="16"/>
  <c r="DG34" i="16"/>
  <c r="DF34" i="16"/>
  <c r="DE34" i="16"/>
  <c r="DD34" i="16"/>
  <c r="DC34" i="16"/>
  <c r="DB34" i="16"/>
  <c r="DA34" i="16"/>
  <c r="CZ34" i="16"/>
  <c r="CY34" i="16"/>
  <c r="CX34" i="16"/>
  <c r="CW34" i="16"/>
  <c r="CV34" i="16"/>
  <c r="CU34" i="16"/>
  <c r="CT34" i="16"/>
  <c r="CR34" i="16"/>
  <c r="CQ34" i="16"/>
  <c r="CP34" i="16"/>
  <c r="CO34" i="16"/>
  <c r="CN34" i="16"/>
  <c r="CM34" i="16"/>
  <c r="CL34" i="16"/>
  <c r="CK34" i="16"/>
  <c r="CJ34" i="16"/>
  <c r="CI34" i="16"/>
  <c r="CH34" i="16"/>
  <c r="CG34" i="16"/>
  <c r="CF34" i="16"/>
  <c r="CE34" i="16"/>
  <c r="CD34" i="16"/>
  <c r="CC34" i="16"/>
  <c r="CB34" i="16"/>
  <c r="CA34" i="16"/>
  <c r="BZ34" i="16"/>
  <c r="BY34" i="16"/>
  <c r="BX34" i="16"/>
  <c r="BW34" i="16"/>
  <c r="BV34" i="16"/>
  <c r="BU34" i="16"/>
  <c r="BT34" i="16"/>
  <c r="BS34" i="16"/>
  <c r="BR34" i="16"/>
  <c r="BQ34" i="16"/>
  <c r="DV33" i="16"/>
  <c r="DU33" i="16"/>
  <c r="DT33" i="16"/>
  <c r="DS33" i="16"/>
  <c r="DR33" i="16"/>
  <c r="DQ33" i="16"/>
  <c r="DP33" i="16"/>
  <c r="DO33" i="16"/>
  <c r="DN33" i="16"/>
  <c r="DM33" i="16"/>
  <c r="DL33" i="16"/>
  <c r="DK33" i="16"/>
  <c r="DJ33" i="16"/>
  <c r="DI33" i="16"/>
  <c r="DH33" i="16"/>
  <c r="DG33" i="16"/>
  <c r="DF33" i="16"/>
  <c r="DE33" i="16"/>
  <c r="DD33" i="16"/>
  <c r="DC33" i="16"/>
  <c r="DB33" i="16"/>
  <c r="DA33" i="16"/>
  <c r="CZ33" i="16"/>
  <c r="CY33" i="16"/>
  <c r="CX33" i="16"/>
  <c r="CW33" i="16"/>
  <c r="CV33" i="16"/>
  <c r="CU33" i="16"/>
  <c r="CT33" i="16"/>
  <c r="CR33" i="16"/>
  <c r="CQ33" i="16"/>
  <c r="CP33" i="16"/>
  <c r="CO33" i="16"/>
  <c r="CN33" i="16"/>
  <c r="CM33" i="16"/>
  <c r="CL33" i="16"/>
  <c r="CK33" i="16"/>
  <c r="CJ33" i="16"/>
  <c r="CI33" i="16"/>
  <c r="CH33" i="16"/>
  <c r="CG33" i="16"/>
  <c r="CF33" i="16"/>
  <c r="CE33" i="16"/>
  <c r="CD33" i="16"/>
  <c r="CC33" i="16"/>
  <c r="CB33" i="16"/>
  <c r="CA33" i="16"/>
  <c r="BZ33" i="16"/>
  <c r="BY33" i="16"/>
  <c r="BX33" i="16"/>
  <c r="BW33" i="16"/>
  <c r="BV33" i="16"/>
  <c r="BU33" i="16"/>
  <c r="BT33" i="16"/>
  <c r="BS33" i="16"/>
  <c r="BR33" i="16"/>
  <c r="BQ33" i="16"/>
  <c r="DV32" i="16"/>
  <c r="DV30" i="16" s="1"/>
  <c r="DU32" i="16"/>
  <c r="DU30" i="16" s="1"/>
  <c r="DT32" i="16"/>
  <c r="DS32" i="16"/>
  <c r="DR32" i="16"/>
  <c r="DQ32" i="16"/>
  <c r="DP32" i="16"/>
  <c r="DO32" i="16"/>
  <c r="DO30" i="16" s="1"/>
  <c r="DN32" i="16"/>
  <c r="DN30" i="16" s="1"/>
  <c r="DM32" i="16"/>
  <c r="DM30" i="16" s="1"/>
  <c r="DL32" i="16"/>
  <c r="DK32" i="16"/>
  <c r="DJ32" i="16"/>
  <c r="DI32" i="16"/>
  <c r="DH32" i="16"/>
  <c r="DG32" i="16"/>
  <c r="DG30" i="16" s="1"/>
  <c r="DF32" i="16"/>
  <c r="DF30" i="16" s="1"/>
  <c r="DE32" i="16"/>
  <c r="DE30" i="16" s="1"/>
  <c r="DD32" i="16"/>
  <c r="DC32" i="16"/>
  <c r="DB32" i="16"/>
  <c r="DA32" i="16"/>
  <c r="CZ32" i="16"/>
  <c r="CY32" i="16"/>
  <c r="CY30" i="16" s="1"/>
  <c r="CX32" i="16"/>
  <c r="CW32" i="16"/>
  <c r="CW30" i="16" s="1"/>
  <c r="CV32" i="16"/>
  <c r="CU32" i="16"/>
  <c r="CR32" i="16"/>
  <c r="CQ32" i="16"/>
  <c r="CP32" i="16"/>
  <c r="CO32" i="16"/>
  <c r="CO30" i="16" s="1"/>
  <c r="CN32" i="16"/>
  <c r="CN30" i="16" s="1"/>
  <c r="CM32" i="16"/>
  <c r="CM30" i="16" s="1"/>
  <c r="CL32" i="16"/>
  <c r="CK32" i="16"/>
  <c r="CJ32" i="16"/>
  <c r="CI32" i="16"/>
  <c r="CH32" i="16"/>
  <c r="CG32" i="16"/>
  <c r="CG30" i="16" s="1"/>
  <c r="CF32" i="16"/>
  <c r="CF30" i="16" s="1"/>
  <c r="CE32" i="16"/>
  <c r="CE30" i="16" s="1"/>
  <c r="CD32" i="16"/>
  <c r="CC32" i="16"/>
  <c r="CB32" i="16"/>
  <c r="CA32" i="16"/>
  <c r="BZ32" i="16"/>
  <c r="BY32" i="16"/>
  <c r="BY30" i="16" s="1"/>
  <c r="BX32" i="16"/>
  <c r="BX30" i="16" s="1"/>
  <c r="BW32" i="16"/>
  <c r="BW30" i="16" s="1"/>
  <c r="BV32" i="16"/>
  <c r="BU32" i="16"/>
  <c r="BT32" i="16"/>
  <c r="S11" i="9"/>
  <c r="CX30" i="16" l="1"/>
  <c r="BZ30" i="16"/>
  <c r="CH30" i="16"/>
  <c r="CP30" i="16"/>
  <c r="CZ30" i="16"/>
  <c r="DH30" i="16"/>
  <c r="DP30" i="16"/>
  <c r="CQ30" i="16"/>
  <c r="CI30" i="16"/>
  <c r="DQ30" i="16"/>
  <c r="CB30" i="16"/>
  <c r="CJ30" i="16"/>
  <c r="CR30" i="16"/>
  <c r="DB30" i="16"/>
  <c r="DJ30" i="16"/>
  <c r="DR30" i="16"/>
  <c r="CA30" i="16"/>
  <c r="DI30" i="16"/>
  <c r="CC30" i="16"/>
  <c r="CK30" i="16"/>
  <c r="CU30" i="16"/>
  <c r="DC30" i="16"/>
  <c r="DK30" i="16"/>
  <c r="DS30" i="16"/>
  <c r="DA30" i="16"/>
  <c r="BT30" i="16"/>
  <c r="BV30" i="16"/>
  <c r="CD30" i="16"/>
  <c r="CL30" i="16"/>
  <c r="CV30" i="16"/>
  <c r="DD30" i="16"/>
  <c r="DL30" i="16"/>
  <c r="DT30" i="16"/>
  <c r="BU30" i="16"/>
  <c r="BR30" i="16"/>
  <c r="BS32" i="16"/>
  <c r="BS30" i="16" s="1"/>
  <c r="BQ32" i="16"/>
  <c r="BQ30" i="16" s="1"/>
  <c r="EB29" i="16" l="1" a="1"/>
  <c r="EB29" i="16" s="1"/>
  <c r="BN37" i="16" l="1"/>
  <c r="BM37" i="16"/>
  <c r="BL37" i="16"/>
  <c r="BK37" i="16"/>
  <c r="BJ37" i="16"/>
  <c r="BI37" i="16"/>
  <c r="BH37" i="16"/>
  <c r="BG37" i="16"/>
  <c r="BF37" i="16"/>
  <c r="BE37" i="16"/>
  <c r="BD37" i="16"/>
  <c r="BC37" i="16"/>
  <c r="BB37" i="16"/>
  <c r="BA37" i="16"/>
  <c r="AZ37" i="16"/>
  <c r="AY37" i="16"/>
  <c r="AX37" i="16"/>
  <c r="AW37" i="16"/>
  <c r="AV37" i="16"/>
  <c r="AU37" i="16"/>
  <c r="AT37" i="16"/>
  <c r="AS37" i="16"/>
  <c r="AR37" i="16"/>
  <c r="AQ37" i="16"/>
  <c r="AP37" i="16"/>
  <c r="AO37" i="16"/>
  <c r="AN37" i="16"/>
  <c r="AM37" i="16"/>
  <c r="AL37" i="16"/>
  <c r="AJ37" i="16"/>
  <c r="AI37" i="16"/>
  <c r="AH37" i="16"/>
  <c r="AG37" i="16"/>
  <c r="AF37" i="16"/>
  <c r="AE37" i="16"/>
  <c r="AD37" i="16"/>
  <c r="AC37" i="16"/>
  <c r="AB37" i="16"/>
  <c r="AA37" i="16"/>
  <c r="Z37" i="16"/>
  <c r="Y37" i="16"/>
  <c r="X37" i="16"/>
  <c r="W37" i="16"/>
  <c r="V37" i="16"/>
  <c r="U37" i="16"/>
  <c r="T37" i="16"/>
  <c r="S37" i="16"/>
  <c r="R37" i="16"/>
  <c r="Q37" i="16"/>
  <c r="P37" i="16"/>
  <c r="O37" i="16"/>
  <c r="N37" i="16"/>
  <c r="M37" i="16"/>
  <c r="L37" i="16"/>
  <c r="K37" i="16"/>
  <c r="J37" i="16"/>
  <c r="I37" i="16"/>
  <c r="H37" i="16"/>
  <c r="BN36" i="16"/>
  <c r="BM36" i="16"/>
  <c r="BL36" i="16"/>
  <c r="BK36" i="16"/>
  <c r="BJ36" i="16"/>
  <c r="BI36" i="16"/>
  <c r="BH36" i="16"/>
  <c r="BG36" i="16"/>
  <c r="BF36" i="16"/>
  <c r="BE36" i="16"/>
  <c r="BD36" i="16"/>
  <c r="BC36" i="16"/>
  <c r="BB36" i="16"/>
  <c r="BA36" i="16"/>
  <c r="AZ36" i="16"/>
  <c r="AY36" i="16"/>
  <c r="AX36" i="16"/>
  <c r="AW36" i="16"/>
  <c r="AV36" i="16"/>
  <c r="AU36" i="16"/>
  <c r="AT36" i="16"/>
  <c r="AS36" i="16"/>
  <c r="AR36" i="16"/>
  <c r="AQ36" i="16"/>
  <c r="AP36" i="16"/>
  <c r="AO36" i="16"/>
  <c r="AN36" i="16"/>
  <c r="AM36" i="16"/>
  <c r="AL36" i="16"/>
  <c r="AJ36" i="16"/>
  <c r="AI36" i="16"/>
  <c r="AH36" i="16"/>
  <c r="AG36" i="16"/>
  <c r="AF36" i="16"/>
  <c r="AE36" i="16"/>
  <c r="AD36" i="16"/>
  <c r="AC36" i="16"/>
  <c r="AB36" i="16"/>
  <c r="AA36" i="16"/>
  <c r="Z36" i="16"/>
  <c r="Y36" i="16"/>
  <c r="X36" i="16"/>
  <c r="W36" i="16"/>
  <c r="V36" i="16"/>
  <c r="U36" i="16"/>
  <c r="T36" i="16"/>
  <c r="S36" i="16"/>
  <c r="R36" i="16"/>
  <c r="Q36" i="16"/>
  <c r="P36" i="16"/>
  <c r="O36" i="16"/>
  <c r="N36" i="16"/>
  <c r="M36" i="16"/>
  <c r="L36" i="16"/>
  <c r="K36" i="16"/>
  <c r="J36" i="16"/>
  <c r="I36" i="16"/>
  <c r="H36" i="16"/>
  <c r="BN35" i="16"/>
  <c r="BM35" i="16"/>
  <c r="BL35" i="16"/>
  <c r="BK35" i="16"/>
  <c r="BJ35" i="16"/>
  <c r="BI35" i="16"/>
  <c r="BH35" i="16"/>
  <c r="BG35" i="16"/>
  <c r="BF35" i="16"/>
  <c r="BE35" i="16"/>
  <c r="BD35" i="16"/>
  <c r="BC35" i="16"/>
  <c r="BB35" i="16"/>
  <c r="BA35" i="16"/>
  <c r="AZ35" i="16"/>
  <c r="AY35" i="16"/>
  <c r="AX35" i="16"/>
  <c r="AW35" i="16"/>
  <c r="AV35" i="16"/>
  <c r="AU35" i="16"/>
  <c r="AT35" i="16"/>
  <c r="AS35" i="16"/>
  <c r="AR35" i="16"/>
  <c r="AQ35" i="16"/>
  <c r="AP35" i="16"/>
  <c r="AO35" i="16"/>
  <c r="AN35" i="16"/>
  <c r="AM35" i="16"/>
  <c r="AL35" i="16"/>
  <c r="AJ35" i="16"/>
  <c r="AI35" i="16"/>
  <c r="AH35" i="16"/>
  <c r="AG35" i="16"/>
  <c r="AF35" i="16"/>
  <c r="AE35" i="16"/>
  <c r="AD35" i="16"/>
  <c r="AC35" i="16"/>
  <c r="AB35" i="16"/>
  <c r="AA35" i="16"/>
  <c r="Z35" i="16"/>
  <c r="Y35" i="16"/>
  <c r="X35" i="16"/>
  <c r="W35" i="16"/>
  <c r="V35" i="16"/>
  <c r="U35" i="16"/>
  <c r="T35" i="16"/>
  <c r="S35" i="16"/>
  <c r="R35" i="16"/>
  <c r="Q35" i="16"/>
  <c r="P35" i="16"/>
  <c r="O35" i="16"/>
  <c r="N35" i="16"/>
  <c r="M35" i="16"/>
  <c r="L35" i="16"/>
  <c r="K35" i="16"/>
  <c r="J35" i="16"/>
  <c r="I35" i="16"/>
  <c r="H35" i="16"/>
  <c r="BN34" i="16"/>
  <c r="BM34" i="16"/>
  <c r="BL34" i="16"/>
  <c r="BK34" i="16"/>
  <c r="BJ34" i="16"/>
  <c r="BI34" i="16"/>
  <c r="BH34" i="16"/>
  <c r="BG34" i="16"/>
  <c r="BF34" i="16"/>
  <c r="BE34" i="16"/>
  <c r="BD34" i="16"/>
  <c r="BC34" i="16"/>
  <c r="BB34" i="16"/>
  <c r="BA34" i="16"/>
  <c r="AZ34" i="16"/>
  <c r="AY34" i="16"/>
  <c r="AX34" i="16"/>
  <c r="AW34" i="16"/>
  <c r="AV34" i="16"/>
  <c r="AU34" i="16"/>
  <c r="AT34" i="16"/>
  <c r="AS34" i="16"/>
  <c r="AR34" i="16"/>
  <c r="AQ34" i="16"/>
  <c r="AP34" i="16"/>
  <c r="AO34" i="16"/>
  <c r="AN34" i="16"/>
  <c r="AM34" i="16"/>
  <c r="AL34" i="16"/>
  <c r="AJ34" i="16"/>
  <c r="AI34" i="16"/>
  <c r="AH34" i="16"/>
  <c r="AG34" i="16"/>
  <c r="AF34" i="16"/>
  <c r="AE34" i="16"/>
  <c r="AD34" i="16"/>
  <c r="AC34" i="16"/>
  <c r="AB34" i="16"/>
  <c r="AA34" i="16"/>
  <c r="Z34" i="16"/>
  <c r="Y34" i="16"/>
  <c r="X34" i="16"/>
  <c r="W34" i="16"/>
  <c r="V34" i="16"/>
  <c r="U34" i="16"/>
  <c r="T34" i="16"/>
  <c r="S34" i="16"/>
  <c r="R34" i="16"/>
  <c r="Q34" i="16"/>
  <c r="P34" i="16"/>
  <c r="O34" i="16"/>
  <c r="N34" i="16"/>
  <c r="M34" i="16"/>
  <c r="L34" i="16"/>
  <c r="K34" i="16"/>
  <c r="J34" i="16"/>
  <c r="I34" i="16"/>
  <c r="H34" i="16"/>
  <c r="BN33" i="16"/>
  <c r="BM33" i="16"/>
  <c r="BL33" i="16"/>
  <c r="BK33" i="16"/>
  <c r="BJ33" i="16"/>
  <c r="BI33" i="16"/>
  <c r="BH33" i="16"/>
  <c r="BG33" i="16"/>
  <c r="BF33" i="16"/>
  <c r="BE33" i="16"/>
  <c r="BD33" i="16"/>
  <c r="BC33" i="16"/>
  <c r="BB33" i="16"/>
  <c r="BA33" i="16"/>
  <c r="AZ33" i="16"/>
  <c r="AY33" i="16"/>
  <c r="AX33" i="16"/>
  <c r="AW33" i="16"/>
  <c r="AV33" i="16"/>
  <c r="AU33" i="16"/>
  <c r="AT33" i="16"/>
  <c r="AS33" i="16"/>
  <c r="AR33" i="16"/>
  <c r="AQ33" i="16"/>
  <c r="AP33" i="16"/>
  <c r="AO33" i="16"/>
  <c r="AN33" i="16"/>
  <c r="AM33" i="16"/>
  <c r="AL33" i="16"/>
  <c r="AJ33" i="16"/>
  <c r="AI33" i="16"/>
  <c r="AH33" i="16"/>
  <c r="AG33" i="16"/>
  <c r="AF33" i="16"/>
  <c r="AE33" i="16"/>
  <c r="AD33" i="16"/>
  <c r="AC33" i="16"/>
  <c r="AB33" i="16"/>
  <c r="AA33" i="16"/>
  <c r="Z33" i="16"/>
  <c r="Y33" i="16"/>
  <c r="X33" i="16"/>
  <c r="W33" i="16"/>
  <c r="V33" i="16"/>
  <c r="U33" i="16"/>
  <c r="T33" i="16"/>
  <c r="S33" i="16"/>
  <c r="R33" i="16"/>
  <c r="Q33" i="16"/>
  <c r="P33" i="16"/>
  <c r="O33" i="16"/>
  <c r="N33" i="16"/>
  <c r="M33" i="16"/>
  <c r="L33" i="16"/>
  <c r="K33" i="16"/>
  <c r="J33" i="16"/>
  <c r="I33" i="16"/>
  <c r="H33" i="16"/>
  <c r="CT32" i="16"/>
  <c r="CT30" i="16" s="1"/>
  <c r="AL32" i="16"/>
  <c r="H32" i="16"/>
  <c r="BN32" i="16"/>
  <c r="BM32" i="16"/>
  <c r="BL32" i="16"/>
  <c r="BK32" i="16"/>
  <c r="BJ32" i="16"/>
  <c r="BI32" i="16"/>
  <c r="BH32" i="16"/>
  <c r="BG32" i="16"/>
  <c r="BF32" i="16"/>
  <c r="BE32" i="16"/>
  <c r="BD32" i="16"/>
  <c r="BC32" i="16"/>
  <c r="BB32" i="16"/>
  <c r="BA32" i="16"/>
  <c r="AZ32" i="16"/>
  <c r="AY32" i="16"/>
  <c r="AX32" i="16"/>
  <c r="AW32" i="16"/>
  <c r="AV32" i="16"/>
  <c r="AU32" i="16"/>
  <c r="AT32" i="16"/>
  <c r="AS32" i="16"/>
  <c r="AR32" i="16"/>
  <c r="AQ32" i="16"/>
  <c r="AP32" i="16"/>
  <c r="AO32" i="16"/>
  <c r="AN32" i="16"/>
  <c r="AM32" i="16"/>
  <c r="I32" i="16"/>
  <c r="J32" i="16"/>
  <c r="K32" i="16"/>
  <c r="L32" i="16"/>
  <c r="M32" i="16"/>
  <c r="N32" i="16"/>
  <c r="O32" i="16"/>
  <c r="P32" i="16"/>
  <c r="Q32" i="16"/>
  <c r="R32" i="16"/>
  <c r="S32" i="16"/>
  <c r="T32" i="16"/>
  <c r="U32" i="16"/>
  <c r="V32" i="16"/>
  <c r="W32" i="16"/>
  <c r="X32" i="16"/>
  <c r="Y32" i="16"/>
  <c r="Z32" i="16"/>
  <c r="AA32" i="16"/>
  <c r="AB32" i="16"/>
  <c r="AC32" i="16"/>
  <c r="AD32" i="16"/>
  <c r="AE32" i="16"/>
  <c r="AF32" i="16"/>
  <c r="AG32" i="16"/>
  <c r="AH32" i="16"/>
  <c r="AI32" i="16"/>
  <c r="AJ32" i="16"/>
  <c r="DW33" i="16"/>
  <c r="DW34" i="16"/>
  <c r="DW35" i="16"/>
  <c r="DW36" i="16"/>
  <c r="DW37" i="16"/>
  <c r="DW32" i="16"/>
  <c r="DX37" i="16"/>
  <c r="DX36" i="16"/>
  <c r="DX35" i="16"/>
  <c r="DX34" i="16"/>
  <c r="DX33" i="16"/>
  <c r="DX32" i="16"/>
  <c r="DY37" i="16"/>
  <c r="DY36" i="16"/>
  <c r="DY35" i="16"/>
  <c r="DY34" i="16"/>
  <c r="DY33" i="16"/>
  <c r="DY32" i="16"/>
  <c r="AC30" i="16" l="1"/>
  <c r="M30" i="16"/>
  <c r="AP30" i="16"/>
  <c r="AX30" i="16"/>
  <c r="BF30" i="16"/>
  <c r="BN30" i="16"/>
  <c r="U30" i="16"/>
  <c r="U29" i="16" s="1"/>
  <c r="AA30" i="16"/>
  <c r="AA29" i="16" s="1"/>
  <c r="AG30" i="16"/>
  <c r="I30" i="16"/>
  <c r="I29" i="16" s="1"/>
  <c r="BB30" i="16"/>
  <c r="AE30" i="16"/>
  <c r="O30" i="16"/>
  <c r="O29" i="16" s="1"/>
  <c r="AN30" i="16"/>
  <c r="AN29" i="16" s="1"/>
  <c r="AV30" i="16"/>
  <c r="BD30" i="16"/>
  <c r="BD29" i="16" s="1"/>
  <c r="BL30" i="16"/>
  <c r="K30" i="16"/>
  <c r="K29" i="16" s="1"/>
  <c r="Y30" i="16"/>
  <c r="Q30" i="16"/>
  <c r="BJ30" i="16"/>
  <c r="W30" i="16"/>
  <c r="W29" i="16" s="1"/>
  <c r="AR30" i="16"/>
  <c r="AR29" i="16" s="1"/>
  <c r="AZ30" i="16"/>
  <c r="AZ29" i="16" s="1"/>
  <c r="BH30" i="16"/>
  <c r="AL30" i="16"/>
  <c r="S30" i="16"/>
  <c r="AI30" i="16"/>
  <c r="AT30" i="16"/>
  <c r="AT29" i="16" s="1"/>
  <c r="DY30" i="16"/>
  <c r="AD30" i="16"/>
  <c r="AD29" i="16" s="1"/>
  <c r="V30" i="16"/>
  <c r="V29" i="16" s="1"/>
  <c r="N30" i="16"/>
  <c r="AO30" i="16"/>
  <c r="AO29" i="16" s="1"/>
  <c r="AW30" i="16"/>
  <c r="AW29" i="16" s="1"/>
  <c r="BE30" i="16"/>
  <c r="BM30" i="16"/>
  <c r="AJ30" i="16"/>
  <c r="AB30" i="16"/>
  <c r="AB29" i="16" s="1"/>
  <c r="T30" i="16"/>
  <c r="T29" i="16" s="1"/>
  <c r="L30" i="16"/>
  <c r="AQ30" i="16"/>
  <c r="AY30" i="16"/>
  <c r="AY29" i="16" s="1"/>
  <c r="BG30" i="16"/>
  <c r="H30" i="16"/>
  <c r="H29" i="16" s="1"/>
  <c r="DW30" i="16"/>
  <c r="DW29" i="16" s="1"/>
  <c r="AH30" i="16"/>
  <c r="AH29" i="16" s="1"/>
  <c r="Z30" i="16"/>
  <c r="Z29" i="16" s="1"/>
  <c r="R30" i="16"/>
  <c r="R29" i="16" s="1"/>
  <c r="J30" i="16"/>
  <c r="AS30" i="16"/>
  <c r="AS29" i="16" s="1"/>
  <c r="BA30" i="16"/>
  <c r="BI30" i="16"/>
  <c r="BI29" i="16" s="1"/>
  <c r="DX30" i="16"/>
  <c r="DX29" i="16" s="1"/>
  <c r="AF30" i="16"/>
  <c r="AF29" i="16" s="1"/>
  <c r="X30" i="16"/>
  <c r="X29" i="16" s="1"/>
  <c r="P30" i="16"/>
  <c r="P29" i="16" s="1"/>
  <c r="AM30" i="16"/>
  <c r="AM29" i="16" s="1"/>
  <c r="AU30" i="16"/>
  <c r="AU29" i="16" s="1"/>
  <c r="BC30" i="16"/>
  <c r="BC29" i="16" s="1"/>
  <c r="BK30" i="16"/>
  <c r="AJ29" i="16"/>
  <c r="AQ29" i="16"/>
  <c r="BG29" i="16"/>
  <c r="AI29" i="16"/>
  <c r="AE29" i="16"/>
  <c r="S29" i="16"/>
  <c r="CQ29" i="16"/>
  <c r="CM29" i="16"/>
  <c r="CI29" i="16"/>
  <c r="CE29" i="16"/>
  <c r="BW29" i="16"/>
  <c r="CV29" i="16"/>
  <c r="CZ29" i="16"/>
  <c r="DD29" i="16"/>
  <c r="DH29" i="16"/>
  <c r="DL29" i="16"/>
  <c r="DP29" i="16"/>
  <c r="DT29" i="16"/>
  <c r="BH29" i="16"/>
  <c r="AL29" i="16"/>
  <c r="BA29" i="16"/>
  <c r="BE29" i="16"/>
  <c r="DY29" i="16"/>
  <c r="N29" i="16"/>
  <c r="CP29" i="16"/>
  <c r="CH29" i="16"/>
  <c r="CD29" i="16"/>
  <c r="BZ29" i="16"/>
  <c r="BV29" i="16"/>
  <c r="CW29" i="16"/>
  <c r="DA29" i="16"/>
  <c r="DE29" i="16"/>
  <c r="DI29" i="16"/>
  <c r="DM29" i="16"/>
  <c r="DQ29" i="16"/>
  <c r="DU29" i="16"/>
  <c r="CT29" i="16"/>
  <c r="Y29" i="16"/>
  <c r="CK29" i="16"/>
  <c r="CG29" i="16"/>
  <c r="CC29" i="16"/>
  <c r="BY29" i="16"/>
  <c r="BR29" i="16"/>
  <c r="CX29" i="16"/>
  <c r="DB29" i="16"/>
  <c r="DF29" i="16"/>
  <c r="DJ29" i="16"/>
  <c r="DN29" i="16"/>
  <c r="DR29" i="16"/>
  <c r="DV29" i="16"/>
  <c r="AP29" i="16"/>
  <c r="BB29" i="16"/>
  <c r="BF29" i="16"/>
  <c r="CR29" i="16"/>
  <c r="CN29" i="16"/>
  <c r="CJ29" i="16"/>
  <c r="CF29" i="16"/>
  <c r="CB29" i="16"/>
  <c r="BX29" i="16"/>
  <c r="CU29" i="16"/>
  <c r="CY29" i="16"/>
  <c r="DC29" i="16"/>
  <c r="DG29" i="16"/>
  <c r="DK29" i="16"/>
  <c r="DO29" i="16"/>
  <c r="DS29" i="16"/>
  <c r="BJ29" i="16"/>
  <c r="CA29" i="16"/>
  <c r="BN29" i="16"/>
  <c r="AX29" i="16"/>
  <c r="J29" i="16"/>
  <c r="CL29" i="16"/>
  <c r="AV29" i="16"/>
  <c r="L29" i="16"/>
  <c r="M29" i="16"/>
  <c r="AC29" i="16"/>
  <c r="Q29" i="16"/>
  <c r="AG29" i="16"/>
  <c r="Y13" i="9" l="1"/>
  <c r="Y11" i="9"/>
  <c r="AB13" i="1"/>
  <c r="AB11" i="1"/>
  <c r="AF13" i="8"/>
  <c r="AF11" i="8"/>
  <c r="Y13" i="17"/>
  <c r="Y11" i="17"/>
  <c r="AB13" i="18"/>
  <c r="AB11" i="18"/>
  <c r="AF13" i="19"/>
  <c r="AF11" i="19"/>
  <c r="R11" i="8" l="1"/>
  <c r="O26" i="18" l="1"/>
  <c r="N26" i="18"/>
  <c r="M26" i="18"/>
  <c r="L26" i="18"/>
  <c r="K26" i="18"/>
  <c r="J26" i="18"/>
  <c r="I26" i="18"/>
  <c r="H26" i="18"/>
  <c r="G26" i="18"/>
  <c r="F26" i="18"/>
  <c r="E26" i="18" l="1"/>
  <c r="A8" i="16"/>
  <c r="A5" i="16"/>
  <c r="A8" i="24"/>
  <c r="A5" i="24"/>
  <c r="F74" i="15" l="1"/>
  <c r="A8" i="22" l="1"/>
  <c r="A5" i="22"/>
  <c r="A8" i="13"/>
  <c r="A5" i="13"/>
  <c r="S32" i="19"/>
  <c r="R32" i="19"/>
  <c r="Q32" i="19"/>
  <c r="P32" i="19"/>
  <c r="O32" i="19"/>
  <c r="N32" i="19"/>
  <c r="M32" i="19"/>
  <c r="L32" i="19"/>
  <c r="K32" i="19"/>
  <c r="J32" i="19"/>
  <c r="I32" i="19"/>
  <c r="H32" i="19"/>
  <c r="G32" i="19"/>
  <c r="F32" i="19"/>
  <c r="S31" i="19"/>
  <c r="R31" i="19"/>
  <c r="Q31" i="19"/>
  <c r="P31" i="19"/>
  <c r="O31" i="19"/>
  <c r="N31" i="19"/>
  <c r="M31" i="19"/>
  <c r="L31" i="19"/>
  <c r="K31" i="19"/>
  <c r="J31" i="19"/>
  <c r="I31" i="19"/>
  <c r="H31" i="19"/>
  <c r="G31" i="19"/>
  <c r="F31" i="19"/>
  <c r="S30" i="19"/>
  <c r="R30" i="19"/>
  <c r="Q30" i="19"/>
  <c r="P30" i="19"/>
  <c r="O30" i="19"/>
  <c r="N30" i="19"/>
  <c r="M30" i="19"/>
  <c r="L30" i="19"/>
  <c r="K30" i="19"/>
  <c r="J30" i="19"/>
  <c r="I30" i="19"/>
  <c r="H30" i="19"/>
  <c r="G30" i="19"/>
  <c r="F30" i="19"/>
  <c r="S29" i="19"/>
  <c r="R29" i="19"/>
  <c r="Q29" i="19"/>
  <c r="P29" i="19"/>
  <c r="O29" i="19"/>
  <c r="N29" i="19"/>
  <c r="M29" i="19"/>
  <c r="L29" i="19"/>
  <c r="K29" i="19"/>
  <c r="J29" i="19"/>
  <c r="I29" i="19"/>
  <c r="H29" i="19"/>
  <c r="G29" i="19"/>
  <c r="F29" i="19"/>
  <c r="S28" i="19"/>
  <c r="R28" i="19"/>
  <c r="Q28" i="19"/>
  <c r="P28" i="19"/>
  <c r="O28" i="19"/>
  <c r="N28" i="19"/>
  <c r="M28" i="19"/>
  <c r="L28" i="19"/>
  <c r="K28" i="19"/>
  <c r="J28" i="19"/>
  <c r="I28" i="19"/>
  <c r="H28" i="19"/>
  <c r="G28" i="19"/>
  <c r="F28" i="19"/>
  <c r="S27" i="19"/>
  <c r="R27" i="19"/>
  <c r="Q27" i="19"/>
  <c r="P27" i="19"/>
  <c r="O27" i="19"/>
  <c r="N27" i="19"/>
  <c r="M27" i="19"/>
  <c r="L27" i="19"/>
  <c r="K27" i="19"/>
  <c r="J27" i="19"/>
  <c r="I27" i="19"/>
  <c r="H27" i="19"/>
  <c r="G27" i="19"/>
  <c r="F27" i="19"/>
  <c r="S26" i="19"/>
  <c r="R26" i="19"/>
  <c r="Q26" i="19"/>
  <c r="P26" i="19"/>
  <c r="O26" i="19"/>
  <c r="N26" i="19"/>
  <c r="M26" i="19"/>
  <c r="L26" i="19"/>
  <c r="K26" i="19"/>
  <c r="J26" i="19"/>
  <c r="I26" i="19"/>
  <c r="H26" i="19"/>
  <c r="G26" i="19"/>
  <c r="F26" i="19"/>
  <c r="PI13" i="19"/>
  <c r="PH13" i="19"/>
  <c r="PG13" i="19"/>
  <c r="PF13" i="19"/>
  <c r="PE13" i="19"/>
  <c r="PD13" i="19"/>
  <c r="PC13" i="19"/>
  <c r="PB13" i="19"/>
  <c r="PA13" i="19"/>
  <c r="OZ13" i="19"/>
  <c r="OY13" i="19"/>
  <c r="OX13" i="19"/>
  <c r="OW13" i="19"/>
  <c r="OV13" i="19"/>
  <c r="OU13" i="19"/>
  <c r="OT13" i="19"/>
  <c r="OS13" i="19"/>
  <c r="OR13" i="19"/>
  <c r="OQ13" i="19"/>
  <c r="OP13" i="19"/>
  <c r="OO13" i="19"/>
  <c r="ON13" i="19"/>
  <c r="OM13" i="19"/>
  <c r="OL13" i="19"/>
  <c r="OK13" i="19"/>
  <c r="OJ13" i="19"/>
  <c r="OI13" i="19"/>
  <c r="OH13" i="19"/>
  <c r="OG13" i="19"/>
  <c r="OF13" i="19"/>
  <c r="OE13" i="19"/>
  <c r="OD13" i="19"/>
  <c r="OC13" i="19"/>
  <c r="OB13" i="19"/>
  <c r="OA13" i="19"/>
  <c r="NZ13" i="19"/>
  <c r="NY13" i="19"/>
  <c r="NX13" i="19"/>
  <c r="NW13" i="19"/>
  <c r="NV13" i="19"/>
  <c r="NU13" i="19"/>
  <c r="NT13" i="19"/>
  <c r="NS13" i="19"/>
  <c r="NR13" i="19"/>
  <c r="NQ13" i="19"/>
  <c r="NP13" i="19"/>
  <c r="NO13" i="19"/>
  <c r="NN13" i="19"/>
  <c r="NM13" i="19"/>
  <c r="NL13" i="19"/>
  <c r="NK13" i="19"/>
  <c r="NJ13" i="19"/>
  <c r="NI13" i="19"/>
  <c r="NH13" i="19"/>
  <c r="NG13" i="19"/>
  <c r="NF13" i="19"/>
  <c r="NE13" i="19"/>
  <c r="ND13" i="19"/>
  <c r="NC13" i="19"/>
  <c r="NB13" i="19"/>
  <c r="NA13" i="19"/>
  <c r="MZ13" i="19"/>
  <c r="MY13" i="19"/>
  <c r="MX13" i="19"/>
  <c r="MW13" i="19"/>
  <c r="MV13" i="19"/>
  <c r="MU13" i="19"/>
  <c r="MT13" i="19"/>
  <c r="MS13" i="19"/>
  <c r="MR13" i="19"/>
  <c r="MQ13" i="19"/>
  <c r="MP13" i="19"/>
  <c r="MO13" i="19"/>
  <c r="MN13" i="19"/>
  <c r="MM13" i="19"/>
  <c r="ML13" i="19"/>
  <c r="MK13" i="19"/>
  <c r="MJ13" i="19"/>
  <c r="MI13" i="19"/>
  <c r="MH13" i="19"/>
  <c r="MG13" i="19"/>
  <c r="MF13" i="19"/>
  <c r="ME13" i="19"/>
  <c r="MD13" i="19"/>
  <c r="MC13" i="19"/>
  <c r="MB13" i="19"/>
  <c r="MA13" i="19"/>
  <c r="LZ13" i="19"/>
  <c r="LY13" i="19"/>
  <c r="LX13" i="19"/>
  <c r="LW13" i="19"/>
  <c r="LV13" i="19"/>
  <c r="LU13" i="19"/>
  <c r="LT13" i="19"/>
  <c r="LS13" i="19"/>
  <c r="LR13" i="19"/>
  <c r="LQ13" i="19"/>
  <c r="LP13" i="19"/>
  <c r="LO13" i="19"/>
  <c r="LN13" i="19"/>
  <c r="LM13" i="19"/>
  <c r="LL13" i="19"/>
  <c r="LK13" i="19"/>
  <c r="LJ13" i="19"/>
  <c r="LI13" i="19"/>
  <c r="LH13" i="19"/>
  <c r="LG13" i="19"/>
  <c r="LF13" i="19"/>
  <c r="LE13" i="19"/>
  <c r="LD13" i="19"/>
  <c r="LC13" i="19"/>
  <c r="LB13" i="19"/>
  <c r="LA13" i="19"/>
  <c r="KZ13" i="19"/>
  <c r="KY13" i="19"/>
  <c r="KX13" i="19"/>
  <c r="KW13" i="19"/>
  <c r="KV13" i="19"/>
  <c r="KU13" i="19"/>
  <c r="KT13" i="19"/>
  <c r="KS13" i="19"/>
  <c r="KR13" i="19"/>
  <c r="KQ13" i="19"/>
  <c r="KP13" i="19"/>
  <c r="KO13" i="19"/>
  <c r="KN13" i="19"/>
  <c r="KM13" i="19"/>
  <c r="KL13" i="19"/>
  <c r="KK13" i="19"/>
  <c r="KJ13" i="19"/>
  <c r="KI13" i="19"/>
  <c r="KH13" i="19"/>
  <c r="KG13" i="19"/>
  <c r="KF13" i="19"/>
  <c r="KE13" i="19"/>
  <c r="KD13" i="19"/>
  <c r="KC13" i="19"/>
  <c r="KB13" i="19"/>
  <c r="KA13" i="19"/>
  <c r="JZ13" i="19"/>
  <c r="JY13" i="19"/>
  <c r="JX13" i="19"/>
  <c r="JW13" i="19"/>
  <c r="JV13" i="19"/>
  <c r="JU13" i="19"/>
  <c r="JT13" i="19"/>
  <c r="JS13" i="19"/>
  <c r="JR13" i="19"/>
  <c r="JQ13" i="19"/>
  <c r="JP13" i="19"/>
  <c r="JO13" i="19"/>
  <c r="JN13" i="19"/>
  <c r="JM13" i="19"/>
  <c r="JL13" i="19"/>
  <c r="JK13" i="19"/>
  <c r="JJ13" i="19"/>
  <c r="JI13" i="19"/>
  <c r="JH13" i="19"/>
  <c r="JG13" i="19"/>
  <c r="JF13" i="19"/>
  <c r="JE13" i="19"/>
  <c r="JD13" i="19"/>
  <c r="JC13" i="19"/>
  <c r="JB13" i="19"/>
  <c r="JA13" i="19"/>
  <c r="IZ13" i="19"/>
  <c r="IY13" i="19"/>
  <c r="IX13" i="19"/>
  <c r="IW13" i="19"/>
  <c r="IV13" i="19"/>
  <c r="IU13" i="19"/>
  <c r="IT13" i="19"/>
  <c r="IS13" i="19"/>
  <c r="IR13" i="19"/>
  <c r="IQ13" i="19"/>
  <c r="IP13" i="19"/>
  <c r="IO13" i="19"/>
  <c r="IN13" i="19"/>
  <c r="IM13" i="19"/>
  <c r="IL13" i="19"/>
  <c r="IK13" i="19"/>
  <c r="IJ13" i="19"/>
  <c r="II13" i="19"/>
  <c r="IH13" i="19"/>
  <c r="IG13" i="19"/>
  <c r="IF13" i="19"/>
  <c r="IE13" i="19"/>
  <c r="ID13" i="19"/>
  <c r="IC13" i="19"/>
  <c r="IB13" i="19"/>
  <c r="IA13" i="19"/>
  <c r="HZ13" i="19"/>
  <c r="HY13" i="19"/>
  <c r="HX13" i="19"/>
  <c r="HW13" i="19"/>
  <c r="HV13" i="19"/>
  <c r="HU13" i="19"/>
  <c r="HT13" i="19"/>
  <c r="HS13" i="19"/>
  <c r="HR13" i="19"/>
  <c r="HQ13" i="19"/>
  <c r="HP13" i="19"/>
  <c r="HO13" i="19"/>
  <c r="HN13" i="19"/>
  <c r="HM13" i="19"/>
  <c r="HL13" i="19"/>
  <c r="HK13" i="19"/>
  <c r="HJ13" i="19"/>
  <c r="HI13" i="19"/>
  <c r="HH13" i="19"/>
  <c r="HG13" i="19"/>
  <c r="HF13" i="19"/>
  <c r="HE13" i="19"/>
  <c r="HD13" i="19"/>
  <c r="HC13" i="19"/>
  <c r="HB13" i="19"/>
  <c r="HA13" i="19"/>
  <c r="GZ13" i="19"/>
  <c r="GY13" i="19"/>
  <c r="GX13" i="19"/>
  <c r="GW13" i="19"/>
  <c r="GV13" i="19"/>
  <c r="GU13" i="19"/>
  <c r="GT13" i="19"/>
  <c r="GS13" i="19"/>
  <c r="GR13" i="19"/>
  <c r="GQ13" i="19"/>
  <c r="GP13" i="19"/>
  <c r="GO13" i="19"/>
  <c r="GN13" i="19"/>
  <c r="GM13" i="19"/>
  <c r="GL13" i="19"/>
  <c r="GK13" i="19"/>
  <c r="GJ13" i="19"/>
  <c r="GI13" i="19"/>
  <c r="GH13" i="19"/>
  <c r="GG13" i="19"/>
  <c r="GF13" i="19"/>
  <c r="GE13" i="19"/>
  <c r="GD13" i="19"/>
  <c r="GC13" i="19"/>
  <c r="GB13" i="19"/>
  <c r="GA13" i="19"/>
  <c r="FZ13" i="19"/>
  <c r="FY13" i="19"/>
  <c r="FX13" i="19"/>
  <c r="FW13" i="19"/>
  <c r="FV13" i="19"/>
  <c r="FU13" i="19"/>
  <c r="FT13" i="19"/>
  <c r="FS13" i="19"/>
  <c r="FR13" i="19"/>
  <c r="FQ13" i="19"/>
  <c r="FP13" i="19"/>
  <c r="FO13" i="19"/>
  <c r="FN13" i="19"/>
  <c r="FM13" i="19"/>
  <c r="FL13" i="19"/>
  <c r="FK13" i="19"/>
  <c r="FJ13" i="19"/>
  <c r="FI13" i="19"/>
  <c r="FH13" i="19"/>
  <c r="FG13" i="19"/>
  <c r="FF13" i="19"/>
  <c r="FE13" i="19"/>
  <c r="FD13" i="19"/>
  <c r="FC13" i="19"/>
  <c r="FB13" i="19"/>
  <c r="FA13" i="19"/>
  <c r="EZ13" i="19"/>
  <c r="EY13" i="19"/>
  <c r="EX13" i="19"/>
  <c r="EW13" i="19"/>
  <c r="EV13" i="19"/>
  <c r="EU13" i="19"/>
  <c r="ET13" i="19"/>
  <c r="ES13" i="19"/>
  <c r="ER13" i="19"/>
  <c r="EQ13" i="19"/>
  <c r="EP13" i="19"/>
  <c r="EO13" i="19"/>
  <c r="EN13" i="19"/>
  <c r="EM13" i="19"/>
  <c r="EL13" i="19"/>
  <c r="EK13" i="19"/>
  <c r="EJ13" i="19"/>
  <c r="EI13" i="19"/>
  <c r="EH13" i="19"/>
  <c r="EG13" i="19"/>
  <c r="EF13" i="19"/>
  <c r="EE13" i="19"/>
  <c r="ED13" i="19"/>
  <c r="EC13" i="19"/>
  <c r="EB13" i="19"/>
  <c r="EA13" i="19"/>
  <c r="DZ13" i="19"/>
  <c r="DY13" i="19"/>
  <c r="DX13" i="19"/>
  <c r="DW13" i="19"/>
  <c r="DV13" i="19"/>
  <c r="DU13" i="19"/>
  <c r="DT13" i="19"/>
  <c r="DS13" i="19"/>
  <c r="DR13" i="19"/>
  <c r="DQ13" i="19"/>
  <c r="DP13" i="19"/>
  <c r="DO13" i="19"/>
  <c r="DN13" i="19"/>
  <c r="DM13" i="19"/>
  <c r="DL13" i="19"/>
  <c r="DK13" i="19"/>
  <c r="DJ13" i="19"/>
  <c r="DI13" i="19"/>
  <c r="DH13" i="19"/>
  <c r="DG13" i="19"/>
  <c r="DF13" i="19"/>
  <c r="DE13" i="19"/>
  <c r="DD13" i="19"/>
  <c r="DC13" i="19"/>
  <c r="DB13" i="19"/>
  <c r="DA13" i="19"/>
  <c r="CZ13" i="19"/>
  <c r="CY13" i="19"/>
  <c r="CX13" i="19"/>
  <c r="CW13" i="19"/>
  <c r="CV13" i="19"/>
  <c r="CU13" i="19"/>
  <c r="CT13" i="19"/>
  <c r="CS13" i="19"/>
  <c r="CR13" i="19"/>
  <c r="CQ13" i="19"/>
  <c r="CP13" i="19"/>
  <c r="CO13" i="19"/>
  <c r="CN13" i="19"/>
  <c r="CM13" i="19"/>
  <c r="CL13" i="19"/>
  <c r="CK13" i="19"/>
  <c r="CJ13" i="19"/>
  <c r="CI13" i="19"/>
  <c r="CH13" i="19"/>
  <c r="CG13" i="19"/>
  <c r="CF13" i="19"/>
  <c r="CE13" i="19"/>
  <c r="CD13" i="19"/>
  <c r="CC13" i="19"/>
  <c r="CB13" i="19"/>
  <c r="CA13" i="19"/>
  <c r="BZ13" i="19"/>
  <c r="BY13" i="19"/>
  <c r="BX13" i="19"/>
  <c r="BW13" i="19"/>
  <c r="BV13" i="19"/>
  <c r="BU13" i="19"/>
  <c r="BT13" i="19"/>
  <c r="BS13" i="19"/>
  <c r="BR13" i="19"/>
  <c r="BQ13" i="19"/>
  <c r="BP13" i="19"/>
  <c r="BO13" i="19"/>
  <c r="BN13" i="19"/>
  <c r="BM13" i="19"/>
  <c r="BL13" i="19"/>
  <c r="BK13" i="19"/>
  <c r="BJ13" i="19"/>
  <c r="BI13" i="19"/>
  <c r="BH13" i="19"/>
  <c r="BG13" i="19"/>
  <c r="BF13" i="19"/>
  <c r="BE13" i="19"/>
  <c r="BD13"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E13" i="19"/>
  <c r="AD13" i="19"/>
  <c r="AC13" i="19"/>
  <c r="AB13" i="19"/>
  <c r="AA13" i="19"/>
  <c r="Z13" i="19"/>
  <c r="Y13" i="19"/>
  <c r="X13" i="19"/>
  <c r="W13" i="19"/>
  <c r="V13" i="19"/>
  <c r="U13" i="19"/>
  <c r="T13" i="19"/>
  <c r="S13" i="19"/>
  <c r="R13" i="19"/>
  <c r="Q13" i="19"/>
  <c r="P13" i="19"/>
  <c r="O13" i="19"/>
  <c r="N13" i="19"/>
  <c r="M13" i="19"/>
  <c r="L13" i="19"/>
  <c r="K13" i="19"/>
  <c r="J13" i="19"/>
  <c r="I13" i="19"/>
  <c r="H13" i="19"/>
  <c r="G13" i="19"/>
  <c r="F13" i="19"/>
  <c r="E13" i="19"/>
  <c r="PI11" i="19"/>
  <c r="PH11" i="19"/>
  <c r="PG11" i="19"/>
  <c r="PF11" i="19"/>
  <c r="PE11" i="19"/>
  <c r="PD11" i="19"/>
  <c r="PC11" i="19"/>
  <c r="PB11" i="19"/>
  <c r="PA11" i="19"/>
  <c r="OZ11" i="19"/>
  <c r="OY11" i="19"/>
  <c r="OX11" i="19"/>
  <c r="OW11" i="19"/>
  <c r="OV11" i="19"/>
  <c r="OU11" i="19"/>
  <c r="OT11" i="19"/>
  <c r="OS11" i="19"/>
  <c r="OR11" i="19"/>
  <c r="OQ11" i="19"/>
  <c r="OP11" i="19"/>
  <c r="OO11" i="19"/>
  <c r="ON11" i="19"/>
  <c r="OM11" i="19"/>
  <c r="OL11" i="19"/>
  <c r="OK11" i="19"/>
  <c r="OJ11" i="19"/>
  <c r="OI11" i="19"/>
  <c r="OH11" i="19"/>
  <c r="OG11" i="19"/>
  <c r="OF11" i="19"/>
  <c r="OE11" i="19"/>
  <c r="OD11" i="19"/>
  <c r="OC11" i="19"/>
  <c r="OB11" i="19"/>
  <c r="OA11" i="19"/>
  <c r="NZ11" i="19"/>
  <c r="NY11" i="19"/>
  <c r="NX11" i="19"/>
  <c r="NW11" i="19"/>
  <c r="NV11" i="19"/>
  <c r="NU11" i="19"/>
  <c r="NT11" i="19"/>
  <c r="NS11" i="19"/>
  <c r="NR11" i="19"/>
  <c r="NQ11" i="19"/>
  <c r="NP11" i="19"/>
  <c r="NO11" i="19"/>
  <c r="NN11" i="19"/>
  <c r="NM11" i="19"/>
  <c r="NL11" i="19"/>
  <c r="NK11" i="19"/>
  <c r="NJ11" i="19"/>
  <c r="NI11" i="19"/>
  <c r="NH11" i="19"/>
  <c r="NG11" i="19"/>
  <c r="NF11" i="19"/>
  <c r="NE11" i="19"/>
  <c r="ND11" i="19"/>
  <c r="NC11" i="19"/>
  <c r="NB11" i="19"/>
  <c r="NA11" i="19"/>
  <c r="MZ11" i="19"/>
  <c r="MY11" i="19"/>
  <c r="MX11" i="19"/>
  <c r="MW11" i="19"/>
  <c r="MV11" i="19"/>
  <c r="MU11" i="19"/>
  <c r="MT11" i="19"/>
  <c r="MS11" i="19"/>
  <c r="MR11" i="19"/>
  <c r="MQ11" i="19"/>
  <c r="MP11" i="19"/>
  <c r="MO11" i="19"/>
  <c r="MN11" i="19"/>
  <c r="MM11" i="19"/>
  <c r="ML11" i="19"/>
  <c r="MK11" i="19"/>
  <c r="MJ11" i="19"/>
  <c r="MI11" i="19"/>
  <c r="MH11" i="19"/>
  <c r="MG11" i="19"/>
  <c r="MF11" i="19"/>
  <c r="ME11" i="19"/>
  <c r="MD11" i="19"/>
  <c r="MC11" i="19"/>
  <c r="MB11" i="19"/>
  <c r="MA11" i="19"/>
  <c r="LZ11" i="19"/>
  <c r="LY11" i="19"/>
  <c r="LX11" i="19"/>
  <c r="LW11" i="19"/>
  <c r="LV11" i="19"/>
  <c r="LU11" i="19"/>
  <c r="LT11" i="19"/>
  <c r="LS11" i="19"/>
  <c r="LR11" i="19"/>
  <c r="LQ11" i="19"/>
  <c r="LP11" i="19"/>
  <c r="LO11" i="19"/>
  <c r="LN11" i="19"/>
  <c r="LM11" i="19"/>
  <c r="LL11" i="19"/>
  <c r="LK11" i="19"/>
  <c r="LJ11" i="19"/>
  <c r="LI11" i="19"/>
  <c r="LH11" i="19"/>
  <c r="LG11" i="19"/>
  <c r="LF11" i="19"/>
  <c r="LE11" i="19"/>
  <c r="LD11" i="19"/>
  <c r="LC11" i="19"/>
  <c r="LB11" i="19"/>
  <c r="LA11" i="19"/>
  <c r="KZ11" i="19"/>
  <c r="KY11" i="19"/>
  <c r="KX11" i="19"/>
  <c r="KW11" i="19"/>
  <c r="KV11" i="19"/>
  <c r="KU11" i="19"/>
  <c r="KT11" i="19"/>
  <c r="KS11" i="19"/>
  <c r="KR11" i="19"/>
  <c r="KQ11" i="19"/>
  <c r="KP11" i="19"/>
  <c r="KO11" i="19"/>
  <c r="KN11" i="19"/>
  <c r="KM11" i="19"/>
  <c r="KL11" i="19"/>
  <c r="KK11" i="19"/>
  <c r="KJ11" i="19"/>
  <c r="KI11" i="19"/>
  <c r="KH11" i="19"/>
  <c r="KG11" i="19"/>
  <c r="KF11" i="19"/>
  <c r="KE11" i="19"/>
  <c r="KD11" i="19"/>
  <c r="KC11" i="19"/>
  <c r="KB11" i="19"/>
  <c r="KA11" i="19"/>
  <c r="JZ11" i="19"/>
  <c r="JY11" i="19"/>
  <c r="JX11" i="19"/>
  <c r="JW11" i="19"/>
  <c r="JV11" i="19"/>
  <c r="JU11" i="19"/>
  <c r="JT11" i="19"/>
  <c r="JS11" i="19"/>
  <c r="JR11" i="19"/>
  <c r="JQ11" i="19"/>
  <c r="JP11" i="19"/>
  <c r="JO11" i="19"/>
  <c r="JN11" i="19"/>
  <c r="JM11" i="19"/>
  <c r="JL11" i="19"/>
  <c r="JK11" i="19"/>
  <c r="JJ11" i="19"/>
  <c r="JI11" i="19"/>
  <c r="JH11" i="19"/>
  <c r="JG11" i="19"/>
  <c r="JF11" i="19"/>
  <c r="JE11" i="19"/>
  <c r="JD11" i="19"/>
  <c r="JC11" i="19"/>
  <c r="JB11" i="19"/>
  <c r="JA11" i="19"/>
  <c r="IZ11" i="19"/>
  <c r="IY11" i="19"/>
  <c r="IX11" i="19"/>
  <c r="IW11" i="19"/>
  <c r="IV11" i="19"/>
  <c r="IU11" i="19"/>
  <c r="IT11" i="19"/>
  <c r="IS11" i="19"/>
  <c r="IR11" i="19"/>
  <c r="IQ11" i="19"/>
  <c r="IP11" i="19"/>
  <c r="IO11" i="19"/>
  <c r="IN11" i="19"/>
  <c r="IM11" i="19"/>
  <c r="IL11" i="19"/>
  <c r="IK11" i="19"/>
  <c r="IJ11" i="19"/>
  <c r="II11" i="19"/>
  <c r="IH11" i="19"/>
  <c r="IG11" i="19"/>
  <c r="IF11" i="19"/>
  <c r="IE11" i="19"/>
  <c r="ID11" i="19"/>
  <c r="IC11" i="19"/>
  <c r="IB11" i="19"/>
  <c r="IA11" i="19"/>
  <c r="HZ11" i="19"/>
  <c r="HY11" i="19"/>
  <c r="HX11" i="19"/>
  <c r="HW11" i="19"/>
  <c r="HV11" i="19"/>
  <c r="HU11" i="19"/>
  <c r="HT11" i="19"/>
  <c r="HS11" i="19"/>
  <c r="HR11" i="19"/>
  <c r="HQ11" i="19"/>
  <c r="HP11" i="19"/>
  <c r="HO11" i="19"/>
  <c r="HN11" i="19"/>
  <c r="HM11" i="19"/>
  <c r="HL11" i="19"/>
  <c r="HK11" i="19"/>
  <c r="HJ11" i="19"/>
  <c r="HI11" i="19"/>
  <c r="HH11" i="19"/>
  <c r="HG11" i="19"/>
  <c r="HF11" i="19"/>
  <c r="HE11" i="19"/>
  <c r="HD11" i="19"/>
  <c r="HC11" i="19"/>
  <c r="HB11" i="19"/>
  <c r="HA11" i="19"/>
  <c r="GZ11" i="19"/>
  <c r="GY11" i="19"/>
  <c r="GX11" i="19"/>
  <c r="GW11" i="19"/>
  <c r="GV11" i="19"/>
  <c r="GU11" i="19"/>
  <c r="GT11" i="19"/>
  <c r="GS11" i="19"/>
  <c r="GR11" i="19"/>
  <c r="GQ11" i="19"/>
  <c r="GP11" i="19"/>
  <c r="GO11" i="19"/>
  <c r="GN11" i="19"/>
  <c r="GM11" i="19"/>
  <c r="GL11" i="19"/>
  <c r="GK11" i="19"/>
  <c r="GJ11" i="19"/>
  <c r="GI11" i="19"/>
  <c r="GH11" i="19"/>
  <c r="GG11" i="19"/>
  <c r="GF11" i="19"/>
  <c r="GE11" i="19"/>
  <c r="GD11" i="19"/>
  <c r="GC11" i="19"/>
  <c r="GB11" i="19"/>
  <c r="GA11" i="19"/>
  <c r="FZ11" i="19"/>
  <c r="FY11" i="19"/>
  <c r="FX11" i="19"/>
  <c r="FW11" i="19"/>
  <c r="FV11" i="19"/>
  <c r="FU11" i="19"/>
  <c r="FT11" i="19"/>
  <c r="FS11" i="19"/>
  <c r="FR11" i="19"/>
  <c r="FQ11" i="19"/>
  <c r="FP11" i="19"/>
  <c r="FO11" i="19"/>
  <c r="FN11" i="19"/>
  <c r="FM11" i="19"/>
  <c r="FL11" i="19"/>
  <c r="FK11" i="19"/>
  <c r="FJ11" i="19"/>
  <c r="FI11" i="19"/>
  <c r="FH11" i="19"/>
  <c r="FG11" i="19"/>
  <c r="FF11" i="19"/>
  <c r="FE11" i="19"/>
  <c r="FD11" i="19"/>
  <c r="FC11" i="19"/>
  <c r="FB11" i="19"/>
  <c r="FA11" i="19"/>
  <c r="EZ11" i="19"/>
  <c r="EY11" i="19"/>
  <c r="EX11" i="19"/>
  <c r="EW11" i="19"/>
  <c r="EV11" i="19"/>
  <c r="EU11" i="19"/>
  <c r="ET11" i="19"/>
  <c r="ES11" i="19"/>
  <c r="ER11" i="19"/>
  <c r="EQ11" i="19"/>
  <c r="EP11" i="19"/>
  <c r="EO11" i="19"/>
  <c r="EN11" i="19"/>
  <c r="EM11" i="19"/>
  <c r="EL11" i="19"/>
  <c r="EK11" i="19"/>
  <c r="EJ11" i="19"/>
  <c r="EI11" i="19"/>
  <c r="EH11" i="19"/>
  <c r="EG11" i="19"/>
  <c r="EF11" i="19"/>
  <c r="EE11" i="19"/>
  <c r="ED11" i="19"/>
  <c r="EC11" i="19"/>
  <c r="EB11" i="19"/>
  <c r="EA11" i="19"/>
  <c r="DZ11" i="19"/>
  <c r="DY11" i="19"/>
  <c r="DX11" i="19"/>
  <c r="DW11" i="19"/>
  <c r="DV11" i="19"/>
  <c r="DU11" i="19"/>
  <c r="DT11" i="19"/>
  <c r="DS11" i="19"/>
  <c r="DR11" i="19"/>
  <c r="DQ11" i="19"/>
  <c r="DP11" i="19"/>
  <c r="DO11" i="19"/>
  <c r="DN11" i="19"/>
  <c r="DM11" i="19"/>
  <c r="DL11" i="19"/>
  <c r="DK11" i="19"/>
  <c r="DJ11" i="19"/>
  <c r="DI11" i="19"/>
  <c r="DH11" i="19"/>
  <c r="DG11" i="19"/>
  <c r="DF11" i="19"/>
  <c r="DE11" i="19"/>
  <c r="DD11" i="19"/>
  <c r="DC11" i="19"/>
  <c r="DB11" i="19"/>
  <c r="DA11" i="19"/>
  <c r="CZ11" i="19"/>
  <c r="CY11" i="19"/>
  <c r="CX11" i="19"/>
  <c r="CW11" i="19"/>
  <c r="CV11" i="19"/>
  <c r="CU11" i="19"/>
  <c r="CT11" i="19"/>
  <c r="CS11" i="19"/>
  <c r="CR11" i="19"/>
  <c r="CQ11" i="19"/>
  <c r="CP11" i="19"/>
  <c r="CO11" i="19"/>
  <c r="CN11" i="19"/>
  <c r="CM11" i="19"/>
  <c r="CL11" i="19"/>
  <c r="CK11" i="19"/>
  <c r="CJ11" i="19"/>
  <c r="CI11" i="19"/>
  <c r="CH11" i="19"/>
  <c r="CG11" i="19"/>
  <c r="CF11" i="19"/>
  <c r="CE11" i="19"/>
  <c r="CD11" i="19"/>
  <c r="CC11" i="19"/>
  <c r="CB11" i="19"/>
  <c r="CA11" i="19"/>
  <c r="BZ11" i="19"/>
  <c r="BY11" i="19"/>
  <c r="BX11" i="19"/>
  <c r="BW11" i="19"/>
  <c r="BV11" i="19"/>
  <c r="BU11" i="19"/>
  <c r="BT11" i="19"/>
  <c r="BS11" i="19"/>
  <c r="BR11" i="19"/>
  <c r="BQ11" i="19"/>
  <c r="BP11" i="19"/>
  <c r="BO11" i="19"/>
  <c r="BN11" i="19"/>
  <c r="BM11" i="19"/>
  <c r="BL11" i="19"/>
  <c r="BK11" i="19"/>
  <c r="BJ11" i="19"/>
  <c r="BI11" i="19"/>
  <c r="BH11" i="19"/>
  <c r="BG11" i="19"/>
  <c r="BF11" i="19"/>
  <c r="BE11" i="19"/>
  <c r="BD11" i="19"/>
  <c r="BC11" i="19"/>
  <c r="BB11" i="19"/>
  <c r="BA11" i="19"/>
  <c r="AZ11" i="19"/>
  <c r="AY11" i="19"/>
  <c r="AX11" i="19"/>
  <c r="AW11" i="19"/>
  <c r="AV11" i="19"/>
  <c r="AU11" i="19"/>
  <c r="AT11" i="19"/>
  <c r="AS11" i="19"/>
  <c r="AR11" i="19"/>
  <c r="AQ11" i="19"/>
  <c r="AP11" i="19"/>
  <c r="AO11" i="19"/>
  <c r="AN11" i="19"/>
  <c r="AM11" i="19"/>
  <c r="AL11" i="19"/>
  <c r="AK11" i="19"/>
  <c r="AJ11" i="19"/>
  <c r="AI11" i="19"/>
  <c r="AH11" i="19"/>
  <c r="AG11" i="19"/>
  <c r="AE11" i="19"/>
  <c r="AD11" i="19"/>
  <c r="AC11" i="19"/>
  <c r="AB11" i="19"/>
  <c r="AA11" i="19"/>
  <c r="Z11" i="19"/>
  <c r="Y11" i="19"/>
  <c r="X11" i="19"/>
  <c r="W11" i="19"/>
  <c r="V11" i="19"/>
  <c r="U11" i="19"/>
  <c r="T11" i="19"/>
  <c r="S11" i="19"/>
  <c r="R11" i="19"/>
  <c r="Q11" i="19"/>
  <c r="P11" i="19"/>
  <c r="O11" i="19"/>
  <c r="N11" i="19"/>
  <c r="M11" i="19"/>
  <c r="L11" i="19"/>
  <c r="K11" i="19"/>
  <c r="J11" i="19"/>
  <c r="I11" i="19"/>
  <c r="H11" i="19"/>
  <c r="G11" i="19"/>
  <c r="F11" i="19"/>
  <c r="E11" i="19"/>
  <c r="A8" i="19"/>
  <c r="A5" i="19"/>
  <c r="O32" i="18"/>
  <c r="N32" i="18"/>
  <c r="M32" i="18"/>
  <c r="L32" i="18"/>
  <c r="K32" i="18"/>
  <c r="J32" i="18"/>
  <c r="I32" i="18"/>
  <c r="H32" i="18"/>
  <c r="G32" i="18"/>
  <c r="F32" i="18"/>
  <c r="O31" i="18"/>
  <c r="N31" i="18"/>
  <c r="M31" i="18"/>
  <c r="L31" i="18"/>
  <c r="K31" i="18"/>
  <c r="J31" i="18"/>
  <c r="I31" i="18"/>
  <c r="H31" i="18"/>
  <c r="G31" i="18"/>
  <c r="F31" i="18"/>
  <c r="O30" i="18"/>
  <c r="N30" i="18"/>
  <c r="M30" i="18"/>
  <c r="L30" i="18"/>
  <c r="K30" i="18"/>
  <c r="J30" i="18"/>
  <c r="I30" i="18"/>
  <c r="H30" i="18"/>
  <c r="G30" i="18"/>
  <c r="F30" i="18"/>
  <c r="O29" i="18"/>
  <c r="N29" i="18"/>
  <c r="M29" i="18"/>
  <c r="L29" i="18"/>
  <c r="K29" i="18"/>
  <c r="J29" i="18"/>
  <c r="I29" i="18"/>
  <c r="H29" i="18"/>
  <c r="G29" i="18"/>
  <c r="F29" i="18"/>
  <c r="O28" i="18"/>
  <c r="N28" i="18"/>
  <c r="M28" i="18"/>
  <c r="L28" i="18"/>
  <c r="K28" i="18"/>
  <c r="J28" i="18"/>
  <c r="I28" i="18"/>
  <c r="H28" i="18"/>
  <c r="G28" i="18"/>
  <c r="F28" i="18"/>
  <c r="O27" i="18"/>
  <c r="N27" i="18"/>
  <c r="M27" i="18"/>
  <c r="L27" i="18"/>
  <c r="K27" i="18"/>
  <c r="J27" i="18"/>
  <c r="I27" i="18"/>
  <c r="H27" i="18"/>
  <c r="G27" i="18"/>
  <c r="F27" i="18"/>
  <c r="KW13" i="18"/>
  <c r="KV13" i="18"/>
  <c r="KU13" i="18"/>
  <c r="KT13" i="18"/>
  <c r="KS13" i="18"/>
  <c r="KR13" i="18"/>
  <c r="KQ13" i="18"/>
  <c r="KP13" i="18"/>
  <c r="KO13" i="18"/>
  <c r="KN13" i="18"/>
  <c r="KM13" i="18"/>
  <c r="KL13" i="18"/>
  <c r="KK13" i="18"/>
  <c r="KJ13" i="18"/>
  <c r="KI13" i="18"/>
  <c r="KH13" i="18"/>
  <c r="KG13" i="18"/>
  <c r="KF13" i="18"/>
  <c r="KE13" i="18"/>
  <c r="KD13" i="18"/>
  <c r="KC13" i="18"/>
  <c r="KB13" i="18"/>
  <c r="KA13" i="18"/>
  <c r="JZ13" i="18"/>
  <c r="JY13" i="18"/>
  <c r="JX13" i="18"/>
  <c r="JW13" i="18"/>
  <c r="JV13" i="18"/>
  <c r="JU13" i="18"/>
  <c r="JT13" i="18"/>
  <c r="JS13" i="18"/>
  <c r="JR13" i="18"/>
  <c r="JQ13" i="18"/>
  <c r="JP13" i="18"/>
  <c r="JO13" i="18"/>
  <c r="JN13" i="18"/>
  <c r="JM13" i="18"/>
  <c r="JL13" i="18"/>
  <c r="JK13" i="18"/>
  <c r="JJ13" i="18"/>
  <c r="JI13" i="18"/>
  <c r="JH13" i="18"/>
  <c r="JG13" i="18"/>
  <c r="JF13" i="18"/>
  <c r="JE13" i="18"/>
  <c r="JD13" i="18"/>
  <c r="JC13" i="18"/>
  <c r="JB13" i="18"/>
  <c r="JA13" i="18"/>
  <c r="IZ13" i="18"/>
  <c r="IY13" i="18"/>
  <c r="IX13" i="18"/>
  <c r="IW13" i="18"/>
  <c r="IV13" i="18"/>
  <c r="IU13" i="18"/>
  <c r="IT13" i="18"/>
  <c r="IS13" i="18"/>
  <c r="IR13" i="18"/>
  <c r="IQ13" i="18"/>
  <c r="IP13" i="18"/>
  <c r="IO13" i="18"/>
  <c r="IN13" i="18"/>
  <c r="IM13" i="18"/>
  <c r="IL13" i="18"/>
  <c r="IK13" i="18"/>
  <c r="IJ13" i="18"/>
  <c r="II13" i="18"/>
  <c r="IH13" i="18"/>
  <c r="IG13" i="18"/>
  <c r="IF13" i="18"/>
  <c r="IE13" i="18"/>
  <c r="ID13" i="18"/>
  <c r="IC13" i="18"/>
  <c r="IB13" i="18"/>
  <c r="IA13" i="18"/>
  <c r="HZ13" i="18"/>
  <c r="HY13" i="18"/>
  <c r="HX13" i="18"/>
  <c r="HW13" i="18"/>
  <c r="HV13" i="18"/>
  <c r="HU13" i="18"/>
  <c r="HT13" i="18"/>
  <c r="HS13" i="18"/>
  <c r="HR13" i="18"/>
  <c r="HQ13" i="18"/>
  <c r="HP13" i="18"/>
  <c r="HO13" i="18"/>
  <c r="HN13" i="18"/>
  <c r="HM13" i="18"/>
  <c r="HL13" i="18"/>
  <c r="HK13" i="18"/>
  <c r="HJ13" i="18"/>
  <c r="HI13" i="18"/>
  <c r="HH13" i="18"/>
  <c r="HG13" i="18"/>
  <c r="HF13" i="18"/>
  <c r="HE13" i="18"/>
  <c r="HD13" i="18"/>
  <c r="HC13" i="18"/>
  <c r="HB13" i="18"/>
  <c r="HA13" i="18"/>
  <c r="GZ13" i="18"/>
  <c r="GY13" i="18"/>
  <c r="GX13" i="18"/>
  <c r="GW13" i="18"/>
  <c r="GV13" i="18"/>
  <c r="GU13" i="18"/>
  <c r="GT13" i="18"/>
  <c r="GS13" i="18"/>
  <c r="GR13" i="18"/>
  <c r="GQ13" i="18"/>
  <c r="GP13" i="18"/>
  <c r="GO13" i="18"/>
  <c r="GN13" i="18"/>
  <c r="GM13" i="18"/>
  <c r="GL13" i="18"/>
  <c r="GK13" i="18"/>
  <c r="GJ13" i="18"/>
  <c r="GI13" i="18"/>
  <c r="GH13" i="18"/>
  <c r="GG13" i="18"/>
  <c r="GF13" i="18"/>
  <c r="GE13" i="18"/>
  <c r="GD13" i="18"/>
  <c r="GC13" i="18"/>
  <c r="GB13" i="18"/>
  <c r="GA13" i="18"/>
  <c r="FZ13" i="18"/>
  <c r="FY13" i="18"/>
  <c r="FX13" i="18"/>
  <c r="FW13" i="18"/>
  <c r="FV13" i="18"/>
  <c r="FU13" i="18"/>
  <c r="FT13" i="18"/>
  <c r="FS13" i="18"/>
  <c r="FR13" i="18"/>
  <c r="FQ13" i="18"/>
  <c r="FP13" i="18"/>
  <c r="FO13" i="18"/>
  <c r="FN13" i="18"/>
  <c r="FM13" i="18"/>
  <c r="FL13" i="18"/>
  <c r="FK13" i="18"/>
  <c r="FJ13" i="18"/>
  <c r="FI13" i="18"/>
  <c r="FH13" i="18"/>
  <c r="FG13" i="18"/>
  <c r="FF13" i="18"/>
  <c r="FE13" i="18"/>
  <c r="FD13" i="18"/>
  <c r="FC13" i="18"/>
  <c r="FB13" i="18"/>
  <c r="FA13" i="18"/>
  <c r="EZ13" i="18"/>
  <c r="EY13" i="18"/>
  <c r="EX13" i="18"/>
  <c r="EW13" i="18"/>
  <c r="EV13" i="18"/>
  <c r="EU13" i="18"/>
  <c r="ET13" i="18"/>
  <c r="ES13" i="18"/>
  <c r="ER13" i="18"/>
  <c r="EQ13" i="18"/>
  <c r="EP13" i="18"/>
  <c r="EO13" i="18"/>
  <c r="EN13" i="18"/>
  <c r="EM13" i="18"/>
  <c r="EL13" i="18"/>
  <c r="EK13" i="18"/>
  <c r="EJ13" i="18"/>
  <c r="EI13" i="18"/>
  <c r="EH13" i="18"/>
  <c r="EG13" i="18"/>
  <c r="EF13" i="18"/>
  <c r="EE13" i="18"/>
  <c r="ED13" i="18"/>
  <c r="EC13" i="18"/>
  <c r="EB13" i="18"/>
  <c r="EA13" i="18"/>
  <c r="DZ13" i="18"/>
  <c r="DY13" i="18"/>
  <c r="DX13" i="18"/>
  <c r="DW13" i="18"/>
  <c r="DV13" i="18"/>
  <c r="DU13" i="18"/>
  <c r="DT13" i="18"/>
  <c r="DS13" i="18"/>
  <c r="DR13" i="18"/>
  <c r="DQ13" i="18"/>
  <c r="DP13" i="18"/>
  <c r="DO13" i="18"/>
  <c r="DN13" i="18"/>
  <c r="DM13" i="18"/>
  <c r="DL13" i="18"/>
  <c r="DK13" i="18"/>
  <c r="DJ13" i="18"/>
  <c r="DI13" i="18"/>
  <c r="DH13" i="18"/>
  <c r="DG13" i="18"/>
  <c r="DF13" i="18"/>
  <c r="DE13" i="18"/>
  <c r="DD13" i="18"/>
  <c r="DC13" i="18"/>
  <c r="DB13" i="18"/>
  <c r="DA13" i="18"/>
  <c r="CZ13" i="18"/>
  <c r="CY13" i="18"/>
  <c r="CX13" i="18"/>
  <c r="CW13" i="18"/>
  <c r="CV13" i="18"/>
  <c r="CU13" i="18"/>
  <c r="CT13" i="18"/>
  <c r="CS13" i="18"/>
  <c r="CR13" i="18"/>
  <c r="CQ13" i="18"/>
  <c r="CP13" i="18"/>
  <c r="CO13" i="18"/>
  <c r="CN13" i="18"/>
  <c r="CM13" i="18"/>
  <c r="CL13" i="18"/>
  <c r="CK13" i="18"/>
  <c r="CJ13" i="18"/>
  <c r="CI13" i="18"/>
  <c r="CH13" i="18"/>
  <c r="CG13" i="18"/>
  <c r="CF13" i="18"/>
  <c r="CE13" i="18"/>
  <c r="CD13" i="18"/>
  <c r="CC13" i="18"/>
  <c r="CB13" i="18"/>
  <c r="CA13" i="18"/>
  <c r="BZ13" i="18"/>
  <c r="BY13" i="18"/>
  <c r="BX13" i="18"/>
  <c r="BW13" i="18"/>
  <c r="BV13" i="18"/>
  <c r="BU13" i="18"/>
  <c r="BT13" i="18"/>
  <c r="BS13" i="18"/>
  <c r="BR13" i="18"/>
  <c r="BQ13" i="18"/>
  <c r="BP13" i="18"/>
  <c r="BO13" i="18"/>
  <c r="BN13" i="18"/>
  <c r="BM13" i="18"/>
  <c r="BL13" i="18"/>
  <c r="BK13" i="18"/>
  <c r="BJ13" i="18"/>
  <c r="BI13" i="18"/>
  <c r="BH13" i="18"/>
  <c r="BG13" i="18"/>
  <c r="BF13" i="18"/>
  <c r="BE13" i="18"/>
  <c r="BD13" i="18"/>
  <c r="BC13" i="18"/>
  <c r="BB13" i="18"/>
  <c r="BA13" i="18"/>
  <c r="AZ13" i="18"/>
  <c r="AY13" i="18"/>
  <c r="AX13" i="18"/>
  <c r="AW13" i="18"/>
  <c r="AV13" i="18"/>
  <c r="AU13" i="18"/>
  <c r="AT13" i="18"/>
  <c r="AS13" i="18"/>
  <c r="AR13" i="18"/>
  <c r="AQ13" i="18"/>
  <c r="AP13" i="18"/>
  <c r="AO13" i="18"/>
  <c r="AN13" i="18"/>
  <c r="AM13" i="18"/>
  <c r="AL13" i="18"/>
  <c r="AK13" i="18"/>
  <c r="AJ13" i="18"/>
  <c r="AI13" i="18"/>
  <c r="AH13" i="18"/>
  <c r="AG13" i="18"/>
  <c r="AF13" i="18"/>
  <c r="AE13" i="18"/>
  <c r="AD13" i="18"/>
  <c r="AC13" i="18"/>
  <c r="AA13" i="18"/>
  <c r="Z13" i="18"/>
  <c r="Y13" i="18"/>
  <c r="X13" i="18"/>
  <c r="W13" i="18"/>
  <c r="V13" i="18"/>
  <c r="U13" i="18"/>
  <c r="T13" i="18"/>
  <c r="S13" i="18"/>
  <c r="R13" i="18"/>
  <c r="Q13" i="18"/>
  <c r="P13" i="18"/>
  <c r="O13" i="18"/>
  <c r="N13" i="18"/>
  <c r="M13" i="18"/>
  <c r="L13" i="18"/>
  <c r="K13" i="18"/>
  <c r="J13" i="18"/>
  <c r="I13" i="18"/>
  <c r="H13" i="18"/>
  <c r="G13" i="18"/>
  <c r="F13" i="18"/>
  <c r="E13" i="18"/>
  <c r="KW11" i="18"/>
  <c r="KV11" i="18"/>
  <c r="KU11" i="18"/>
  <c r="KT11" i="18"/>
  <c r="KS11" i="18"/>
  <c r="KR11" i="18"/>
  <c r="KQ11" i="18"/>
  <c r="KP11" i="18"/>
  <c r="KO11" i="18"/>
  <c r="KN11" i="18"/>
  <c r="KM11" i="18"/>
  <c r="KL11" i="18"/>
  <c r="KK11" i="18"/>
  <c r="KJ11" i="18"/>
  <c r="KI11" i="18"/>
  <c r="KH11" i="18"/>
  <c r="KG11" i="18"/>
  <c r="KF11" i="18"/>
  <c r="KE11" i="18"/>
  <c r="KD11" i="18"/>
  <c r="KC11" i="18"/>
  <c r="KB11" i="18"/>
  <c r="KA11" i="18"/>
  <c r="JZ11" i="18"/>
  <c r="JY11" i="18"/>
  <c r="JX11" i="18"/>
  <c r="JW11" i="18"/>
  <c r="JV11" i="18"/>
  <c r="JU11" i="18"/>
  <c r="JT11" i="18"/>
  <c r="JS11" i="18"/>
  <c r="JR11" i="18"/>
  <c r="JQ11" i="18"/>
  <c r="JP11" i="18"/>
  <c r="JO11" i="18"/>
  <c r="JN11" i="18"/>
  <c r="JM11" i="18"/>
  <c r="JL11" i="18"/>
  <c r="JK11" i="18"/>
  <c r="JJ11" i="18"/>
  <c r="JI11" i="18"/>
  <c r="JH11" i="18"/>
  <c r="JG11" i="18"/>
  <c r="JF11" i="18"/>
  <c r="JE11" i="18"/>
  <c r="JD11" i="18"/>
  <c r="JC11" i="18"/>
  <c r="JB11" i="18"/>
  <c r="JA11" i="18"/>
  <c r="IZ11" i="18"/>
  <c r="IY11" i="18"/>
  <c r="IX11" i="18"/>
  <c r="IW11" i="18"/>
  <c r="IV11" i="18"/>
  <c r="IU11" i="18"/>
  <c r="IT11" i="18"/>
  <c r="IS11" i="18"/>
  <c r="IR11" i="18"/>
  <c r="IQ11" i="18"/>
  <c r="IP11" i="18"/>
  <c r="IO11" i="18"/>
  <c r="IN11" i="18"/>
  <c r="IM11" i="18"/>
  <c r="IL11" i="18"/>
  <c r="IK11" i="18"/>
  <c r="IJ11" i="18"/>
  <c r="II11" i="18"/>
  <c r="IH11" i="18"/>
  <c r="IG11" i="18"/>
  <c r="IF11" i="18"/>
  <c r="IE11" i="18"/>
  <c r="ID11" i="18"/>
  <c r="IC11" i="18"/>
  <c r="IB11" i="18"/>
  <c r="IA11" i="18"/>
  <c r="HZ11" i="18"/>
  <c r="HY11" i="18"/>
  <c r="HX11" i="18"/>
  <c r="HW11" i="18"/>
  <c r="HV11" i="18"/>
  <c r="HU11" i="18"/>
  <c r="HT11" i="18"/>
  <c r="HS11" i="18"/>
  <c r="HR11" i="18"/>
  <c r="HQ11" i="18"/>
  <c r="HP11" i="18"/>
  <c r="HO11" i="18"/>
  <c r="HN11" i="18"/>
  <c r="HM11" i="18"/>
  <c r="HL11" i="18"/>
  <c r="HK11" i="18"/>
  <c r="HJ11" i="18"/>
  <c r="HI11" i="18"/>
  <c r="HH11" i="18"/>
  <c r="HG11" i="18"/>
  <c r="HF11" i="18"/>
  <c r="HE11" i="18"/>
  <c r="HD11" i="18"/>
  <c r="HC11" i="18"/>
  <c r="HB11" i="18"/>
  <c r="HA11" i="18"/>
  <c r="GZ11" i="18"/>
  <c r="GY11" i="18"/>
  <c r="GX11" i="18"/>
  <c r="GW11" i="18"/>
  <c r="GV11" i="18"/>
  <c r="GU11" i="18"/>
  <c r="GT11" i="18"/>
  <c r="GS11" i="18"/>
  <c r="GR11" i="18"/>
  <c r="GQ11" i="18"/>
  <c r="GP11" i="18"/>
  <c r="GO11" i="18"/>
  <c r="GN11" i="18"/>
  <c r="GM11" i="18"/>
  <c r="GL11" i="18"/>
  <c r="GK11" i="18"/>
  <c r="GJ11" i="18"/>
  <c r="GI11" i="18"/>
  <c r="GH11" i="18"/>
  <c r="GG11" i="18"/>
  <c r="GF11" i="18"/>
  <c r="GE11" i="18"/>
  <c r="GD11" i="18"/>
  <c r="GC11" i="18"/>
  <c r="GB11" i="18"/>
  <c r="GA11" i="18"/>
  <c r="FZ11" i="18"/>
  <c r="FY11" i="18"/>
  <c r="FX11" i="18"/>
  <c r="FW11" i="18"/>
  <c r="FV11" i="18"/>
  <c r="FU11" i="18"/>
  <c r="FT11" i="18"/>
  <c r="FS11" i="18"/>
  <c r="FR11" i="18"/>
  <c r="FQ11" i="18"/>
  <c r="FP11" i="18"/>
  <c r="FO11" i="18"/>
  <c r="FN11" i="18"/>
  <c r="FM11" i="18"/>
  <c r="FL11" i="18"/>
  <c r="FK11" i="18"/>
  <c r="FJ11" i="18"/>
  <c r="FI11" i="18"/>
  <c r="FH11" i="18"/>
  <c r="FG11" i="18"/>
  <c r="FF11" i="18"/>
  <c r="FE11" i="18"/>
  <c r="FD11" i="18"/>
  <c r="FC11" i="18"/>
  <c r="FB11" i="18"/>
  <c r="FA11" i="18"/>
  <c r="EZ11" i="18"/>
  <c r="EY11" i="18"/>
  <c r="EX11" i="18"/>
  <c r="EW11" i="18"/>
  <c r="EV11" i="18"/>
  <c r="EU11" i="18"/>
  <c r="ET11" i="18"/>
  <c r="ES11" i="18"/>
  <c r="ER11" i="18"/>
  <c r="EQ11" i="18"/>
  <c r="EP11" i="18"/>
  <c r="EO11" i="18"/>
  <c r="EN11" i="18"/>
  <c r="EM11" i="18"/>
  <c r="EL11" i="18"/>
  <c r="EK11" i="18"/>
  <c r="EJ11" i="18"/>
  <c r="EI11" i="18"/>
  <c r="EH11" i="18"/>
  <c r="EG11" i="18"/>
  <c r="EF11" i="18"/>
  <c r="EE11" i="18"/>
  <c r="ED11" i="18"/>
  <c r="EC11" i="18"/>
  <c r="EB11" i="18"/>
  <c r="EA11" i="18"/>
  <c r="DZ11" i="18"/>
  <c r="DY11" i="18"/>
  <c r="DX11" i="18"/>
  <c r="DW11" i="18"/>
  <c r="DV11" i="18"/>
  <c r="DU11" i="18"/>
  <c r="DT11" i="18"/>
  <c r="DS11" i="18"/>
  <c r="DR11" i="18"/>
  <c r="DQ11" i="18"/>
  <c r="DP11" i="18"/>
  <c r="DO11" i="18"/>
  <c r="DN11" i="18"/>
  <c r="DM11" i="18"/>
  <c r="DL11" i="18"/>
  <c r="DK11" i="18"/>
  <c r="DJ11" i="18"/>
  <c r="DI11" i="18"/>
  <c r="DH11" i="18"/>
  <c r="DG11" i="18"/>
  <c r="DF11" i="18"/>
  <c r="DE11" i="18"/>
  <c r="DD11" i="18"/>
  <c r="DC11" i="18"/>
  <c r="DB11" i="18"/>
  <c r="DA11" i="18"/>
  <c r="CZ11" i="18"/>
  <c r="CY11" i="18"/>
  <c r="CX11" i="18"/>
  <c r="CW11" i="18"/>
  <c r="CV11" i="18"/>
  <c r="CU11" i="18"/>
  <c r="CT11" i="18"/>
  <c r="CS11" i="18"/>
  <c r="CR11" i="18"/>
  <c r="CQ11" i="18"/>
  <c r="CP11" i="18"/>
  <c r="CO11" i="18"/>
  <c r="CN11" i="18"/>
  <c r="CM11" i="18"/>
  <c r="CL11" i="18"/>
  <c r="CK11" i="18"/>
  <c r="CJ11" i="18"/>
  <c r="CI11" i="18"/>
  <c r="CH11" i="18"/>
  <c r="CG11" i="18"/>
  <c r="CF11" i="18"/>
  <c r="CE11" i="18"/>
  <c r="CD11" i="18"/>
  <c r="CC11" i="18"/>
  <c r="CB11" i="18"/>
  <c r="CA11" i="18"/>
  <c r="BZ11" i="18"/>
  <c r="BY11" i="18"/>
  <c r="BX11" i="18"/>
  <c r="BW11" i="18"/>
  <c r="BV11" i="18"/>
  <c r="BU11" i="18"/>
  <c r="BT11" i="18"/>
  <c r="BS11" i="18"/>
  <c r="BR11" i="18"/>
  <c r="BQ11" i="18"/>
  <c r="BP11" i="18"/>
  <c r="BO11" i="18"/>
  <c r="BN11" i="18"/>
  <c r="BM11" i="18"/>
  <c r="BL11" i="18"/>
  <c r="BK11" i="18"/>
  <c r="BJ11" i="18"/>
  <c r="BI11" i="18"/>
  <c r="BH11" i="18"/>
  <c r="BG11" i="18"/>
  <c r="BF11" i="18"/>
  <c r="BE11" i="18"/>
  <c r="BD11" i="18"/>
  <c r="BC11" i="18"/>
  <c r="BB11" i="18"/>
  <c r="BA11" i="18"/>
  <c r="AZ11" i="18"/>
  <c r="AY11" i="18"/>
  <c r="AX11" i="18"/>
  <c r="AW11" i="18"/>
  <c r="AV11" i="18"/>
  <c r="AU11" i="18"/>
  <c r="AT11" i="18"/>
  <c r="AS11" i="18"/>
  <c r="AR11" i="18"/>
  <c r="AQ11" i="18"/>
  <c r="AP11" i="18"/>
  <c r="AO11" i="18"/>
  <c r="AN11" i="18"/>
  <c r="AM11" i="18"/>
  <c r="AL11" i="18"/>
  <c r="AK11" i="18"/>
  <c r="AJ11" i="18"/>
  <c r="AI11" i="18"/>
  <c r="AH11" i="18"/>
  <c r="AG11" i="18"/>
  <c r="AF11" i="18"/>
  <c r="AE11" i="18"/>
  <c r="AD11" i="18"/>
  <c r="AC11" i="18"/>
  <c r="AA11" i="18"/>
  <c r="Z11" i="18"/>
  <c r="Y11" i="18"/>
  <c r="X11" i="18"/>
  <c r="W11" i="18"/>
  <c r="V11" i="18"/>
  <c r="U11" i="18"/>
  <c r="T11" i="18"/>
  <c r="S11" i="18"/>
  <c r="R11" i="18"/>
  <c r="Q11" i="18"/>
  <c r="P11" i="18"/>
  <c r="O11" i="18"/>
  <c r="N11" i="18"/>
  <c r="M11" i="18"/>
  <c r="L11" i="18"/>
  <c r="K11" i="18"/>
  <c r="J11" i="18"/>
  <c r="I11" i="18"/>
  <c r="H11" i="18"/>
  <c r="G11" i="18"/>
  <c r="F11" i="18"/>
  <c r="E11" i="18"/>
  <c r="A8" i="18"/>
  <c r="A5" i="18"/>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X13" i="17"/>
  <c r="W13" i="17"/>
  <c r="V13" i="17"/>
  <c r="U13" i="17"/>
  <c r="T13" i="17"/>
  <c r="S13" i="17"/>
  <c r="R13" i="17"/>
  <c r="Q13" i="17"/>
  <c r="P13" i="17"/>
  <c r="O13" i="17"/>
  <c r="N13" i="17"/>
  <c r="M13" i="17"/>
  <c r="L13" i="17"/>
  <c r="K13" i="17"/>
  <c r="J13" i="17"/>
  <c r="I13" i="17"/>
  <c r="H13" i="17"/>
  <c r="G13" i="17"/>
  <c r="F13" i="17"/>
  <c r="DF11" i="17"/>
  <c r="DE11" i="17"/>
  <c r="DD11" i="17"/>
  <c r="DC11" i="17"/>
  <c r="DB11" i="17"/>
  <c r="DA11" i="17"/>
  <c r="CZ11" i="17"/>
  <c r="CY11" i="17"/>
  <c r="CX11" i="17"/>
  <c r="CW11" i="17"/>
  <c r="CV11" i="17"/>
  <c r="CU11" i="17"/>
  <c r="CT11" i="17"/>
  <c r="CS11" i="17"/>
  <c r="CR11" i="17"/>
  <c r="CQ11" i="17"/>
  <c r="CP11" i="17"/>
  <c r="CO11" i="17"/>
  <c r="CN11" i="17"/>
  <c r="CM11" i="17"/>
  <c r="CL11" i="17"/>
  <c r="CK11" i="17"/>
  <c r="CJ11" i="17"/>
  <c r="CI11" i="17"/>
  <c r="CH11" i="17"/>
  <c r="CG11" i="17"/>
  <c r="CF11" i="17"/>
  <c r="CE11" i="17"/>
  <c r="CD11" i="17"/>
  <c r="CC11" i="17"/>
  <c r="CB11" i="17"/>
  <c r="CA11" i="17"/>
  <c r="BZ11" i="17"/>
  <c r="BY11" i="17"/>
  <c r="BX11" i="17"/>
  <c r="BW11" i="17"/>
  <c r="BV11" i="17"/>
  <c r="BU11" i="17"/>
  <c r="BT11" i="17"/>
  <c r="BS11" i="17"/>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AM11" i="17"/>
  <c r="AL11" i="17"/>
  <c r="AK11" i="17"/>
  <c r="AJ11" i="17"/>
  <c r="AI11" i="17"/>
  <c r="AH11" i="17"/>
  <c r="AG11" i="17"/>
  <c r="AF11" i="17"/>
  <c r="AE11" i="17"/>
  <c r="AD11" i="17"/>
  <c r="AC11" i="17"/>
  <c r="AB11" i="17"/>
  <c r="AA11" i="17"/>
  <c r="Z11" i="17"/>
  <c r="X11" i="17"/>
  <c r="W11" i="17"/>
  <c r="V11" i="17"/>
  <c r="U11" i="17"/>
  <c r="T11" i="17"/>
  <c r="S11" i="17"/>
  <c r="R11" i="17"/>
  <c r="Q11" i="17"/>
  <c r="P11" i="17"/>
  <c r="O11" i="17"/>
  <c r="N11" i="17"/>
  <c r="M11" i="17"/>
  <c r="L11" i="17"/>
  <c r="K11" i="17"/>
  <c r="J11" i="17"/>
  <c r="I11" i="17"/>
  <c r="H11" i="17"/>
  <c r="G11" i="17"/>
  <c r="F11" i="17"/>
  <c r="A8" i="17"/>
  <c r="A5" i="17"/>
  <c r="L13" i="9"/>
  <c r="L11" i="9"/>
  <c r="R13" i="9"/>
  <c r="R11" i="9"/>
  <c r="P13" i="9"/>
  <c r="P11" i="9"/>
  <c r="O13" i="9"/>
  <c r="O11" i="9"/>
  <c r="K13" i="9"/>
  <c r="K11" i="9"/>
  <c r="Y13" i="8"/>
  <c r="X13" i="8"/>
  <c r="W13" i="8"/>
  <c r="V13" i="8"/>
  <c r="Y11" i="8"/>
  <c r="X11" i="8"/>
  <c r="W11" i="8"/>
  <c r="V11" i="8"/>
  <c r="U13" i="8"/>
  <c r="T13" i="8"/>
  <c r="U11" i="8"/>
  <c r="T11" i="8"/>
  <c r="R13" i="1"/>
  <c r="R11" i="1"/>
  <c r="S13" i="1"/>
  <c r="S11" i="1"/>
  <c r="Q13" i="1"/>
  <c r="P13" i="1"/>
  <c r="Q11" i="1"/>
  <c r="P11" i="1"/>
  <c r="M11" i="9"/>
  <c r="N11" i="9"/>
  <c r="M13" i="9"/>
  <c r="N13" i="9"/>
  <c r="Q13" i="9"/>
  <c r="Q11" i="9"/>
  <c r="J13" i="9"/>
  <c r="J11" i="9"/>
  <c r="T13" i="1"/>
  <c r="T11" i="1"/>
  <c r="KW11" i="1"/>
  <c r="KV11" i="1"/>
  <c r="KU11" i="1"/>
  <c r="KT11" i="1"/>
  <c r="KS11" i="1"/>
  <c r="KR11" i="1"/>
  <c r="KQ11" i="1"/>
  <c r="KP11" i="1"/>
  <c r="KO11" i="1"/>
  <c r="KN11" i="1"/>
  <c r="KM11" i="1"/>
  <c r="KL11" i="1"/>
  <c r="KK11" i="1"/>
  <c r="KJ11" i="1"/>
  <c r="KI11" i="1"/>
  <c r="KH11" i="1"/>
  <c r="KG11" i="1"/>
  <c r="KF11" i="1"/>
  <c r="KE11" i="1"/>
  <c r="KD11" i="1"/>
  <c r="KC11" i="1"/>
  <c r="KB11" i="1"/>
  <c r="KA11" i="1"/>
  <c r="JZ11" i="1"/>
  <c r="JY11" i="1"/>
  <c r="JX11" i="1"/>
  <c r="JW11" i="1"/>
  <c r="JV11" i="1"/>
  <c r="JU11" i="1"/>
  <c r="JT11" i="1"/>
  <c r="JS11" i="1"/>
  <c r="JR11" i="1"/>
  <c r="JQ11" i="1"/>
  <c r="JP11" i="1"/>
  <c r="JO11" i="1"/>
  <c r="JN11" i="1"/>
  <c r="JM11" i="1"/>
  <c r="JL11" i="1"/>
  <c r="JK11" i="1"/>
  <c r="JJ11" i="1"/>
  <c r="JI11" i="1"/>
  <c r="JH11" i="1"/>
  <c r="JG11" i="1"/>
  <c r="JF11" i="1"/>
  <c r="JE11" i="1"/>
  <c r="JD11" i="1"/>
  <c r="JC11" i="1"/>
  <c r="JB11" i="1"/>
  <c r="JA11" i="1"/>
  <c r="IZ11" i="1"/>
  <c r="IY11" i="1"/>
  <c r="IX11" i="1"/>
  <c r="IW11" i="1"/>
  <c r="IV11" i="1"/>
  <c r="IU11" i="1"/>
  <c r="IT11" i="1"/>
  <c r="IS11" i="1"/>
  <c r="IR11" i="1"/>
  <c r="IQ11" i="1"/>
  <c r="IP11" i="1"/>
  <c r="IO11" i="1"/>
  <c r="IN11" i="1"/>
  <c r="IM11" i="1"/>
  <c r="IL11" i="1"/>
  <c r="IK11" i="1"/>
  <c r="IJ11" i="1"/>
  <c r="II11" i="1"/>
  <c r="IH11" i="1"/>
  <c r="IG11" i="1"/>
  <c r="IF11" i="1"/>
  <c r="IE11" i="1"/>
  <c r="ID11" i="1"/>
  <c r="IC11" i="1"/>
  <c r="IB11" i="1"/>
  <c r="IA11" i="1"/>
  <c r="HZ11" i="1"/>
  <c r="HY11" i="1"/>
  <c r="HX11" i="1"/>
  <c r="HW11" i="1"/>
  <c r="HV11" i="1"/>
  <c r="HU11" i="1"/>
  <c r="HT11" i="1"/>
  <c r="HS11" i="1"/>
  <c r="HR11" i="1"/>
  <c r="HQ11" i="1"/>
  <c r="HP11" i="1"/>
  <c r="HO11" i="1"/>
  <c r="HN11" i="1"/>
  <c r="HM11" i="1"/>
  <c r="HL11" i="1"/>
  <c r="HK11" i="1"/>
  <c r="HJ11" i="1"/>
  <c r="HI11" i="1"/>
  <c r="HH11" i="1"/>
  <c r="HG11" i="1"/>
  <c r="HF11" i="1"/>
  <c r="HE11" i="1"/>
  <c r="HD11" i="1"/>
  <c r="HC11" i="1"/>
  <c r="HB11" i="1"/>
  <c r="HA11" i="1"/>
  <c r="GZ11" i="1"/>
  <c r="GY11" i="1"/>
  <c r="GX11" i="1"/>
  <c r="GW11" i="1"/>
  <c r="GV11" i="1"/>
  <c r="GU11" i="1"/>
  <c r="GT11" i="1"/>
  <c r="GS11" i="1"/>
  <c r="GR11" i="1"/>
  <c r="GQ11" i="1"/>
  <c r="GP11" i="1"/>
  <c r="GO11" i="1"/>
  <c r="GN11" i="1"/>
  <c r="GM11" i="1"/>
  <c r="GL11" i="1"/>
  <c r="GK11" i="1"/>
  <c r="GJ11" i="1"/>
  <c r="GI11" i="1"/>
  <c r="GH11" i="1"/>
  <c r="GG11" i="1"/>
  <c r="GF11" i="1"/>
  <c r="GE11" i="1"/>
  <c r="GD11" i="1"/>
  <c r="GC11" i="1"/>
  <c r="GB11" i="1"/>
  <c r="GA11" i="1"/>
  <c r="FZ11" i="1"/>
  <c r="FY11" i="1"/>
  <c r="FX11" i="1"/>
  <c r="FW11" i="1"/>
  <c r="FV11" i="1"/>
  <c r="FU11" i="1"/>
  <c r="FT11" i="1"/>
  <c r="FS11" i="1"/>
  <c r="FR11" i="1"/>
  <c r="FQ11" i="1"/>
  <c r="FP11" i="1"/>
  <c r="FO11" i="1"/>
  <c r="FN11" i="1"/>
  <c r="FM11" i="1"/>
  <c r="FL11" i="1"/>
  <c r="FK11" i="1"/>
  <c r="FJ11" i="1"/>
  <c r="FI11" i="1"/>
  <c r="FH11" i="1"/>
  <c r="FG11" i="1"/>
  <c r="FF11" i="1"/>
  <c r="FE11" i="1"/>
  <c r="FD11" i="1"/>
  <c r="FC11" i="1"/>
  <c r="FB11" i="1"/>
  <c r="FA11" i="1"/>
  <c r="EZ11" i="1"/>
  <c r="EY11" i="1"/>
  <c r="EX11" i="1"/>
  <c r="EW11" i="1"/>
  <c r="EV11" i="1"/>
  <c r="EU11" i="1"/>
  <c r="ET11" i="1"/>
  <c r="ES11" i="1"/>
  <c r="ER11" i="1"/>
  <c r="EQ11" i="1"/>
  <c r="EP11" i="1"/>
  <c r="EO11" i="1"/>
  <c r="EN11" i="1"/>
  <c r="EM11" i="1"/>
  <c r="EL11" i="1"/>
  <c r="EK11" i="1"/>
  <c r="EJ11" i="1"/>
  <c r="EI11" i="1"/>
  <c r="EH11" i="1"/>
  <c r="EG11" i="1"/>
  <c r="EF11" i="1"/>
  <c r="EE11" i="1"/>
  <c r="ED11" i="1"/>
  <c r="EC11" i="1"/>
  <c r="EB11" i="1"/>
  <c r="EA11" i="1"/>
  <c r="DZ11" i="1"/>
  <c r="DY11" i="1"/>
  <c r="DX11" i="1"/>
  <c r="DW11" i="1"/>
  <c r="DV11" i="1"/>
  <c r="DU11" i="1"/>
  <c r="DT11" i="1"/>
  <c r="DS11" i="1"/>
  <c r="DR11" i="1"/>
  <c r="DQ11" i="1"/>
  <c r="DP11" i="1"/>
  <c r="DO11" i="1"/>
  <c r="DN11" i="1"/>
  <c r="DM11" i="1"/>
  <c r="DL11" i="1"/>
  <c r="DK11" i="1"/>
  <c r="DJ11" i="1"/>
  <c r="DI11" i="1"/>
  <c r="DH11" i="1"/>
  <c r="DG11" i="1"/>
  <c r="DF11" i="1"/>
  <c r="DE11" i="1"/>
  <c r="DD11" i="1"/>
  <c r="DC11" i="1"/>
  <c r="DB11" i="1"/>
  <c r="DA11" i="1"/>
  <c r="CZ11" i="1"/>
  <c r="CY11" i="1"/>
  <c r="CX11" i="1"/>
  <c r="CW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A11" i="1"/>
  <c r="Z11" i="1"/>
  <c r="Y11" i="1"/>
  <c r="X11" i="1"/>
  <c r="W11" i="1"/>
  <c r="V11" i="1"/>
  <c r="U11" i="1"/>
  <c r="O11" i="1"/>
  <c r="N11" i="1"/>
  <c r="M11" i="1"/>
  <c r="L11" i="1"/>
  <c r="K11" i="1"/>
  <c r="J11" i="1"/>
  <c r="I11" i="1"/>
  <c r="H11" i="1"/>
  <c r="G11" i="1"/>
  <c r="F11" i="1"/>
  <c r="E11" i="1"/>
  <c r="S32" i="8"/>
  <c r="S31" i="8"/>
  <c r="S30" i="8"/>
  <c r="S29" i="8"/>
  <c r="S28" i="8"/>
  <c r="S27" i="8"/>
  <c r="S26" i="8"/>
  <c r="R32" i="8"/>
  <c r="Q32" i="8"/>
  <c r="P32" i="8"/>
  <c r="O32" i="8"/>
  <c r="N32" i="8"/>
  <c r="M32" i="8"/>
  <c r="L32" i="8"/>
  <c r="K32" i="8"/>
  <c r="J32" i="8"/>
  <c r="I32" i="8"/>
  <c r="H32" i="8"/>
  <c r="G32" i="8"/>
  <c r="F32" i="8"/>
  <c r="R31" i="8"/>
  <c r="Q31" i="8"/>
  <c r="P31" i="8"/>
  <c r="O31" i="8"/>
  <c r="N31" i="8"/>
  <c r="M31" i="8"/>
  <c r="L31" i="8"/>
  <c r="K31" i="8"/>
  <c r="J31" i="8"/>
  <c r="I31" i="8"/>
  <c r="H31" i="8"/>
  <c r="G31" i="8"/>
  <c r="F31" i="8"/>
  <c r="R30" i="8"/>
  <c r="Q30" i="8"/>
  <c r="P30" i="8"/>
  <c r="O30" i="8"/>
  <c r="N30" i="8"/>
  <c r="M30" i="8"/>
  <c r="L30" i="8"/>
  <c r="K30" i="8"/>
  <c r="J30" i="8"/>
  <c r="I30" i="8"/>
  <c r="H30" i="8"/>
  <c r="G30" i="8"/>
  <c r="F30" i="8"/>
  <c r="R29" i="8"/>
  <c r="Q29" i="8"/>
  <c r="P29" i="8"/>
  <c r="O29" i="8"/>
  <c r="N29" i="8"/>
  <c r="M29" i="8"/>
  <c r="L29" i="8"/>
  <c r="K29" i="8"/>
  <c r="J29" i="8"/>
  <c r="I29" i="8"/>
  <c r="H29" i="8"/>
  <c r="G29" i="8"/>
  <c r="F29" i="8"/>
  <c r="R28" i="8"/>
  <c r="Q28" i="8"/>
  <c r="P28" i="8"/>
  <c r="O28" i="8"/>
  <c r="N28" i="8"/>
  <c r="M28" i="8"/>
  <c r="L28" i="8"/>
  <c r="K28" i="8"/>
  <c r="J28" i="8"/>
  <c r="I28" i="8"/>
  <c r="H28" i="8"/>
  <c r="G28" i="8"/>
  <c r="F28" i="8"/>
  <c r="R27" i="8"/>
  <c r="Q27" i="8"/>
  <c r="P27" i="8"/>
  <c r="O27" i="8"/>
  <c r="N27" i="8"/>
  <c r="M27" i="8"/>
  <c r="L27" i="8"/>
  <c r="K27" i="8"/>
  <c r="J27" i="8"/>
  <c r="I27" i="8"/>
  <c r="H27" i="8"/>
  <c r="G27" i="8"/>
  <c r="F27" i="8"/>
  <c r="R26" i="8"/>
  <c r="Q26" i="8"/>
  <c r="P26" i="8"/>
  <c r="O26" i="8"/>
  <c r="N26" i="8"/>
  <c r="M26" i="8"/>
  <c r="L26" i="8"/>
  <c r="K26" i="8"/>
  <c r="J26" i="8"/>
  <c r="I26" i="8"/>
  <c r="H26" i="8"/>
  <c r="G26" i="8"/>
  <c r="F26" i="8"/>
  <c r="PI11" i="8"/>
  <c r="PH11" i="8"/>
  <c r="PG11" i="8"/>
  <c r="PF11" i="8"/>
  <c r="PE11" i="8"/>
  <c r="PD11" i="8"/>
  <c r="PC11" i="8"/>
  <c r="PB11" i="8"/>
  <c r="PA11" i="8"/>
  <c r="OZ11" i="8"/>
  <c r="OY11" i="8"/>
  <c r="OX11" i="8"/>
  <c r="OW11" i="8"/>
  <c r="OV11" i="8"/>
  <c r="OU11" i="8"/>
  <c r="OT11" i="8"/>
  <c r="OS11" i="8"/>
  <c r="OR11" i="8"/>
  <c r="OQ11" i="8"/>
  <c r="OP11" i="8"/>
  <c r="OO11" i="8"/>
  <c r="ON11" i="8"/>
  <c r="OM11" i="8"/>
  <c r="OL11" i="8"/>
  <c r="OK11" i="8"/>
  <c r="OJ11" i="8"/>
  <c r="OI11" i="8"/>
  <c r="OH11" i="8"/>
  <c r="OG11" i="8"/>
  <c r="OF11" i="8"/>
  <c r="OE11" i="8"/>
  <c r="OD11" i="8"/>
  <c r="OC11" i="8"/>
  <c r="OB11" i="8"/>
  <c r="OA11" i="8"/>
  <c r="NZ11" i="8"/>
  <c r="NY11" i="8"/>
  <c r="NX11" i="8"/>
  <c r="NW11" i="8"/>
  <c r="NV11" i="8"/>
  <c r="NU11" i="8"/>
  <c r="NT11" i="8"/>
  <c r="NS11" i="8"/>
  <c r="NR11" i="8"/>
  <c r="NQ11" i="8"/>
  <c r="NP11" i="8"/>
  <c r="NO11" i="8"/>
  <c r="NN11" i="8"/>
  <c r="NM11" i="8"/>
  <c r="NL11" i="8"/>
  <c r="NK11" i="8"/>
  <c r="NJ11" i="8"/>
  <c r="NI11" i="8"/>
  <c r="NH11" i="8"/>
  <c r="NG11" i="8"/>
  <c r="NF11" i="8"/>
  <c r="NE11" i="8"/>
  <c r="ND11" i="8"/>
  <c r="NC11" i="8"/>
  <c r="NB11" i="8"/>
  <c r="NA11" i="8"/>
  <c r="MZ11" i="8"/>
  <c r="MY11" i="8"/>
  <c r="MX11" i="8"/>
  <c r="MW11" i="8"/>
  <c r="MV11" i="8"/>
  <c r="MU11" i="8"/>
  <c r="MT11" i="8"/>
  <c r="MS11" i="8"/>
  <c r="MR11" i="8"/>
  <c r="MQ11" i="8"/>
  <c r="MP11" i="8"/>
  <c r="MO11" i="8"/>
  <c r="MN11" i="8"/>
  <c r="MM11" i="8"/>
  <c r="ML11" i="8"/>
  <c r="MK11" i="8"/>
  <c r="MJ11" i="8"/>
  <c r="MI11" i="8"/>
  <c r="MH11" i="8"/>
  <c r="MG11" i="8"/>
  <c r="MF11" i="8"/>
  <c r="ME11" i="8"/>
  <c r="MD11" i="8"/>
  <c r="MC11" i="8"/>
  <c r="MB11" i="8"/>
  <c r="MA11" i="8"/>
  <c r="LZ11" i="8"/>
  <c r="LY11" i="8"/>
  <c r="LX11" i="8"/>
  <c r="LW11" i="8"/>
  <c r="LV11" i="8"/>
  <c r="LU11" i="8"/>
  <c r="LT11" i="8"/>
  <c r="LS11" i="8"/>
  <c r="LR11" i="8"/>
  <c r="LQ11" i="8"/>
  <c r="LP11" i="8"/>
  <c r="LO11" i="8"/>
  <c r="LN11" i="8"/>
  <c r="LM11" i="8"/>
  <c r="LL11" i="8"/>
  <c r="LK11" i="8"/>
  <c r="LJ11" i="8"/>
  <c r="LI11" i="8"/>
  <c r="LH11" i="8"/>
  <c r="LG11" i="8"/>
  <c r="LF11" i="8"/>
  <c r="LE11" i="8"/>
  <c r="LD11" i="8"/>
  <c r="LC11" i="8"/>
  <c r="LB11" i="8"/>
  <c r="LA11" i="8"/>
  <c r="KZ11" i="8"/>
  <c r="KY11" i="8"/>
  <c r="KX11" i="8"/>
  <c r="KW11" i="8"/>
  <c r="KV11" i="8"/>
  <c r="KU11" i="8"/>
  <c r="KT11" i="8"/>
  <c r="KS11" i="8"/>
  <c r="KR11" i="8"/>
  <c r="KQ11" i="8"/>
  <c r="KP11" i="8"/>
  <c r="KO11" i="8"/>
  <c r="KN11" i="8"/>
  <c r="KM11" i="8"/>
  <c r="KL11" i="8"/>
  <c r="KK11" i="8"/>
  <c r="KJ11" i="8"/>
  <c r="KI11" i="8"/>
  <c r="KH11" i="8"/>
  <c r="KG11" i="8"/>
  <c r="KF11" i="8"/>
  <c r="KE11" i="8"/>
  <c r="KD11" i="8"/>
  <c r="KC11" i="8"/>
  <c r="KB11" i="8"/>
  <c r="KA11" i="8"/>
  <c r="JZ11" i="8"/>
  <c r="JY11" i="8"/>
  <c r="JX11" i="8"/>
  <c r="JW11" i="8"/>
  <c r="JV11" i="8"/>
  <c r="JU11" i="8"/>
  <c r="JT11" i="8"/>
  <c r="JS11" i="8"/>
  <c r="JR11" i="8"/>
  <c r="JQ11" i="8"/>
  <c r="JP11" i="8"/>
  <c r="JO11" i="8"/>
  <c r="JN11" i="8"/>
  <c r="JM11" i="8"/>
  <c r="JL11" i="8"/>
  <c r="JK11" i="8"/>
  <c r="JJ11" i="8"/>
  <c r="JI11" i="8"/>
  <c r="JH11" i="8"/>
  <c r="JG11" i="8"/>
  <c r="JF11" i="8"/>
  <c r="JE11" i="8"/>
  <c r="JD11" i="8"/>
  <c r="JC11" i="8"/>
  <c r="JB11" i="8"/>
  <c r="JA11" i="8"/>
  <c r="IZ11" i="8"/>
  <c r="IY11" i="8"/>
  <c r="IX11" i="8"/>
  <c r="IW11" i="8"/>
  <c r="IV11" i="8"/>
  <c r="IU11" i="8"/>
  <c r="IT11" i="8"/>
  <c r="IS11" i="8"/>
  <c r="IR11" i="8"/>
  <c r="IQ11" i="8"/>
  <c r="IP11" i="8"/>
  <c r="IO11" i="8"/>
  <c r="IN11" i="8"/>
  <c r="IM11" i="8"/>
  <c r="IL11" i="8"/>
  <c r="IK11" i="8"/>
  <c r="IJ11" i="8"/>
  <c r="II11" i="8"/>
  <c r="IH11" i="8"/>
  <c r="IG11" i="8"/>
  <c r="IF11" i="8"/>
  <c r="IE11" i="8"/>
  <c r="ID11" i="8"/>
  <c r="IC11" i="8"/>
  <c r="IB11" i="8"/>
  <c r="IA11" i="8"/>
  <c r="HZ11" i="8"/>
  <c r="HY11" i="8"/>
  <c r="HX11" i="8"/>
  <c r="HW11" i="8"/>
  <c r="HV11" i="8"/>
  <c r="HU11" i="8"/>
  <c r="HT11" i="8"/>
  <c r="HS11" i="8"/>
  <c r="HR11" i="8"/>
  <c r="HQ11" i="8"/>
  <c r="HP11" i="8"/>
  <c r="HO11" i="8"/>
  <c r="HN11" i="8"/>
  <c r="HM11" i="8"/>
  <c r="HL11" i="8"/>
  <c r="HK11" i="8"/>
  <c r="HJ11" i="8"/>
  <c r="HI11" i="8"/>
  <c r="HH11" i="8"/>
  <c r="HG11" i="8"/>
  <c r="HF11" i="8"/>
  <c r="HE11" i="8"/>
  <c r="HD11" i="8"/>
  <c r="HC11" i="8"/>
  <c r="HB11" i="8"/>
  <c r="HA11" i="8"/>
  <c r="GZ11" i="8"/>
  <c r="GY11" i="8"/>
  <c r="GX11" i="8"/>
  <c r="GW11" i="8"/>
  <c r="GV11" i="8"/>
  <c r="GU11" i="8"/>
  <c r="GT11" i="8"/>
  <c r="GS11" i="8"/>
  <c r="GR11" i="8"/>
  <c r="GQ11" i="8"/>
  <c r="GP11" i="8"/>
  <c r="GO11" i="8"/>
  <c r="GN11" i="8"/>
  <c r="GM11" i="8"/>
  <c r="GL11" i="8"/>
  <c r="GK11" i="8"/>
  <c r="GJ11" i="8"/>
  <c r="GI11" i="8"/>
  <c r="GH11" i="8"/>
  <c r="GG11" i="8"/>
  <c r="GF11" i="8"/>
  <c r="GE11" i="8"/>
  <c r="GD11" i="8"/>
  <c r="GC11" i="8"/>
  <c r="GB11" i="8"/>
  <c r="GA11" i="8"/>
  <c r="FZ11" i="8"/>
  <c r="FY11" i="8"/>
  <c r="FX11" i="8"/>
  <c r="FW11" i="8"/>
  <c r="FV11" i="8"/>
  <c r="FU11" i="8"/>
  <c r="FT11" i="8"/>
  <c r="FS11" i="8"/>
  <c r="FR11" i="8"/>
  <c r="FQ11" i="8"/>
  <c r="FP11" i="8"/>
  <c r="FO11" i="8"/>
  <c r="FN11" i="8"/>
  <c r="FM11" i="8"/>
  <c r="FL11" i="8"/>
  <c r="FK11" i="8"/>
  <c r="FJ11" i="8"/>
  <c r="FI11" i="8"/>
  <c r="FH11" i="8"/>
  <c r="FG11" i="8"/>
  <c r="FF11" i="8"/>
  <c r="FE11" i="8"/>
  <c r="FD11" i="8"/>
  <c r="FC11" i="8"/>
  <c r="FB11" i="8"/>
  <c r="FA11" i="8"/>
  <c r="EZ11" i="8"/>
  <c r="EY11" i="8"/>
  <c r="EX11" i="8"/>
  <c r="EW11" i="8"/>
  <c r="EV11" i="8"/>
  <c r="EU11" i="8"/>
  <c r="ET11" i="8"/>
  <c r="ES11" i="8"/>
  <c r="ER11" i="8"/>
  <c r="EQ11" i="8"/>
  <c r="EP11" i="8"/>
  <c r="EO11" i="8"/>
  <c r="EN11" i="8"/>
  <c r="EM11" i="8"/>
  <c r="EL11" i="8"/>
  <c r="EK11" i="8"/>
  <c r="EJ11" i="8"/>
  <c r="EI11" i="8"/>
  <c r="EH11" i="8"/>
  <c r="EG11" i="8"/>
  <c r="EF11" i="8"/>
  <c r="EE11" i="8"/>
  <c r="ED11" i="8"/>
  <c r="EC11" i="8"/>
  <c r="EB11" i="8"/>
  <c r="EA11" i="8"/>
  <c r="DZ11" i="8"/>
  <c r="DY11" i="8"/>
  <c r="DX11" i="8"/>
  <c r="DW11" i="8"/>
  <c r="DV11" i="8"/>
  <c r="DU11" i="8"/>
  <c r="DT11" i="8"/>
  <c r="DS11" i="8"/>
  <c r="DR11" i="8"/>
  <c r="DQ11" i="8"/>
  <c r="DP11" i="8"/>
  <c r="DO11" i="8"/>
  <c r="DN11" i="8"/>
  <c r="DM11" i="8"/>
  <c r="DL11" i="8"/>
  <c r="DK11" i="8"/>
  <c r="DJ11" i="8"/>
  <c r="DI11" i="8"/>
  <c r="DH11" i="8"/>
  <c r="DG11" i="8"/>
  <c r="DF11" i="8"/>
  <c r="DE11" i="8"/>
  <c r="DD11"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E11" i="8"/>
  <c r="AD11" i="8"/>
  <c r="AC11" i="8"/>
  <c r="AB11" i="8"/>
  <c r="AA11" i="8"/>
  <c r="Z11" i="8"/>
  <c r="S11" i="8"/>
  <c r="Q11" i="8"/>
  <c r="P11" i="8"/>
  <c r="O11" i="8"/>
  <c r="N11" i="8"/>
  <c r="M11" i="8"/>
  <c r="L11" i="8"/>
  <c r="K11" i="8"/>
  <c r="J11" i="8"/>
  <c r="I11" i="8"/>
  <c r="H11" i="8"/>
  <c r="G11" i="8"/>
  <c r="F11" i="8"/>
  <c r="E11" i="8"/>
  <c r="DF13" i="9"/>
  <c r="DE13" i="9"/>
  <c r="DD13" i="9"/>
  <c r="DC13" i="9"/>
  <c r="DB13" i="9"/>
  <c r="DA13" i="9"/>
  <c r="CZ13" i="9"/>
  <c r="CY13" i="9"/>
  <c r="CX13" i="9"/>
  <c r="CW13" i="9"/>
  <c r="CV13" i="9"/>
  <c r="CU13" i="9"/>
  <c r="CT13" i="9"/>
  <c r="CS13" i="9"/>
  <c r="CR13" i="9"/>
  <c r="CQ13" i="9"/>
  <c r="CP13" i="9"/>
  <c r="CO13" i="9"/>
  <c r="CN13" i="9"/>
  <c r="CM13" i="9"/>
  <c r="CL13" i="9"/>
  <c r="CK13" i="9"/>
  <c r="CJ13" i="9"/>
  <c r="CI13" i="9"/>
  <c r="CH13" i="9"/>
  <c r="CG13" i="9"/>
  <c r="CF13" i="9"/>
  <c r="CE13" i="9"/>
  <c r="CD13" i="9"/>
  <c r="CC13" i="9"/>
  <c r="CB13" i="9"/>
  <c r="CA13" i="9"/>
  <c r="BZ13" i="9"/>
  <c r="BY13" i="9"/>
  <c r="BX13" i="9"/>
  <c r="BW13" i="9"/>
  <c r="BV13" i="9"/>
  <c r="BU13" i="9"/>
  <c r="BT13" i="9"/>
  <c r="BS13" i="9"/>
  <c r="BR13" i="9"/>
  <c r="BQ13" i="9"/>
  <c r="BP13" i="9"/>
  <c r="BO13" i="9"/>
  <c r="BN13" i="9"/>
  <c r="BM13" i="9"/>
  <c r="BL13" i="9"/>
  <c r="BK13" i="9"/>
  <c r="BJ13" i="9"/>
  <c r="BI13" i="9"/>
  <c r="BH13" i="9"/>
  <c r="BG13" i="9"/>
  <c r="BF13" i="9"/>
  <c r="BE13" i="9"/>
  <c r="BD13" i="9"/>
  <c r="BC13" i="9"/>
  <c r="BB13" i="9"/>
  <c r="BA13" i="9"/>
  <c r="AZ13" i="9"/>
  <c r="AY13" i="9"/>
  <c r="AX13" i="9"/>
  <c r="AW13" i="9"/>
  <c r="AV13" i="9"/>
  <c r="AU13" i="9"/>
  <c r="AT13" i="9"/>
  <c r="AS13" i="9"/>
  <c r="AR13" i="9"/>
  <c r="AQ13" i="9"/>
  <c r="AP13" i="9"/>
  <c r="AO13" i="9"/>
  <c r="AN13" i="9"/>
  <c r="AM13" i="9"/>
  <c r="AL13" i="9"/>
  <c r="AK13" i="9"/>
  <c r="AJ13" i="9"/>
  <c r="AI13" i="9"/>
  <c r="AH13" i="9"/>
  <c r="AG13" i="9"/>
  <c r="AF13" i="9"/>
  <c r="AE13" i="9"/>
  <c r="AD13" i="9"/>
  <c r="AC13" i="9"/>
  <c r="AB13" i="9"/>
  <c r="AA13" i="9"/>
  <c r="Z13" i="9"/>
  <c r="X13" i="9"/>
  <c r="W13" i="9"/>
  <c r="V13" i="9"/>
  <c r="U13" i="9"/>
  <c r="T13" i="9"/>
  <c r="S13" i="9"/>
  <c r="I13" i="9"/>
  <c r="H13" i="9"/>
  <c r="G13" i="9"/>
  <c r="F13" i="9"/>
  <c r="DF11" i="9"/>
  <c r="DE11" i="9"/>
  <c r="DD11" i="9"/>
  <c r="DC11" i="9"/>
  <c r="DB11" i="9"/>
  <c r="DA11" i="9"/>
  <c r="CZ11" i="9"/>
  <c r="CY11" i="9"/>
  <c r="CX11" i="9"/>
  <c r="CW11" i="9"/>
  <c r="CV11" i="9"/>
  <c r="CU11" i="9"/>
  <c r="CT11" i="9"/>
  <c r="CS11" i="9"/>
  <c r="CR11" i="9"/>
  <c r="CQ11" i="9"/>
  <c r="CP11" i="9"/>
  <c r="CO11" i="9"/>
  <c r="CN11" i="9"/>
  <c r="CM11" i="9"/>
  <c r="CL11" i="9"/>
  <c r="CK11" i="9"/>
  <c r="CJ11" i="9"/>
  <c r="CI11" i="9"/>
  <c r="CH11" i="9"/>
  <c r="CG11" i="9"/>
  <c r="CF11" i="9"/>
  <c r="CE11" i="9"/>
  <c r="CD11" i="9"/>
  <c r="CC11" i="9"/>
  <c r="CB11" i="9"/>
  <c r="CA11" i="9"/>
  <c r="BZ11" i="9"/>
  <c r="BY11" i="9"/>
  <c r="BX11" i="9"/>
  <c r="BW11" i="9"/>
  <c r="BV11" i="9"/>
  <c r="BU11" i="9"/>
  <c r="BT11" i="9"/>
  <c r="BS11" i="9"/>
  <c r="BR11" i="9"/>
  <c r="BQ11" i="9"/>
  <c r="BP11" i="9"/>
  <c r="BO11" i="9"/>
  <c r="BN11" i="9"/>
  <c r="BM11" i="9"/>
  <c r="BL11" i="9"/>
  <c r="BK11" i="9"/>
  <c r="BJ11" i="9"/>
  <c r="BI11" i="9"/>
  <c r="BH11" i="9"/>
  <c r="BG11" i="9"/>
  <c r="BF11" i="9"/>
  <c r="BE11" i="9"/>
  <c r="BD11" i="9"/>
  <c r="BC11" i="9"/>
  <c r="BB11" i="9"/>
  <c r="BA11" i="9"/>
  <c r="AZ11" i="9"/>
  <c r="AY11" i="9"/>
  <c r="AX11" i="9"/>
  <c r="AW11" i="9"/>
  <c r="AV11" i="9"/>
  <c r="AU11" i="9"/>
  <c r="AT11" i="9"/>
  <c r="AS11" i="9"/>
  <c r="AR11" i="9"/>
  <c r="AQ11" i="9"/>
  <c r="AP11" i="9"/>
  <c r="AO11" i="9"/>
  <c r="AN11" i="9"/>
  <c r="AM11" i="9"/>
  <c r="AL11" i="9"/>
  <c r="AK11" i="9"/>
  <c r="AJ11" i="9"/>
  <c r="AI11" i="9"/>
  <c r="AH11" i="9"/>
  <c r="AG11" i="9"/>
  <c r="AF11" i="9"/>
  <c r="AE11" i="9"/>
  <c r="AD11" i="9"/>
  <c r="AC11" i="9"/>
  <c r="AB11" i="9"/>
  <c r="AA11" i="9"/>
  <c r="Z11" i="9"/>
  <c r="X11" i="9"/>
  <c r="W11" i="9"/>
  <c r="V11" i="9"/>
  <c r="U11" i="9"/>
  <c r="T11" i="9"/>
  <c r="I11" i="9"/>
  <c r="H11" i="9"/>
  <c r="G11" i="9"/>
  <c r="F11" i="9"/>
  <c r="PI13" i="8"/>
  <c r="PH13" i="8"/>
  <c r="PG13" i="8"/>
  <c r="PF13" i="8"/>
  <c r="PE13" i="8"/>
  <c r="PD13" i="8"/>
  <c r="PC13" i="8"/>
  <c r="PB13" i="8"/>
  <c r="PA13" i="8"/>
  <c r="OZ13" i="8"/>
  <c r="OY13" i="8"/>
  <c r="OX13" i="8"/>
  <c r="OW13" i="8"/>
  <c r="OV13" i="8"/>
  <c r="OU13" i="8"/>
  <c r="OT13" i="8"/>
  <c r="OS13" i="8"/>
  <c r="OR13" i="8"/>
  <c r="OQ13" i="8"/>
  <c r="OP13" i="8"/>
  <c r="OO13" i="8"/>
  <c r="ON13" i="8"/>
  <c r="OM13" i="8"/>
  <c r="OL13" i="8"/>
  <c r="OK13" i="8"/>
  <c r="OJ13" i="8"/>
  <c r="OI13" i="8"/>
  <c r="OH13" i="8"/>
  <c r="OG13" i="8"/>
  <c r="OF13" i="8"/>
  <c r="OE13" i="8"/>
  <c r="OD13" i="8"/>
  <c r="OC13" i="8"/>
  <c r="OB13" i="8"/>
  <c r="OA13" i="8"/>
  <c r="NZ13" i="8"/>
  <c r="NY13" i="8"/>
  <c r="NX13" i="8"/>
  <c r="NW13" i="8"/>
  <c r="NV13" i="8"/>
  <c r="NU13" i="8"/>
  <c r="NT13" i="8"/>
  <c r="NS13" i="8"/>
  <c r="NR13" i="8"/>
  <c r="NQ13" i="8"/>
  <c r="NP13" i="8"/>
  <c r="NO13" i="8"/>
  <c r="NN13" i="8"/>
  <c r="NM13" i="8"/>
  <c r="NL13" i="8"/>
  <c r="NK13" i="8"/>
  <c r="NJ13" i="8"/>
  <c r="NI13" i="8"/>
  <c r="NH13" i="8"/>
  <c r="NG13" i="8"/>
  <c r="NF13" i="8"/>
  <c r="NE13" i="8"/>
  <c r="ND13" i="8"/>
  <c r="NC13" i="8"/>
  <c r="NB13" i="8"/>
  <c r="NA13" i="8"/>
  <c r="MZ13" i="8"/>
  <c r="MY13" i="8"/>
  <c r="MX13" i="8"/>
  <c r="MW13" i="8"/>
  <c r="MV13" i="8"/>
  <c r="MU13" i="8"/>
  <c r="MT13" i="8"/>
  <c r="MS13" i="8"/>
  <c r="MR13" i="8"/>
  <c r="MQ13" i="8"/>
  <c r="MP13" i="8"/>
  <c r="MO13" i="8"/>
  <c r="MN13" i="8"/>
  <c r="MM13" i="8"/>
  <c r="ML13" i="8"/>
  <c r="MK13" i="8"/>
  <c r="MJ13" i="8"/>
  <c r="MI13" i="8"/>
  <c r="MH13" i="8"/>
  <c r="MG13" i="8"/>
  <c r="MF13" i="8"/>
  <c r="ME13" i="8"/>
  <c r="MD13" i="8"/>
  <c r="MC13" i="8"/>
  <c r="MB13" i="8"/>
  <c r="MA13" i="8"/>
  <c r="LZ13" i="8"/>
  <c r="LY13" i="8"/>
  <c r="LX13" i="8"/>
  <c r="LW13" i="8"/>
  <c r="LV13" i="8"/>
  <c r="LU13" i="8"/>
  <c r="LT13" i="8"/>
  <c r="LS13" i="8"/>
  <c r="LR13" i="8"/>
  <c r="LQ13" i="8"/>
  <c r="LP13" i="8"/>
  <c r="LO13" i="8"/>
  <c r="LN13" i="8"/>
  <c r="LM13" i="8"/>
  <c r="LL13" i="8"/>
  <c r="LK13" i="8"/>
  <c r="LJ13" i="8"/>
  <c r="LI13" i="8"/>
  <c r="LH13" i="8"/>
  <c r="LG13" i="8"/>
  <c r="LF13" i="8"/>
  <c r="LE13" i="8"/>
  <c r="LD13" i="8"/>
  <c r="LC13" i="8"/>
  <c r="LB13" i="8"/>
  <c r="LA13" i="8"/>
  <c r="KZ13" i="8"/>
  <c r="KY13" i="8"/>
  <c r="KX13" i="8"/>
  <c r="KW13" i="8"/>
  <c r="KV13" i="8"/>
  <c r="KU13" i="8"/>
  <c r="KT13" i="8"/>
  <c r="KS13" i="8"/>
  <c r="KR13" i="8"/>
  <c r="KQ13" i="8"/>
  <c r="KP13" i="8"/>
  <c r="KO13" i="8"/>
  <c r="KN13" i="8"/>
  <c r="KM13" i="8"/>
  <c r="KL13" i="8"/>
  <c r="KK13" i="8"/>
  <c r="KJ13" i="8"/>
  <c r="KI13" i="8"/>
  <c r="KH13" i="8"/>
  <c r="KG13" i="8"/>
  <c r="KF13" i="8"/>
  <c r="KE13" i="8"/>
  <c r="KD13" i="8"/>
  <c r="KC13" i="8"/>
  <c r="KB13" i="8"/>
  <c r="KA13" i="8"/>
  <c r="JZ13" i="8"/>
  <c r="JY13" i="8"/>
  <c r="JX13" i="8"/>
  <c r="JW13" i="8"/>
  <c r="JV13" i="8"/>
  <c r="JU13" i="8"/>
  <c r="JT13" i="8"/>
  <c r="JS13" i="8"/>
  <c r="JR13" i="8"/>
  <c r="JQ13" i="8"/>
  <c r="JP13" i="8"/>
  <c r="JO13" i="8"/>
  <c r="JN13" i="8"/>
  <c r="JM13" i="8"/>
  <c r="JL13" i="8"/>
  <c r="JK13" i="8"/>
  <c r="JJ13" i="8"/>
  <c r="JI13" i="8"/>
  <c r="JH13" i="8"/>
  <c r="JG13" i="8"/>
  <c r="JF13" i="8"/>
  <c r="JE13" i="8"/>
  <c r="JD13" i="8"/>
  <c r="JC13" i="8"/>
  <c r="JB13" i="8"/>
  <c r="JA13" i="8"/>
  <c r="IZ13" i="8"/>
  <c r="IY13" i="8"/>
  <c r="IX13" i="8"/>
  <c r="IW13" i="8"/>
  <c r="IV13" i="8"/>
  <c r="IU13" i="8"/>
  <c r="IT13" i="8"/>
  <c r="IS13" i="8"/>
  <c r="IR13" i="8"/>
  <c r="IQ13" i="8"/>
  <c r="IP13" i="8"/>
  <c r="IO13" i="8"/>
  <c r="IN13" i="8"/>
  <c r="IM13" i="8"/>
  <c r="IL13" i="8"/>
  <c r="IK13" i="8"/>
  <c r="IJ13" i="8"/>
  <c r="II13" i="8"/>
  <c r="IH13" i="8"/>
  <c r="IG13" i="8"/>
  <c r="IF13" i="8"/>
  <c r="IE13" i="8"/>
  <c r="ID13" i="8"/>
  <c r="IC13" i="8"/>
  <c r="IB13" i="8"/>
  <c r="IA13" i="8"/>
  <c r="HZ13" i="8"/>
  <c r="HY13" i="8"/>
  <c r="HX13" i="8"/>
  <c r="HW13" i="8"/>
  <c r="HV13" i="8"/>
  <c r="HU13" i="8"/>
  <c r="HT13" i="8"/>
  <c r="HS13" i="8"/>
  <c r="HR13" i="8"/>
  <c r="HQ13" i="8"/>
  <c r="HP13" i="8"/>
  <c r="HO13" i="8"/>
  <c r="HN13" i="8"/>
  <c r="HM13" i="8"/>
  <c r="HL13" i="8"/>
  <c r="HK13" i="8"/>
  <c r="HJ13" i="8"/>
  <c r="HI13" i="8"/>
  <c r="HH13" i="8"/>
  <c r="HG13" i="8"/>
  <c r="HF13" i="8"/>
  <c r="HE13" i="8"/>
  <c r="HD13" i="8"/>
  <c r="HC13" i="8"/>
  <c r="HB13" i="8"/>
  <c r="HA13" i="8"/>
  <c r="GZ13" i="8"/>
  <c r="GY13" i="8"/>
  <c r="GX13" i="8"/>
  <c r="GW13" i="8"/>
  <c r="GV13" i="8"/>
  <c r="GU13" i="8"/>
  <c r="GT13" i="8"/>
  <c r="GS13" i="8"/>
  <c r="GR13" i="8"/>
  <c r="GQ13" i="8"/>
  <c r="GP13" i="8"/>
  <c r="GO13" i="8"/>
  <c r="GN13" i="8"/>
  <c r="GM13" i="8"/>
  <c r="GL13" i="8"/>
  <c r="GK13" i="8"/>
  <c r="GJ13" i="8"/>
  <c r="GI13" i="8"/>
  <c r="GH13" i="8"/>
  <c r="GG13" i="8"/>
  <c r="GF13" i="8"/>
  <c r="GE13" i="8"/>
  <c r="GD13" i="8"/>
  <c r="GC13" i="8"/>
  <c r="GB13" i="8"/>
  <c r="GA13" i="8"/>
  <c r="FZ13" i="8"/>
  <c r="FY13" i="8"/>
  <c r="FX13" i="8"/>
  <c r="FW13" i="8"/>
  <c r="FV13" i="8"/>
  <c r="FU13" i="8"/>
  <c r="FT13" i="8"/>
  <c r="FS13" i="8"/>
  <c r="FR13" i="8"/>
  <c r="FQ13" i="8"/>
  <c r="FP13" i="8"/>
  <c r="FO13" i="8"/>
  <c r="FN13" i="8"/>
  <c r="FM13" i="8"/>
  <c r="FL13" i="8"/>
  <c r="FK13" i="8"/>
  <c r="FJ13" i="8"/>
  <c r="FI13" i="8"/>
  <c r="FH13" i="8"/>
  <c r="FG13" i="8"/>
  <c r="FF13" i="8"/>
  <c r="FE13" i="8"/>
  <c r="FD13" i="8"/>
  <c r="FC13" i="8"/>
  <c r="FB13" i="8"/>
  <c r="FA13" i="8"/>
  <c r="EZ13" i="8"/>
  <c r="EY13" i="8"/>
  <c r="EX13" i="8"/>
  <c r="EW13" i="8"/>
  <c r="EV13" i="8"/>
  <c r="EU13" i="8"/>
  <c r="ET13" i="8"/>
  <c r="ES13" i="8"/>
  <c r="ER13" i="8"/>
  <c r="EQ13" i="8"/>
  <c r="EP13" i="8"/>
  <c r="EO13" i="8"/>
  <c r="EN13" i="8"/>
  <c r="EM13" i="8"/>
  <c r="EL13" i="8"/>
  <c r="EK13" i="8"/>
  <c r="EJ13" i="8"/>
  <c r="EI13" i="8"/>
  <c r="EH13" i="8"/>
  <c r="EG13" i="8"/>
  <c r="EF13" i="8"/>
  <c r="EE13" i="8"/>
  <c r="ED13" i="8"/>
  <c r="EC13" i="8"/>
  <c r="EB13" i="8"/>
  <c r="EA13" i="8"/>
  <c r="DZ13" i="8"/>
  <c r="DY13" i="8"/>
  <c r="DX13" i="8"/>
  <c r="DW13" i="8"/>
  <c r="DV13" i="8"/>
  <c r="DU13" i="8"/>
  <c r="DT13" i="8"/>
  <c r="DS13" i="8"/>
  <c r="DR13" i="8"/>
  <c r="DQ13" i="8"/>
  <c r="DP13" i="8"/>
  <c r="DO13" i="8"/>
  <c r="DN13" i="8"/>
  <c r="DM13" i="8"/>
  <c r="DL13" i="8"/>
  <c r="DK13" i="8"/>
  <c r="DJ13" i="8"/>
  <c r="DI13" i="8"/>
  <c r="DH13" i="8"/>
  <c r="DG13" i="8"/>
  <c r="DF13" i="8"/>
  <c r="DE13" i="8"/>
  <c r="DD13" i="8"/>
  <c r="DC13" i="8"/>
  <c r="DB13" i="8"/>
  <c r="DA13" i="8"/>
  <c r="CZ13" i="8"/>
  <c r="CY13" i="8"/>
  <c r="CX13" i="8"/>
  <c r="CW13" i="8"/>
  <c r="CV13" i="8"/>
  <c r="CU13" i="8"/>
  <c r="CT13" i="8"/>
  <c r="CS13" i="8"/>
  <c r="CR13" i="8"/>
  <c r="CQ13" i="8"/>
  <c r="CP13" i="8"/>
  <c r="CO13" i="8"/>
  <c r="CN13" i="8"/>
  <c r="CM13" i="8"/>
  <c r="CL13" i="8"/>
  <c r="CK13" i="8"/>
  <c r="CJ13" i="8"/>
  <c r="CI13" i="8"/>
  <c r="CH13" i="8"/>
  <c r="CG13" i="8"/>
  <c r="CF13" i="8"/>
  <c r="CE13" i="8"/>
  <c r="CD13" i="8"/>
  <c r="CC13" i="8"/>
  <c r="CB13" i="8"/>
  <c r="CA13" i="8"/>
  <c r="BZ13" i="8"/>
  <c r="BY13" i="8"/>
  <c r="BX13" i="8"/>
  <c r="BW13" i="8"/>
  <c r="BV13" i="8"/>
  <c r="BU13" i="8"/>
  <c r="BT13" i="8"/>
  <c r="BS13" i="8"/>
  <c r="BR13" i="8"/>
  <c r="BQ13" i="8"/>
  <c r="BP13" i="8"/>
  <c r="BO13" i="8"/>
  <c r="BN13" i="8"/>
  <c r="BM13" i="8"/>
  <c r="BL13" i="8"/>
  <c r="BK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E13" i="8"/>
  <c r="AD13" i="8"/>
  <c r="AC13" i="8"/>
  <c r="AB13" i="8"/>
  <c r="AA13" i="8"/>
  <c r="Z13" i="8"/>
  <c r="S13" i="8"/>
  <c r="R13" i="8"/>
  <c r="Q13" i="8"/>
  <c r="P13" i="8"/>
  <c r="O13" i="8"/>
  <c r="N13" i="8"/>
  <c r="M13" i="8"/>
  <c r="L13" i="8"/>
  <c r="K13" i="8"/>
  <c r="J13" i="8"/>
  <c r="I13" i="8"/>
  <c r="H13" i="8"/>
  <c r="G13" i="8"/>
  <c r="F13" i="8"/>
  <c r="E13" i="8"/>
  <c r="KW13" i="1"/>
  <c r="KV13" i="1"/>
  <c r="KU13" i="1"/>
  <c r="KT13" i="1"/>
  <c r="KS13" i="1"/>
  <c r="KR13" i="1"/>
  <c r="KQ13" i="1"/>
  <c r="KP13" i="1"/>
  <c r="KO13" i="1"/>
  <c r="KN13" i="1"/>
  <c r="KM13" i="1"/>
  <c r="KL13" i="1"/>
  <c r="KK13" i="1"/>
  <c r="KJ13" i="1"/>
  <c r="KI13" i="1"/>
  <c r="KH13" i="1"/>
  <c r="KG13" i="1"/>
  <c r="KF13" i="1"/>
  <c r="KE13" i="1"/>
  <c r="KD13" i="1"/>
  <c r="KC13" i="1"/>
  <c r="KB13" i="1"/>
  <c r="KA13" i="1"/>
  <c r="JZ13" i="1"/>
  <c r="JY13" i="1"/>
  <c r="JX13" i="1"/>
  <c r="JW13" i="1"/>
  <c r="JV13" i="1"/>
  <c r="JU13" i="1"/>
  <c r="JT13" i="1"/>
  <c r="JS13" i="1"/>
  <c r="JR13" i="1"/>
  <c r="JQ13" i="1"/>
  <c r="JP13" i="1"/>
  <c r="JO13" i="1"/>
  <c r="JN13" i="1"/>
  <c r="JM13" i="1"/>
  <c r="JL13" i="1"/>
  <c r="JK13" i="1"/>
  <c r="JJ13" i="1"/>
  <c r="JI13" i="1"/>
  <c r="JH13" i="1"/>
  <c r="JG13" i="1"/>
  <c r="JF13" i="1"/>
  <c r="JE13" i="1"/>
  <c r="JD13" i="1"/>
  <c r="JC13" i="1"/>
  <c r="JB13" i="1"/>
  <c r="JA13" i="1"/>
  <c r="IZ13" i="1"/>
  <c r="IY13" i="1"/>
  <c r="IX13" i="1"/>
  <c r="IW13" i="1"/>
  <c r="IV13" i="1"/>
  <c r="IU13" i="1"/>
  <c r="IT13" i="1"/>
  <c r="IS13" i="1"/>
  <c r="IR13" i="1"/>
  <c r="IQ13" i="1"/>
  <c r="IP13" i="1"/>
  <c r="IO13" i="1"/>
  <c r="IN13" i="1"/>
  <c r="IM13" i="1"/>
  <c r="IL13" i="1"/>
  <c r="IK13" i="1"/>
  <c r="IJ13" i="1"/>
  <c r="II13" i="1"/>
  <c r="IH13" i="1"/>
  <c r="IG13" i="1"/>
  <c r="IF13" i="1"/>
  <c r="IE13" i="1"/>
  <c r="ID13" i="1"/>
  <c r="IC13" i="1"/>
  <c r="IB13" i="1"/>
  <c r="IA13" i="1"/>
  <c r="HZ13" i="1"/>
  <c r="HY13" i="1"/>
  <c r="HX13" i="1"/>
  <c r="HW13" i="1"/>
  <c r="HV13" i="1"/>
  <c r="HU13" i="1"/>
  <c r="HT13" i="1"/>
  <c r="HS13" i="1"/>
  <c r="HR13" i="1"/>
  <c r="HQ13" i="1"/>
  <c r="HP13" i="1"/>
  <c r="HO13" i="1"/>
  <c r="HN13" i="1"/>
  <c r="HM13" i="1"/>
  <c r="HL13" i="1"/>
  <c r="HK13" i="1"/>
  <c r="HJ13" i="1"/>
  <c r="HI13" i="1"/>
  <c r="HH13" i="1"/>
  <c r="HG13" i="1"/>
  <c r="HF13" i="1"/>
  <c r="HE13" i="1"/>
  <c r="HD13" i="1"/>
  <c r="HC13" i="1"/>
  <c r="HB13" i="1"/>
  <c r="HA13" i="1"/>
  <c r="GZ13" i="1"/>
  <c r="GY13" i="1"/>
  <c r="GX13" i="1"/>
  <c r="GW13" i="1"/>
  <c r="GV13" i="1"/>
  <c r="GU13" i="1"/>
  <c r="GT13" i="1"/>
  <c r="GS13" i="1"/>
  <c r="GR13" i="1"/>
  <c r="GQ13" i="1"/>
  <c r="GP13" i="1"/>
  <c r="GO13" i="1"/>
  <c r="GN13" i="1"/>
  <c r="GM13" i="1"/>
  <c r="GL13" i="1"/>
  <c r="GK13" i="1"/>
  <c r="GJ13" i="1"/>
  <c r="GI13" i="1"/>
  <c r="GH13" i="1"/>
  <c r="GG13" i="1"/>
  <c r="GF13" i="1"/>
  <c r="GE13" i="1"/>
  <c r="GD13" i="1"/>
  <c r="GC13" i="1"/>
  <c r="GB13" i="1"/>
  <c r="GA13" i="1"/>
  <c r="FZ13" i="1"/>
  <c r="FY13" i="1"/>
  <c r="FX13" i="1"/>
  <c r="FW13" i="1"/>
  <c r="FV13" i="1"/>
  <c r="FU13" i="1"/>
  <c r="FT13" i="1"/>
  <c r="FS13" i="1"/>
  <c r="FR13" i="1"/>
  <c r="FQ13" i="1"/>
  <c r="FP13" i="1"/>
  <c r="FO13" i="1"/>
  <c r="FN13" i="1"/>
  <c r="FM13" i="1"/>
  <c r="FL13" i="1"/>
  <c r="FK13" i="1"/>
  <c r="FJ13" i="1"/>
  <c r="FI13" i="1"/>
  <c r="FH13" i="1"/>
  <c r="FG13" i="1"/>
  <c r="FF13" i="1"/>
  <c r="FE13" i="1"/>
  <c r="FD13" i="1"/>
  <c r="FC13" i="1"/>
  <c r="FB13" i="1"/>
  <c r="FA13" i="1"/>
  <c r="EZ13" i="1"/>
  <c r="EY13" i="1"/>
  <c r="EX13" i="1"/>
  <c r="EW13" i="1"/>
  <c r="EV13" i="1"/>
  <c r="EU13" i="1"/>
  <c r="ET13" i="1"/>
  <c r="ES13" i="1"/>
  <c r="ER13" i="1"/>
  <c r="EQ13" i="1"/>
  <c r="EP13" i="1"/>
  <c r="EO13" i="1"/>
  <c r="EN13" i="1"/>
  <c r="EM13" i="1"/>
  <c r="EL13" i="1"/>
  <c r="EK13" i="1"/>
  <c r="EJ13" i="1"/>
  <c r="EI13" i="1"/>
  <c r="EH13" i="1"/>
  <c r="EG13" i="1"/>
  <c r="EF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A13" i="1"/>
  <c r="Z13" i="1"/>
  <c r="Y13" i="1"/>
  <c r="X13" i="1"/>
  <c r="W13" i="1"/>
  <c r="V13" i="1"/>
  <c r="U13" i="1"/>
  <c r="O13" i="1"/>
  <c r="N13" i="1"/>
  <c r="M13" i="1"/>
  <c r="L13" i="1"/>
  <c r="K13" i="1"/>
  <c r="J13" i="1"/>
  <c r="I13" i="1"/>
  <c r="H13" i="1"/>
  <c r="G13" i="1"/>
  <c r="F13" i="1"/>
  <c r="E13" i="1"/>
  <c r="S26" i="9" s="1"/>
  <c r="A8" i="8"/>
  <c r="A5" i="8"/>
  <c r="A8" i="1"/>
  <c r="A5" i="1"/>
  <c r="A8" i="9"/>
  <c r="A5" i="9"/>
  <c r="A8" i="15"/>
  <c r="A5" i="15"/>
  <c r="A3" i="15"/>
  <c r="A3" i="18" l="1"/>
  <c r="A3" i="16"/>
  <c r="A3" i="24"/>
  <c r="Y31" i="17"/>
  <c r="Y27" i="17"/>
  <c r="Y26" i="17"/>
  <c r="Y29" i="17"/>
  <c r="Y32" i="17"/>
  <c r="Y30" i="17"/>
  <c r="Y28" i="17"/>
  <c r="E28" i="19"/>
  <c r="AK34" i="16" s="1"/>
  <c r="E30" i="19"/>
  <c r="AK36" i="16" s="1"/>
  <c r="E32" i="19"/>
  <c r="E29" i="19"/>
  <c r="AK35" i="16" s="1"/>
  <c r="E31" i="19"/>
  <c r="AK37" i="16" s="1"/>
  <c r="E27" i="19"/>
  <c r="AK33" i="16" s="1"/>
  <c r="E26" i="19"/>
  <c r="AK32" i="16" s="1"/>
  <c r="E27" i="18"/>
  <c r="J26" i="17"/>
  <c r="R26" i="17"/>
  <c r="AA26" i="17"/>
  <c r="AE29" i="17"/>
  <c r="AI26" i="17"/>
  <c r="AM27" i="17"/>
  <c r="AQ26" i="17"/>
  <c r="AU29" i="17"/>
  <c r="AY26" i="17"/>
  <c r="BC27" i="17"/>
  <c r="BG26" i="17"/>
  <c r="BK29" i="17"/>
  <c r="BO26" i="17"/>
  <c r="BS27" i="17"/>
  <c r="BW26" i="17"/>
  <c r="CA29" i="17"/>
  <c r="CE26" i="17"/>
  <c r="CI27" i="17"/>
  <c r="CM26" i="17"/>
  <c r="CU26" i="17"/>
  <c r="CY27" i="17"/>
  <c r="DC26" i="17"/>
  <c r="E31" i="18"/>
  <c r="K27" i="17"/>
  <c r="O29" i="17"/>
  <c r="S29" i="17"/>
  <c r="I29" i="17" s="1"/>
  <c r="W27" i="17"/>
  <c r="AB30" i="17"/>
  <c r="AF29" i="17"/>
  <c r="AJ30" i="17"/>
  <c r="AN30" i="17"/>
  <c r="AV29" i="17"/>
  <c r="AZ29" i="17"/>
  <c r="BH30" i="17"/>
  <c r="BL29" i="17"/>
  <c r="BP30" i="17"/>
  <c r="BT30" i="17"/>
  <c r="CB29" i="17"/>
  <c r="CF29" i="17"/>
  <c r="CN30" i="17"/>
  <c r="CR28" i="17"/>
  <c r="CV29" i="17"/>
  <c r="CZ30" i="17"/>
  <c r="P29" i="17"/>
  <c r="X29" i="17"/>
  <c r="AG28" i="17"/>
  <c r="AO26" i="17"/>
  <c r="AW29" i="17"/>
  <c r="BE26" i="17"/>
  <c r="BM28" i="17"/>
  <c r="BU26" i="17"/>
  <c r="CC29" i="17"/>
  <c r="CK28" i="17"/>
  <c r="CS28" i="17"/>
  <c r="DA28" i="17"/>
  <c r="E30" i="18"/>
  <c r="E32" i="18"/>
  <c r="T29" i="17"/>
  <c r="AC27" i="17"/>
  <c r="AK28" i="17"/>
  <c r="AS27" i="17"/>
  <c r="BA27" i="17"/>
  <c r="BI27" i="17"/>
  <c r="BQ29" i="17"/>
  <c r="BY27" i="17"/>
  <c r="CG29" i="17"/>
  <c r="CO29" i="17"/>
  <c r="CW28" i="17"/>
  <c r="DE29" i="17"/>
  <c r="Q26" i="17"/>
  <c r="U27" i="17"/>
  <c r="Z26" i="17"/>
  <c r="AD27" i="17"/>
  <c r="AH26" i="17"/>
  <c r="AL28" i="17"/>
  <c r="AP26" i="17"/>
  <c r="AT27" i="17"/>
  <c r="AX26" i="17"/>
  <c r="BB26" i="17"/>
  <c r="BF26" i="17"/>
  <c r="BJ26" i="17"/>
  <c r="BN26" i="17"/>
  <c r="BR28" i="17"/>
  <c r="BV26" i="17"/>
  <c r="BZ27" i="17"/>
  <c r="CD26" i="17"/>
  <c r="CH26" i="17"/>
  <c r="CL26" i="17"/>
  <c r="CP27" i="17"/>
  <c r="CT26" i="17"/>
  <c r="CX28" i="17"/>
  <c r="DB28" i="17"/>
  <c r="DF26" i="17"/>
  <c r="E28" i="18"/>
  <c r="E29" i="18"/>
  <c r="CS26" i="17"/>
  <c r="AG26" i="17"/>
  <c r="BM26" i="17"/>
  <c r="X27" i="17"/>
  <c r="CK27" i="17"/>
  <c r="AS26" i="17"/>
  <c r="BY26" i="17"/>
  <c r="DE26" i="17"/>
  <c r="AO27" i="17"/>
  <c r="DA27" i="17"/>
  <c r="P26" i="17"/>
  <c r="AW26" i="17"/>
  <c r="CC26" i="17"/>
  <c r="BE27" i="17"/>
  <c r="AC26" i="17"/>
  <c r="BI26" i="17"/>
  <c r="CO26" i="17"/>
  <c r="P27" i="17"/>
  <c r="BU27" i="17"/>
  <c r="E28" i="8"/>
  <c r="G34" i="16" s="1"/>
  <c r="E29" i="8"/>
  <c r="G35" i="16" s="1"/>
  <c r="E32" i="8"/>
  <c r="E26" i="8"/>
  <c r="G32" i="16" s="1"/>
  <c r="G30" i="16" s="1"/>
  <c r="E30" i="8"/>
  <c r="G36" i="16" s="1"/>
  <c r="E27" i="8"/>
  <c r="G33" i="16" s="1"/>
  <c r="E31" i="8"/>
  <c r="G37" i="16" s="1"/>
  <c r="A3" i="8"/>
  <c r="A3" i="19"/>
  <c r="A3" i="13"/>
  <c r="A3" i="22"/>
  <c r="A3" i="1"/>
  <c r="A3" i="17"/>
  <c r="A3" i="9"/>
  <c r="P28" i="17"/>
  <c r="AF28" i="17"/>
  <c r="AO28" i="17"/>
  <c r="BA28" i="17"/>
  <c r="BP28" i="17"/>
  <c r="CC28" i="17"/>
  <c r="AG29" i="17"/>
  <c r="BA29" i="17"/>
  <c r="BU29" i="17"/>
  <c r="CW29" i="17"/>
  <c r="S27" i="17"/>
  <c r="I27" i="17" s="1"/>
  <c r="CO27" i="17"/>
  <c r="DE27" i="17"/>
  <c r="S28" i="17"/>
  <c r="I28" i="17" s="1"/>
  <c r="AV28" i="17"/>
  <c r="BE28" i="17"/>
  <c r="BQ28" i="17"/>
  <c r="CF28" i="17"/>
  <c r="AK29" i="17"/>
  <c r="BE29" i="17"/>
  <c r="DA29" i="17"/>
  <c r="T26" i="17"/>
  <c r="AK26" i="17"/>
  <c r="BA26" i="17"/>
  <c r="BQ26" i="17"/>
  <c r="CG26" i="17"/>
  <c r="CW26" i="17"/>
  <c r="T27" i="17"/>
  <c r="AK27" i="17"/>
  <c r="BQ27" i="17"/>
  <c r="CG27" i="17"/>
  <c r="CW27" i="17"/>
  <c r="T28" i="17"/>
  <c r="AJ28" i="17"/>
  <c r="AW28" i="17"/>
  <c r="BL28" i="17"/>
  <c r="BU28" i="17"/>
  <c r="CG28" i="17"/>
  <c r="AO29" i="17"/>
  <c r="BM29" i="17"/>
  <c r="X26" i="17"/>
  <c r="CK26" i="17"/>
  <c r="DA26" i="17"/>
  <c r="O27" i="17"/>
  <c r="O28" i="17"/>
  <c r="X28" i="17"/>
  <c r="AZ28" i="17"/>
  <c r="CB28" i="17"/>
  <c r="AT28" i="17"/>
  <c r="BJ28" i="17"/>
  <c r="BZ28" i="17"/>
  <c r="CP28" i="17"/>
  <c r="CV28" i="17"/>
  <c r="DF28" i="17"/>
  <c r="AJ29" i="17"/>
  <c r="BP29" i="17"/>
  <c r="CM29" i="17"/>
  <c r="CU29" i="17"/>
  <c r="O30" i="17"/>
  <c r="AA30" i="17"/>
  <c r="AV30" i="17"/>
  <c r="BG30" i="17"/>
  <c r="CB30" i="17"/>
  <c r="CM30" i="17"/>
  <c r="CV30" i="17"/>
  <c r="AH27" i="17"/>
  <c r="BN27" i="17"/>
  <c r="CT27" i="17"/>
  <c r="V31" i="17"/>
  <c r="V32" i="17"/>
  <c r="V30" i="17"/>
  <c r="V28" i="17"/>
  <c r="AE31" i="17"/>
  <c r="AE32" i="17"/>
  <c r="AE30" i="17"/>
  <c r="AE28" i="17"/>
  <c r="AM31" i="17"/>
  <c r="AM32" i="17"/>
  <c r="AM30" i="17"/>
  <c r="AM28" i="17"/>
  <c r="AU31" i="17"/>
  <c r="AU32" i="17"/>
  <c r="AU30" i="17"/>
  <c r="AU28" i="17"/>
  <c r="BC31" i="17"/>
  <c r="BC32" i="17"/>
  <c r="BC30" i="17"/>
  <c r="BC28" i="17"/>
  <c r="BK31" i="17"/>
  <c r="BK32" i="17"/>
  <c r="BK30" i="17"/>
  <c r="BK28" i="17"/>
  <c r="BS31" i="17"/>
  <c r="BS32" i="17"/>
  <c r="BS30" i="17"/>
  <c r="BS28" i="17"/>
  <c r="CA31" i="17"/>
  <c r="CA32" i="17"/>
  <c r="CA30" i="17"/>
  <c r="CA28" i="17"/>
  <c r="CI31" i="17"/>
  <c r="CI32" i="17"/>
  <c r="CI30" i="17"/>
  <c r="CI29" i="17"/>
  <c r="CI28" i="17"/>
  <c r="CQ31" i="17"/>
  <c r="CQ32" i="17"/>
  <c r="CQ30" i="17"/>
  <c r="CQ28" i="17"/>
  <c r="CY31" i="17"/>
  <c r="CY32" i="17"/>
  <c r="CY30" i="17"/>
  <c r="CY29" i="17"/>
  <c r="CY28" i="17"/>
  <c r="U26" i="17"/>
  <c r="AD26" i="17"/>
  <c r="AL26" i="17"/>
  <c r="AT26" i="17"/>
  <c r="BR26" i="17"/>
  <c r="BZ26" i="17"/>
  <c r="CP26" i="17"/>
  <c r="CX26" i="17"/>
  <c r="DB26" i="17"/>
  <c r="AI27" i="17"/>
  <c r="CE27" i="17"/>
  <c r="J29" i="17"/>
  <c r="AA29" i="17"/>
  <c r="AQ29" i="17"/>
  <c r="BG29" i="17"/>
  <c r="BW29" i="17"/>
  <c r="DC29" i="17"/>
  <c r="R30" i="17"/>
  <c r="AY30" i="17"/>
  <c r="CE30" i="17"/>
  <c r="Q32" i="17"/>
  <c r="Q31" i="17"/>
  <c r="Q30" i="17"/>
  <c r="Q29" i="17"/>
  <c r="Z32" i="17"/>
  <c r="Z31" i="17"/>
  <c r="Z30" i="17"/>
  <c r="Z29" i="17"/>
  <c r="AH32" i="17"/>
  <c r="AH31" i="17"/>
  <c r="AH30" i="17"/>
  <c r="AH29" i="17"/>
  <c r="AP32" i="17"/>
  <c r="AP31" i="17"/>
  <c r="AP30" i="17"/>
  <c r="AP29" i="17"/>
  <c r="AX32" i="17"/>
  <c r="AX31" i="17"/>
  <c r="AX30" i="17"/>
  <c r="AX29" i="17"/>
  <c r="BF32" i="17"/>
  <c r="BF31" i="17"/>
  <c r="BF30" i="17"/>
  <c r="BF29" i="17"/>
  <c r="BN32" i="17"/>
  <c r="BN31" i="17"/>
  <c r="BN30" i="17"/>
  <c r="BN29" i="17"/>
  <c r="BV32" i="17"/>
  <c r="BV31" i="17"/>
  <c r="BV30" i="17"/>
  <c r="BV29" i="17"/>
  <c r="CD32" i="17"/>
  <c r="CD31" i="17"/>
  <c r="CD30" i="17"/>
  <c r="CD29" i="17"/>
  <c r="CL32" i="17"/>
  <c r="CL31" i="17"/>
  <c r="CL30" i="17"/>
  <c r="CL29" i="17"/>
  <c r="CT32" i="17"/>
  <c r="CT31" i="17"/>
  <c r="CT30" i="17"/>
  <c r="CT29" i="17"/>
  <c r="DB32" i="17"/>
  <c r="DB31" i="17"/>
  <c r="DB30" i="17"/>
  <c r="DB29" i="17"/>
  <c r="AY27" i="17"/>
  <c r="CU27" i="17"/>
  <c r="Z28" i="17"/>
  <c r="BV28" i="17"/>
  <c r="K32" i="17"/>
  <c r="K31" i="17"/>
  <c r="O32" i="17"/>
  <c r="O31" i="17"/>
  <c r="S32" i="17"/>
  <c r="I32" i="17" s="1"/>
  <c r="S31" i="17"/>
  <c r="I31" i="17" s="1"/>
  <c r="W32" i="17"/>
  <c r="W31" i="17"/>
  <c r="AB32" i="17"/>
  <c r="AB31" i="17"/>
  <c r="AB27" i="17"/>
  <c r="AF32" i="17"/>
  <c r="AF31" i="17"/>
  <c r="AF27" i="17"/>
  <c r="AJ32" i="17"/>
  <c r="AJ31" i="17"/>
  <c r="AJ27" i="17"/>
  <c r="AN32" i="17"/>
  <c r="AN31" i="17"/>
  <c r="AN27" i="17"/>
  <c r="AR32" i="17"/>
  <c r="AR31" i="17"/>
  <c r="AR27" i="17"/>
  <c r="AV32" i="17"/>
  <c r="AV31" i="17"/>
  <c r="AV27" i="17"/>
  <c r="AZ32" i="17"/>
  <c r="AZ31" i="17"/>
  <c r="AZ27" i="17"/>
  <c r="BD32" i="17"/>
  <c r="BD31" i="17"/>
  <c r="BD27" i="17"/>
  <c r="BH32" i="17"/>
  <c r="BH31" i="17"/>
  <c r="BH27" i="17"/>
  <c r="BL32" i="17"/>
  <c r="BL31" i="17"/>
  <c r="BL27" i="17"/>
  <c r="BP32" i="17"/>
  <c r="BP31" i="17"/>
  <c r="BP27" i="17"/>
  <c r="BT32" i="17"/>
  <c r="BT31" i="17"/>
  <c r="BT27" i="17"/>
  <c r="BX32" i="17"/>
  <c r="BX31" i="17"/>
  <c r="BX27" i="17"/>
  <c r="CB32" i="17"/>
  <c r="CB31" i="17"/>
  <c r="CB27" i="17"/>
  <c r="CF32" i="17"/>
  <c r="CF31" i="17"/>
  <c r="CF27" i="17"/>
  <c r="CJ32" i="17"/>
  <c r="CJ31" i="17"/>
  <c r="CJ27" i="17"/>
  <c r="CN32" i="17"/>
  <c r="CN31" i="17"/>
  <c r="CN29" i="17"/>
  <c r="CN27" i="17"/>
  <c r="CR32" i="17"/>
  <c r="CR31" i="17"/>
  <c r="CR27" i="17"/>
  <c r="CV32" i="17"/>
  <c r="CV31" i="17"/>
  <c r="CV27" i="17"/>
  <c r="CZ32" i="17"/>
  <c r="CZ31" i="17"/>
  <c r="CZ27" i="17"/>
  <c r="DD32" i="17"/>
  <c r="DD31" i="17"/>
  <c r="DD29" i="17"/>
  <c r="DD27" i="17"/>
  <c r="V26" i="17"/>
  <c r="AE26" i="17"/>
  <c r="AM26" i="17"/>
  <c r="AU26" i="17"/>
  <c r="BC26" i="17"/>
  <c r="BK26" i="17"/>
  <c r="BS26" i="17"/>
  <c r="CA26" i="17"/>
  <c r="CI26" i="17"/>
  <c r="CQ26" i="17"/>
  <c r="CY26" i="17"/>
  <c r="Q27" i="17"/>
  <c r="Z27" i="17"/>
  <c r="AE27" i="17"/>
  <c r="BF27" i="17"/>
  <c r="BK27" i="17"/>
  <c r="CL27" i="17"/>
  <c r="CQ27" i="17"/>
  <c r="AR28" i="17"/>
  <c r="BX28" i="17"/>
  <c r="DD28" i="17"/>
  <c r="K29" i="17"/>
  <c r="AM29" i="17"/>
  <c r="AR29" i="17"/>
  <c r="U32" i="17"/>
  <c r="U31" i="17"/>
  <c r="U30" i="17"/>
  <c r="U29" i="17"/>
  <c r="AD32" i="17"/>
  <c r="AD31" i="17"/>
  <c r="AD30" i="17"/>
  <c r="AD29" i="17"/>
  <c r="AL32" i="17"/>
  <c r="AL31" i="17"/>
  <c r="AL30" i="17"/>
  <c r="AL29" i="17"/>
  <c r="AT32" i="17"/>
  <c r="AT31" i="17"/>
  <c r="AT30" i="17"/>
  <c r="AT29" i="17"/>
  <c r="BB32" i="17"/>
  <c r="BB31" i="17"/>
  <c r="BB30" i="17"/>
  <c r="BB29" i="17"/>
  <c r="BJ32" i="17"/>
  <c r="BJ31" i="17"/>
  <c r="BJ30" i="17"/>
  <c r="BJ29" i="17"/>
  <c r="BR32" i="17"/>
  <c r="BR31" i="17"/>
  <c r="BR30" i="17"/>
  <c r="BR29" i="17"/>
  <c r="BZ32" i="17"/>
  <c r="BZ31" i="17"/>
  <c r="BZ30" i="17"/>
  <c r="BZ29" i="17"/>
  <c r="CH32" i="17"/>
  <c r="CH31" i="17"/>
  <c r="CH30" i="17"/>
  <c r="CH29" i="17"/>
  <c r="CP32" i="17"/>
  <c r="CP31" i="17"/>
  <c r="CP30" i="17"/>
  <c r="CP29" i="17"/>
  <c r="CX32" i="17"/>
  <c r="CX31" i="17"/>
  <c r="CX30" i="17"/>
  <c r="CX29" i="17"/>
  <c r="DF32" i="17"/>
  <c r="DF31" i="17"/>
  <c r="DF30" i="17"/>
  <c r="DF29" i="17"/>
  <c r="AX27" i="17"/>
  <c r="CD27" i="17"/>
  <c r="AD28" i="17"/>
  <c r="J32" i="17"/>
  <c r="J28" i="17"/>
  <c r="R31" i="17"/>
  <c r="R32" i="17"/>
  <c r="R28" i="17"/>
  <c r="AA31" i="17"/>
  <c r="AA32" i="17"/>
  <c r="AA28" i="17"/>
  <c r="AI31" i="17"/>
  <c r="AI32" i="17"/>
  <c r="AI28" i="17"/>
  <c r="AQ31" i="17"/>
  <c r="AQ32" i="17"/>
  <c r="AQ28" i="17"/>
  <c r="AY31" i="17"/>
  <c r="AY32" i="17"/>
  <c r="AY28" i="17"/>
  <c r="BG31" i="17"/>
  <c r="BG32" i="17"/>
  <c r="BG28" i="17"/>
  <c r="BO31" i="17"/>
  <c r="BO32" i="17"/>
  <c r="BO28" i="17"/>
  <c r="BW31" i="17"/>
  <c r="BW32" i="17"/>
  <c r="BW28" i="17"/>
  <c r="CE31" i="17"/>
  <c r="CE32" i="17"/>
  <c r="CE28" i="17"/>
  <c r="CM31" i="17"/>
  <c r="CM32" i="17"/>
  <c r="CM28" i="17"/>
  <c r="CU31" i="17"/>
  <c r="CU32" i="17"/>
  <c r="CU28" i="17"/>
  <c r="DC31" i="17"/>
  <c r="DC32" i="17"/>
  <c r="DC28" i="17"/>
  <c r="BJ27" i="17"/>
  <c r="BO27" i="17"/>
  <c r="DF27" i="17"/>
  <c r="AP28" i="17"/>
  <c r="BF28" i="17"/>
  <c r="CL28" i="17"/>
  <c r="AP27" i="17"/>
  <c r="AU27" i="17"/>
  <c r="BV27" i="17"/>
  <c r="CA27" i="17"/>
  <c r="DB27" i="17"/>
  <c r="K28" i="17"/>
  <c r="U28" i="17"/>
  <c r="AB28" i="17"/>
  <c r="BB28" i="17"/>
  <c r="BH28" i="17"/>
  <c r="CH28" i="17"/>
  <c r="CN28" i="17"/>
  <c r="V29" i="17"/>
  <c r="AB29" i="17"/>
  <c r="BC29" i="17"/>
  <c r="BH29" i="17"/>
  <c r="BS29" i="17"/>
  <c r="BX29" i="17"/>
  <c r="CJ29" i="17"/>
  <c r="CQ29" i="17"/>
  <c r="J30" i="17"/>
  <c r="S30" i="17"/>
  <c r="I30" i="17" s="1"/>
  <c r="AF30" i="17"/>
  <c r="AQ30" i="17"/>
  <c r="AZ30" i="17"/>
  <c r="BL30" i="17"/>
  <c r="BW30" i="17"/>
  <c r="CF30" i="17"/>
  <c r="CR30" i="17"/>
  <c r="DC30" i="17"/>
  <c r="J31" i="17"/>
  <c r="P32" i="17"/>
  <c r="P31" i="17"/>
  <c r="P30" i="17"/>
  <c r="T32" i="17"/>
  <c r="T31" i="17"/>
  <c r="T30" i="17"/>
  <c r="X32" i="17"/>
  <c r="X31" i="17"/>
  <c r="X30" i="17"/>
  <c r="AC32" i="17"/>
  <c r="AC31" i="17"/>
  <c r="AC30" i="17"/>
  <c r="AG32" i="17"/>
  <c r="AG31" i="17"/>
  <c r="AG30" i="17"/>
  <c r="AK32" i="17"/>
  <c r="AK31" i="17"/>
  <c r="AK30" i="17"/>
  <c r="AO32" i="17"/>
  <c r="AO31" i="17"/>
  <c r="AO30" i="17"/>
  <c r="AS32" i="17"/>
  <c r="AS31" i="17"/>
  <c r="AS30" i="17"/>
  <c r="AW32" i="17"/>
  <c r="AW31" i="17"/>
  <c r="AW30" i="17"/>
  <c r="BA32" i="17"/>
  <c r="BA31" i="17"/>
  <c r="BA30" i="17"/>
  <c r="BE32" i="17"/>
  <c r="BE31" i="17"/>
  <c r="BE30" i="17"/>
  <c r="BI32" i="17"/>
  <c r="BI31" i="17"/>
  <c r="BI30" i="17"/>
  <c r="BM32" i="17"/>
  <c r="BM31" i="17"/>
  <c r="BM30" i="17"/>
  <c r="BQ32" i="17"/>
  <c r="BQ31" i="17"/>
  <c r="BQ30" i="17"/>
  <c r="BU32" i="17"/>
  <c r="BU31" i="17"/>
  <c r="BU30" i="17"/>
  <c r="BY32" i="17"/>
  <c r="BY31" i="17"/>
  <c r="BY30" i="17"/>
  <c r="CC32" i="17"/>
  <c r="CC31" i="17"/>
  <c r="CC30" i="17"/>
  <c r="CG32" i="17"/>
  <c r="CG31" i="17"/>
  <c r="CG30" i="17"/>
  <c r="CK32" i="17"/>
  <c r="CK31" i="17"/>
  <c r="CK30" i="17"/>
  <c r="CO32" i="17"/>
  <c r="CO31" i="17"/>
  <c r="CO30" i="17"/>
  <c r="CS32" i="17"/>
  <c r="CS31" i="17"/>
  <c r="CS30" i="17"/>
  <c r="CS29" i="17"/>
  <c r="CW32" i="17"/>
  <c r="CW31" i="17"/>
  <c r="CW30" i="17"/>
  <c r="DA32" i="17"/>
  <c r="DA31" i="17"/>
  <c r="DA30" i="17"/>
  <c r="DE32" i="17"/>
  <c r="DE31" i="17"/>
  <c r="DE30" i="17"/>
  <c r="K26" i="17"/>
  <c r="O26" i="17"/>
  <c r="S26" i="17"/>
  <c r="I26" i="17" s="1"/>
  <c r="W26" i="17"/>
  <c r="AB26" i="17"/>
  <c r="AF26" i="17"/>
  <c r="AJ26" i="17"/>
  <c r="AN26" i="17"/>
  <c r="AR26" i="17"/>
  <c r="AV26" i="17"/>
  <c r="AZ26" i="17"/>
  <c r="BD26" i="17"/>
  <c r="BH26" i="17"/>
  <c r="BL26" i="17"/>
  <c r="BP26" i="17"/>
  <c r="BT26" i="17"/>
  <c r="BX26" i="17"/>
  <c r="CB26" i="17"/>
  <c r="CF26" i="17"/>
  <c r="CJ26" i="17"/>
  <c r="CN26" i="17"/>
  <c r="CR26" i="17"/>
  <c r="CV26" i="17"/>
  <c r="CZ26" i="17"/>
  <c r="DD26" i="17"/>
  <c r="J27" i="17"/>
  <c r="R27" i="17"/>
  <c r="V27" i="17"/>
  <c r="AA27" i="17"/>
  <c r="AG27" i="17"/>
  <c r="AL27" i="17"/>
  <c r="AQ27" i="17"/>
  <c r="AW27" i="17"/>
  <c r="BB27" i="17"/>
  <c r="BG27" i="17"/>
  <c r="BM27" i="17"/>
  <c r="BR27" i="17"/>
  <c r="BW27" i="17"/>
  <c r="CC27" i="17"/>
  <c r="CH27" i="17"/>
  <c r="CM27" i="17"/>
  <c r="CS27" i="17"/>
  <c r="CX27" i="17"/>
  <c r="DC27" i="17"/>
  <c r="Q28" i="17"/>
  <c r="W28" i="17"/>
  <c r="AC28" i="17"/>
  <c r="AH28" i="17"/>
  <c r="AN28" i="17"/>
  <c r="AS28" i="17"/>
  <c r="AX28" i="17"/>
  <c r="BD28" i="17"/>
  <c r="BI28" i="17"/>
  <c r="BN28" i="17"/>
  <c r="BT28" i="17"/>
  <c r="BY28" i="17"/>
  <c r="CD28" i="17"/>
  <c r="CJ28" i="17"/>
  <c r="CO28" i="17"/>
  <c r="CT28" i="17"/>
  <c r="CZ28" i="17"/>
  <c r="DE28" i="17"/>
  <c r="R29" i="17"/>
  <c r="W29" i="17"/>
  <c r="AC29" i="17"/>
  <c r="AI29" i="17"/>
  <c r="AN29" i="17"/>
  <c r="AS29" i="17"/>
  <c r="AY29" i="17"/>
  <c r="BD29" i="17"/>
  <c r="BI29" i="17"/>
  <c r="BO29" i="17"/>
  <c r="BT29" i="17"/>
  <c r="BY29" i="17"/>
  <c r="CE29" i="17"/>
  <c r="CK29" i="17"/>
  <c r="CR29" i="17"/>
  <c r="CZ29" i="17"/>
  <c r="K30" i="17"/>
  <c r="W30" i="17"/>
  <c r="AI30" i="17"/>
  <c r="AR30" i="17"/>
  <c r="BD30" i="17"/>
  <c r="BO30" i="17"/>
  <c r="BX30" i="17"/>
  <c r="CJ30" i="17"/>
  <c r="CU30" i="17"/>
  <c r="DD30" i="17"/>
  <c r="DF32" i="9"/>
  <c r="DB32" i="9"/>
  <c r="CX32" i="9"/>
  <c r="CT32" i="9"/>
  <c r="CP32" i="9"/>
  <c r="CL32" i="9"/>
  <c r="CH32" i="9"/>
  <c r="CD32" i="9"/>
  <c r="BZ32" i="9"/>
  <c r="BV32" i="9"/>
  <c r="BR32" i="9"/>
  <c r="BN32" i="9"/>
  <c r="BJ32" i="9"/>
  <c r="BF32" i="9"/>
  <c r="BB32" i="9"/>
  <c r="AX32" i="9"/>
  <c r="AT32" i="9"/>
  <c r="AP32" i="9"/>
  <c r="AD32" i="9"/>
  <c r="DE31" i="9"/>
  <c r="DA31" i="9"/>
  <c r="CW31" i="9"/>
  <c r="CS31" i="9"/>
  <c r="CO31" i="9"/>
  <c r="CK31" i="9"/>
  <c r="CG31" i="9"/>
  <c r="CC31" i="9"/>
  <c r="BY31" i="9"/>
  <c r="BU31" i="9"/>
  <c r="BQ31" i="9"/>
  <c r="BM31" i="9"/>
  <c r="BI31" i="9"/>
  <c r="BE31" i="9"/>
  <c r="BA31" i="9"/>
  <c r="AW31" i="9"/>
  <c r="AS31" i="9"/>
  <c r="DD30" i="9"/>
  <c r="CZ30" i="9"/>
  <c r="CV30" i="9"/>
  <c r="CR30" i="9"/>
  <c r="CN30" i="9"/>
  <c r="CJ30" i="9"/>
  <c r="CF30" i="9"/>
  <c r="CB30" i="9"/>
  <c r="BX30" i="9"/>
  <c r="BT30" i="9"/>
  <c r="BP30" i="9"/>
  <c r="BL30" i="9"/>
  <c r="BH30" i="9"/>
  <c r="BD30" i="9"/>
  <c r="AZ30" i="9"/>
  <c r="AV30" i="9"/>
  <c r="AR30" i="9"/>
  <c r="S30" i="9"/>
  <c r="I30" i="9" s="1"/>
  <c r="DC29" i="9"/>
  <c r="CY29" i="9"/>
  <c r="CU29" i="9"/>
  <c r="CQ29" i="9"/>
  <c r="CM29" i="9"/>
  <c r="CI29" i="9"/>
  <c r="CE29" i="9"/>
  <c r="CA29" i="9"/>
  <c r="BW29" i="9"/>
  <c r="BS29" i="9"/>
  <c r="BO29" i="9"/>
  <c r="BK29" i="9"/>
  <c r="BG29" i="9"/>
  <c r="BC29" i="9"/>
  <c r="AY29" i="9"/>
  <c r="AU29" i="9"/>
  <c r="DE32" i="9"/>
  <c r="DA32" i="9"/>
  <c r="CW32" i="9"/>
  <c r="CS32" i="9"/>
  <c r="CO32" i="9"/>
  <c r="CK32" i="9"/>
  <c r="CG32" i="9"/>
  <c r="CC32" i="9"/>
  <c r="BY32" i="9"/>
  <c r="BU32" i="9"/>
  <c r="BQ32" i="9"/>
  <c r="BM32" i="9"/>
  <c r="BI32" i="9"/>
  <c r="BE32" i="9"/>
  <c r="BA32" i="9"/>
  <c r="AW32" i="9"/>
  <c r="AS32" i="9"/>
  <c r="DD31" i="9"/>
  <c r="CZ31" i="9"/>
  <c r="CV31" i="9"/>
  <c r="CR31" i="9"/>
  <c r="CN31" i="9"/>
  <c r="CJ31" i="9"/>
  <c r="CF31" i="9"/>
  <c r="CB31" i="9"/>
  <c r="BX31" i="9"/>
  <c r="BT31" i="9"/>
  <c r="BP31" i="9"/>
  <c r="BL31" i="9"/>
  <c r="BH31" i="9"/>
  <c r="BD31" i="9"/>
  <c r="AZ31" i="9"/>
  <c r="AV31" i="9"/>
  <c r="AR31" i="9"/>
  <c r="S31" i="9"/>
  <c r="I31" i="9" s="1"/>
  <c r="DC30" i="9"/>
  <c r="CY30" i="9"/>
  <c r="CU30" i="9"/>
  <c r="CQ30" i="9"/>
  <c r="CM30" i="9"/>
  <c r="CI30" i="9"/>
  <c r="CE30" i="9"/>
  <c r="CA30" i="9"/>
  <c r="BW30" i="9"/>
  <c r="BS30" i="9"/>
  <c r="BO30" i="9"/>
  <c r="BK30" i="9"/>
  <c r="BG30" i="9"/>
  <c r="BC30" i="9"/>
  <c r="AY30" i="9"/>
  <c r="AU30" i="9"/>
  <c r="AQ30" i="9"/>
  <c r="AE30" i="9"/>
  <c r="DF29" i="9"/>
  <c r="DB29" i="9"/>
  <c r="CX29" i="9"/>
  <c r="CT29" i="9"/>
  <c r="CP29" i="9"/>
  <c r="CL29" i="9"/>
  <c r="CH29" i="9"/>
  <c r="CD29" i="9"/>
  <c r="BZ29" i="9"/>
  <c r="BV29" i="9"/>
  <c r="DD32" i="9"/>
  <c r="CZ32" i="9"/>
  <c r="CV32" i="9"/>
  <c r="CR32" i="9"/>
  <c r="CN32" i="9"/>
  <c r="CJ32" i="9"/>
  <c r="CF32" i="9"/>
  <c r="CB32" i="9"/>
  <c r="BX32" i="9"/>
  <c r="BT32" i="9"/>
  <c r="BP32" i="9"/>
  <c r="BL32" i="9"/>
  <c r="BH32" i="9"/>
  <c r="BD32" i="9"/>
  <c r="AZ32" i="9"/>
  <c r="AV32" i="9"/>
  <c r="AR32" i="9"/>
  <c r="S32" i="9"/>
  <c r="I32" i="9" s="1"/>
  <c r="DC31" i="9"/>
  <c r="CY31" i="9"/>
  <c r="CU31" i="9"/>
  <c r="CQ31" i="9"/>
  <c r="CM31" i="9"/>
  <c r="CI31" i="9"/>
  <c r="CE31" i="9"/>
  <c r="CA31" i="9"/>
  <c r="BW31" i="9"/>
  <c r="BS31" i="9"/>
  <c r="BO31" i="9"/>
  <c r="BK31" i="9"/>
  <c r="BG31" i="9"/>
  <c r="BC31" i="9"/>
  <c r="AY31" i="9"/>
  <c r="AU31" i="9"/>
  <c r="AQ31" i="9"/>
  <c r="AE31" i="9"/>
  <c r="DF30" i="9"/>
  <c r="DB30" i="9"/>
  <c r="CX30" i="9"/>
  <c r="CT30" i="9"/>
  <c r="CP30" i="9"/>
  <c r="CL30" i="9"/>
  <c r="CH30" i="9"/>
  <c r="CD30" i="9"/>
  <c r="BZ30" i="9"/>
  <c r="DC32" i="9"/>
  <c r="CM32" i="9"/>
  <c r="BW32" i="9"/>
  <c r="BG32" i="9"/>
  <c r="AQ32" i="9"/>
  <c r="CX31" i="9"/>
  <c r="CH31" i="9"/>
  <c r="BR31" i="9"/>
  <c r="BB31" i="9"/>
  <c r="CS30" i="9"/>
  <c r="CC30" i="9"/>
  <c r="BR30" i="9"/>
  <c r="BJ30" i="9"/>
  <c r="BB30" i="9"/>
  <c r="AT30" i="9"/>
  <c r="AD30" i="9"/>
  <c r="DA29" i="9"/>
  <c r="CS29" i="9"/>
  <c r="CK29" i="9"/>
  <c r="CC29" i="9"/>
  <c r="BU29" i="9"/>
  <c r="BP29" i="9"/>
  <c r="BJ29" i="9"/>
  <c r="BE29" i="9"/>
  <c r="AZ29" i="9"/>
  <c r="AT29" i="9"/>
  <c r="AP29" i="9"/>
  <c r="AD29" i="9"/>
  <c r="DE28" i="9"/>
  <c r="DA28" i="9"/>
  <c r="CW28" i="9"/>
  <c r="CS28" i="9"/>
  <c r="CO28" i="9"/>
  <c r="CK28" i="9"/>
  <c r="CG28" i="9"/>
  <c r="CC28" i="9"/>
  <c r="BY28" i="9"/>
  <c r="BU28" i="9"/>
  <c r="BQ28" i="9"/>
  <c r="BM28" i="9"/>
  <c r="BI28" i="9"/>
  <c r="BE28" i="9"/>
  <c r="BA28" i="9"/>
  <c r="AW28" i="9"/>
  <c r="AS28" i="9"/>
  <c r="DD27" i="9"/>
  <c r="CZ27" i="9"/>
  <c r="CV27" i="9"/>
  <c r="CR27" i="9"/>
  <c r="CN27" i="9"/>
  <c r="CJ27" i="9"/>
  <c r="CF27" i="9"/>
  <c r="CB27" i="9"/>
  <c r="BX27" i="9"/>
  <c r="BT27" i="9"/>
  <c r="BP27" i="9"/>
  <c r="BL27" i="9"/>
  <c r="BH27" i="9"/>
  <c r="BD27" i="9"/>
  <c r="AZ27" i="9"/>
  <c r="AV27" i="9"/>
  <c r="AR27" i="9"/>
  <c r="S27" i="9"/>
  <c r="I27" i="9" s="1"/>
  <c r="DC26" i="9"/>
  <c r="CY26" i="9"/>
  <c r="CU26" i="9"/>
  <c r="CQ26" i="9"/>
  <c r="CM26" i="9"/>
  <c r="CI26" i="9"/>
  <c r="CE26" i="9"/>
  <c r="CA26" i="9"/>
  <c r="BW26" i="9"/>
  <c r="BS26" i="9"/>
  <c r="BO26" i="9"/>
  <c r="BK26" i="9"/>
  <c r="BG26" i="9"/>
  <c r="BC26" i="9"/>
  <c r="AY26" i="9"/>
  <c r="AU26" i="9"/>
  <c r="AQ26" i="9"/>
  <c r="AD26" i="9"/>
  <c r="CY32" i="9"/>
  <c r="CI32" i="9"/>
  <c r="BS32" i="9"/>
  <c r="BC32" i="9"/>
  <c r="CT31" i="9"/>
  <c r="CD31" i="9"/>
  <c r="BN31" i="9"/>
  <c r="AX31" i="9"/>
  <c r="DE30" i="9"/>
  <c r="CO30" i="9"/>
  <c r="BY30" i="9"/>
  <c r="BQ30" i="9"/>
  <c r="BI30" i="9"/>
  <c r="BA30" i="9"/>
  <c r="AS30" i="9"/>
  <c r="CZ29" i="9"/>
  <c r="CR29" i="9"/>
  <c r="CJ29" i="9"/>
  <c r="CB29" i="9"/>
  <c r="BT29" i="9"/>
  <c r="BN29" i="9"/>
  <c r="BI29" i="9"/>
  <c r="BD29" i="9"/>
  <c r="AX29" i="9"/>
  <c r="AS29" i="9"/>
  <c r="DD28" i="9"/>
  <c r="CZ28" i="9"/>
  <c r="CV28" i="9"/>
  <c r="CR28" i="9"/>
  <c r="CN28" i="9"/>
  <c r="CJ28" i="9"/>
  <c r="CF28" i="9"/>
  <c r="CB28" i="9"/>
  <c r="BX28" i="9"/>
  <c r="BT28" i="9"/>
  <c r="BP28" i="9"/>
  <c r="BL28" i="9"/>
  <c r="BH28" i="9"/>
  <c r="BD28" i="9"/>
  <c r="AZ28" i="9"/>
  <c r="AV28" i="9"/>
  <c r="AR28" i="9"/>
  <c r="S28" i="9"/>
  <c r="I28" i="9" s="1"/>
  <c r="DC27" i="9"/>
  <c r="CY27" i="9"/>
  <c r="CU27" i="9"/>
  <c r="CQ27" i="9"/>
  <c r="CM27" i="9"/>
  <c r="CI27" i="9"/>
  <c r="CE27" i="9"/>
  <c r="CA27" i="9"/>
  <c r="BW27" i="9"/>
  <c r="BS27" i="9"/>
  <c r="BO27" i="9"/>
  <c r="BK27" i="9"/>
  <c r="BG27" i="9"/>
  <c r="BC27" i="9"/>
  <c r="AY27" i="9"/>
  <c r="AU27" i="9"/>
  <c r="AQ27" i="9"/>
  <c r="AE27" i="9"/>
  <c r="DF26" i="9"/>
  <c r="DB26" i="9"/>
  <c r="CX26" i="9"/>
  <c r="CU32" i="9"/>
  <c r="CE32" i="9"/>
  <c r="BO32" i="9"/>
  <c r="AY32" i="9"/>
  <c r="DF31" i="9"/>
  <c r="CP31" i="9"/>
  <c r="BZ31" i="9"/>
  <c r="BJ31" i="9"/>
  <c r="AT31" i="9"/>
  <c r="AD31" i="9"/>
  <c r="DA30" i="9"/>
  <c r="CK30" i="9"/>
  <c r="BV30" i="9"/>
  <c r="BN30" i="9"/>
  <c r="BF30" i="9"/>
  <c r="AX30" i="9"/>
  <c r="AP30" i="9"/>
  <c r="DE29" i="9"/>
  <c r="CW29" i="9"/>
  <c r="CO29" i="9"/>
  <c r="CG29" i="9"/>
  <c r="BY29" i="9"/>
  <c r="BR29" i="9"/>
  <c r="BM29" i="9"/>
  <c r="BH29" i="9"/>
  <c r="BB29" i="9"/>
  <c r="AW29" i="9"/>
  <c r="AR29" i="9"/>
  <c r="S29" i="9"/>
  <c r="I29" i="9" s="1"/>
  <c r="DC28" i="9"/>
  <c r="CY28" i="9"/>
  <c r="CU28" i="9"/>
  <c r="CQ28" i="9"/>
  <c r="CM28" i="9"/>
  <c r="CI28" i="9"/>
  <c r="CE28" i="9"/>
  <c r="CA28" i="9"/>
  <c r="BW28" i="9"/>
  <c r="BS28" i="9"/>
  <c r="BO28" i="9"/>
  <c r="BK28" i="9"/>
  <c r="BG28" i="9"/>
  <c r="BC28" i="9"/>
  <c r="AS26" i="9"/>
  <c r="AX26" i="9"/>
  <c r="BD26" i="9"/>
  <c r="BI26" i="9"/>
  <c r="BN26" i="9"/>
  <c r="BT26" i="9"/>
  <c r="BY26" i="9"/>
  <c r="CD26" i="9"/>
  <c r="CJ26" i="9"/>
  <c r="CO26" i="9"/>
  <c r="CT26" i="9"/>
  <c r="DA26" i="9"/>
  <c r="AD27" i="9"/>
  <c r="AT27" i="9"/>
  <c r="BB27" i="9"/>
  <c r="BJ27" i="9"/>
  <c r="BR27" i="9"/>
  <c r="BZ27" i="9"/>
  <c r="CH27" i="9"/>
  <c r="CP27" i="9"/>
  <c r="CX27" i="9"/>
  <c r="DF27" i="9"/>
  <c r="AQ28" i="9"/>
  <c r="AY28" i="9"/>
  <c r="BN28" i="9"/>
  <c r="CD28" i="9"/>
  <c r="CT28" i="9"/>
  <c r="BF29" i="9"/>
  <c r="CF29" i="9"/>
  <c r="BE30" i="9"/>
  <c r="CW30" i="9"/>
  <c r="BV31" i="9"/>
  <c r="AU32" i="9"/>
  <c r="AE26" i="9"/>
  <c r="AT26" i="9"/>
  <c r="AZ26" i="9"/>
  <c r="BE26" i="9"/>
  <c r="BJ26" i="9"/>
  <c r="BP26" i="9"/>
  <c r="BU26" i="9"/>
  <c r="BZ26" i="9"/>
  <c r="CF26" i="9"/>
  <c r="CK26" i="9"/>
  <c r="CP26" i="9"/>
  <c r="CV26" i="9"/>
  <c r="DD26" i="9"/>
  <c r="AW27" i="9"/>
  <c r="BE27" i="9"/>
  <c r="BM27" i="9"/>
  <c r="BU27" i="9"/>
  <c r="CC27" i="9"/>
  <c r="CK27" i="9"/>
  <c r="CS27" i="9"/>
  <c r="DA27" i="9"/>
  <c r="AD28" i="9"/>
  <c r="AT28" i="9"/>
  <c r="BB28" i="9"/>
  <c r="BR28" i="9"/>
  <c r="CH28" i="9"/>
  <c r="CX28" i="9"/>
  <c r="AQ29" i="9"/>
  <c r="BL29" i="9"/>
  <c r="CN29" i="9"/>
  <c r="BM30" i="9"/>
  <c r="CL31" i="9"/>
  <c r="BK32" i="9"/>
  <c r="I26" i="9"/>
  <c r="AP26" i="9"/>
  <c r="AV26" i="9"/>
  <c r="BA26" i="9"/>
  <c r="BF26" i="9"/>
  <c r="BL26" i="9"/>
  <c r="BQ26" i="9"/>
  <c r="BV26" i="9"/>
  <c r="CB26" i="9"/>
  <c r="CG26" i="9"/>
  <c r="CL26" i="9"/>
  <c r="CR26" i="9"/>
  <c r="CW26" i="9"/>
  <c r="DE26" i="9"/>
  <c r="AP27" i="9"/>
  <c r="AX27" i="9"/>
  <c r="BF27" i="9"/>
  <c r="BN27" i="9"/>
  <c r="BV27" i="9"/>
  <c r="CD27" i="9"/>
  <c r="CL27" i="9"/>
  <c r="CT27" i="9"/>
  <c r="DB27" i="9"/>
  <c r="AE28" i="9"/>
  <c r="AU28" i="9"/>
  <c r="BF28" i="9"/>
  <c r="BV28" i="9"/>
  <c r="CL28" i="9"/>
  <c r="DB28" i="9"/>
  <c r="AE29" i="9"/>
  <c r="AV29" i="9"/>
  <c r="BQ29" i="9"/>
  <c r="CV29" i="9"/>
  <c r="BU30" i="9"/>
  <c r="AP31" i="9"/>
  <c r="DB31" i="9"/>
  <c r="CA32" i="9"/>
  <c r="AR26" i="9"/>
  <c r="AW26" i="9"/>
  <c r="BB26" i="9"/>
  <c r="BH26" i="9"/>
  <c r="BM26" i="9"/>
  <c r="BR26" i="9"/>
  <c r="BX26" i="9"/>
  <c r="CC26" i="9"/>
  <c r="CH26" i="9"/>
  <c r="CN26" i="9"/>
  <c r="CS26" i="9"/>
  <c r="CZ26" i="9"/>
  <c r="AS27" i="9"/>
  <c r="BA27" i="9"/>
  <c r="BI27" i="9"/>
  <c r="BQ27" i="9"/>
  <c r="BY27" i="9"/>
  <c r="CG27" i="9"/>
  <c r="CO27" i="9"/>
  <c r="CW27" i="9"/>
  <c r="DE27" i="9"/>
  <c r="AP28" i="9"/>
  <c r="AX28" i="9"/>
  <c r="BJ28" i="9"/>
  <c r="BZ28" i="9"/>
  <c r="CP28" i="9"/>
  <c r="DF28" i="9"/>
  <c r="BA29" i="9"/>
  <c r="BX29" i="9"/>
  <c r="DD29" i="9"/>
  <c r="AW30" i="9"/>
  <c r="CG30" i="9"/>
  <c r="BF31" i="9"/>
  <c r="AE32" i="9"/>
  <c r="CQ32" i="9"/>
  <c r="AK30" i="16" l="1"/>
  <c r="AK29" i="16" s="1"/>
  <c r="G29" i="16"/>
  <c r="N28" i="17"/>
  <c r="N26" i="17"/>
  <c r="N27" i="17"/>
  <c r="M30" i="17"/>
  <c r="G26" i="17"/>
  <c r="H28" i="17"/>
  <c r="G28" i="17"/>
  <c r="G29" i="17"/>
  <c r="H27" i="17"/>
  <c r="G32" i="17"/>
  <c r="N30" i="17"/>
  <c r="H31" i="17"/>
  <c r="M27" i="17"/>
  <c r="H26" i="17"/>
  <c r="N31" i="17"/>
  <c r="M29" i="17"/>
  <c r="H32" i="17"/>
  <c r="M31" i="17"/>
  <c r="N29" i="17"/>
  <c r="M26" i="17"/>
  <c r="G30" i="17"/>
  <c r="N32" i="17"/>
  <c r="H29" i="17"/>
  <c r="M32" i="17"/>
  <c r="G31" i="17"/>
  <c r="M28" i="17"/>
  <c r="H30" i="17"/>
  <c r="G27" i="17"/>
  <c r="L28" i="17" l="1"/>
  <c r="L26" i="17"/>
  <c r="L27" i="17"/>
  <c r="L32" i="17"/>
  <c r="F28" i="17"/>
  <c r="F27" i="17"/>
  <c r="L31" i="17"/>
  <c r="F26" i="17"/>
  <c r="F31" i="17"/>
  <c r="F29" i="17"/>
  <c r="L30" i="17"/>
  <c r="L29" i="17"/>
  <c r="F32" i="17"/>
  <c r="F30" i="17"/>
  <c r="E28" i="17" l="1"/>
  <c r="F34" i="16" s="1"/>
  <c r="E26" i="17"/>
  <c r="F32" i="16" s="1"/>
  <c r="E32" i="17"/>
  <c r="E27" i="17"/>
  <c r="F33" i="16" s="1"/>
  <c r="E31" i="17"/>
  <c r="F37" i="16" s="1"/>
  <c r="E30" i="17"/>
  <c r="F36" i="16" s="1"/>
  <c r="E29" i="17"/>
  <c r="F35" i="16" s="1"/>
  <c r="AK32" i="9"/>
  <c r="AB26" i="9"/>
  <c r="AB30" i="9"/>
  <c r="AB29" i="9"/>
  <c r="AB32" i="9"/>
  <c r="AB27" i="9"/>
  <c r="AB31" i="9"/>
  <c r="AB28" i="9"/>
  <c r="AC29" i="9"/>
  <c r="AC26" i="9"/>
  <c r="AL32" i="9"/>
  <c r="AL30" i="9"/>
  <c r="AC32" i="9"/>
  <c r="AL31" i="9"/>
  <c r="AL28" i="9"/>
  <c r="AL26" i="9"/>
  <c r="AL27" i="9"/>
  <c r="AC28" i="9"/>
  <c r="AC30" i="9"/>
  <c r="AL29" i="9"/>
  <c r="AC31" i="9"/>
  <c r="AC27" i="9"/>
  <c r="AI29" i="9"/>
  <c r="Z28" i="9"/>
  <c r="AO30" i="9"/>
  <c r="V28" i="9"/>
  <c r="X27" i="9"/>
  <c r="W26" i="9"/>
  <c r="AI28" i="9"/>
  <c r="V27" i="9"/>
  <c r="X28" i="9"/>
  <c r="AO28" i="9"/>
  <c r="V31" i="9"/>
  <c r="W30" i="9"/>
  <c r="AN30" i="9"/>
  <c r="Q28" i="9"/>
  <c r="J28" i="9"/>
  <c r="Q27" i="9"/>
  <c r="Q30" i="9"/>
  <c r="R27" i="9"/>
  <c r="R28" i="9"/>
  <c r="K27" i="9"/>
  <c r="K29" i="9"/>
  <c r="P31" i="9"/>
  <c r="Y27" i="9"/>
  <c r="Y31" i="9"/>
  <c r="AO26" i="9"/>
  <c r="U27" i="9"/>
  <c r="V26" i="9"/>
  <c r="W29" i="9"/>
  <c r="AN29" i="9"/>
  <c r="Z30" i="9"/>
  <c r="AI26" i="9"/>
  <c r="W27" i="9"/>
  <c r="AN27" i="9"/>
  <c r="AH29" i="9"/>
  <c r="M29" i="9" s="1"/>
  <c r="J26" i="9"/>
  <c r="J27" i="9"/>
  <c r="O26" i="9"/>
  <c r="O31" i="9"/>
  <c r="R30" i="9"/>
  <c r="P28" i="9"/>
  <c r="P27" i="9"/>
  <c r="K30" i="9"/>
  <c r="R31" i="9"/>
  <c r="Y28" i="9"/>
  <c r="U28" i="9"/>
  <c r="AH27" i="9"/>
  <c r="AO27" i="9"/>
  <c r="X30" i="9"/>
  <c r="V29" i="9"/>
  <c r="AN26" i="9"/>
  <c r="AH30" i="9"/>
  <c r="X29" i="9"/>
  <c r="AO29" i="9"/>
  <c r="U26" i="9"/>
  <c r="U29" i="9"/>
  <c r="U30" i="9"/>
  <c r="AI30" i="9"/>
  <c r="W31" i="9"/>
  <c r="AN31" i="9"/>
  <c r="Z32" i="9"/>
  <c r="J30" i="9"/>
  <c r="J29" i="9"/>
  <c r="J31" i="9"/>
  <c r="Q29" i="9"/>
  <c r="O27" i="9"/>
  <c r="R26" i="9"/>
  <c r="R29" i="9"/>
  <c r="K26" i="9"/>
  <c r="P30" i="9"/>
  <c r="O30" i="9"/>
  <c r="F32" i="1"/>
  <c r="Y30" i="9"/>
  <c r="AH28" i="9"/>
  <c r="Z27" i="9"/>
  <c r="X26" i="9"/>
  <c r="Z31" i="9"/>
  <c r="AH26" i="9"/>
  <c r="AI27" i="9"/>
  <c r="W28" i="9"/>
  <c r="AN28" i="9"/>
  <c r="AH31" i="9"/>
  <c r="Z26" i="9"/>
  <c r="Z29" i="9"/>
  <c r="U31" i="9"/>
  <c r="AI31" i="9"/>
  <c r="V30" i="9"/>
  <c r="X31" i="9"/>
  <c r="AO31" i="9"/>
  <c r="Q26" i="9"/>
  <c r="Q31" i="9"/>
  <c r="K28" i="9"/>
  <c r="K31" i="9"/>
  <c r="O29" i="9"/>
  <c r="O28" i="9"/>
  <c r="P26" i="9"/>
  <c r="P29" i="9"/>
  <c r="Y26" i="9"/>
  <c r="Y29" i="9"/>
  <c r="I27" i="1"/>
  <c r="M27" i="1"/>
  <c r="I28" i="1"/>
  <c r="M28" i="1"/>
  <c r="I29" i="1"/>
  <c r="M29" i="1"/>
  <c r="I30" i="1"/>
  <c r="M30" i="1"/>
  <c r="I31" i="1"/>
  <c r="M31" i="1"/>
  <c r="J27" i="1"/>
  <c r="AF27" i="9"/>
  <c r="N27" i="1"/>
  <c r="J28" i="1"/>
  <c r="AF28" i="9"/>
  <c r="N28" i="1"/>
  <c r="J29" i="1"/>
  <c r="AF29" i="9"/>
  <c r="N29" i="1"/>
  <c r="J30" i="1"/>
  <c r="AF30" i="9"/>
  <c r="N30" i="1"/>
  <c r="J31" i="1"/>
  <c r="AF31" i="9"/>
  <c r="N31" i="1"/>
  <c r="AF32" i="9"/>
  <c r="N32" i="1"/>
  <c r="G27" i="1"/>
  <c r="K27" i="1"/>
  <c r="G28" i="1"/>
  <c r="K28" i="1"/>
  <c r="G29" i="1"/>
  <c r="K29" i="1"/>
  <c r="G30" i="1"/>
  <c r="K30" i="1"/>
  <c r="G31" i="1"/>
  <c r="K31" i="1"/>
  <c r="H27" i="1"/>
  <c r="L27" i="1"/>
  <c r="H28" i="1"/>
  <c r="L28" i="1"/>
  <c r="H29" i="1"/>
  <c r="L29" i="1"/>
  <c r="H30" i="1"/>
  <c r="L30" i="1"/>
  <c r="H31" i="1"/>
  <c r="L31" i="1"/>
  <c r="O32" i="1"/>
  <c r="AF26" i="9"/>
  <c r="N26" i="1"/>
  <c r="G26" i="1"/>
  <c r="K26" i="1"/>
  <c r="H26" i="1"/>
  <c r="L26" i="1"/>
  <c r="J26" i="1"/>
  <c r="I26" i="1"/>
  <c r="M26" i="1"/>
  <c r="BP32" i="16"/>
  <c r="F26" i="1"/>
  <c r="O27" i="1"/>
  <c r="BP33" i="16"/>
  <c r="O28" i="1"/>
  <c r="BP34" i="16"/>
  <c r="O29" i="1"/>
  <c r="BP35" i="16"/>
  <c r="O30" i="1"/>
  <c r="BP36" i="16"/>
  <c r="O31" i="1"/>
  <c r="BP37" i="16"/>
  <c r="O26" i="1"/>
  <c r="F27" i="1"/>
  <c r="F28" i="1"/>
  <c r="F29" i="1"/>
  <c r="F30" i="1"/>
  <c r="F31" i="1"/>
  <c r="AK27" i="9"/>
  <c r="AK31" i="9"/>
  <c r="AK26" i="9"/>
  <c r="AK28" i="9"/>
  <c r="AK30" i="9"/>
  <c r="G30" i="9" s="1"/>
  <c r="AK29" i="9"/>
  <c r="G29" i="9" s="1"/>
  <c r="AA26" i="9"/>
  <c r="AM26" i="9"/>
  <c r="T27" i="9"/>
  <c r="AJ28" i="9"/>
  <c r="AG30" i="9"/>
  <c r="T26" i="9"/>
  <c r="AG27" i="9"/>
  <c r="AA29" i="9"/>
  <c r="AM31" i="9"/>
  <c r="AG26" i="9"/>
  <c r="AA28" i="9"/>
  <c r="AM30" i="9"/>
  <c r="T31" i="9"/>
  <c r="AM27" i="9"/>
  <c r="T28" i="9"/>
  <c r="AJ29" i="9"/>
  <c r="AG31" i="9"/>
  <c r="AJ26" i="9"/>
  <c r="AG28" i="9"/>
  <c r="AM28" i="9"/>
  <c r="T29" i="9"/>
  <c r="AA30" i="9"/>
  <c r="AJ30" i="9"/>
  <c r="AA27" i="9"/>
  <c r="AJ27" i="9"/>
  <c r="O32" i="9"/>
  <c r="T32" i="9"/>
  <c r="X32" i="9"/>
  <c r="J32" i="1"/>
  <c r="AG29" i="9"/>
  <c r="AM29" i="9"/>
  <c r="K32" i="9"/>
  <c r="T30" i="9"/>
  <c r="W32" i="9"/>
  <c r="AA32" i="9"/>
  <c r="I32" i="1"/>
  <c r="M32" i="1"/>
  <c r="AI32" i="9"/>
  <c r="AJ32" i="9"/>
  <c r="AO32" i="9"/>
  <c r="Q32" i="9"/>
  <c r="R32" i="9"/>
  <c r="V32" i="9"/>
  <c r="AA31" i="9"/>
  <c r="H32" i="1"/>
  <c r="L32" i="1"/>
  <c r="AH32" i="9"/>
  <c r="AJ31" i="9"/>
  <c r="AN32" i="9"/>
  <c r="J32" i="9"/>
  <c r="P32" i="9"/>
  <c r="U32" i="9"/>
  <c r="Y32" i="9"/>
  <c r="G32" i="1"/>
  <c r="K32" i="1"/>
  <c r="AG32" i="9"/>
  <c r="AM32" i="9"/>
  <c r="F30" i="16" l="1"/>
  <c r="F29" i="16" s="1"/>
  <c r="BP30" i="16"/>
  <c r="BP29" i="16" s="1"/>
  <c r="G27" i="9"/>
  <c r="G31" i="9"/>
  <c r="E30" i="1"/>
  <c r="CS36" i="16" s="1"/>
  <c r="M28" i="9"/>
  <c r="G26" i="9"/>
  <c r="E31" i="1"/>
  <c r="CS37" i="16" s="1"/>
  <c r="E27" i="1"/>
  <c r="CS33" i="16" s="1"/>
  <c r="BS29" i="16"/>
  <c r="BQ29" i="16"/>
  <c r="BU29" i="16"/>
  <c r="BT29" i="16"/>
  <c r="E28" i="1"/>
  <c r="CS34" i="16" s="1"/>
  <c r="G28" i="9"/>
  <c r="E29" i="1"/>
  <c r="CS35" i="16" s="1"/>
  <c r="N27" i="9"/>
  <c r="N28" i="9"/>
  <c r="H31" i="9"/>
  <c r="F31" i="9" s="1"/>
  <c r="N26" i="9"/>
  <c r="M27" i="9"/>
  <c r="M26" i="9"/>
  <c r="BM29" i="16"/>
  <c r="BL29" i="16"/>
  <c r="E26" i="1"/>
  <c r="E32" i="1"/>
  <c r="N31" i="9"/>
  <c r="H27" i="9"/>
  <c r="F27" i="9" s="1"/>
  <c r="N32" i="9"/>
  <c r="N29" i="9"/>
  <c r="L29" i="9" s="1"/>
  <c r="M32" i="9"/>
  <c r="G32" i="9"/>
  <c r="H29" i="9"/>
  <c r="F29" i="9" s="1"/>
  <c r="H26" i="9"/>
  <c r="H30" i="9"/>
  <c r="F30" i="9" s="1"/>
  <c r="N30" i="9"/>
  <c r="H28" i="9"/>
  <c r="H32" i="9"/>
  <c r="M31" i="9"/>
  <c r="M30" i="9"/>
  <c r="CS32" i="16"/>
  <c r="BO32" i="16"/>
  <c r="BO36" i="16"/>
  <c r="BO33" i="16" l="1"/>
  <c r="BO34" i="16"/>
  <c r="CS30" i="16"/>
  <c r="CS29" i="16" s="1"/>
  <c r="BO37" i="16"/>
  <c r="F26" i="9"/>
  <c r="L28" i="9"/>
  <c r="F32" i="9"/>
  <c r="F28" i="9"/>
  <c r="BO35" i="16"/>
  <c r="L27" i="9"/>
  <c r="E27" i="9" s="1"/>
  <c r="E33" i="16" s="1"/>
  <c r="L30" i="9"/>
  <c r="E30" i="9" s="1"/>
  <c r="L31" i="9"/>
  <c r="E31" i="9" s="1"/>
  <c r="E37" i="16" s="1"/>
  <c r="L32" i="9"/>
  <c r="CO29" i="16"/>
  <c r="L26" i="9"/>
  <c r="E26" i="9" s="1"/>
  <c r="E29" i="9"/>
  <c r="BK29" i="16"/>
  <c r="BO30" i="16" l="1"/>
  <c r="BO29" i="16" s="1"/>
  <c r="E28" i="9"/>
  <c r="E32" i="9"/>
  <c r="E35" i="16"/>
  <c r="E32" i="16"/>
  <c r="E34" i="16"/>
  <c r="E36" i="16"/>
  <c r="E30" i="16" l="1"/>
  <c r="E29" i="16" s="1"/>
  <c r="E19"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<sst xmlns="http://schemas.openxmlformats.org/spreadsheetml/2006/main" count="14579" uniqueCount="1028">
  <si>
    <t>Aggregate</t>
  </si>
  <si>
    <t>Reserve risk</t>
  </si>
  <si>
    <t>Natural Catastrophe risk</t>
  </si>
  <si>
    <t>Windstorm</t>
  </si>
  <si>
    <t>Earthquake</t>
  </si>
  <si>
    <t>Flood</t>
  </si>
  <si>
    <t>Hail</t>
  </si>
  <si>
    <t>Subsidence</t>
  </si>
  <si>
    <t>Other Natural Catstrophe perils</t>
  </si>
  <si>
    <t>Aggregate Natural Catastrophe risk</t>
  </si>
  <si>
    <t>Earned Reserve risk</t>
  </si>
  <si>
    <t>EV</t>
  </si>
  <si>
    <t>mVaR</t>
  </si>
  <si>
    <t>Premium risk
(incl. Man-Made CAT)</t>
  </si>
  <si>
    <t>Total</t>
  </si>
  <si>
    <t>Inflation risk from Reserve risk</t>
  </si>
  <si>
    <t>Inflation risk from Premium risk</t>
  </si>
  <si>
    <t>Expense risk from Reserve risk</t>
  </si>
  <si>
    <t>Expense risk from Premium risk</t>
  </si>
  <si>
    <t>Market risk</t>
  </si>
  <si>
    <t>Non-Life underwriting risk</t>
  </si>
  <si>
    <t>Seperate expense risk module</t>
  </si>
  <si>
    <t>Within premium and reserve risk</t>
  </si>
  <si>
    <t>Life UW risks from RBNS and IBNR Annuities</t>
  </si>
  <si>
    <t>Life UW risks from UPR, BBNI and Future Annuities</t>
  </si>
  <si>
    <t>Life underwriting risk</t>
  </si>
  <si>
    <t>Inflation risk from Earned Reserve risk</t>
  </si>
  <si>
    <t xml:space="preserve">Inflation risk from Unearned Reserve risk </t>
  </si>
  <si>
    <t>Expense risk from Earned Reserve risk</t>
  </si>
  <si>
    <t>Expense risk from Unearned Reserve risk</t>
  </si>
  <si>
    <t>Life UW risks from UPR and BBNI Annuities</t>
  </si>
  <si>
    <t>…</t>
  </si>
  <si>
    <t>Modelled Value-at-Risk (VaR) of the distribution</t>
  </si>
  <si>
    <t>Medical expense insurance (Proportional NL reinsurance)</t>
  </si>
  <si>
    <t>Income protection insurance  (Proportional NL reinsurance)</t>
  </si>
  <si>
    <t>Workers' compensation insurance  (Proportional NL reinsurance)</t>
  </si>
  <si>
    <t>Motor vehicle liability insurance  (Proportional NL reinsurance)</t>
  </si>
  <si>
    <t>Other motor insurance  (Proportional NL reinsurance)</t>
  </si>
  <si>
    <t>Marine, aviation and transport insurance  (Proportional NL reinsurance)</t>
  </si>
  <si>
    <t>Fire and other damage to property insurance  (Proportional NL reinsurance)</t>
  </si>
  <si>
    <t>General liability insurance  (Proportional NL reinsurance)</t>
  </si>
  <si>
    <t>Credit and suretyship insurance  (Proportional NL reinsurance)</t>
  </si>
  <si>
    <t>Legal expenses insurance  (Proportional NL reinsurance)</t>
  </si>
  <si>
    <t>Assistance  (Proportional NL reinsurance)</t>
  </si>
  <si>
    <t>Miscellaneous financial loss  (Proportional NL reinsurance)</t>
  </si>
  <si>
    <t>Non-proportional health reinsurance</t>
  </si>
  <si>
    <t>Non-proportional casualty reinsurance</t>
  </si>
  <si>
    <t>Non-proportional marine, aviation and transport reinsurance</t>
  </si>
  <si>
    <t>Non-proportional property reinsurance</t>
  </si>
  <si>
    <t>Medical expense insurance (NL obligations)</t>
  </si>
  <si>
    <t>Income protection insurance  (NL obligations)</t>
  </si>
  <si>
    <t>Workers' compensation insurance  (NL obligations)</t>
  </si>
  <si>
    <t>Motor vehicle liability insurance  (NL obligations)</t>
  </si>
  <si>
    <t>Other motor insurance  (NL obligations)</t>
  </si>
  <si>
    <t>Marine, aviation and transport insurance  (NL obligations)</t>
  </si>
  <si>
    <t>Fire and other damage to property insurance  (NL obligations)</t>
  </si>
  <si>
    <t>General liability insurance  (NL obligations)</t>
  </si>
  <si>
    <t>Credit and suretyship insurance  (NL obligations)</t>
  </si>
  <si>
    <t>Legal expenses insurance  (NL obligations)</t>
  </si>
  <si>
    <t>Assistance  (NL obligations)</t>
  </si>
  <si>
    <t>Miscellaneous financial loss  (NL obligations)</t>
  </si>
  <si>
    <t>Man-Made CAT risk</t>
  </si>
  <si>
    <t>Unearned Reserve risk</t>
  </si>
  <si>
    <t>Premium risk</t>
  </si>
  <si>
    <t>Net of Reinsurance</t>
  </si>
  <si>
    <t>Credit &amp; Suretyship</t>
  </si>
  <si>
    <t>Trade Credit Insurance</t>
  </si>
  <si>
    <t>Suretyship</t>
  </si>
  <si>
    <t>Total
Trade Credit Insurance</t>
  </si>
  <si>
    <t>Belgium</t>
  </si>
  <si>
    <t>France</t>
  </si>
  <si>
    <t>Germany - Austria</t>
  </si>
  <si>
    <t>United Kingdom</t>
  </si>
  <si>
    <t>Italy</t>
  </si>
  <si>
    <t>Spain</t>
  </si>
  <si>
    <t>Other Europe</t>
  </si>
  <si>
    <t>Rest of the World</t>
  </si>
  <si>
    <t>Total
Suretyship</t>
  </si>
  <si>
    <t>Expected result at t=1, supposed to be the mean value of the distribution</t>
  </si>
  <si>
    <t>Is the expected profit deducted for calculating the SCR</t>
  </si>
  <si>
    <t>Center</t>
  </si>
  <si>
    <t>Yes</t>
  </si>
  <si>
    <t>No</t>
  </si>
  <si>
    <t>Internal Model</t>
  </si>
  <si>
    <t>Standard Formula</t>
  </si>
  <si>
    <t>Is simulation data available?</t>
  </si>
  <si>
    <t>SimData</t>
  </si>
  <si>
    <t>Is the risk modelled in the Internal Model or the Standard Formula?</t>
  </si>
  <si>
    <t>IM_SF</t>
  </si>
  <si>
    <t>MedExp</t>
  </si>
  <si>
    <t>Res</t>
  </si>
  <si>
    <t>Prem</t>
  </si>
  <si>
    <t>IncProt</t>
  </si>
  <si>
    <t>WorkComp</t>
  </si>
  <si>
    <t>MVL</t>
  </si>
  <si>
    <t>OtherM</t>
  </si>
  <si>
    <t>MAT</t>
  </si>
  <si>
    <t>Prop</t>
  </si>
  <si>
    <t>GTPL</t>
  </si>
  <si>
    <t>CS</t>
  </si>
  <si>
    <t>LegExp</t>
  </si>
  <si>
    <t>Assist</t>
  </si>
  <si>
    <t>Misc</t>
  </si>
  <si>
    <t>MedExpRe</t>
  </si>
  <si>
    <t>IncProtRe</t>
  </si>
  <si>
    <t>WorkCompRe</t>
  </si>
  <si>
    <t>MVLRe</t>
  </si>
  <si>
    <t>OtherMRe</t>
  </si>
  <si>
    <t>MATRe</t>
  </si>
  <si>
    <t>PropRe</t>
  </si>
  <si>
    <t>GTPLRe</t>
  </si>
  <si>
    <t>CSRe</t>
  </si>
  <si>
    <t>LegExpRe</t>
  </si>
  <si>
    <t>AssistRe</t>
  </si>
  <si>
    <t>MiscRe</t>
  </si>
  <si>
    <t>NP_Health</t>
  </si>
  <si>
    <t>NP_Casualty</t>
  </si>
  <si>
    <t>NP_MAT</t>
  </si>
  <si>
    <t>NP_Prop</t>
  </si>
  <si>
    <t>NatCat</t>
  </si>
  <si>
    <t>EQ</t>
  </si>
  <si>
    <t>Subs</t>
  </si>
  <si>
    <t>Wind</t>
  </si>
  <si>
    <t>AGG</t>
  </si>
  <si>
    <t>Unearned</t>
  </si>
  <si>
    <t>ManMade</t>
  </si>
  <si>
    <t>Other</t>
  </si>
  <si>
    <t>Overview</t>
  </si>
  <si>
    <t>Quick Links</t>
  </si>
  <si>
    <t>Descriptions of spreadsheets</t>
  </si>
  <si>
    <t>GEN</t>
  </si>
  <si>
    <t>(General Section)</t>
  </si>
  <si>
    <t xml:space="preserve"> ----&gt;</t>
  </si>
  <si>
    <r>
      <rPr>
        <b/>
        <u/>
        <sz val="16"/>
        <color theme="1"/>
        <rFont val="Verdana"/>
        <family val="2"/>
      </rPr>
      <t>Validation Check Overview:</t>
    </r>
    <r>
      <rPr>
        <b/>
        <sz val="16"/>
        <color theme="1"/>
        <rFont val="Verdana"/>
        <family val="2"/>
      </rPr>
      <t xml:space="preserve">
Overview on the score of the submission with respect to the NLCS expectation horizon on data quality. Details on the validation checks performed can be found in the respective tabs of the submission.</t>
    </r>
  </si>
  <si>
    <r>
      <rPr>
        <b/>
        <u/>
        <sz val="16"/>
        <color theme="1"/>
        <rFont val="Verdana"/>
        <family val="2"/>
      </rPr>
      <t>General information on the data submission:</t>
    </r>
    <r>
      <rPr>
        <b/>
        <sz val="16"/>
        <color theme="1"/>
        <rFont val="Verdana"/>
        <family val="2"/>
      </rPr>
      <t xml:space="preserve">
Collection of general information for the exercise.</t>
    </r>
  </si>
  <si>
    <t>QT</t>
  </si>
  <si>
    <t>(Quantitative Section)</t>
  </si>
  <si>
    <t>QL</t>
  </si>
  <si>
    <t>(Qualitative Section)</t>
  </si>
  <si>
    <t>\</t>
  </si>
  <si>
    <t>Legend</t>
  </si>
  <si>
    <t>For Undertakings</t>
  </si>
  <si>
    <t>Enter data 
(in accordance with definition)</t>
  </si>
  <si>
    <t>Select 
(options from drop-down list)</t>
  </si>
  <si>
    <t>Not required</t>
  </si>
  <si>
    <t>For NCAs and NLCS PG (DO NOT TOUCH)</t>
  </si>
  <si>
    <t>Enter information</t>
  </si>
  <si>
    <t>For Information only (DO NOT TOUCH)</t>
  </si>
  <si>
    <t xml:space="preserve">Calculated cells </t>
  </si>
  <si>
    <t>Blocked cells</t>
  </si>
  <si>
    <t>Cells for Information only</t>
  </si>
  <si>
    <t>For reference in Log-File and GEN_COM (DO NOT TOUCH)</t>
  </si>
  <si>
    <t>Reference number for tables</t>
  </si>
  <si>
    <t>01_02</t>
  </si>
  <si>
    <t>R0010</t>
  </si>
  <si>
    <t>As at</t>
  </si>
  <si>
    <t>Error</t>
  </si>
  <si>
    <t>Warning</t>
  </si>
  <si>
    <t>Passed</t>
  </si>
  <si>
    <t>Failed</t>
  </si>
  <si>
    <t>Completion</t>
  </si>
  <si>
    <t>Monotonicity</t>
  </si>
  <si>
    <t>Consistency</t>
  </si>
  <si>
    <t>01_01</t>
  </si>
  <si>
    <t>Value column</t>
  </si>
  <si>
    <t>C0010</t>
  </si>
  <si>
    <t>General submission information</t>
  </si>
  <si>
    <t>Undertaking name -&gt; as at YE 2020</t>
  </si>
  <si>
    <t>Undertaking identification code (Legal Entity Identifier - LEI) -&gt; as at YE 2020</t>
  </si>
  <si>
    <t>R0020</t>
  </si>
  <si>
    <t>Reporting Reference Date</t>
  </si>
  <si>
    <t>R0090</t>
  </si>
  <si>
    <t>Submission date to NCA</t>
  </si>
  <si>
    <t>Submission date to NLCS PG</t>
  </si>
  <si>
    <t>Country of authorisation</t>
  </si>
  <si>
    <t>R0050</t>
  </si>
  <si>
    <t>AU</t>
  </si>
  <si>
    <t>Reporting YEAR END</t>
  </si>
  <si>
    <t>Undertaking name   -&gt; as at reporting year</t>
  </si>
  <si>
    <t>Undertaking identification code (Legal Entity Identifier - LEI)  -&gt; as at reporting year</t>
  </si>
  <si>
    <t>High</t>
  </si>
  <si>
    <t>Life Underwriting risks
Health Liabilities</t>
  </si>
  <si>
    <t>Other Non-Life Underwriting risks</t>
  </si>
  <si>
    <t>Earned</t>
  </si>
  <si>
    <t>UW</t>
  </si>
  <si>
    <t>InflRes</t>
  </si>
  <si>
    <t>InflEarned</t>
  </si>
  <si>
    <t>InflUnearned</t>
  </si>
  <si>
    <t>InflUW</t>
  </si>
  <si>
    <t>ExpEarned</t>
  </si>
  <si>
    <t>ExpUnearned</t>
  </si>
  <si>
    <t>ExpUW</t>
  </si>
  <si>
    <t>LifeEarned</t>
  </si>
  <si>
    <t>LifeUnearned</t>
  </si>
  <si>
    <t>LifeUW</t>
  </si>
  <si>
    <t>InflPrem</t>
  </si>
  <si>
    <t>ExpRes</t>
  </si>
  <si>
    <t>ExpPrem</t>
  </si>
  <si>
    <t>LifeRes</t>
  </si>
  <si>
    <t>LifePrem</t>
  </si>
  <si>
    <t>Non-Life Reserve risk</t>
  </si>
  <si>
    <t>ResNSLT</t>
  </si>
  <si>
    <t>PremNSLT</t>
  </si>
  <si>
    <t>ResNL</t>
  </si>
  <si>
    <t>PremNL</t>
  </si>
  <si>
    <t>Non-Life Premium risk
(incl. Man-Made CAT)</t>
  </si>
  <si>
    <t>Overhead expense risk
Non-Life Liabilities</t>
  </si>
  <si>
    <t>Overhead expense risk
Health NSLT Liabilities</t>
  </si>
  <si>
    <t>OverheadNL</t>
  </si>
  <si>
    <t>OverheadNSLT</t>
  </si>
  <si>
    <t>Total
Non-Life
Underwriting risk</t>
  </si>
  <si>
    <t>Total
Health
Underwriting risk</t>
  </si>
  <si>
    <t>Health NSLT Reserve risk</t>
  </si>
  <si>
    <t>Health NSLT Premium risk
(incl. Man-Made CAT)</t>
  </si>
  <si>
    <t>Health Catastrophe risk</t>
  </si>
  <si>
    <t>HealthCAT</t>
  </si>
  <si>
    <t>HealthSLT</t>
  </si>
  <si>
    <t>Other Health risks</t>
  </si>
  <si>
    <t>Aggregate Health</t>
  </si>
  <si>
    <t>Aggregate Non-Life</t>
  </si>
  <si>
    <t>OtherHealth</t>
  </si>
  <si>
    <t>OtherNL</t>
  </si>
  <si>
    <t>TotalNL</t>
  </si>
  <si>
    <t>TotalHealth</t>
  </si>
  <si>
    <r>
      <rPr>
        <b/>
        <u/>
        <sz val="16"/>
        <color theme="1"/>
        <rFont val="Verdana"/>
        <family val="2"/>
      </rPr>
      <t>Standardised internal model output:</t>
    </r>
    <r>
      <rPr>
        <b/>
        <sz val="16"/>
        <color theme="1"/>
        <rFont val="Verdana"/>
        <family val="2"/>
      </rPr>
      <t xml:space="preserve">
Scenario data Gross Non-Life and Health underwriting risks</t>
    </r>
  </si>
  <si>
    <r>
      <rPr>
        <b/>
        <u/>
        <sz val="16"/>
        <color theme="1"/>
        <rFont val="Verdana"/>
        <family val="2"/>
      </rPr>
      <t>UT internal model output (Accident Year models):</t>
    </r>
    <r>
      <rPr>
        <b/>
        <sz val="16"/>
        <color theme="1"/>
        <rFont val="Verdana"/>
        <family val="2"/>
      </rPr>
      <t xml:space="preserve">
Scenario data Gross Non-Life and Health underwriting risks</t>
    </r>
  </si>
  <si>
    <r>
      <rPr>
        <b/>
        <u/>
        <sz val="16"/>
        <color theme="1"/>
        <rFont val="Verdana"/>
        <family val="2"/>
      </rPr>
      <t>UT internal model output (Underwriting Year models):</t>
    </r>
    <r>
      <rPr>
        <b/>
        <sz val="16"/>
        <color theme="1"/>
        <rFont val="Verdana"/>
        <family val="2"/>
      </rPr>
      <t xml:space="preserve">
Scenario data Gross Non-Life and Health underwriting risks</t>
    </r>
  </si>
  <si>
    <r>
      <rPr>
        <b/>
        <u/>
        <sz val="16"/>
        <color theme="1"/>
        <rFont val="Verdana"/>
        <family val="2"/>
      </rPr>
      <t>Standardised internal model output:</t>
    </r>
    <r>
      <rPr>
        <b/>
        <sz val="16"/>
        <color theme="1"/>
        <rFont val="Verdana"/>
        <family val="2"/>
      </rPr>
      <t xml:space="preserve">
Scenario data Net Non-Life and Health underwriting risks</t>
    </r>
  </si>
  <si>
    <r>
      <rPr>
        <b/>
        <u/>
        <sz val="16"/>
        <color theme="1"/>
        <rFont val="Verdana"/>
        <family val="2"/>
      </rPr>
      <t>UT internal model output (Accident Year models):</t>
    </r>
    <r>
      <rPr>
        <b/>
        <sz val="16"/>
        <color theme="1"/>
        <rFont val="Verdana"/>
        <family val="2"/>
      </rPr>
      <t xml:space="preserve">
Scenario data Net Non-Life and Health underwriting risks</t>
    </r>
  </si>
  <si>
    <r>
      <rPr>
        <b/>
        <u/>
        <sz val="16"/>
        <color theme="1"/>
        <rFont val="Verdana"/>
        <family val="2"/>
      </rPr>
      <t>UT internal model output (Underwriting Year models):</t>
    </r>
    <r>
      <rPr>
        <b/>
        <sz val="16"/>
        <color theme="1"/>
        <rFont val="Verdana"/>
        <family val="2"/>
      </rPr>
      <t xml:space="preserve">
Scenario data Net Non-Life and Health underwriting risks</t>
    </r>
  </si>
  <si>
    <t>Scenario data Gross and Net Premium risk Credit &amp; Suretyship</t>
  </si>
  <si>
    <t xml:space="preserve">                   Gross of Reinsurance</t>
  </si>
  <si>
    <t>Line of Business 1</t>
  </si>
  <si>
    <t>Line of Business 2</t>
  </si>
  <si>
    <t>Legal risk</t>
  </si>
  <si>
    <t>(Non-NAT CAT) Event risk</t>
  </si>
  <si>
    <t>Latent claims</t>
  </si>
  <si>
    <t>Underwriting cycle</t>
  </si>
  <si>
    <t>Reserving cycle</t>
  </si>
  <si>
    <t>Economic cycle</t>
  </si>
  <si>
    <t>Common inflation</t>
  </si>
  <si>
    <t>Comment</t>
  </si>
  <si>
    <t>Motor vehicle liability insurance</t>
  </si>
  <si>
    <t>Other motor insurance</t>
  </si>
  <si>
    <t>Fire and other damage to property insurance</t>
  </si>
  <si>
    <t>Medium</t>
  </si>
  <si>
    <t>General liability insurance</t>
  </si>
  <si>
    <t>Low</t>
  </si>
  <si>
    <t>None</t>
  </si>
  <si>
    <t>Premium risk (incl. Man-made CAT)</t>
  </si>
  <si>
    <t>Complementary qualitative information about the undertaking's risk profile</t>
  </si>
  <si>
    <t>Complementary qualitative information about the undertaking's model</t>
  </si>
  <si>
    <t>Model set-up</t>
  </si>
  <si>
    <r>
      <t xml:space="preserve">
 Value under a </t>
    </r>
    <r>
      <rPr>
        <b/>
        <i/>
        <u/>
        <sz val="9"/>
        <rFont val="Verdana"/>
        <family val="2"/>
      </rPr>
      <t>Monte Carlo scenario</t>
    </r>
    <r>
      <rPr>
        <b/>
        <i/>
        <sz val="9"/>
        <rFont val="Verdana"/>
        <family val="2"/>
      </rPr>
      <t xml:space="preserve"> of the internal model</t>
    </r>
  </si>
  <si>
    <t>Other Health Underwriting risks</t>
  </si>
  <si>
    <t>Q0995</t>
  </si>
  <si>
    <t>99.5% quantile of the distribution</t>
  </si>
  <si>
    <t>Are expenses modelled in a seperate module or within Premium and reserve risks? Please comment if another approach is followed.</t>
  </si>
  <si>
    <t>Are non-life annuities modelled in Life Underwriting risks or within Non-Life Underwriting risks? Please comment if another approach is followed.</t>
  </si>
  <si>
    <t>Is the Non-Life model based on Underwriting Years or Accident Years? Please comment if another approach is followed.</t>
  </si>
  <si>
    <t>Underwriting Years</t>
  </si>
  <si>
    <t>Accident Years</t>
  </si>
  <si>
    <t>WW</t>
  </si>
  <si>
    <t>World Wide</t>
  </si>
  <si>
    <t>South America</t>
  </si>
  <si>
    <t>North America</t>
  </si>
  <si>
    <t>Africa</t>
  </si>
  <si>
    <t>Asia</t>
  </si>
  <si>
    <t>Europe</t>
  </si>
  <si>
    <t>Australia</t>
  </si>
  <si>
    <t>KR</t>
  </si>
  <si>
    <t>South Korea</t>
  </si>
  <si>
    <t>JP</t>
  </si>
  <si>
    <t>Japan</t>
  </si>
  <si>
    <t>CN</t>
  </si>
  <si>
    <t>China</t>
  </si>
  <si>
    <t>MX</t>
  </si>
  <si>
    <t>Mexico</t>
  </si>
  <si>
    <t>BM</t>
  </si>
  <si>
    <t>Bermuda</t>
  </si>
  <si>
    <t>US</t>
  </si>
  <si>
    <t>United States of America</t>
  </si>
  <si>
    <t>CA</t>
  </si>
  <si>
    <t>Canada</t>
  </si>
  <si>
    <t>CH</t>
  </si>
  <si>
    <t>Switzerland</t>
  </si>
  <si>
    <t>Abbreviation</t>
  </si>
  <si>
    <t>Risk Location</t>
  </si>
  <si>
    <t>Inflation</t>
  </si>
  <si>
    <t>Expenses</t>
  </si>
  <si>
    <t>Annuities</t>
  </si>
  <si>
    <t>UY vs. AY</t>
  </si>
  <si>
    <t>Yes/No</t>
  </si>
  <si>
    <t>(P)IM</t>
  </si>
  <si>
    <t>Strength correlatio</t>
  </si>
  <si>
    <t>StDev</t>
  </si>
  <si>
    <t>Standard Deviation of the distribution</t>
  </si>
  <si>
    <t>03_01</t>
  </si>
  <si>
    <t>03_02</t>
  </si>
  <si>
    <t>03_03</t>
  </si>
  <si>
    <t>04_01</t>
  </si>
  <si>
    <t>04_02</t>
  </si>
  <si>
    <t>04_03</t>
  </si>
  <si>
    <t>05_01</t>
  </si>
  <si>
    <t>06_01</t>
  </si>
  <si>
    <t>06_02</t>
  </si>
  <si>
    <t>Denmark</t>
  </si>
  <si>
    <t>If the model considers different geographical regions, could you indicate which risk location is considered in this template? Please comment if another approach is followed.</t>
  </si>
  <si>
    <t xml:space="preserve">Is inflation risk related to non-life liabilities modelled within market risk or within non-life underwriting risks? Please comment if another approach is followed. </t>
  </si>
  <si>
    <t>Country</t>
  </si>
  <si>
    <t>BE</t>
  </si>
  <si>
    <t>BG</t>
  </si>
  <si>
    <t>HR</t>
  </si>
  <si>
    <t>CZ</t>
  </si>
  <si>
    <t>DK</t>
  </si>
  <si>
    <t>EE</t>
  </si>
  <si>
    <t>FI</t>
  </si>
  <si>
    <t>FR</t>
  </si>
  <si>
    <t>DE</t>
  </si>
  <si>
    <t>EL</t>
  </si>
  <si>
    <t>HU</t>
  </si>
  <si>
    <t>IS</t>
  </si>
  <si>
    <t>IE</t>
  </si>
  <si>
    <t>IT</t>
  </si>
  <si>
    <t>LT</t>
  </si>
  <si>
    <t>LI</t>
  </si>
  <si>
    <t>LV</t>
  </si>
  <si>
    <t>LU</t>
  </si>
  <si>
    <t>MT</t>
  </si>
  <si>
    <t>NL</t>
  </si>
  <si>
    <t>NO</t>
  </si>
  <si>
    <t>PL</t>
  </si>
  <si>
    <t>PT</t>
  </si>
  <si>
    <t>RO</t>
  </si>
  <si>
    <t>SK</t>
  </si>
  <si>
    <t>SL</t>
  </si>
  <si>
    <t>ES</t>
  </si>
  <si>
    <t>SE</t>
  </si>
  <si>
    <t>UK</t>
  </si>
  <si>
    <t>XX</t>
  </si>
  <si>
    <t>Years</t>
  </si>
  <si>
    <t>Dependencies, aggregation, and risk modelling</t>
  </si>
  <si>
    <t>Please describe the dependency method (s) applied between premium, reserve and catastrophe risks in the internal model.</t>
  </si>
  <si>
    <t>Please describe the dependency method (s) applied between Lines of Business in the internal model within premium and reserve risks.</t>
  </si>
  <si>
    <t>Please describe the dependency method (s) applied between NAT CAT perils in the internal model.</t>
  </si>
  <si>
    <t>Complementary information to the quantitative data request</t>
  </si>
  <si>
    <r>
      <t xml:space="preserve">Within the Solvency 2 framework, undertakings have the freedom to set-up the model structure, as long as it is in line with the tests and standards as defined in the Directive. Therefore, different approaches are expected. 
The following aggregation approaches could be applicable at both top and lower level risks. See also the definition of these top risks under section III ‘preliminary assumptions’ in the technical specifications. If you apply the SF VaR CoVaR approach, including the SF correlations settings on the top level risks, then you can disregard Q5 and Q7.
</t>
    </r>
    <r>
      <rPr>
        <u/>
        <sz val="9"/>
        <color theme="1"/>
        <rFont val="Verdana"/>
        <family val="2"/>
      </rPr>
      <t>Bottom-up integration</t>
    </r>
    <r>
      <rPr>
        <sz val="9"/>
        <color theme="1"/>
        <rFont val="Verdana"/>
        <family val="2"/>
      </rPr>
      <t xml:space="preserve">:
The dependence structure is based on the simultaneous aggregation of all different risk-factors. Afterwards a stressed P&amp;L is determined for each set of combined risk-factors. Non linear effects, or cross terms, are directly captured in a natural manner.
</t>
    </r>
    <r>
      <rPr>
        <u/>
        <sz val="9"/>
        <color theme="1"/>
        <rFont val="Verdana"/>
        <family val="2"/>
      </rPr>
      <t>Modular approach</t>
    </r>
    <r>
      <rPr>
        <sz val="9"/>
        <color theme="1"/>
        <rFont val="Verdana"/>
        <family val="2"/>
      </rPr>
      <t xml:space="preserve">: 
The dependence structure is based on aggregation of SCRs or P&amp;Ls of the different risks, similar to the standard-formula. The possible non-linear effects or cross-effects between risks are not directly captured since the model assumes “walls” exists between the different risks.
</t>
    </r>
    <r>
      <rPr>
        <u/>
        <sz val="9"/>
        <color theme="1"/>
        <rFont val="Verdana"/>
        <family val="2"/>
      </rPr>
      <t>Sideways integration</t>
    </r>
    <r>
      <rPr>
        <sz val="9"/>
        <color theme="1"/>
        <rFont val="Verdana"/>
        <family val="2"/>
      </rPr>
      <t>:
The dependence structure is based on the aggregation of different risk-factors and P&amp;Ls based on multiple partial dependencies. Similar to bottom-up integration, possible non-linear effects or cross-effects between risks are often directly captured.</t>
    </r>
  </si>
  <si>
    <t xml:space="preserve"> </t>
  </si>
  <si>
    <r>
      <t xml:space="preserve">The following different dependence methods can be applicable, which come forward at different levels or branches of the aggregation tree:
</t>
    </r>
    <r>
      <rPr>
        <u/>
        <sz val="9"/>
        <color theme="1"/>
        <rFont val="Verdana"/>
        <family val="2"/>
      </rPr>
      <t>Var-Covar approach</t>
    </r>
    <r>
      <rPr>
        <sz val="9"/>
        <color theme="1"/>
        <rFont val="Verdana"/>
        <family val="2"/>
      </rPr>
      <t xml:space="preserve">:
A correlation matrix is used to aggregate SCRs as in the Standard Formula. Per pair of risks a single parameter will therefore define the dependence in the tail and the body of the distribution for positive and negative P&amp;L movements.
</t>
    </r>
    <r>
      <rPr>
        <u/>
        <sz val="9"/>
        <color theme="1"/>
        <rFont val="Verdana"/>
        <family val="2"/>
      </rPr>
      <t>Copula</t>
    </r>
    <r>
      <rPr>
        <sz val="9"/>
        <color theme="1"/>
        <rFont val="Verdana"/>
        <family val="2"/>
      </rPr>
      <t xml:space="preserve">:
This is a structure which will distinguish between the different aspects of dependence. In essence, the appropriate copula can be chosen to specifically calibrate the different levels of dependence in the tail and in the body of the distribution and for positive and negative P&amp;L movements. A lot more freedom exists to customize the dependence structure, but this is accompanied by mathematical complexity.
</t>
    </r>
    <r>
      <rPr>
        <u/>
        <sz val="9"/>
        <color theme="1"/>
        <rFont val="Verdana"/>
        <family val="2"/>
      </rPr>
      <t>Common risk-drivers</t>
    </r>
    <r>
      <rPr>
        <sz val="9"/>
        <color theme="1"/>
        <rFont val="Verdana"/>
        <family val="2"/>
      </rPr>
      <t xml:space="preserve">:
Common risk drivers can impact different risks. Underlying risks are identified and their interactions modelled. For instance if inflation is supposed to impact two lines of business, this will create a dependence between both.
</t>
    </r>
    <r>
      <rPr>
        <u/>
        <sz val="9"/>
        <color theme="1"/>
        <rFont val="Verdana"/>
        <family val="2"/>
      </rPr>
      <t>Sum</t>
    </r>
    <r>
      <rPr>
        <sz val="9"/>
        <color theme="1"/>
        <rFont val="Verdana"/>
        <family val="2"/>
      </rPr>
      <t>:
One could also simply sum the SCRs of single risks.</t>
    </r>
  </si>
  <si>
    <t>In case the reported regulatory SCR does not reconcile with the SCR derived from the simulation data, was that caused by simulation noise? For instance, by re-simulating the scenarios entered in the sheet “standardized reporting”, or did you use simulations from your own aggregation runs?</t>
  </si>
  <si>
    <t>In case the granularity for the subrisks in the standardized reporting are not in line with your internal model: Are the differences sufficiently covered in the template? If not, please elaborate.</t>
  </si>
  <si>
    <t xml:space="preserve">Did you make approximations and/or assumptions to generate the data as provided in the standardized model reporting? If yes, please elaborate. </t>
  </si>
  <si>
    <t>What other challenges did you encounter when producing the data for the data request?</t>
  </si>
  <si>
    <t>Content Area</t>
  </si>
  <si>
    <t>Question</t>
  </si>
  <si>
    <t>Please select and describe the aggregation approach applied between premium risk, reserve risk and catastrophe risk in the internal model.</t>
  </si>
  <si>
    <t>Please select and describe the aggregation approach applied at lower level risks between Lines of Business in the internal model within premium and reserve risks.</t>
  </si>
  <si>
    <t>Please select and describe the aggregation approach applied at lower level risks between NAT CAT perils  in the internal model.</t>
  </si>
  <si>
    <t>Bottom-up integration</t>
  </si>
  <si>
    <t>Modular approach</t>
  </si>
  <si>
    <t>Sideways integration</t>
  </si>
  <si>
    <t>Aggregation approach</t>
  </si>
  <si>
    <t>Please describe the aggregation approach?</t>
  </si>
  <si>
    <t>Sum</t>
  </si>
  <si>
    <t>Dependency method</t>
  </si>
  <si>
    <t>07_01</t>
  </si>
  <si>
    <t>Austria</t>
  </si>
  <si>
    <t>Bulgaria</t>
  </si>
  <si>
    <t>Croatia</t>
  </si>
  <si>
    <t>Czech Republic</t>
  </si>
  <si>
    <t>Estonia</t>
  </si>
  <si>
    <t>Finland</t>
  </si>
  <si>
    <t>Germany</t>
  </si>
  <si>
    <t>Greece</t>
  </si>
  <si>
    <t>Hungary</t>
  </si>
  <si>
    <t>Iceland</t>
  </si>
  <si>
    <t>Ireland</t>
  </si>
  <si>
    <t>Latvia</t>
  </si>
  <si>
    <t>Liechtenstein</t>
  </si>
  <si>
    <t>Lithuania</t>
  </si>
  <si>
    <t>Luxembourg</t>
  </si>
  <si>
    <t>Malta</t>
  </si>
  <si>
    <t>Netherlands</t>
  </si>
  <si>
    <t>Norway</t>
  </si>
  <si>
    <t>Poland</t>
  </si>
  <si>
    <t>Portugal</t>
  </si>
  <si>
    <t>Romania</t>
  </si>
  <si>
    <t>Slovakia</t>
  </si>
  <si>
    <t>Slovenia</t>
  </si>
  <si>
    <t>Sweden</t>
  </si>
  <si>
    <t>Northern Europe</t>
  </si>
  <si>
    <t>Denmark (except Greenland), Estonia, Finland, Guernsey, Iceland, Ireland, Isle of Man, Jersey, Latvia, Lithuania, Norway, Sweden, United Kingdom (except Anguilla, Bermuda, British Virgin Islands, Cayman Islands, Falkland Islands, Gibraltar, Montserrat, Pitcairn Islands, Saint Helena, Turks and Caicos Islands)</t>
  </si>
  <si>
    <t>Western Europe</t>
  </si>
  <si>
    <t>Austria, Belgium, France (except French Guiana, French Polynesia, Guadeloupe, Martinique, Mayotte, New Caledonia, Réunion, Saint Barthélemy, Saint Martin, Saint Pierre and Miquelon, Wallis and Futuna), Germany, Liechtenstein, Luxembourg, Monaco, Netherlands (except Aruba, Bonaire, Curaçao, Saba, Sint Eustatius, Sint Maarten), Switzerland</t>
  </si>
  <si>
    <t>Eastern Europe</t>
  </si>
  <si>
    <t>Belarus, Bulgaria, Czech Republic, Hungary, Moldova, Poland, Romania, Russia, Slovakia, Ukraine</t>
  </si>
  <si>
    <t>Southern Europe</t>
  </si>
  <si>
    <t>Albania, Andorra, Bosnia and Herzegovina, Croatia, Cyprus, the former Yugoslav Republic of Macedonia, Gibraltar, Greece, Italy, Malta, Montenegro, Portugal, San Marino, Serbia, Slovenia, Spain, Vatican City State</t>
  </si>
  <si>
    <t>Central and Western Asia</t>
  </si>
  <si>
    <t>Armenia, Azerbaijan, Bahrain, Georgia, Iraq, Israel, Jordan, Kazakhstan, Kuwait, Kyrgyzstan, Lebanon, Oman, Qatar, Saudi Arabia, Syria, Tajikistan, Turkey, Turkmenistan, United Arab Emirates, Uzbekistan, Yemen</t>
  </si>
  <si>
    <t>Eastern Asia</t>
  </si>
  <si>
    <t>China, Japan, Mongolia, North Korea, South Korea, Taiwan</t>
  </si>
  <si>
    <t>South and South-Eastern Asia</t>
  </si>
  <si>
    <t>Afghanistan, Bangladesh, Bhutan, Brunei, Burma/Myanmar, Cambodia, India, Indonesia, Iran, Laos, Malaysia, Maldives, Nepal, Pakistan, Philippines, Singapore, Sri Lanka, Thailand, East Timor, Vietnam</t>
  </si>
  <si>
    <t>Oceania</t>
  </si>
  <si>
    <t>American Samoa, Australia, Cook Islands, Fiji, French Polynesia, Guam, Kiribati, Marshall Islands, Micronesia, Nauru, New Caledonia, New Zealand, Niue, Northern Mariana Islands, Palau, Papua New Guinea, Pitcairn Islands, Samoa, Solomon Islands, Tonga, Tuvalu, Vanuatu, Wallis and Futuna</t>
  </si>
  <si>
    <t>Northern Africa</t>
  </si>
  <si>
    <t>Algeria, Benin, Burkina Faso, Cameroon, Cape Verde, Central African Republic, Chad, Côte d'Ivoire, Egypt, Gambia, Ghana, Guinea, Guinea-Bissau, Liberia, Libya, Mali, Mauritania, Morocco, Niger, Nigeria, Saint Helena, Senegal, Sierra Leone, South Sudan, Sudan, Togo, Tunisia</t>
  </si>
  <si>
    <t>Southern Africa</t>
  </si>
  <si>
    <t>Angola, Botswana, Burundi, Comoros, Democratic Republic of the Congo, Djibouti, Equatorial Guinea, Eritrea, Ethiopia, Gabon, Kenya, Lesotho, Madagascar, Malawi, Mauritius, Mayotte, Mozambique, Namibia, Congo, Réunion, Rwanda, São Tomé and Príncipe, Seychelles, Somalia, South Africa, Swaziland, Uganda, Tanzania, Zambia, Zimbabwe</t>
  </si>
  <si>
    <t>Northern America excluding the United States of America</t>
  </si>
  <si>
    <t>Bermuda, Canada, Greenland, Saint Pierre and Miquelon</t>
  </si>
  <si>
    <t>Caribbean and Central America</t>
  </si>
  <si>
    <t>Anguilla, Antigua &amp; Barbuda, Aruba, Bahamas, Barbados, Belize, Bonaire, British Virgin Islands, Cayman Islands, Costa Rica, Cuba, Curaçao, Dominica, Dominican Republic, El Salvador, Grenada, Guadeloupe, Guatemala, Haiti, Honduras, Jamaica, Martinique, Mexico, Montserrat, Nicaragua, Panama, Puerto Rico, Saint Barthélemy, Saba, Saint Kitts and Nevis, Saint Lucia, Saint Martin, Saint Vincent and the Grenadines, Sint Eustatius, Sint Maarten, Trinidad and Tobago, Turks and Caicos Islands, US Virgin Islands</t>
  </si>
  <si>
    <t>Eastern South America</t>
  </si>
  <si>
    <t>Brazil, Falkland Islands, French Guiana, Guyana, Paraguay, Suriname, Uruguay</t>
  </si>
  <si>
    <t>Northern, southern and western South America</t>
  </si>
  <si>
    <t>Argentina, Bolivia, Chile, Colombia, Ecuador, Peru, Venezuela</t>
  </si>
  <si>
    <t>North-east United States of America</t>
  </si>
  <si>
    <t>Connecticut, Delaware, District of Columbia, Maine, Maryland, Massachusetts, New Hampshire, New Jersey, New York, Pennsylvania, Rhode Island, Vermont</t>
  </si>
  <si>
    <t>South-east United States of America</t>
  </si>
  <si>
    <t>Alabama, Arkansas, Florida, Georgia, Kentucky, Louisiana, Mississippi, North Carolina, Puerto Rico, South Carolina, Tennessee, Virginia, West Virginia</t>
  </si>
  <si>
    <t>Mid-west United States of America</t>
  </si>
  <si>
    <t>Illinois, Indiana, Iowa, Kansas, Michigan, Minnesota, Missouri, Nebraska, North Dakota, Ohio, Oklahoma, South Dakota, Wisconsin</t>
  </si>
  <si>
    <t>Western United States of America</t>
  </si>
  <si>
    <t>Alaska, Arizona, California, Colorado, Hawaii, Idaho, Montana, Nevada, New Mexico, Oregon, Texas, Utah, Washington, Wyoming</t>
  </si>
  <si>
    <t>Denmark (except Greenland), Estonia, Finland, Guernsey, Iceland, Ireland, Isle of Man, Jersey, Latvia, Lithuania, Norway, Sweden, United Kingdom (except Anguilla, Bermuda, British Virgin Islands, Cayman Islands, Falkland Islands, Gibraltar, Montserrat, Pitcairn Islands, Saint Helena, Turks and Caicos Islands), Austria, Belgium, France (except French Guiana, French Polynesia, Guadeloupe, Martinique, Mayotte, New Caledonia, Réunion, Saint Barthélemy, Saint Martin, Saint Pierre and Miquelon, Wallis and Futuna), Germany, Liechtenstein, Luxembourg, Monaco, Netherlands (except Aruba, Bonaire, Curaçao, Saba, Sint Eustatius, Sint Maarten), Switzerland, Belarus, Bulgaria, Czech Republic, Hungary, Moldova, Poland, Romania, Russia, Slovakia, Ukraine, Albania, Andorra, Bosnia and Herzegovina, Croatia, Cyprus, the former Yugoslav Republic of Macedonia, Gibraltar, Greece, Italy, Malta, Montenegro, Portugal, San Marino, Serbia, Slovenia, Spain, Vatican City State</t>
  </si>
  <si>
    <t>Armenia, Azerbaijan, Bahrain, Georgia, Iraq, Israel, Jordan, Kazakhstan, Kuwait, Kyrgyzstan, Lebanon, Oman, Qatar, Saudi Arabia, Syria, Tajikistan, Turkey, Turkmenistan, United Arab Emirates, Uzbekistan, Yemen, China, Japan, Mongolia, North Korea, South Korea, Taiwan, Afghanistan, Bangladesh, Bhutan, Brunei, Burma/Myanmar, Cambodia, India, Indonesia, Iran, Laos, Malaysia, Maldives, Nepal, Pakistan, Philippines, Singapore, Sri Lanka, Thailand, East Timor, Vietnam</t>
  </si>
  <si>
    <t>Algeria, Benin, Burkina Faso, Cameroon, Cape Verde, Central African Republic, Chad, Côte d'Ivoire, Egypt, Gambia, Ghana, Guinea, Guinea-Bissau, Liberia, Libya, Mali, Mauritania, Morocco, Niger, Nigeria, Saint Helena, Senegal, Sierra Leone, South Sudan, Sudan, Togo, Tunisia, Angola, Botswana, Burundi, Comoros, Democratic Republic of the Congo, Djibouti, Equatorial Guinea, Eritrea, Ethiopia, Gabon, Kenya, Lesotho, Madagascar, Malawi, Mauritius, Mayotte, Mozambique, Namibia, Congo, Réunion, Rwanda, São Tomé and Príncipe, Seychelles, Somalia, South Africa, Swaziland, Uganda, Tanzania, Zambia, Zimbabwe</t>
  </si>
  <si>
    <t>Bermuda, Canada, Greenland, Saint Pierre and Miquelon, Connecticut, Delaware, District of Columbia, Maine, Maryland, Massachusetts, New Hampshire, New Jersey, New York, Pennsylvania, Rhode Island, Vermont, Alabama, Arkansas, Florida, Georgia, Kentucky, Louisiana, Mississippi, North Carolina, Puerto Rico, South Carolina, Tennessee, Virginia, West Virginia, Illinois, Indiana, Iowa, Kansas, Michigan, Minnesota, Missouri, Nebraska, North Dakota, Ohio, Oklahoma, South Dakota, Wisconsin, Alaska, Arizona, California, Colorado, Hawaii, Idaho, Montana, Nevada, New Mexico, Oregon, Texas, Utah, Washington, Wyoming</t>
  </si>
  <si>
    <t>Anguilla, Antigua &amp; Barbuda, Aruba, Bahamas, Barbados, Belize, Bonaire, British Virgin Islands, Cayman Islands, Costa Rica, Cuba, Curaçao, Dominica, Dominican Republic, El Salvador, Grenada, Guadeloupe, Guatemala, Haiti, Honduras, Jamaica, Martinique, Mexico, Montserrat, Nicaragua, Panama, Puerto Rico, Saint Barthélemy, Saba, Saint Kitts and Nevis, Saint Lucia, Saint Martin, Saint Vincent and the Grenadines, Sint Eustatius, Sint Maarten, Trinidad and Tobago, Turks and Caicos Islands, US Virgin Islands, Brazil, Falkland Islands, French Guiana, Guyana, Paraguay, Suriname, Uruguay, Argentina, Bolivia, Chile, Colombia, Ecuador, Peru, Venezuela</t>
  </si>
  <si>
    <t>GEN_VAL</t>
  </si>
  <si>
    <t>GEN_INF</t>
  </si>
  <si>
    <t>QT_STAND_GROSS_</t>
  </si>
  <si>
    <t>QT_AY_GROSS_</t>
  </si>
  <si>
    <t>QT_UY_GROSS_</t>
  </si>
  <si>
    <t>QT_STAND_NET_</t>
  </si>
  <si>
    <t>QT_AY_NET_</t>
  </si>
  <si>
    <t>QT_UY_NET_</t>
  </si>
  <si>
    <t>QT_CS_</t>
  </si>
  <si>
    <t>QL_RP_</t>
  </si>
  <si>
    <t>QL_MOD_</t>
  </si>
  <si>
    <t>Var-Covar approach</t>
  </si>
  <si>
    <t>Copula</t>
  </si>
  <si>
    <t>Common risk-drivers</t>
  </si>
  <si>
    <t>NCA Comment</t>
  </si>
  <si>
    <t>NLCS PG Comment</t>
  </si>
  <si>
    <t>C0050</t>
  </si>
  <si>
    <r>
      <t xml:space="preserve">Value under a </t>
    </r>
    <r>
      <rPr>
        <b/>
        <i/>
        <u/>
        <sz val="9"/>
        <rFont val="Verdana"/>
        <family val="2"/>
      </rPr>
      <t>Monte Carlo scenario</t>
    </r>
    <r>
      <rPr>
        <b/>
        <i/>
        <sz val="9"/>
        <rFont val="Verdana"/>
        <family val="2"/>
      </rPr>
      <t xml:space="preserve"> of the internal model</t>
    </r>
  </si>
  <si>
    <r>
      <t xml:space="preserve">
Dear selected solo undertaking,
EIOPA together with a number of National Competent Authorities (NCAs) is performing a European-wide Non-Life underwriting risk Comparative Study (NLCS) delivered in the format of this questionnaire. Please fill this questionnnaire in conjunction with the instructions file and cover letter. The NLCS PG asks your cooperation and compliance with the survey as deviations may trigger resubmission requests and may ultimately lead to the exclusion from the study:
     - </t>
    </r>
    <r>
      <rPr>
        <b/>
        <u/>
        <sz val="15.5"/>
        <rFont val="Verdana"/>
        <family val="2"/>
      </rPr>
      <t>Filing Rules:</t>
    </r>
    <r>
      <rPr>
        <sz val="15.5"/>
        <rFont val="Verdana"/>
        <family val="2"/>
      </rPr>
      <t xml:space="preserve"> Please fill only the indicated cells with valid values 
          - </t>
    </r>
    <r>
      <rPr>
        <b/>
        <u/>
        <sz val="15.5"/>
        <rFont val="Verdana"/>
        <family val="2"/>
      </rPr>
      <t>Layout:</t>
    </r>
    <r>
      <rPr>
        <sz val="15.5"/>
        <rFont val="Verdana"/>
        <family val="2"/>
      </rPr>
      <t xml:space="preserve"> Please do not touch the layout of the survey (e.g. insert, delete or hide cellls).     
          - </t>
    </r>
    <r>
      <rPr>
        <b/>
        <u/>
        <sz val="15.5"/>
        <rFont val="Verdana"/>
        <family val="2"/>
      </rPr>
      <t>Type of cells:</t>
    </r>
    <r>
      <rPr>
        <sz val="15.5"/>
        <rFont val="Verdana"/>
        <family val="2"/>
      </rPr>
      <t xml:space="preserve"> Use dropdown menues, quantitative &amp; qualitative values where applicable
          - </t>
    </r>
    <r>
      <rPr>
        <b/>
        <u/>
        <sz val="15.5"/>
        <rFont val="Verdana"/>
        <family val="2"/>
      </rPr>
      <t>Empty cells:</t>
    </r>
    <r>
      <rPr>
        <sz val="15.5"/>
        <rFont val="Verdana"/>
        <family val="2"/>
      </rPr>
      <t xml:space="preserve"> Need to be understood as not provided/available and 0 will be interpreted as a number
          - </t>
    </r>
    <r>
      <rPr>
        <b/>
        <u/>
        <sz val="15.5"/>
        <rFont val="Verdana"/>
        <family val="2"/>
      </rPr>
      <t>Reporting currency EUR:</t>
    </r>
    <r>
      <rPr>
        <sz val="15.5"/>
        <rFont val="Verdana"/>
        <family val="2"/>
      </rPr>
      <t xml:space="preserve"> As currency please use EUR. Do </t>
    </r>
    <r>
      <rPr>
        <u/>
        <sz val="15.5"/>
        <rFont val="Verdana"/>
        <family val="2"/>
      </rPr>
      <t>NOT</t>
    </r>
    <r>
      <rPr>
        <sz val="15.5"/>
        <rFont val="Verdana"/>
        <family val="2"/>
      </rPr>
      <t xml:space="preserve"> use multiples of EUR (like kEUR or MEUR).
          - </t>
    </r>
    <r>
      <rPr>
        <b/>
        <u/>
        <sz val="15.5"/>
        <rFont val="Verdana"/>
        <family val="2"/>
      </rPr>
      <t>Sign:</t>
    </r>
    <r>
      <rPr>
        <sz val="15.5"/>
        <rFont val="Verdana"/>
        <family val="2"/>
      </rPr>
      <t xml:space="preserve"> Positive values are considdered a loss / negative values are considdered a profit.
          - </t>
    </r>
    <r>
      <rPr>
        <b/>
        <u/>
        <sz val="15.5"/>
        <rFont val="Verdana"/>
        <family val="2"/>
      </rPr>
      <t>Percentiles:</t>
    </r>
    <r>
      <rPr>
        <sz val="15.5"/>
        <rFont val="Verdana"/>
        <family val="2"/>
      </rPr>
      <t xml:space="preserve"> The 99.5 Percentile corresponds to the SCR
          - </t>
    </r>
    <r>
      <rPr>
        <b/>
        <u/>
        <sz val="15.5"/>
        <rFont val="Verdana"/>
        <family val="2"/>
      </rPr>
      <t>Simplification &amp; deviation:</t>
    </r>
    <r>
      <rPr>
        <sz val="15.5"/>
        <rFont val="Verdana"/>
        <family val="2"/>
      </rPr>
      <t xml:space="preserve"> Whenever adjustments are necessary to fairly judge your riskprofile please use the designated (comment) sections/cells.
          - </t>
    </r>
    <r>
      <rPr>
        <b/>
        <u/>
        <sz val="15.5"/>
        <rFont val="Verdana"/>
        <family val="2"/>
      </rPr>
      <t>Qualitative Information:</t>
    </r>
    <r>
      <rPr>
        <sz val="15.5"/>
        <rFont val="Verdana"/>
        <family val="2"/>
      </rPr>
      <t xml:space="preserve"> Are a key element of the NLCS approach and need to be provided with the highest quality standards. 
          - </t>
    </r>
    <r>
      <rPr>
        <b/>
        <u/>
        <sz val="15.5"/>
        <rFont val="Verdana"/>
        <family val="2"/>
      </rPr>
      <t>Validation Checks</t>
    </r>
    <r>
      <rPr>
        <b/>
        <sz val="15.5"/>
        <rFont val="Verdana"/>
        <family val="2"/>
      </rPr>
      <t>:</t>
    </r>
    <r>
      <rPr>
        <sz val="15.5"/>
        <rFont val="Verdana"/>
        <family val="2"/>
      </rPr>
      <t xml:space="preserve"> Are designed to project NLCS PG expectations to participants and reduce resubmissions by making submission filling easier.
     - </t>
    </r>
    <r>
      <rPr>
        <b/>
        <u/>
        <sz val="15.5"/>
        <rFont val="Verdana"/>
        <family val="2"/>
      </rPr>
      <t>Group support:</t>
    </r>
    <r>
      <rPr>
        <sz val="15.5"/>
        <rFont val="Verdana"/>
        <family val="2"/>
      </rPr>
      <t xml:space="preserve"> Please feel free to to organise your responses within your group but be aware that the final responsibility remains with the solo entities.
     - </t>
    </r>
    <r>
      <rPr>
        <b/>
        <u/>
        <sz val="15.5"/>
        <rFont val="Verdana"/>
        <family val="2"/>
      </rPr>
      <t>Additional Questions (concrete templates and LoG-file)</t>
    </r>
    <r>
      <rPr>
        <b/>
        <sz val="15.5"/>
        <rFont val="Verdana"/>
        <family val="2"/>
      </rPr>
      <t>:</t>
    </r>
    <r>
      <rPr>
        <sz val="15.5"/>
        <rFont val="Verdana"/>
        <family val="2"/>
      </rPr>
      <t xml:space="preserve"> Please contact your national contact point. 
</t>
    </r>
  </si>
  <si>
    <t>NatCatTotal</t>
  </si>
  <si>
    <t>Credit &amp; Suretyship insurance</t>
  </si>
  <si>
    <t>R0030</t>
  </si>
  <si>
    <t>R0040</t>
  </si>
  <si>
    <t>R0060</t>
  </si>
  <si>
    <t>C0020</t>
  </si>
  <si>
    <t>R0070</t>
  </si>
  <si>
    <t>R0080</t>
  </si>
  <si>
    <t>R0100</t>
  </si>
  <si>
    <t>R0110</t>
  </si>
  <si>
    <t>R0120</t>
  </si>
  <si>
    <t>R0130</t>
  </si>
  <si>
    <t>R0140</t>
  </si>
  <si>
    <t>C0030</t>
  </si>
  <si>
    <t>C0040</t>
  </si>
  <si>
    <t>C0060</t>
  </si>
  <si>
    <t>C0070</t>
  </si>
  <si>
    <t>C0080</t>
  </si>
  <si>
    <t>C0090</t>
  </si>
  <si>
    <t>C0100</t>
  </si>
  <si>
    <t>C0110</t>
  </si>
  <si>
    <t>C0120</t>
  </si>
  <si>
    <t>C0130</t>
  </si>
  <si>
    <t>C0140</t>
  </si>
  <si>
    <t>C0150</t>
  </si>
  <si>
    <t>C0160</t>
  </si>
  <si>
    <t>C0170</t>
  </si>
  <si>
    <t>C0180</t>
  </si>
  <si>
    <t>C0190</t>
  </si>
  <si>
    <t>C0200</t>
  </si>
  <si>
    <t>C0210</t>
  </si>
  <si>
    <t>C0220</t>
  </si>
  <si>
    <t>C0230</t>
  </si>
  <si>
    <t>C0240</t>
  </si>
  <si>
    <t>C0250</t>
  </si>
  <si>
    <t>C0260</t>
  </si>
  <si>
    <t>C0270</t>
  </si>
  <si>
    <t>C0280</t>
  </si>
  <si>
    <t>C0290</t>
  </si>
  <si>
    <t>C0300</t>
  </si>
  <si>
    <t>C0310</t>
  </si>
  <si>
    <t>C0320</t>
  </si>
  <si>
    <t>C0330</t>
  </si>
  <si>
    <t>C0340</t>
  </si>
  <si>
    <t>C0350</t>
  </si>
  <si>
    <t>C0360</t>
  </si>
  <si>
    <t>C0370</t>
  </si>
  <si>
    <t>C0380</t>
  </si>
  <si>
    <t>C0390</t>
  </si>
  <si>
    <t>C0400</t>
  </si>
  <si>
    <t>C0410</t>
  </si>
  <si>
    <t>C0420</t>
  </si>
  <si>
    <t>C0430</t>
  </si>
  <si>
    <t>C0440</t>
  </si>
  <si>
    <t>C0450</t>
  </si>
  <si>
    <t>C0460</t>
  </si>
  <si>
    <t>C0470</t>
  </si>
  <si>
    <t>C0480</t>
  </si>
  <si>
    <t>C0490</t>
  </si>
  <si>
    <t>C0500</t>
  </si>
  <si>
    <t>C0510</t>
  </si>
  <si>
    <t>C0520</t>
  </si>
  <si>
    <t>C0530</t>
  </si>
  <si>
    <t>C0540</t>
  </si>
  <si>
    <t>C0550</t>
  </si>
  <si>
    <t>C0560</t>
  </si>
  <si>
    <t>C0570</t>
  </si>
  <si>
    <t>C0580</t>
  </si>
  <si>
    <t>C0590</t>
  </si>
  <si>
    <t>C0600</t>
  </si>
  <si>
    <t>C0610</t>
  </si>
  <si>
    <t>C0620</t>
  </si>
  <si>
    <t>C0630</t>
  </si>
  <si>
    <t>C0640</t>
  </si>
  <si>
    <t>C0650</t>
  </si>
  <si>
    <t>C0660</t>
  </si>
  <si>
    <t>C0670</t>
  </si>
  <si>
    <t>C0680</t>
  </si>
  <si>
    <t>C0690</t>
  </si>
  <si>
    <t>C0700</t>
  </si>
  <si>
    <t>C0710</t>
  </si>
  <si>
    <t>C0720</t>
  </si>
  <si>
    <t>C0730</t>
  </si>
  <si>
    <t>C0740</t>
  </si>
  <si>
    <t>C0750</t>
  </si>
  <si>
    <t>C0760</t>
  </si>
  <si>
    <t>C0770</t>
  </si>
  <si>
    <t>C0780</t>
  </si>
  <si>
    <t>C0790</t>
  </si>
  <si>
    <t>C0800</t>
  </si>
  <si>
    <t>C0810</t>
  </si>
  <si>
    <t>C0820</t>
  </si>
  <si>
    <t>C0830</t>
  </si>
  <si>
    <t>C0840</t>
  </si>
  <si>
    <t>C0850</t>
  </si>
  <si>
    <t>C0860</t>
  </si>
  <si>
    <t>C0870</t>
  </si>
  <si>
    <t>C0880</t>
  </si>
  <si>
    <t>C0890</t>
  </si>
  <si>
    <t>C0900</t>
  </si>
  <si>
    <t>C0910</t>
  </si>
  <si>
    <t>C0920</t>
  </si>
  <si>
    <t>C0930</t>
  </si>
  <si>
    <t>C0940</t>
  </si>
  <si>
    <t>C0950</t>
  </si>
  <si>
    <t>C0960</t>
  </si>
  <si>
    <t>C0970</t>
  </si>
  <si>
    <t>C0980</t>
  </si>
  <si>
    <t>C0990</t>
  </si>
  <si>
    <t>C1000</t>
  </si>
  <si>
    <t>C1010</t>
  </si>
  <si>
    <t>C1020</t>
  </si>
  <si>
    <t>C1030</t>
  </si>
  <si>
    <t>C1040</t>
  </si>
  <si>
    <t>C1050</t>
  </si>
  <si>
    <t>C1060</t>
  </si>
  <si>
    <t>C1070</t>
  </si>
  <si>
    <t>C1080</t>
  </si>
  <si>
    <t>C1090</t>
  </si>
  <si>
    <t>C1100</t>
  </si>
  <si>
    <t>C1110</t>
  </si>
  <si>
    <t>C1120</t>
  </si>
  <si>
    <t>C1130</t>
  </si>
  <si>
    <t>C1140</t>
  </si>
  <si>
    <t>C1150</t>
  </si>
  <si>
    <t>C1160</t>
  </si>
  <si>
    <t>C1170</t>
  </si>
  <si>
    <t>C1180</t>
  </si>
  <si>
    <t>C1190</t>
  </si>
  <si>
    <t>C1200</t>
  </si>
  <si>
    <t>C1210</t>
  </si>
  <si>
    <t>C1220</t>
  </si>
  <si>
    <t>C1230</t>
  </si>
  <si>
    <t>C1240</t>
  </si>
  <si>
    <t>C1250</t>
  </si>
  <si>
    <t>C1260</t>
  </si>
  <si>
    <t>C1270</t>
  </si>
  <si>
    <t>C1280</t>
  </si>
  <si>
    <t>C1290</t>
  </si>
  <si>
    <t>C1300</t>
  </si>
  <si>
    <t>C1310</t>
  </si>
  <si>
    <t>C1320</t>
  </si>
  <si>
    <t>C1330</t>
  </si>
  <si>
    <t>C1340</t>
  </si>
  <si>
    <t>C1350</t>
  </si>
  <si>
    <t>C1360</t>
  </si>
  <si>
    <t>C1370</t>
  </si>
  <si>
    <t>C1380</t>
  </si>
  <si>
    <t>C1390</t>
  </si>
  <si>
    <t>C1400</t>
  </si>
  <si>
    <t>C1410</t>
  </si>
  <si>
    <t>C1420</t>
  </si>
  <si>
    <t>C1430</t>
  </si>
  <si>
    <t>C1440</t>
  </si>
  <si>
    <t>C1450</t>
  </si>
  <si>
    <t>C1460</t>
  </si>
  <si>
    <t>C1470</t>
  </si>
  <si>
    <t>C1480</t>
  </si>
  <si>
    <t>C1490</t>
  </si>
  <si>
    <t>C1500</t>
  </si>
  <si>
    <t>C1510</t>
  </si>
  <si>
    <t>C1520</t>
  </si>
  <si>
    <t>C1530</t>
  </si>
  <si>
    <t>C1540</t>
  </si>
  <si>
    <t>C1550</t>
  </si>
  <si>
    <t>C1560</t>
  </si>
  <si>
    <t>C1570</t>
  </si>
  <si>
    <t>C1580</t>
  </si>
  <si>
    <t>C1590</t>
  </si>
  <si>
    <t>C1600</t>
  </si>
  <si>
    <t>C1610</t>
  </si>
  <si>
    <t>C1620</t>
  </si>
  <si>
    <t>C1630</t>
  </si>
  <si>
    <t>C1640</t>
  </si>
  <si>
    <t>C1650</t>
  </si>
  <si>
    <t>C1660</t>
  </si>
  <si>
    <t>C1670</t>
  </si>
  <si>
    <t>C1680</t>
  </si>
  <si>
    <t>C1690</t>
  </si>
  <si>
    <t>C1700</t>
  </si>
  <si>
    <t>C1710</t>
  </si>
  <si>
    <t>C1720</t>
  </si>
  <si>
    <t>C1730</t>
  </si>
  <si>
    <t>C1740</t>
  </si>
  <si>
    <t>C1750</t>
  </si>
  <si>
    <t>C1760</t>
  </si>
  <si>
    <t>C1770</t>
  </si>
  <si>
    <t>C1780</t>
  </si>
  <si>
    <t>C1790</t>
  </si>
  <si>
    <t>C1800</t>
  </si>
  <si>
    <t>C1810</t>
  </si>
  <si>
    <t>C1820</t>
  </si>
  <si>
    <t>C1830</t>
  </si>
  <si>
    <t>C1840</t>
  </si>
  <si>
    <t>C1850</t>
  </si>
  <si>
    <t>C1860</t>
  </si>
  <si>
    <t>C1870</t>
  </si>
  <si>
    <t>C1880</t>
  </si>
  <si>
    <t>C1890</t>
  </si>
  <si>
    <t>C1900</t>
  </si>
  <si>
    <t>C1910</t>
  </si>
  <si>
    <t>C1920</t>
  </si>
  <si>
    <t>C1930</t>
  </si>
  <si>
    <t>C1940</t>
  </si>
  <si>
    <t>C1950</t>
  </si>
  <si>
    <t>C1960</t>
  </si>
  <si>
    <t>C1970</t>
  </si>
  <si>
    <t>C1980</t>
  </si>
  <si>
    <t>C1990</t>
  </si>
  <si>
    <t>C2000</t>
  </si>
  <si>
    <t>C2010</t>
  </si>
  <si>
    <t>C2020</t>
  </si>
  <si>
    <t>C2030</t>
  </si>
  <si>
    <t>C2040</t>
  </si>
  <si>
    <t>C2050</t>
  </si>
  <si>
    <t>C2060</t>
  </si>
  <si>
    <t>C2070</t>
  </si>
  <si>
    <t>C2080</t>
  </si>
  <si>
    <t>C2090</t>
  </si>
  <si>
    <t>C2100</t>
  </si>
  <si>
    <t>C2110</t>
  </si>
  <si>
    <t>C2120</t>
  </si>
  <si>
    <t>C2130</t>
  </si>
  <si>
    <t>C2140</t>
  </si>
  <si>
    <t>C2150</t>
  </si>
  <si>
    <t>C2160</t>
  </si>
  <si>
    <t>C2170</t>
  </si>
  <si>
    <t>C2180</t>
  </si>
  <si>
    <t>C2190</t>
  </si>
  <si>
    <t>C2200</t>
  </si>
  <si>
    <t>C2210</t>
  </si>
  <si>
    <t>C2220</t>
  </si>
  <si>
    <t>C2230</t>
  </si>
  <si>
    <t>C2240</t>
  </si>
  <si>
    <t>C2250</t>
  </si>
  <si>
    <t>C2260</t>
  </si>
  <si>
    <t>C2270</t>
  </si>
  <si>
    <t>C2280</t>
  </si>
  <si>
    <t>C2290</t>
  </si>
  <si>
    <t>C2300</t>
  </si>
  <si>
    <t>C2310</t>
  </si>
  <si>
    <t>C2320</t>
  </si>
  <si>
    <t>C2330</t>
  </si>
  <si>
    <t>C2340</t>
  </si>
  <si>
    <t>C2350</t>
  </si>
  <si>
    <t>C2360</t>
  </si>
  <si>
    <t>C2370</t>
  </si>
  <si>
    <t>C2380</t>
  </si>
  <si>
    <t>C2390</t>
  </si>
  <si>
    <t>C2400</t>
  </si>
  <si>
    <t>C2410</t>
  </si>
  <si>
    <t>C2420</t>
  </si>
  <si>
    <t>C2430</t>
  </si>
  <si>
    <t>C2440</t>
  </si>
  <si>
    <t>C2450</t>
  </si>
  <si>
    <t>C2460</t>
  </si>
  <si>
    <t>C2470</t>
  </si>
  <si>
    <t>C2480</t>
  </si>
  <si>
    <t>C2490</t>
  </si>
  <si>
    <t>C2500</t>
  </si>
  <si>
    <t>C2510</t>
  </si>
  <si>
    <t>C2520</t>
  </si>
  <si>
    <t>C2530</t>
  </si>
  <si>
    <t>C2540</t>
  </si>
  <si>
    <t>C2550</t>
  </si>
  <si>
    <t>C2560</t>
  </si>
  <si>
    <t>C2570</t>
  </si>
  <si>
    <t>C2580</t>
  </si>
  <si>
    <t>C2590</t>
  </si>
  <si>
    <t>C2600</t>
  </si>
  <si>
    <t>C2610</t>
  </si>
  <si>
    <t>C2620</t>
  </si>
  <si>
    <t>C2630</t>
  </si>
  <si>
    <t>C2640</t>
  </si>
  <si>
    <t>C2650</t>
  </si>
  <si>
    <t>C2660</t>
  </si>
  <si>
    <t>C2670</t>
  </si>
  <si>
    <t>C2680</t>
  </si>
  <si>
    <t>C2690</t>
  </si>
  <si>
    <t>C2700</t>
  </si>
  <si>
    <t>C2710</t>
  </si>
  <si>
    <t>C2720</t>
  </si>
  <si>
    <t>C2730</t>
  </si>
  <si>
    <t>C2740</t>
  </si>
  <si>
    <t>C2750</t>
  </si>
  <si>
    <t>C2760</t>
  </si>
  <si>
    <t>C2770</t>
  </si>
  <si>
    <t>C2780</t>
  </si>
  <si>
    <t>C2790</t>
  </si>
  <si>
    <t>C2800</t>
  </si>
  <si>
    <t>C2810</t>
  </si>
  <si>
    <t>C2820</t>
  </si>
  <si>
    <t>C2830</t>
  </si>
  <si>
    <t>C2840</t>
  </si>
  <si>
    <t>C2850</t>
  </si>
  <si>
    <t>C2860</t>
  </si>
  <si>
    <t>C2870</t>
  </si>
  <si>
    <t>C2880</t>
  </si>
  <si>
    <t>C2890</t>
  </si>
  <si>
    <t>C2900</t>
  </si>
  <si>
    <t>C2910</t>
  </si>
  <si>
    <t>C2920</t>
  </si>
  <si>
    <t>C2930</t>
  </si>
  <si>
    <t>C2940</t>
  </si>
  <si>
    <t>C2950</t>
  </si>
  <si>
    <t>C2960</t>
  </si>
  <si>
    <t>C2970</t>
  </si>
  <si>
    <t>C2980</t>
  </si>
  <si>
    <t>C2990</t>
  </si>
  <si>
    <t>C3000</t>
  </si>
  <si>
    <t>C3010</t>
  </si>
  <si>
    <t>C3020</t>
  </si>
  <si>
    <t>C3030</t>
  </si>
  <si>
    <t>C3040</t>
  </si>
  <si>
    <t>C3050</t>
  </si>
  <si>
    <t>C3060</t>
  </si>
  <si>
    <t>C3070</t>
  </si>
  <si>
    <t>C3080</t>
  </si>
  <si>
    <t>C3090</t>
  </si>
  <si>
    <t>C3100</t>
  </si>
  <si>
    <t>C3110</t>
  </si>
  <si>
    <t>C3120</t>
  </si>
  <si>
    <t>C3130</t>
  </si>
  <si>
    <t>C3140</t>
  </si>
  <si>
    <t>C3150</t>
  </si>
  <si>
    <t>C3160</t>
  </si>
  <si>
    <t>C3170</t>
  </si>
  <si>
    <t>C3180</t>
  </si>
  <si>
    <t>C3190</t>
  </si>
  <si>
    <t>C3200</t>
  </si>
  <si>
    <t>C3210</t>
  </si>
  <si>
    <t>C3220</t>
  </si>
  <si>
    <t>C3230</t>
  </si>
  <si>
    <t>C3240</t>
  </si>
  <si>
    <t>C3250</t>
  </si>
  <si>
    <t>C3260</t>
  </si>
  <si>
    <t>C3270</t>
  </si>
  <si>
    <t>C3280</t>
  </si>
  <si>
    <t>C3290</t>
  </si>
  <si>
    <t>C3300</t>
  </si>
  <si>
    <t>C3310</t>
  </si>
  <si>
    <t>C3320</t>
  </si>
  <si>
    <t>C3330</t>
  </si>
  <si>
    <t>C3340</t>
  </si>
  <si>
    <t>C3350</t>
  </si>
  <si>
    <t>C3360</t>
  </si>
  <si>
    <t>C3370</t>
  </si>
  <si>
    <t>C3380</t>
  </si>
  <si>
    <t>C3390</t>
  </si>
  <si>
    <t>C3400</t>
  </si>
  <si>
    <t>C3410</t>
  </si>
  <si>
    <t>C3420</t>
  </si>
  <si>
    <t>C3430</t>
  </si>
  <si>
    <t>C3440</t>
  </si>
  <si>
    <t>C3450</t>
  </si>
  <si>
    <t>C3460</t>
  </si>
  <si>
    <t>C3470</t>
  </si>
  <si>
    <t>C3480</t>
  </si>
  <si>
    <t>C3490</t>
  </si>
  <si>
    <t>C3500</t>
  </si>
  <si>
    <t>C3510</t>
  </si>
  <si>
    <t>C3520</t>
  </si>
  <si>
    <t>C3530</t>
  </si>
  <si>
    <t>C3540</t>
  </si>
  <si>
    <t>C3550</t>
  </si>
  <si>
    <t>C3560</t>
  </si>
  <si>
    <t>C3570</t>
  </si>
  <si>
    <t>C3580</t>
  </si>
  <si>
    <t>C3590</t>
  </si>
  <si>
    <t>C3600</t>
  </si>
  <si>
    <t>C3610</t>
  </si>
  <si>
    <t>C3620</t>
  </si>
  <si>
    <t>C3630</t>
  </si>
  <si>
    <t>C3640</t>
  </si>
  <si>
    <t>C3650</t>
  </si>
  <si>
    <t>C3660</t>
  </si>
  <si>
    <t>C3670</t>
  </si>
  <si>
    <t>C3680</t>
  </si>
  <si>
    <t>C3690</t>
  </si>
  <si>
    <t>C3700</t>
  </si>
  <si>
    <t>C3710</t>
  </si>
  <si>
    <t>C3720</t>
  </si>
  <si>
    <t>C3730</t>
  </si>
  <si>
    <t>C3740</t>
  </si>
  <si>
    <t>C3750</t>
  </si>
  <si>
    <t>C3760</t>
  </si>
  <si>
    <t>C3770</t>
  </si>
  <si>
    <t>C3780</t>
  </si>
  <si>
    <t>C3790</t>
  </si>
  <si>
    <t>C3800</t>
  </si>
  <si>
    <t>C3810</t>
  </si>
  <si>
    <t>C3820</t>
  </si>
  <si>
    <t>C3830</t>
  </si>
  <si>
    <t>C3840</t>
  </si>
  <si>
    <t>C3850</t>
  </si>
  <si>
    <t>C3860</t>
  </si>
  <si>
    <t>C3870</t>
  </si>
  <si>
    <t>C3880</t>
  </si>
  <si>
    <t>C3890</t>
  </si>
  <si>
    <t>C3900</t>
  </si>
  <si>
    <t>C3910</t>
  </si>
  <si>
    <t>C3920</t>
  </si>
  <si>
    <t>C3930</t>
  </si>
  <si>
    <t>C3940</t>
  </si>
  <si>
    <t>C3950</t>
  </si>
  <si>
    <t>C3960</t>
  </si>
  <si>
    <t>C3970</t>
  </si>
  <si>
    <t>C3980</t>
  </si>
  <si>
    <t>C3990</t>
  </si>
  <si>
    <t>C4000</t>
  </si>
  <si>
    <t>C4010</t>
  </si>
  <si>
    <t>C4020</t>
  </si>
  <si>
    <t>C4030</t>
  </si>
  <si>
    <t>C4040</t>
  </si>
  <si>
    <t>C4050</t>
  </si>
  <si>
    <t>C4060</t>
  </si>
  <si>
    <t>C4070</t>
  </si>
  <si>
    <t>C4080</t>
  </si>
  <si>
    <t>C4090</t>
  </si>
  <si>
    <t>C4100</t>
  </si>
  <si>
    <t>C4110</t>
  </si>
  <si>
    <t>C4120</t>
  </si>
  <si>
    <t>C4130</t>
  </si>
  <si>
    <t>C4140</t>
  </si>
  <si>
    <t>C4150</t>
  </si>
  <si>
    <t>C4160</t>
  </si>
  <si>
    <t>C4170</t>
  </si>
  <si>
    <t>C4180</t>
  </si>
  <si>
    <t>C4190</t>
  </si>
  <si>
    <t>C4200</t>
  </si>
  <si>
    <t>Combination</t>
  </si>
  <si>
    <t>C4210</t>
  </si>
  <si>
    <t>Comb</t>
  </si>
  <si>
    <t>Underwriting Non-CAT risk</t>
  </si>
  <si>
    <t>Inflation risk from Underwriting Non-CAT risk</t>
  </si>
  <si>
    <t>Expense risk from Underwriting Non-CAT risk</t>
  </si>
  <si>
    <t>Life UW risks from Future Annuities (Non-CAT)</t>
  </si>
  <si>
    <t>Check Suretyship</t>
  </si>
  <si>
    <t>Check
Credit Insurance</t>
  </si>
  <si>
    <t>Check Credit &amp; Suretyship</t>
  </si>
  <si>
    <t>Check
Gross - Underwriting Year - Total Non-Life</t>
  </si>
  <si>
    <t>Check
Gross - Underwriting Year - Natural Catastrophe risk</t>
  </si>
  <si>
    <t>Check
Gross - Underwriting Year - Medical expense insurance (NL obligations)</t>
  </si>
  <si>
    <t>Check
Gross - Underwriting Year - Income protection insurance  (NL obligations)</t>
  </si>
  <si>
    <t>Check
Gross - Underwriting Year - Workers' compensation insurance  (NL obligations)</t>
  </si>
  <si>
    <t>Check
Gross - Underwriting Year - Motor vehicle liability insurance  (NL obligations)</t>
  </si>
  <si>
    <t>Check
Gross - Underwriting Year - Other motor insurance  (NL obligations)</t>
  </si>
  <si>
    <t>Check
Gross - Underwriting Year - Marine, aviation and transport insurance  (NL obligations)</t>
  </si>
  <si>
    <t>Check
Gross - Underwriting Year - Fire and other damage to property insurance  (NL obligations)</t>
  </si>
  <si>
    <t>Check
Gross - Underwriting Year - General liability insurance  (NL obligations)</t>
  </si>
  <si>
    <t>Check
Gross - Underwriting Year - Credit and suretyship insurance  (NL obligations)</t>
  </si>
  <si>
    <t>Check
Gross - Underwriting Year - Legal expenses insurance  (NL obligations)</t>
  </si>
  <si>
    <t>Check
Gross - Underwriting Year - Assistance  (NL obligations)</t>
  </si>
  <si>
    <t>Check
Gross - Underwriting Year - Miscellaneous financial loss  (NL obligations)</t>
  </si>
  <si>
    <t>Check
Gross - Underwriting Year - Medical expense insurance (Proportional NL reinsurance)</t>
  </si>
  <si>
    <t>Check
Gross - Underwriting Year - Income protection insurance  (Proportional NL reinsurance)</t>
  </si>
  <si>
    <t>Check
Gross - Underwriting Year - Workers' compensation insurance  (Proportional NL reinsurance)</t>
  </si>
  <si>
    <t>Check
Gross - Underwriting Year - Motor vehicle liability insurance  (Proportional NL reinsurance)</t>
  </si>
  <si>
    <t>Check
Gross - Underwriting Year - Other motor insurance  (Proportional NL reinsurance)</t>
  </si>
  <si>
    <t>Check
Gross - Underwriting Year - Marine, aviation and transport insurance  (Proportional NL reinsurance)</t>
  </si>
  <si>
    <t>Check
Gross - Underwriting Year - Fire and other damage to property insurance  (Proportional NL reinsurance)</t>
  </si>
  <si>
    <t>Check
Gross - Underwriting Year - General liability insurance  (Proportional NL reinsurance)</t>
  </si>
  <si>
    <t>Check
Gross - Underwriting Year - Credit and suretyship insurance  (Proportional NL reinsurance)</t>
  </si>
  <si>
    <t>Check
Gross - Underwriting Year - Legal expenses insurance  (Proportional NL reinsurance)</t>
  </si>
  <si>
    <t>Check
Gross - Underwriting Year - Assistance  (Proportional NL reinsurance)</t>
  </si>
  <si>
    <t>Check
Gross - Underwriting Year - Miscellaneous financial loss  (Proportional NL reinsurance)</t>
  </si>
  <si>
    <t>Check
Gross - Underwriting Year - Non-proportional health reinsurance</t>
  </si>
  <si>
    <t>Check
Gross - Underwriting Year - Non-proportional casualty reinsurance</t>
  </si>
  <si>
    <t>Check
Gross - Underwriting Year - Non-proportional marine, aviation and transport reinsurance</t>
  </si>
  <si>
    <t>Check
Gross - Underwriting Year - Non-proportional property reinsurance</t>
  </si>
  <si>
    <t>Check
Net - Underwriting Year - Total Non-Life</t>
  </si>
  <si>
    <t>Check
Net - Underwriting Year - Natural Catastrophe risk</t>
  </si>
  <si>
    <t>Check
Net - Underwriting Year - Medical expense insurance (NL obligations)</t>
  </si>
  <si>
    <t>Check
Net - Underwriting Year - Income protection insurance  (NL obligations)</t>
  </si>
  <si>
    <t>Check
Net - Underwriting Year - Workers' compensation insurance  (NL obligations)</t>
  </si>
  <si>
    <t>Check
Net - Underwriting Year - Motor vehicle liability insurance  (NL obligations)</t>
  </si>
  <si>
    <t>Check
Net - Underwriting Year - Other motor insurance  (NL obligations)</t>
  </si>
  <si>
    <t>Check
Net - Underwriting Year - Marine, aviation and transport insurance  (NL obligations)</t>
  </si>
  <si>
    <t>Check
Net - Underwriting Year - Fire and other damage to property insurance  (NL obligations)</t>
  </si>
  <si>
    <t>Check
Net - Underwriting Year - General liability insurance  (NL obligations)</t>
  </si>
  <si>
    <t>Check
Net - Underwriting Year - Credit and suretyship insurance  (NL obligations)</t>
  </si>
  <si>
    <t>Check
Net - Underwriting Year - Legal expenses insurance  (NL obligations)</t>
  </si>
  <si>
    <t>Check
Net - Underwriting Year - Assistance  (NL obligations)</t>
  </si>
  <si>
    <t>Check
Net - Underwriting Year - Miscellaneous financial loss  (NL obligations)</t>
  </si>
  <si>
    <t>Check
Net - Underwriting Year - Medical expense insurance (Proportional NL reinsurance)</t>
  </si>
  <si>
    <t>Check
Net - Underwriting Year - Income protection insurance  (Proportional NL reinsurance)</t>
  </si>
  <si>
    <t>Check
Net - Underwriting Year - Workers' compensation insurance  (Proportional NL reinsurance)</t>
  </si>
  <si>
    <t>Check
Net - Underwriting Year - Motor vehicle liability insurance  (Proportional NL reinsurance)</t>
  </si>
  <si>
    <t>Check
Net - Underwriting Year - Other motor insurance  (Proportional NL reinsurance)</t>
  </si>
  <si>
    <t>Check
Net - Underwriting Year - Marine, aviation and transport insurance  (Proportional NL reinsurance)</t>
  </si>
  <si>
    <t>Check
Net - Underwriting Year - Fire and other damage to property insurance  (Proportional NL reinsurance)</t>
  </si>
  <si>
    <t>Check
Net - Underwriting Year - General liability insurance  (Proportional NL reinsurance)</t>
  </si>
  <si>
    <t>Check
Net - Underwriting Year - Credit and suretyship insurance  (Proportional NL reinsurance)</t>
  </si>
  <si>
    <t>Check
Net - Underwriting Year - Legal expenses insurance  (Proportional NL reinsurance)</t>
  </si>
  <si>
    <t>Check
Net - Underwriting Year - Assistance  (Proportional NL reinsurance)</t>
  </si>
  <si>
    <t>Check
Net - Underwriting Year - Miscellaneous financial loss  (Proportional NL reinsurance)</t>
  </si>
  <si>
    <t>Check
Net - Underwriting Year - Non-proportional health reinsurance</t>
  </si>
  <si>
    <t>Check
Net - Underwriting Year - Non-proportional casualty reinsurance</t>
  </si>
  <si>
    <t>Check
Net - Underwriting Year - Non-proportional marine, aviation and transport reinsurance</t>
  </si>
  <si>
    <t>Check
Net - Underwriting Year - Non-proportional property reinsurance</t>
  </si>
  <si>
    <t>Check
Gross - Accident Year - Total Non-Life</t>
  </si>
  <si>
    <t>Check
Gross - Accident Year - Natural Catastrophe risk</t>
  </si>
  <si>
    <t>Check
Gross - Accident Year - Medical expense insurance (NL obligations)</t>
  </si>
  <si>
    <t>Check
Gross - Accident Year - Income protection insurance  (NL obligations)</t>
  </si>
  <si>
    <t>Check
Gross - Accident Year - Workers' compensation insurance  (NL obligations)</t>
  </si>
  <si>
    <t>Check
Gross - Accident Year - Motor vehicle liability insurance  (NL obligations)</t>
  </si>
  <si>
    <t>Check
Gross - Accident Year - Other motor insurance  (NL obligations)</t>
  </si>
  <si>
    <t>Check
Gross - Accident Year - Marine, aviation and transport insurance  (NL obligations)</t>
  </si>
  <si>
    <t>Check
Gross - Accident Year - Fire and other damage to property insurance  (NL obligations)</t>
  </si>
  <si>
    <t>Check
Gross - Accident Year - General liability insurance  (NL obligations)</t>
  </si>
  <si>
    <t>Check
Gross - Accident Year - Credit and suretyship insurance  (NL obligations)</t>
  </si>
  <si>
    <t>Check
Gross - Accident Year - Legal expenses insurance  (NL obligations)</t>
  </si>
  <si>
    <t>Check
Gross - Accident Year - Assistance  (NL obligations)</t>
  </si>
  <si>
    <t>Check
Gross - Accident Year - Miscellaneous financial loss  (NL obligations)</t>
  </si>
  <si>
    <t>Check
Gross - Accident Year - Medical expense insurance (Proportional NL reinsurance)</t>
  </si>
  <si>
    <t>Check
Gross - Accident Year - Income protection insurance  (Proportional NL reinsurance)</t>
  </si>
  <si>
    <t>Check
Gross - Accident Year - Workers' compensation insurance  (Proportional NL reinsurance)</t>
  </si>
  <si>
    <t>Check
Gross - Accident Year - Motor vehicle liability insurance  (Proportional NL reinsurance)</t>
  </si>
  <si>
    <t>Check
Gross - Accident Year - Other motor insurance  (Proportional NL reinsurance)</t>
  </si>
  <si>
    <t>Check
Gross - Accident Year - Marine, aviation and transport insurance  (Proportional NL reinsurance)</t>
  </si>
  <si>
    <t>Check
Gross - Accident Year - Fire and other damage to property insurance  (Proportional NL reinsurance)</t>
  </si>
  <si>
    <t>Check
Gross - Accident Year - General liability insurance  (Proportional NL reinsurance)</t>
  </si>
  <si>
    <t>Check
Gross - Accident Year - Credit and suretyship insurance  (Proportional NL reinsurance)</t>
  </si>
  <si>
    <t>Check
Gross - Accident Year - Legal expenses insurance  (Proportional NL reinsurance)</t>
  </si>
  <si>
    <t>Check
Gross - Accident Year - Assistance  (Proportional NL reinsurance)</t>
  </si>
  <si>
    <t>Check
Gross - Accident Year - Miscellaneous financial loss  (Proportional NL reinsurance)</t>
  </si>
  <si>
    <t>Check
Gross - Accident Year - Non-proportional health reinsurance</t>
  </si>
  <si>
    <t>Check
Gross - Accident Year - Non-proportional casualty reinsurance</t>
  </si>
  <si>
    <t>Check
Gross - Accident Year - Non-proportional marine, aviation and transport reinsurance</t>
  </si>
  <si>
    <t>Check
Gross - Accident Year - Non-proportional property reinsurance</t>
  </si>
  <si>
    <t>Check
Net - Accident Year - Total Non-Life</t>
  </si>
  <si>
    <t>Check
Net - Accident Year - Natural Catastrophe risk</t>
  </si>
  <si>
    <t>Check
Net - Accident Year - Medical expense insurance (NL obligations)</t>
  </si>
  <si>
    <t>Check
Net - Accident Year - Income protection insurance  (NL obligations)</t>
  </si>
  <si>
    <t>Check
Net - Accident Year - Workers' compensation insurance  (NL obligations)</t>
  </si>
  <si>
    <t>Check
Net - Accident Year - Motor vehicle liability insurance  (NL obligations)</t>
  </si>
  <si>
    <t>Check
Net - Accident Year - Other motor insurance  (NL obligations)</t>
  </si>
  <si>
    <t>Check
Net - Accident Year - Marine, aviation and transport insurance  (NL obligations)</t>
  </si>
  <si>
    <t>Check
Net - Accident Year - Fire and other damage to property insurance  (NL obligations)</t>
  </si>
  <si>
    <t>Check
Net - Accident Year - General liability insurance  (NL obligations)</t>
  </si>
  <si>
    <t>Check
Net - Accident Year - Credit and suretyship insurance  (NL obligations)</t>
  </si>
  <si>
    <t>Check
Net - Accident Year - Legal expenses insurance  (NL obligations)</t>
  </si>
  <si>
    <t>Check
Net - Accident Year - Assistance  (NL obligations)</t>
  </si>
  <si>
    <t>Check
Net - Accident Year - Miscellaneous financial loss  (NL obligations)</t>
  </si>
  <si>
    <t>Check
Net - Accident Year - Medical expense insurance (Proportional NL reinsurance)</t>
  </si>
  <si>
    <t>Check
Net - Accident Year - Income protection insurance  (Proportional NL reinsurance)</t>
  </si>
  <si>
    <t>Check
Net - Accident Year - Workers' compensation insurance  (Proportional NL reinsurance)</t>
  </si>
  <si>
    <t>Check
Net - Accident Year - Motor vehicle liability insurance  (Proportional NL reinsurance)</t>
  </si>
  <si>
    <t>Check
Net - Accident Year - Other motor insurance  (Proportional NL reinsurance)</t>
  </si>
  <si>
    <t>Check
Net - Accident Year - Marine, aviation and transport insurance  (Proportional NL reinsurance)</t>
  </si>
  <si>
    <t>Check
Net - Accident Year - Fire and other damage to property insurance  (Proportional NL reinsurance)</t>
  </si>
  <si>
    <t>Check
Net - Accident Year - General liability insurance  (Proportional NL reinsurance)</t>
  </si>
  <si>
    <t>Check
Net - Accident Year - Credit and suretyship insurance  (Proportional NL reinsurance)</t>
  </si>
  <si>
    <t>Check
Net - Accident Year - Legal expenses insurance  (Proportional NL reinsurance)</t>
  </si>
  <si>
    <t>Check
Net - Accident Year - Assistance  (Proportional NL reinsurance)</t>
  </si>
  <si>
    <t>Check
Net - Accident Year - Miscellaneous financial loss  (Proportional NL reinsurance)</t>
  </si>
  <si>
    <t>Check
Net - Accident Year - Non-proportional health reinsurance</t>
  </si>
  <si>
    <t>Check
Net - Accident Year - Non-proportional casualty reinsurance</t>
  </si>
  <si>
    <t>Check
Net - Accident Year - Non-proportional marine, aviation and transport reinsurance</t>
  </si>
  <si>
    <t>Check
Net - Accident Year - Non-proportional property reinsurance</t>
  </si>
  <si>
    <t>Check Correlation Drivers Reserve Risk</t>
  </si>
  <si>
    <t>Check Correlation Drivers Premium Risk</t>
  </si>
  <si>
    <t>Check Dependency Modelling</t>
  </si>
  <si>
    <t>Check Gross Standardised Non-Life</t>
  </si>
  <si>
    <t>Check Net Standardised Non-Life</t>
  </si>
  <si>
    <t>ERROR</t>
  </si>
  <si>
    <t>Check</t>
  </si>
  <si>
    <t>Test Undertaking</t>
  </si>
  <si>
    <t>Scope survey</t>
  </si>
  <si>
    <t>R0150</t>
  </si>
  <si>
    <t>Premium or Credit risk Credit &amp; Suretyship (across products and geographies)</t>
  </si>
  <si>
    <t>Non-Life Underwriting risk (across all S2 LoBs, CatPerils and geographies)</t>
  </si>
  <si>
    <t>Is this template focused on the split of Premium or Credit risk Credit &amp; Suretyship across its different products and (standardised) geographies (QT_CS_) or is it focused on the split of Non-Life UW risk across Premium, Reserve and CAT risk across all S2LoBs and CatPerils across modelled geographies (all other sheets)?</t>
  </si>
  <si>
    <t>Undertaking Comment</t>
  </si>
  <si>
    <t xml:space="preserve">Cells for validation "Error" </t>
  </si>
  <si>
    <t>Cells for validation "Warning"</t>
  </si>
  <si>
    <t>Cell references within tables</t>
  </si>
  <si>
    <t>R0010
C0010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</si>
</sst>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000000000000"/>
    <numFmt numFmtId="166" formatCode="0.E+00"/>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name val="Arial"/>
      <family val="2"/>
    </font>
    <font>
      <u/>
      <sz val="11"/>
      <color theme="10"/>
      <name val="Calibri"/>
      <family val="2"/>
      <scheme val="minor"/>
    </font>
    <font>
      <sz val="11"/>
      <color theme="1"/>
      <name val="Verdana"/>
      <family val="2"/>
    </font>
    <font>
      <b/>
      <u val="double"/>
      <sz val="16"/>
      <color theme="1"/>
      <name val="Verdana"/>
      <family val="2"/>
    </font>
    <font>
      <sz val="20"/>
      <color theme="1"/>
      <name val="Verdana"/>
      <family val="2"/>
    </font>
    <font>
      <u/>
      <sz val="16"/>
      <color theme="1"/>
      <name val="Verdana"/>
      <family val="2"/>
    </font>
    <font>
      <sz val="16"/>
      <name val="Verdana"/>
      <family val="2"/>
    </font>
    <font>
      <sz val="16"/>
      <color rgb="FF0070C0"/>
      <name val="Verdana"/>
      <family val="2"/>
    </font>
    <font>
      <sz val="16"/>
      <color theme="1"/>
      <name val="Verdana"/>
      <family val="2"/>
    </font>
    <font>
      <b/>
      <u/>
      <sz val="16"/>
      <color theme="1"/>
      <name val="Verdana"/>
      <family val="2"/>
    </font>
    <font>
      <b/>
      <sz val="16"/>
      <color theme="1"/>
      <name val="Verdana"/>
      <family val="2"/>
    </font>
    <font>
      <b/>
      <u/>
      <sz val="16"/>
      <color theme="10"/>
      <name val="Verdana"/>
      <family val="2"/>
    </font>
    <font>
      <b/>
      <sz val="11"/>
      <color theme="1"/>
      <name val="Verdana"/>
      <family val="2"/>
    </font>
    <font>
      <sz val="9"/>
      <name val="Verdana"/>
      <family val="2"/>
    </font>
    <font>
      <b/>
      <sz val="16"/>
      <color theme="0"/>
      <name val="Verdana"/>
      <family val="2"/>
    </font>
    <font>
      <b/>
      <sz val="9"/>
      <name val="Verdana"/>
      <family val="2"/>
    </font>
    <font>
      <sz val="9"/>
      <color theme="1"/>
      <name val="Verdana"/>
      <family val="2"/>
    </font>
    <font>
      <b/>
      <sz val="11"/>
      <color rgb="FFFF0000"/>
      <name val="Verdana"/>
      <family val="2"/>
    </font>
    <font>
      <i/>
      <sz val="11"/>
      <color theme="1"/>
      <name val="Verdana"/>
      <family val="2"/>
    </font>
    <font>
      <b/>
      <sz val="9"/>
      <color rgb="FF000000"/>
      <name val="Verdana"/>
      <family val="2"/>
    </font>
    <font>
      <b/>
      <i/>
      <u/>
      <sz val="9"/>
      <name val="Verdana"/>
      <family val="2"/>
    </font>
    <font>
      <b/>
      <i/>
      <sz val="9"/>
      <name val="Verdana"/>
      <family val="2"/>
    </font>
    <font>
      <sz val="12"/>
      <color theme="1"/>
      <name val="Verdana"/>
      <family val="2"/>
    </font>
    <font>
      <i/>
      <u/>
      <sz val="12"/>
      <color theme="1"/>
      <name val="Verdana"/>
      <family val="2"/>
    </font>
    <font>
      <u/>
      <sz val="12"/>
      <color theme="1"/>
      <name val="Verdana"/>
      <family val="2"/>
    </font>
    <font>
      <b/>
      <sz val="11"/>
      <color theme="0"/>
      <name val="Verdana"/>
      <family val="2"/>
    </font>
    <font>
      <b/>
      <sz val="12"/>
      <color rgb="FFFF0000"/>
      <name val="Verdana"/>
      <family val="2"/>
    </font>
    <font>
      <b/>
      <sz val="12"/>
      <color indexed="8"/>
      <name val="Verdana"/>
      <family val="2"/>
    </font>
    <font>
      <sz val="12"/>
      <name val="Verdana"/>
      <family val="2"/>
    </font>
    <font>
      <sz val="12"/>
      <color indexed="8"/>
      <name val="Verdana"/>
      <family val="2"/>
    </font>
    <font>
      <i/>
      <sz val="12"/>
      <name val="Verdana"/>
      <family val="2"/>
    </font>
    <font>
      <i/>
      <sz val="12"/>
      <color theme="1"/>
      <name val="Verdana"/>
      <family val="2"/>
    </font>
    <font>
      <b/>
      <sz val="9"/>
      <color theme="1"/>
      <name val="Verdana"/>
      <family val="2"/>
    </font>
    <font>
      <sz val="11"/>
      <color rgb="FFFF0000"/>
      <name val="Verdana"/>
      <family val="2"/>
    </font>
    <font>
      <sz val="14"/>
      <color rgb="FFFF0000"/>
      <name val="Arial"/>
      <family val="2"/>
    </font>
    <font>
      <sz val="11"/>
      <name val="Verdana"/>
      <family val="2"/>
    </font>
    <font>
      <sz val="15.5"/>
      <name val="Verdana"/>
      <family val="2"/>
    </font>
    <font>
      <b/>
      <u/>
      <sz val="15.5"/>
      <name val="Verdana"/>
      <family val="2"/>
    </font>
    <font>
      <u/>
      <sz val="15.5"/>
      <name val="Verdana"/>
      <family val="2"/>
    </font>
    <font>
      <b/>
      <sz val="15.5"/>
      <name val="Verdana"/>
      <family val="2"/>
    </font>
    <font>
      <sz val="8"/>
      <name val="Calibri"/>
      <family val="2"/>
      <scheme val="minor"/>
    </font>
    <font>
      <b/>
      <u/>
      <sz val="14"/>
      <color theme="1"/>
      <name val="Calibri"/>
      <family val="2"/>
      <scheme val="minor"/>
    </font>
    <font>
      <u/>
      <sz val="9"/>
      <color theme="1"/>
      <name val="Verdana"/>
      <family val="2"/>
    </font>
    <font>
      <b/>
      <sz val="11"/>
      <name val="Verdana"/>
      <family val="2"/>
    </font>
  </fonts>
  <fills count="21">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indexed="65"/>
        <bgColor indexed="64"/>
      </patternFill>
    </fill>
    <fill>
      <patternFill patternType="solid">
        <fgColor theme="6"/>
        <bgColor indexed="64"/>
      </patternFill>
    </fill>
    <fill>
      <patternFill patternType="solid">
        <fgColor theme="1"/>
        <bgColor indexed="64"/>
      </patternFill>
    </fill>
    <fill>
      <patternFill patternType="solid">
        <fgColor rgb="FF548235"/>
        <bgColor indexed="64"/>
      </patternFill>
    </fill>
    <fill>
      <patternFill patternType="solid">
        <fgColor theme="4" tint="-0.24994659260841701"/>
        <bgColor indexed="64"/>
      </patternFill>
    </fill>
    <fill>
      <patternFill patternType="solid">
        <fgColor rgb="FF538236"/>
        <bgColor indexed="64"/>
      </patternFill>
    </fill>
    <fill>
      <patternFill patternType="solid">
        <fgColor theme="0" tint="-0.249977111117893"/>
        <bgColor indexed="64"/>
      </patternFill>
    </fill>
    <fill>
      <patternFill patternType="solid">
        <fgColor rgb="FF305496"/>
        <bgColor indexed="64"/>
      </patternFill>
    </fill>
    <fill>
      <patternFill patternType="solid">
        <fgColor theme="5" tint="0.39997558519241921"/>
        <bgColor indexed="64"/>
      </patternFill>
    </fill>
    <fill>
      <patternFill patternType="solid">
        <fgColor theme="7" tint="0.39997558519241921"/>
        <bgColor indexed="64"/>
      </patternFill>
    </fill>
    <fill>
      <patternFill patternType="darkGrid">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right/>
      <top/>
      <bottom style="thick">
        <color auto="1"/>
      </bottom>
      <diagonal/>
    </border>
    <border>
      <left/>
      <right style="medium">
        <color indexed="64"/>
      </right>
      <top/>
      <bottom/>
      <diagonal/>
    </border>
    <border diagonalUp="1" diagonalDown="1">
      <left style="medium">
        <color indexed="64"/>
      </left>
      <right style="medium">
        <color indexed="64"/>
      </right>
      <top style="medium">
        <color indexed="64"/>
      </top>
      <bottom style="medium">
        <color indexed="64"/>
      </bottom>
      <diagonal style="thin">
        <color indexed="64"/>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s>
  <cellStyleXfs count="7">
    <xf numFmtId="0" fontId="0" fillId="0" borderId="0"/>
    <xf numFmtId="0" fontId="3" fillId="0" borderId="0"/>
    <xf numFmtId="0" fontId="4" fillId="0" borderId="0"/>
    <xf numFmtId="0" fontId="5" fillId="0" borderId="0" applyNumberForma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03">
    <xf numFmtId="0" fontId="0" fillId="0" borderId="0" xfId="0"/>
    <xf numFmtId="0" fontId="3" fillId="0" borderId="0" xfId="1"/>
    <xf numFmtId="0" fontId="6" fillId="4" borderId="0" xfId="0" applyFont="1" applyFill="1"/>
    <xf numFmtId="0" fontId="7" fillId="4" borderId="0" xfId="0" applyFont="1" applyFill="1"/>
    <xf numFmtId="0" fontId="8" fillId="4" borderId="0" xfId="0" applyFont="1" applyFill="1"/>
    <xf numFmtId="0" fontId="9" fillId="4" borderId="0" xfId="0" applyFont="1" applyFill="1"/>
    <xf numFmtId="0" fontId="11"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vertical="center" wrapText="1"/>
    </xf>
    <xf numFmtId="0" fontId="6" fillId="5" borderId="0" xfId="0" applyFont="1" applyFill="1"/>
    <xf numFmtId="0" fontId="11" fillId="5" borderId="0" xfId="0" applyFont="1" applyFill="1" applyAlignment="1">
      <alignment vertical="center"/>
    </xf>
    <xf numFmtId="0" fontId="12" fillId="5" borderId="0" xfId="0" applyFont="1" applyFill="1" applyAlignment="1">
      <alignment vertical="center"/>
    </xf>
    <xf numFmtId="0" fontId="12" fillId="5" borderId="0" xfId="0" applyFont="1" applyFill="1" applyAlignment="1">
      <alignment vertical="center" wrapText="1"/>
    </xf>
    <xf numFmtId="0" fontId="13" fillId="4" borderId="0" xfId="0" applyFont="1" applyFill="1"/>
    <xf numFmtId="0" fontId="12" fillId="4" borderId="0" xfId="0" applyFont="1" applyFill="1"/>
    <xf numFmtId="0" fontId="14" fillId="6" borderId="5" xfId="0" applyFont="1" applyFill="1" applyBorder="1"/>
    <xf numFmtId="0" fontId="12" fillId="6" borderId="0" xfId="0" applyFont="1" applyFill="1" applyAlignment="1">
      <alignment vertical="center"/>
    </xf>
    <xf numFmtId="0" fontId="12" fillId="6" borderId="0" xfId="0" applyFont="1" applyFill="1" applyAlignment="1">
      <alignment vertical="center" wrapText="1"/>
    </xf>
    <xf numFmtId="0" fontId="6" fillId="6" borderId="0" xfId="0" applyFont="1" applyFill="1"/>
    <xf numFmtId="0" fontId="11" fillId="6" borderId="0" xfId="0" applyFont="1" applyFill="1" applyAlignment="1">
      <alignment vertical="center"/>
    </xf>
    <xf numFmtId="0" fontId="15" fillId="6" borderId="0" xfId="3" quotePrefix="1" applyFont="1" applyFill="1" applyAlignment="1">
      <alignment vertical="center"/>
    </xf>
    <xf numFmtId="0" fontId="14" fillId="6" borderId="0" xfId="0" quotePrefix="1" applyFont="1" applyFill="1" applyAlignment="1">
      <alignment vertical="center"/>
    </xf>
    <xf numFmtId="0" fontId="14" fillId="7" borderId="5" xfId="0" applyFont="1" applyFill="1" applyBorder="1"/>
    <xf numFmtId="0" fontId="12" fillId="7" borderId="0" xfId="0" applyFont="1" applyFill="1" applyAlignment="1">
      <alignment vertical="center"/>
    </xf>
    <xf numFmtId="0" fontId="12" fillId="7" borderId="0" xfId="0" applyFont="1" applyFill="1" applyAlignment="1">
      <alignment vertical="center" wrapText="1"/>
    </xf>
    <xf numFmtId="0" fontId="6" fillId="7" borderId="0" xfId="0" applyFont="1" applyFill="1"/>
    <xf numFmtId="0" fontId="15" fillId="7" borderId="0" xfId="3" quotePrefix="1" applyFont="1" applyFill="1" applyAlignment="1">
      <alignment vertical="center"/>
    </xf>
    <xf numFmtId="0" fontId="14" fillId="7" borderId="0" xfId="0" quotePrefix="1" applyFont="1" applyFill="1" applyAlignment="1">
      <alignment vertical="center"/>
    </xf>
    <xf numFmtId="0" fontId="14" fillId="7" borderId="0" xfId="0" applyFont="1" applyFill="1" applyAlignment="1">
      <alignment vertical="center"/>
    </xf>
    <xf numFmtId="0" fontId="14" fillId="2" borderId="5" xfId="0" applyFont="1" applyFill="1" applyBorder="1"/>
    <xf numFmtId="0" fontId="12" fillId="2" borderId="0" xfId="0" applyFont="1" applyFill="1" applyAlignment="1">
      <alignment vertical="center"/>
    </xf>
    <xf numFmtId="0" fontId="12" fillId="2" borderId="0" xfId="0" applyFont="1" applyFill="1" applyAlignment="1">
      <alignment vertical="center" wrapText="1"/>
    </xf>
    <xf numFmtId="0" fontId="6" fillId="2" borderId="0" xfId="0" applyFont="1" applyFill="1"/>
    <xf numFmtId="0" fontId="15" fillId="2" borderId="0" xfId="3" quotePrefix="1" applyFont="1" applyFill="1" applyAlignment="1">
      <alignment vertical="center"/>
    </xf>
    <xf numFmtId="0" fontId="14" fillId="2" borderId="0" xfId="0" quotePrefix="1" applyFont="1" applyFill="1" applyAlignment="1">
      <alignment vertical="center"/>
    </xf>
    <xf numFmtId="0" fontId="13"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0" fontId="6" fillId="9" borderId="3" xfId="0" applyFont="1" applyFill="1" applyBorder="1"/>
    <xf numFmtId="0" fontId="6" fillId="3" borderId="3" xfId="0" applyFont="1" applyFill="1" applyBorder="1"/>
    <xf numFmtId="3" fontId="17" fillId="10" borderId="7" xfId="4" applyNumberFormat="1" applyFont="1" applyFill="1" applyBorder="1" applyAlignment="1">
      <alignment horizontal="right" vertical="center" readingOrder="1"/>
    </xf>
    <xf numFmtId="0" fontId="6" fillId="8" borderId="3" xfId="0" applyFont="1" applyFill="1" applyBorder="1"/>
    <xf numFmtId="0" fontId="6" fillId="11" borderId="3" xfId="0" applyFont="1" applyFill="1" applyBorder="1"/>
    <xf numFmtId="0" fontId="6" fillId="4" borderId="3" xfId="0" applyFont="1" applyFill="1" applyBorder="1"/>
    <xf numFmtId="0" fontId="18" fillId="12" borderId="0" xfId="0" applyFont="1" applyFill="1" applyAlignment="1">
      <alignment horizontal="center" vertical="center"/>
    </xf>
    <xf numFmtId="0" fontId="6" fillId="0" borderId="0" xfId="0" applyFont="1"/>
    <xf numFmtId="0" fontId="6" fillId="0" borderId="0" xfId="0" applyFont="1" applyAlignment="1">
      <alignment horizontal="center"/>
    </xf>
    <xf numFmtId="0" fontId="21" fillId="0" borderId="0" xfId="0" applyFont="1" applyAlignment="1">
      <alignment horizontal="left"/>
    </xf>
    <xf numFmtId="0" fontId="6" fillId="15" borderId="8" xfId="0" applyFont="1" applyFill="1" applyBorder="1"/>
    <xf numFmtId="0" fontId="6" fillId="14" borderId="8" xfId="0" applyFont="1" applyFill="1" applyBorder="1" applyAlignment="1">
      <alignment horizontal="center"/>
    </xf>
    <xf numFmtId="0" fontId="6" fillId="14" borderId="8" xfId="0" applyFont="1" applyFill="1" applyBorder="1" applyAlignment="1">
      <alignment horizontal="center" vertical="center"/>
    </xf>
    <xf numFmtId="0" fontId="6" fillId="11" borderId="3" xfId="0" applyFont="1" applyFill="1" applyBorder="1" applyAlignment="1">
      <alignment horizontal="center"/>
    </xf>
    <xf numFmtId="0" fontId="6" fillId="13" borderId="8" xfId="0" applyFont="1" applyFill="1" applyBorder="1"/>
    <xf numFmtId="0" fontId="6" fillId="13" borderId="8" xfId="0" applyFont="1" applyFill="1" applyBorder="1" applyAlignment="1">
      <alignment horizontal="center"/>
    </xf>
    <xf numFmtId="0" fontId="22" fillId="4" borderId="3" xfId="0" applyFont="1" applyFill="1" applyBorder="1" applyAlignment="1">
      <alignment horizontal="center" vertical="center"/>
    </xf>
    <xf numFmtId="0" fontId="6" fillId="15" borderId="9" xfId="0" applyFont="1" applyFill="1" applyBorder="1"/>
    <xf numFmtId="0" fontId="23" fillId="0" borderId="3" xfId="0" applyFont="1" applyFill="1" applyBorder="1" applyAlignment="1">
      <alignment horizontal="center" vertical="center" wrapText="1"/>
    </xf>
    <xf numFmtId="0" fontId="19" fillId="0" borderId="8" xfId="0" applyFont="1" applyFill="1" applyBorder="1" applyAlignment="1">
      <alignment horizontal="left" vertical="center" wrapText="1"/>
    </xf>
    <xf numFmtId="0" fontId="19" fillId="0" borderId="8" xfId="0" applyFont="1" applyFill="1" applyBorder="1" applyAlignment="1">
      <alignment horizontal="center" vertical="center" wrapText="1"/>
    </xf>
    <xf numFmtId="0" fontId="24" fillId="0" borderId="8" xfId="0" applyFont="1" applyFill="1" applyBorder="1" applyAlignment="1">
      <alignment horizontal="left" vertical="center" wrapText="1"/>
    </xf>
    <xf numFmtId="0" fontId="6" fillId="11" borderId="10" xfId="0" applyFont="1" applyFill="1" applyBorder="1" applyAlignment="1">
      <alignment horizontal="center"/>
    </xf>
    <xf numFmtId="3" fontId="19" fillId="0" borderId="8" xfId="0" applyNumberFormat="1" applyFont="1" applyFill="1" applyBorder="1" applyAlignment="1">
      <alignment horizontal="center" vertical="center" wrapText="1"/>
    </xf>
    <xf numFmtId="0" fontId="22" fillId="4" borderId="0" xfId="0" applyFont="1" applyFill="1" applyBorder="1" applyAlignment="1">
      <alignment horizontal="center" vertical="center"/>
    </xf>
    <xf numFmtId="0" fontId="23" fillId="0" borderId="8" xfId="0" applyFont="1" applyFill="1" applyBorder="1" applyAlignment="1">
      <alignment horizontal="center" vertical="center" wrapText="1"/>
    </xf>
    <xf numFmtId="0" fontId="26" fillId="0" borderId="0" xfId="0" applyFont="1"/>
    <xf numFmtId="0" fontId="26" fillId="0" borderId="0" xfId="0" applyFont="1" applyAlignment="1">
      <alignment horizontal="center"/>
    </xf>
    <xf numFmtId="0" fontId="26" fillId="0" borderId="0" xfId="0" applyFont="1" applyAlignment="1">
      <alignment vertical="center"/>
    </xf>
    <xf numFmtId="0" fontId="26" fillId="4" borderId="0" xfId="0" applyFont="1" applyFill="1"/>
    <xf numFmtId="0" fontId="28" fillId="4" borderId="0" xfId="0" applyFont="1" applyFill="1" applyAlignment="1">
      <alignment vertical="center" wrapText="1"/>
    </xf>
    <xf numFmtId="0" fontId="16" fillId="4" borderId="3"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3" xfId="0" applyFont="1" applyFill="1" applyBorder="1"/>
    <xf numFmtId="0" fontId="16" fillId="4" borderId="10" xfId="0" applyFont="1" applyFill="1" applyBorder="1"/>
    <xf numFmtId="0" fontId="29" fillId="12" borderId="0" xfId="0" applyFont="1" applyFill="1" applyAlignment="1">
      <alignment horizontal="center" vertical="center"/>
    </xf>
    <xf numFmtId="0" fontId="30" fillId="0" borderId="0" xfId="0" applyFont="1"/>
    <xf numFmtId="0" fontId="31" fillId="4" borderId="3" xfId="5" applyFont="1" applyFill="1" applyBorder="1" applyAlignment="1">
      <alignment horizontal="center" vertical="center" wrapText="1"/>
    </xf>
    <xf numFmtId="0" fontId="32" fillId="4" borderId="3" xfId="0" applyFont="1" applyFill="1" applyBorder="1" applyAlignment="1">
      <alignment horizontal="left" vertical="center"/>
    </xf>
    <xf numFmtId="0" fontId="32" fillId="4" borderId="3" xfId="0" applyFont="1" applyFill="1" applyBorder="1" applyAlignment="1">
      <alignment horizontal="left" vertical="center" wrapText="1"/>
    </xf>
    <xf numFmtId="0" fontId="33" fillId="4" borderId="3" xfId="5" applyFont="1" applyFill="1" applyBorder="1" applyAlignment="1">
      <alignment horizontal="left" vertical="center"/>
    </xf>
    <xf numFmtId="0" fontId="32" fillId="0" borderId="0" xfId="0" applyFont="1" applyAlignment="1">
      <alignment horizontal="center" vertical="center"/>
    </xf>
    <xf numFmtId="0" fontId="26" fillId="3" borderId="3" xfId="0" applyFont="1" applyFill="1" applyBorder="1" applyAlignment="1">
      <alignment horizontal="center" vertical="center" wrapText="1"/>
    </xf>
    <xf numFmtId="0" fontId="34" fillId="4" borderId="3" xfId="0" applyFont="1" applyFill="1" applyBorder="1" applyAlignment="1">
      <alignment horizontal="left" vertical="center"/>
    </xf>
    <xf numFmtId="0" fontId="34" fillId="4" borderId="3" xfId="0" applyFont="1" applyFill="1" applyBorder="1" applyAlignment="1">
      <alignment horizontal="left" vertical="center" wrapText="1"/>
    </xf>
    <xf numFmtId="14" fontId="35" fillId="9" borderId="3" xfId="0" applyNumberFormat="1" applyFont="1" applyFill="1" applyBorder="1" applyAlignment="1">
      <alignment vertical="center" wrapText="1"/>
    </xf>
    <xf numFmtId="0" fontId="6" fillId="4" borderId="0" xfId="0" applyFont="1" applyFill="1" applyAlignment="1">
      <alignment horizontal="center"/>
    </xf>
    <xf numFmtId="0" fontId="16" fillId="4" borderId="0" xfId="0" applyFont="1" applyFill="1"/>
    <xf numFmtId="0" fontId="0" fillId="4" borderId="0" xfId="0" applyFill="1"/>
    <xf numFmtId="0" fontId="36" fillId="0" borderId="3" xfId="1" applyFont="1" applyFill="1" applyBorder="1" applyAlignment="1">
      <alignment horizontal="center" vertical="center" wrapText="1"/>
    </xf>
    <xf numFmtId="0" fontId="36" fillId="0" borderId="3" xfId="1" applyFont="1" applyFill="1" applyBorder="1" applyAlignment="1">
      <alignment horizontal="center" vertical="center"/>
    </xf>
    <xf numFmtId="0" fontId="19" fillId="0" borderId="8" xfId="2" applyFont="1" applyFill="1" applyBorder="1" applyAlignment="1">
      <alignment horizontal="center" vertical="center"/>
    </xf>
    <xf numFmtId="3" fontId="19" fillId="0" borderId="8" xfId="2" applyNumberFormat="1" applyFont="1" applyFill="1" applyBorder="1" applyAlignment="1">
      <alignment horizontal="center" vertical="center"/>
    </xf>
    <xf numFmtId="0" fontId="32" fillId="0" borderId="16" xfId="0" applyFont="1" applyFill="1" applyBorder="1" applyAlignment="1">
      <alignment vertical="center" wrapText="1"/>
    </xf>
    <xf numFmtId="0" fontId="36" fillId="0" borderId="3" xfId="0" applyFont="1" applyBorder="1" applyAlignment="1">
      <alignment horizontal="center" vertical="center"/>
    </xf>
    <xf numFmtId="0" fontId="36" fillId="0" borderId="3" xfId="0" applyFont="1" applyBorder="1" applyAlignment="1">
      <alignment horizontal="center" vertical="center" wrapText="1"/>
    </xf>
    <xf numFmtId="0" fontId="20" fillId="0" borderId="3" xfId="0" applyFont="1" applyBorder="1"/>
    <xf numFmtId="0" fontId="20" fillId="0" borderId="3" xfId="0" applyFont="1" applyBorder="1" applyAlignment="1">
      <alignment horizontal="center"/>
    </xf>
    <xf numFmtId="0" fontId="37" fillId="0" borderId="0" xfId="0" applyFont="1"/>
    <xf numFmtId="0" fontId="6" fillId="4" borderId="0" xfId="0" applyFont="1" applyFill="1"/>
    <xf numFmtId="14" fontId="26" fillId="4" borderId="0" xfId="0" applyNumberFormat="1" applyFont="1" applyFill="1" applyAlignment="1">
      <alignment horizontal="left"/>
    </xf>
    <xf numFmtId="0" fontId="19" fillId="0" borderId="8" xfId="0" applyFont="1" applyFill="1" applyBorder="1" applyAlignment="1">
      <alignment horizontal="left" vertical="center" wrapText="1"/>
    </xf>
    <xf numFmtId="0" fontId="19" fillId="0" borderId="8" xfId="0" applyFont="1" applyFill="1" applyBorder="1" applyAlignment="1">
      <alignment horizontal="center" vertical="center" wrapText="1"/>
    </xf>
    <xf numFmtId="0" fontId="38" fillId="0" borderId="0" xfId="1" quotePrefix="1" applyFont="1"/>
    <xf numFmtId="0" fontId="39" fillId="14" borderId="3" xfId="0" applyFont="1" applyFill="1" applyBorder="1" applyAlignment="1">
      <alignment horizontal="center"/>
    </xf>
    <xf numFmtId="0" fontId="0" fillId="0" borderId="0" xfId="0" applyAlignment="1">
      <alignment wrapText="1"/>
    </xf>
    <xf numFmtId="0" fontId="6" fillId="16" borderId="3" xfId="0" applyFont="1" applyFill="1" applyBorder="1" applyAlignment="1">
      <alignment vertical="top" wrapText="1"/>
    </xf>
    <xf numFmtId="0" fontId="6" fillId="3" borderId="3" xfId="0" applyFont="1" applyFill="1" applyBorder="1" applyAlignment="1">
      <alignment horizontal="center" vertical="center" wrapText="1"/>
    </xf>
    <xf numFmtId="0" fontId="6" fillId="11" borderId="3" xfId="0" applyFont="1" applyFill="1" applyBorder="1" applyAlignment="1">
      <alignment horizontal="center" vertical="center" wrapText="1"/>
    </xf>
    <xf numFmtId="164" fontId="6" fillId="9" borderId="3" xfId="6" applyNumberFormat="1" applyFont="1" applyFill="1" applyBorder="1" applyAlignment="1">
      <alignment horizontal="center" vertical="center" wrapText="1"/>
    </xf>
    <xf numFmtId="0" fontId="6" fillId="17" borderId="8" xfId="0" applyFont="1" applyFill="1" applyBorder="1" applyAlignment="1">
      <alignment horizontal="center" vertical="center"/>
    </xf>
    <xf numFmtId="0" fontId="6" fillId="4" borderId="0" xfId="0" applyFont="1" applyFill="1"/>
    <xf numFmtId="0" fontId="23" fillId="0" borderId="3" xfId="0" applyFont="1" applyFill="1" applyBorder="1" applyAlignment="1">
      <alignment horizontal="center" vertical="center" wrapText="1"/>
    </xf>
    <xf numFmtId="0" fontId="6" fillId="16" borderId="15" xfId="0" applyFont="1" applyFill="1" applyBorder="1" applyAlignment="1">
      <alignment wrapText="1"/>
    </xf>
    <xf numFmtId="0" fontId="6" fillId="16" borderId="3" xfId="0" applyFont="1" applyFill="1" applyBorder="1" applyAlignment="1">
      <alignment wrapText="1"/>
    </xf>
    <xf numFmtId="0" fontId="20" fillId="0" borderId="3" xfId="0" applyFont="1" applyBorder="1" applyAlignment="1">
      <alignment vertical="top" wrapText="1"/>
    </xf>
    <xf numFmtId="0" fontId="0" fillId="0" borderId="3" xfId="0" applyBorder="1" applyAlignment="1">
      <alignment wrapText="1"/>
    </xf>
    <xf numFmtId="0" fontId="20" fillId="0" borderId="3" xfId="0" applyFont="1" applyBorder="1" applyAlignment="1">
      <alignment vertical="center" wrapText="1"/>
    </xf>
    <xf numFmtId="0" fontId="45" fillId="0" borderId="3" xfId="0" applyFont="1" applyBorder="1" applyAlignment="1">
      <alignment wrapText="1"/>
    </xf>
    <xf numFmtId="0" fontId="20" fillId="0" borderId="3" xfId="0" applyFont="1" applyBorder="1" applyAlignment="1">
      <alignment wrapText="1"/>
    </xf>
    <xf numFmtId="0" fontId="6" fillId="3" borderId="3" xfId="0" applyFont="1" applyFill="1" applyBorder="1" applyAlignment="1">
      <alignment horizontal="center" vertical="center"/>
    </xf>
    <xf numFmtId="164" fontId="6" fillId="9" borderId="3" xfId="6" applyNumberFormat="1" applyFont="1" applyFill="1" applyBorder="1"/>
    <xf numFmtId="0" fontId="20" fillId="0" borderId="3" xfId="0" applyFont="1" applyBorder="1" applyAlignment="1">
      <alignment horizontal="center" vertical="center" wrapText="1"/>
    </xf>
    <xf numFmtId="0" fontId="20" fillId="0" borderId="0" xfId="0" applyFont="1"/>
    <xf numFmtId="0" fontId="20" fillId="4" borderId="0" xfId="0" applyFont="1" applyFill="1"/>
    <xf numFmtId="0" fontId="20" fillId="9" borderId="3" xfId="0" applyFont="1" applyFill="1" applyBorder="1"/>
    <xf numFmtId="0" fontId="20" fillId="8" borderId="3" xfId="0" applyFont="1" applyFill="1" applyBorder="1"/>
    <xf numFmtId="0" fontId="26" fillId="9" borderId="3" xfId="0" applyFont="1" applyFill="1" applyBorder="1" applyAlignment="1">
      <alignment horizontal="center" vertical="center" wrapText="1"/>
    </xf>
    <xf numFmtId="14" fontId="26" fillId="9" borderId="3" xfId="0" applyNumberFormat="1" applyFont="1" applyFill="1" applyBorder="1" applyAlignment="1">
      <alignment horizontal="center" vertical="center" wrapText="1"/>
    </xf>
    <xf numFmtId="14" fontId="35" fillId="9" borderId="3" xfId="0" applyNumberFormat="1" applyFont="1" applyFill="1" applyBorder="1" applyAlignment="1">
      <alignment horizontal="center" vertical="center" wrapText="1"/>
    </xf>
    <xf numFmtId="14" fontId="26" fillId="17" borderId="3" xfId="0" applyNumberFormat="1" applyFont="1" applyFill="1" applyBorder="1" applyAlignment="1">
      <alignment horizontal="center" vertical="center" wrapText="1"/>
    </xf>
    <xf numFmtId="0" fontId="6" fillId="17" borderId="9" xfId="0" applyFont="1" applyFill="1" applyBorder="1" applyAlignment="1">
      <alignment horizontal="center" vertical="center"/>
    </xf>
    <xf numFmtId="0" fontId="32" fillId="0" borderId="0" xfId="0" applyFont="1" applyAlignment="1">
      <alignment horizontal="center" vertical="center" wrapText="1"/>
    </xf>
    <xf numFmtId="0" fontId="39" fillId="0" borderId="0" xfId="0" applyFont="1"/>
    <xf numFmtId="0" fontId="0" fillId="0" borderId="0" xfId="0" applyAlignment="1"/>
    <xf numFmtId="0" fontId="6" fillId="4" borderId="0" xfId="0" applyFont="1" applyFill="1"/>
    <xf numFmtId="0" fontId="27" fillId="4" borderId="0" xfId="0" applyFont="1" applyFill="1" applyAlignment="1">
      <alignment vertical="center" wrapText="1"/>
    </xf>
    <xf numFmtId="0" fontId="6" fillId="4" borderId="0" xfId="0" applyFont="1" applyFill="1"/>
    <xf numFmtId="0" fontId="23" fillId="0" borderId="3"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3" xfId="0" applyFont="1" applyFill="1" applyBorder="1" applyAlignment="1">
      <alignment horizontal="center" vertical="center" wrapText="1"/>
    </xf>
    <xf numFmtId="3" fontId="19" fillId="0" borderId="0" xfId="0" applyNumberFormat="1" applyFont="1" applyFill="1" applyBorder="1" applyAlignment="1">
      <alignment horizontal="center" vertical="center" wrapText="1"/>
    </xf>
    <xf numFmtId="0" fontId="0" fillId="4" borderId="0" xfId="0" quotePrefix="1" applyFill="1"/>
    <xf numFmtId="165" fontId="6" fillId="0" borderId="0" xfId="0" applyNumberFormat="1" applyFont="1" applyAlignment="1">
      <alignment horizontal="center"/>
    </xf>
    <xf numFmtId="166" fontId="6" fillId="0" borderId="0" xfId="0" applyNumberFormat="1" applyFont="1"/>
    <xf numFmtId="0" fontId="0" fillId="0" borderId="0" xfId="0" applyFill="1"/>
    <xf numFmtId="0" fontId="6" fillId="11" borderId="10" xfId="6" applyNumberFormat="1" applyFont="1" applyFill="1" applyBorder="1" applyAlignment="1">
      <alignment horizontal="center"/>
    </xf>
    <xf numFmtId="0" fontId="6" fillId="11" borderId="3" xfId="6" applyNumberFormat="1" applyFont="1" applyFill="1" applyBorder="1" applyAlignment="1">
      <alignment horizontal="center"/>
    </xf>
    <xf numFmtId="0" fontId="6" fillId="11" borderId="3" xfId="0" applyNumberFormat="1" applyFont="1" applyFill="1" applyBorder="1" applyAlignment="1">
      <alignment horizontal="center"/>
    </xf>
    <xf numFmtId="0" fontId="12" fillId="4" borderId="0" xfId="0" applyFont="1" applyFill="1" applyAlignment="1">
      <alignment vertical="center" wrapText="1"/>
    </xf>
    <xf numFmtId="0" fontId="6" fillId="4" borderId="0" xfId="0" applyFont="1" applyFill="1"/>
    <xf numFmtId="0" fontId="12" fillId="4" borderId="0" xfId="0" applyFont="1" applyFill="1" applyAlignment="1">
      <alignment vertical="center" wrapText="1"/>
    </xf>
    <xf numFmtId="0" fontId="6" fillId="0" borderId="0" xfId="0" applyFont="1" applyAlignment="1">
      <alignment vertical="center"/>
    </xf>
    <xf numFmtId="0" fontId="6" fillId="0" borderId="6" xfId="0" applyFont="1" applyBorder="1" applyAlignment="1">
      <alignment vertical="center"/>
    </xf>
    <xf numFmtId="0" fontId="14" fillId="7" borderId="0" xfId="0" applyFont="1" applyFill="1" applyAlignment="1">
      <alignment vertical="center" wrapText="1"/>
    </xf>
    <xf numFmtId="0" fontId="14" fillId="7" borderId="0" xfId="0" applyFont="1" applyFill="1"/>
    <xf numFmtId="0" fontId="40" fillId="0" borderId="4" xfId="0" applyFont="1" applyFill="1" applyBorder="1" applyAlignment="1">
      <alignment horizontal="left" vertical="top" wrapText="1" indent="2"/>
    </xf>
    <xf numFmtId="0" fontId="40" fillId="0" borderId="4" xfId="0" applyFont="1" applyFill="1" applyBorder="1" applyAlignment="1">
      <alignment horizontal="left" indent="2"/>
    </xf>
    <xf numFmtId="0" fontId="14" fillId="6" borderId="0" xfId="0" applyFont="1" applyFill="1" applyAlignment="1">
      <alignment vertical="center" wrapText="1"/>
    </xf>
    <xf numFmtId="0" fontId="16" fillId="6" borderId="0" xfId="0" applyFont="1" applyFill="1"/>
    <xf numFmtId="0" fontId="6" fillId="0" borderId="12" xfId="0" applyFont="1" applyBorder="1" applyAlignment="1">
      <alignment horizontal="center" vertical="top"/>
    </xf>
    <xf numFmtId="0" fontId="6" fillId="0" borderId="13" xfId="0" applyFont="1" applyBorder="1" applyAlignment="1">
      <alignment horizontal="center" vertical="top"/>
    </xf>
    <xf numFmtId="0" fontId="6" fillId="0" borderId="14" xfId="0" applyFont="1" applyBorder="1" applyAlignment="1">
      <alignment horizontal="center" vertical="top"/>
    </xf>
    <xf numFmtId="0" fontId="16" fillId="4" borderId="3" xfId="0" applyFont="1" applyFill="1" applyBorder="1" applyAlignment="1">
      <alignment horizontal="center"/>
    </xf>
    <xf numFmtId="0" fontId="2" fillId="4" borderId="3" xfId="0" applyFont="1" applyFill="1" applyBorder="1" applyAlignment="1">
      <alignment horizontal="center"/>
    </xf>
    <xf numFmtId="0" fontId="16" fillId="4" borderId="11" xfId="0" applyFont="1" applyFill="1" applyBorder="1"/>
    <xf numFmtId="0" fontId="2" fillId="4" borderId="10" xfId="0" applyFont="1" applyFill="1" applyBorder="1"/>
    <xf numFmtId="0" fontId="26" fillId="4" borderId="12" xfId="0" applyFont="1" applyFill="1" applyBorder="1" applyAlignment="1">
      <alignment horizontal="center" vertical="top"/>
    </xf>
    <xf numFmtId="0" fontId="26" fillId="4" borderId="13" xfId="0" applyFont="1" applyFill="1" applyBorder="1" applyAlignment="1">
      <alignment horizontal="center" vertical="top"/>
    </xf>
    <xf numFmtId="0" fontId="14" fillId="4" borderId="0" xfId="0" applyFont="1" applyFill="1" applyAlignment="1">
      <alignment vertical="center" wrapText="1"/>
    </xf>
    <xf numFmtId="0" fontId="6" fillId="4" borderId="0" xfId="0" applyFont="1" applyFill="1"/>
    <xf numFmtId="0" fontId="27" fillId="4" borderId="0" xfId="0" applyFont="1" applyFill="1" applyAlignment="1">
      <alignment vertical="center" wrapText="1"/>
    </xf>
    <xf numFmtId="14" fontId="26" fillId="4" borderId="0" xfId="0" applyNumberFormat="1" applyFont="1" applyFill="1" applyAlignment="1">
      <alignment horizontal="left"/>
    </xf>
    <xf numFmtId="0" fontId="23" fillId="0" borderId="1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25" fillId="0" borderId="3" xfId="0" applyFont="1" applyFill="1" applyBorder="1" applyAlignment="1">
      <alignment horizontal="center" vertical="center" textRotation="90" wrapText="1"/>
    </xf>
    <xf numFmtId="0" fontId="19"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9" fillId="0" borderId="8" xfId="0" applyFont="1" applyFill="1" applyBorder="1" applyAlignment="1">
      <alignment horizontal="left" vertical="center" wrapText="1"/>
    </xf>
    <xf numFmtId="0" fontId="19" fillId="0" borderId="15"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6" fillId="0" borderId="3" xfId="1" applyFont="1" applyFill="1" applyBorder="1" applyAlignment="1">
      <alignment horizontal="left" vertical="center" wrapText="1"/>
    </xf>
    <xf numFmtId="0" fontId="36" fillId="0" borderId="3" xfId="1" applyFont="1" applyFill="1" applyBorder="1" applyAlignment="1">
      <alignment horizontal="center" vertical="center"/>
    </xf>
    <xf numFmtId="164" fontId="6" fillId="9" borderId="15" xfId="6" applyNumberFormat="1" applyFont="1" applyFill="1" applyBorder="1" applyAlignment="1">
      <alignment horizontal="center"/>
    </xf>
    <xf numFmtId="164" fontId="6" fillId="9" borderId="10" xfId="6" applyNumberFormat="1" applyFont="1" applyFill="1" applyBorder="1" applyAlignment="1">
      <alignment horizont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47" fillId="0" borderId="12" xfId="0" applyFont="1" applyBorder="1" applyAlignment="1">
      <alignment horizontal="center" vertical="center" wrapText="1" readingOrder="1"/>
    </xf>
    <xf numFmtId="0" fontId="6" fillId="0" borderId="14" xfId="0" applyFont="1" applyBorder="1" applyAlignment="1">
      <alignment horizontal="center" vertical="center" wrapText="1" readingOrder="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18" borderId="3" xfId="0" applyFont="1" applyFill="1" applyBorder="1"/>
    <xf numFmtId="0" fontId="6" fillId="19" borderId="3" xfId="0" applyFont="1" applyFill="1" applyBorder="1"/>
    <xf numFmtId="0" fontId="16" fillId="18" borderId="3" xfId="0" applyFont="1" applyFill="1" applyBorder="1" applyAlignment="1">
      <alignment horizontal="center"/>
    </xf>
    <xf numFmtId="3" fontId="6" fillId="11" borderId="10" xfId="0" applyNumberFormat="1" applyFont="1" applyFill="1" applyBorder="1" applyAlignment="1">
      <alignment horizontal="center"/>
    </xf>
    <xf numFmtId="0" fontId="6" fillId="20" borderId="3" xfId="0" applyFont="1" applyFill="1" applyBorder="1"/>
    <xf numFmtId="0" fontId="10" fillId="0" borderId="3" xfId="0" applyFont="1" applyBorder="1" applyAlignment="1">
      <alignment horizontal="center" vertical="center" wrapText="1"/>
    </xf>
  </cellXfs>
  <cellStyles count="7">
    <cellStyle name="Comma" xfId="6" builtinId="3"/>
    <cellStyle name="Comma 6" xfId="4" xr:uid="{E69BCD74-461E-4365-AF2E-62E47C416E03}"/>
    <cellStyle name="Hyperlink" xfId="3" builtinId="8"/>
    <cellStyle name="Normal" xfId="0" builtinId="0"/>
    <cellStyle name="Normal 2" xfId="1" xr:uid="{63B3CF14-7D39-4BDB-8513-5E730E0E22B4}"/>
    <cellStyle name="Normal 4" xfId="5" xr:uid="{3279F4FB-2F78-422D-9487-DEBF64AF0D9E}"/>
    <cellStyle name="Normal_For RAC parameters 12 2008" xfId="2" xr:uid="{468E834B-F8F1-4FDE-A82C-81F5D0E439CC}"/>
  </cellStyles>
  <dxfs count="105">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ont>
        <color rgb="FFFF0000"/>
      </font>
    </dxf>
    <dxf>
      <font>
        <color rgb="FFFF0000"/>
      </font>
    </dxf>
    <dxf>
      <fill>
        <patternFill patternType="darkGrid"/>
      </fill>
    </dxf>
    <dxf>
      <fill>
        <patternFill patternType="darkGrid"/>
      </fill>
    </dxf>
    <dxf>
      <fill>
        <patternFill>
          <bgColor theme="9" tint="-0.24994659260841701"/>
        </patternFill>
      </fill>
    </dxf>
    <dxf>
      <font>
        <color rgb="FFFF0000"/>
      </font>
      <fill>
        <patternFill patternType="solid">
          <bgColor auto="1"/>
        </patternFill>
      </fill>
    </dxf>
    <dxf>
      <font>
        <color rgb="FF9C0006"/>
      </font>
      <fill>
        <patternFill>
          <bgColor rgb="FFFFC7CE"/>
        </patternFill>
      </fill>
    </dxf>
    <dxf>
      <font>
        <color auto="1"/>
      </font>
      <fill>
        <patternFill>
          <bgColor rgb="FFFF0000"/>
        </patternFill>
      </fill>
    </dxf>
  </dxfs>
  <tableStyles count="0" defaultTableStyle="TableStyleMedium2" defaultPivotStyle="PivotStyleLight16"/>
  <colors>
    <mruColors>
      <color rgb="FF548235"/>
      <color rgb="FF4D7731"/>
      <color rgb="FFFF5050"/>
      <color rgb="FF305496"/>
      <color rgb="FF5382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2131</xdr:colOff>
      <xdr:row>2</xdr:row>
      <xdr:rowOff>183205</xdr:rowOff>
    </xdr:to>
    <xdr:pic>
      <xdr:nvPicPr>
        <xdr:cNvPr id="2" name="Picture 1">
          <a:extLst>
            <a:ext uri="{FF2B5EF4-FFF2-40B4-BE49-F238E27FC236}">
              <a16:creationId xmlns:a16="http://schemas.microsoft.com/office/drawing/2014/main" id="{575C5409-73CA-40E7-826C-7119DCC6DDBF}"/>
            </a:ext>
          </a:extLst>
        </xdr:cNvPr>
        <xdr:cNvPicPr>
          <a:picLocks noChangeAspect="1"/>
        </xdr:cNvPicPr>
      </xdr:nvPicPr>
      <xdr:blipFill>
        <a:blip xmlns:r="http://schemas.openxmlformats.org/officeDocument/2006/relationships" r:embed="rId1"/>
        <a:stretch>
          <a:fillRect/>
        </a:stretch>
      </xdr:blipFill>
      <xdr:spPr>
        <a:xfrm>
          <a:off x="0" y="0"/>
          <a:ext cx="1015591" cy="6708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364625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03C6A9FE-05F0-4660-A428-89DA12C9F76F}"/>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955175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2C430133-2870-4AD8-8EBA-5059CC47842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4" name="Picture 3">
          <a:hlinkClick xmlns:r="http://schemas.openxmlformats.org/officeDocument/2006/relationships" r:id="rId1"/>
          <a:extLst>
            <a:ext uri="{FF2B5EF4-FFF2-40B4-BE49-F238E27FC236}">
              <a16:creationId xmlns:a16="http://schemas.microsoft.com/office/drawing/2014/main" id="{FD10427A-E039-4460-8618-047CBF8E8D5B}"/>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972955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6B2626F1-D022-490A-913C-8915A5146B24}"/>
            </a:ext>
          </a:extLst>
        </xdr:cNvPr>
        <xdr:cNvPicPr>
          <a:picLocks noChangeAspect="1"/>
        </xdr:cNvPicPr>
      </xdr:nvPicPr>
      <xdr:blipFill>
        <a:blip xmlns:r="http://schemas.openxmlformats.org/officeDocument/2006/relationships" r:embed="rId2"/>
        <a:stretch>
          <a:fillRect/>
        </a:stretch>
      </xdr:blipFill>
      <xdr:spPr>
        <a:xfrm>
          <a:off x="0" y="0"/>
          <a:ext cx="969145" cy="6003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54580A65-BB15-42AE-B068-D01C3A5E03F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496EA4C9-1FDF-4919-8FAC-3FB579C96359}"/>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86C5CDE9-472F-449F-BF01-721AFC38B109}"/>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4" name="Picture 3">
          <a:hlinkClick xmlns:r="http://schemas.openxmlformats.org/officeDocument/2006/relationships" r:id="rId1"/>
          <a:extLst>
            <a:ext uri="{FF2B5EF4-FFF2-40B4-BE49-F238E27FC236}">
              <a16:creationId xmlns:a16="http://schemas.microsoft.com/office/drawing/2014/main" id="{7E93FDDB-55C9-4897-904B-7B38E8450AC3}"/>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02F31F98-BA02-4967-808B-C6659851614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C868AA4F-2D1F-4D39-A11A-CAA1420E5F10}"/>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AF814781-8745-43B9-BE5A-F59754963090}"/>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bb-my.sharepoint.com/personal/frank_vansteen_nbb_be/Documents/Documents/EIOPA/2)%20Project%20Groups/NLCS/NLCS%202020/Reporting/NLCS_Survey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EN_VAL"/>
      <sheetName val="GEN_INF"/>
      <sheetName val="GEN_SEG"/>
      <sheetName val="GEN_COM"/>
      <sheetName val="QT_NL_"/>
      <sheetName val="QT_RR_"/>
      <sheetName val="QT_PR_"/>
      <sheetName val="QT_QL_CAT"/>
      <sheetName val="QT_CS"/>
      <sheetName val="QT_CS_EX "/>
      <sheetName val="QT_COR_1"/>
      <sheetName val="QT_COR_2"/>
      <sheetName val="QT_COR_3"/>
      <sheetName val="QL_RR_"/>
      <sheetName val="QL_PR_"/>
      <sheetName val="QL_CS"/>
      <sheetName val="COR_DIM"/>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v>2016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C66D-F586-4DDA-947E-AF899525D459}">
  <dimension ref="B1:R70"/>
  <sheetViews>
    <sheetView tabSelected="1" zoomScale="70" zoomScaleNormal="70" workbookViewId="0">
      <selection activeCell="B10" sqref="B10"/>
    </sheetView>
  </sheetViews>
  <sheetFormatPr defaultColWidth="9.21875" defaultRowHeight="24.6" x14ac:dyDescent="0.4"/>
  <cols>
    <col min="1" max="1" width="14.77734375" style="2" customWidth="1"/>
    <col min="2" max="2" width="9.21875" style="2" customWidth="1"/>
    <col min="3" max="3" width="38.21875" style="4" customWidth="1"/>
    <col min="4" max="4" width="9.21875" style="2" customWidth="1"/>
    <col min="5" max="6" width="9.21875" style="2"/>
    <col min="7" max="7" width="12.77734375" style="2" customWidth="1"/>
    <col min="8" max="12" width="9.21875" style="2"/>
    <col min="13" max="13" width="48.21875" style="2" bestFit="1" customWidth="1"/>
    <col min="14" max="17" width="9.21875" style="2"/>
    <col min="18" max="18" width="17.77734375" style="2" customWidth="1"/>
    <col min="19" max="16384" width="9.21875" style="2"/>
  </cols>
  <sheetData>
    <row r="1" spans="2:18" ht="13.8" x14ac:dyDescent="0.25">
      <c r="C1" s="2"/>
    </row>
    <row r="2" spans="2:18" x14ac:dyDescent="0.4">
      <c r="B2" s="3" t="s">
        <v>127</v>
      </c>
    </row>
    <row r="3" spans="2:18" ht="20.399999999999999" thickBot="1" x14ac:dyDescent="0.35">
      <c r="C3" s="5"/>
    </row>
    <row r="4" spans="2:18" ht="409.2" customHeight="1" thickTop="1" thickBot="1" x14ac:dyDescent="0.4">
      <c r="B4" s="155" t="s">
        <v>449</v>
      </c>
      <c r="C4" s="156"/>
      <c r="D4" s="156"/>
      <c r="E4" s="156"/>
      <c r="F4" s="156"/>
      <c r="G4" s="156"/>
      <c r="H4" s="156"/>
      <c r="I4" s="156"/>
      <c r="J4" s="156"/>
      <c r="K4" s="156"/>
      <c r="L4" s="156"/>
      <c r="M4" s="156"/>
      <c r="N4" s="156"/>
      <c r="O4" s="156"/>
      <c r="P4" s="156"/>
      <c r="Q4" s="156"/>
      <c r="R4" s="156"/>
    </row>
    <row r="5" spans="2:18" ht="27.75" customHeight="1" thickTop="1" x14ac:dyDescent="0.4"/>
    <row r="6" spans="2:18" ht="27.75" customHeight="1" x14ac:dyDescent="0.25">
      <c r="C6" s="6"/>
      <c r="D6" s="7"/>
      <c r="E6" s="7"/>
      <c r="F6" s="8"/>
      <c r="G6" s="8"/>
      <c r="H6" s="8"/>
      <c r="I6" s="8"/>
      <c r="J6" s="8"/>
      <c r="K6" s="8"/>
      <c r="L6" s="8"/>
      <c r="M6" s="8"/>
      <c r="N6" s="8"/>
      <c r="O6" s="8"/>
      <c r="P6" s="8"/>
      <c r="Q6" s="8"/>
    </row>
    <row r="7" spans="2:18" ht="7.5" customHeight="1" x14ac:dyDescent="0.25">
      <c r="B7" s="9"/>
      <c r="C7" s="10"/>
      <c r="D7" s="11"/>
      <c r="E7" s="11"/>
      <c r="F7" s="12"/>
      <c r="G7" s="12"/>
      <c r="H7" s="12"/>
      <c r="I7" s="12"/>
      <c r="J7" s="12"/>
      <c r="K7" s="12"/>
      <c r="L7" s="12"/>
      <c r="M7" s="12"/>
      <c r="N7" s="12"/>
      <c r="O7" s="12"/>
      <c r="P7" s="12"/>
      <c r="Q7" s="12"/>
      <c r="R7" s="9"/>
    </row>
    <row r="8" spans="2:18" ht="19.8" x14ac:dyDescent="0.25">
      <c r="C8" s="6"/>
      <c r="D8" s="7"/>
      <c r="E8" s="7"/>
      <c r="F8" s="8"/>
      <c r="G8" s="8"/>
      <c r="H8" s="8"/>
      <c r="I8" s="8"/>
      <c r="J8" s="8"/>
      <c r="K8" s="8"/>
      <c r="L8" s="8"/>
      <c r="M8" s="8"/>
      <c r="N8" s="8"/>
      <c r="O8" s="8"/>
      <c r="P8" s="8"/>
      <c r="Q8" s="8"/>
    </row>
    <row r="9" spans="2:18" ht="27.75" customHeight="1" x14ac:dyDescent="0.3">
      <c r="C9" s="13" t="s">
        <v>128</v>
      </c>
      <c r="D9" s="14"/>
      <c r="E9" s="14"/>
      <c r="F9" s="13" t="s">
        <v>129</v>
      </c>
    </row>
    <row r="10" spans="2:18" ht="27.75" customHeight="1" x14ac:dyDescent="0.25">
      <c r="C10" s="6"/>
      <c r="D10" s="7"/>
      <c r="E10" s="7"/>
      <c r="F10" s="8"/>
      <c r="G10" s="8"/>
      <c r="H10" s="8"/>
      <c r="I10" s="8"/>
      <c r="J10" s="8"/>
      <c r="K10" s="8"/>
      <c r="L10" s="8"/>
      <c r="M10" s="8"/>
      <c r="N10" s="8"/>
      <c r="O10" s="8"/>
      <c r="P10" s="8"/>
      <c r="Q10" s="8"/>
    </row>
    <row r="11" spans="2:18" ht="7.5" customHeight="1" x14ac:dyDescent="0.25">
      <c r="B11" s="9"/>
      <c r="C11" s="10"/>
      <c r="D11" s="11"/>
      <c r="E11" s="11"/>
      <c r="F11" s="12"/>
      <c r="G11" s="12"/>
      <c r="H11" s="12"/>
      <c r="I11" s="12"/>
      <c r="J11" s="12"/>
      <c r="K11" s="12"/>
      <c r="L11" s="12"/>
      <c r="M11" s="12"/>
      <c r="N11" s="12"/>
      <c r="O11" s="12"/>
      <c r="P11" s="12"/>
      <c r="Q11" s="12"/>
      <c r="R11" s="9"/>
    </row>
    <row r="12" spans="2:18" ht="19.8" x14ac:dyDescent="0.25">
      <c r="C12" s="6"/>
      <c r="D12" s="7"/>
      <c r="E12" s="7"/>
      <c r="F12" s="8"/>
      <c r="G12" s="8"/>
      <c r="H12" s="8"/>
      <c r="I12" s="8"/>
      <c r="J12" s="8"/>
      <c r="K12" s="8"/>
      <c r="L12" s="8"/>
      <c r="M12" s="8"/>
      <c r="N12" s="8"/>
      <c r="O12" s="8"/>
      <c r="P12" s="8"/>
      <c r="Q12" s="8"/>
    </row>
    <row r="13" spans="2:18" ht="20.399999999999999" thickBot="1" x14ac:dyDescent="0.35">
      <c r="B13" s="15" t="s">
        <v>130</v>
      </c>
      <c r="C13" s="15" t="s">
        <v>131</v>
      </c>
      <c r="D13" s="16"/>
      <c r="E13" s="16"/>
      <c r="F13" s="17"/>
      <c r="G13" s="17"/>
      <c r="H13" s="17"/>
      <c r="I13" s="17"/>
      <c r="J13" s="17"/>
      <c r="K13" s="17"/>
      <c r="L13" s="17"/>
      <c r="M13" s="17"/>
      <c r="N13" s="17"/>
      <c r="O13" s="17"/>
      <c r="P13" s="17"/>
      <c r="Q13" s="17"/>
      <c r="R13" s="18"/>
    </row>
    <row r="14" spans="2:18" ht="20.399999999999999" thickTop="1" x14ac:dyDescent="0.25">
      <c r="B14" s="18"/>
      <c r="C14" s="19"/>
      <c r="D14" s="16"/>
      <c r="E14" s="16"/>
      <c r="F14" s="17"/>
      <c r="G14" s="17"/>
      <c r="H14" s="17"/>
      <c r="I14" s="17"/>
      <c r="J14" s="17"/>
      <c r="K14" s="17"/>
      <c r="L14" s="17"/>
      <c r="M14" s="17"/>
      <c r="N14" s="17"/>
      <c r="O14" s="17"/>
      <c r="P14" s="17"/>
      <c r="Q14" s="17"/>
      <c r="R14" s="18"/>
    </row>
    <row r="15" spans="2:18" ht="105" customHeight="1" x14ac:dyDescent="0.25">
      <c r="B15" s="18"/>
      <c r="C15" s="20" t="s">
        <v>431</v>
      </c>
      <c r="D15" s="21" t="s">
        <v>132</v>
      </c>
      <c r="E15" s="21"/>
      <c r="F15" s="157" t="s">
        <v>133</v>
      </c>
      <c r="G15" s="157"/>
      <c r="H15" s="157"/>
      <c r="I15" s="157"/>
      <c r="J15" s="157"/>
      <c r="K15" s="157"/>
      <c r="L15" s="157"/>
      <c r="M15" s="157"/>
      <c r="N15" s="157"/>
      <c r="O15" s="157"/>
      <c r="P15" s="157"/>
      <c r="Q15" s="157"/>
      <c r="R15" s="158"/>
    </row>
    <row r="16" spans="2:18" ht="65.25" customHeight="1" x14ac:dyDescent="0.25">
      <c r="B16" s="18"/>
      <c r="C16" s="20" t="s">
        <v>432</v>
      </c>
      <c r="D16" s="21" t="s">
        <v>132</v>
      </c>
      <c r="E16" s="21"/>
      <c r="F16" s="157" t="s">
        <v>134</v>
      </c>
      <c r="G16" s="157"/>
      <c r="H16" s="157"/>
      <c r="I16" s="157"/>
      <c r="J16" s="157"/>
      <c r="K16" s="157"/>
      <c r="L16" s="157"/>
      <c r="M16" s="157"/>
      <c r="N16" s="157"/>
      <c r="O16" s="157"/>
      <c r="P16" s="157"/>
      <c r="Q16" s="157"/>
      <c r="R16" s="158"/>
    </row>
    <row r="17" spans="2:18" ht="19.8" x14ac:dyDescent="0.25">
      <c r="C17" s="7"/>
      <c r="D17" s="7"/>
      <c r="E17" s="7"/>
      <c r="F17" s="8"/>
      <c r="G17" s="8"/>
      <c r="H17" s="8"/>
      <c r="I17" s="8"/>
      <c r="J17" s="8"/>
      <c r="K17" s="8"/>
      <c r="L17" s="8"/>
      <c r="M17" s="8"/>
      <c r="N17" s="8"/>
      <c r="O17" s="8"/>
      <c r="P17" s="8"/>
      <c r="Q17" s="8"/>
    </row>
    <row r="18" spans="2:18" ht="7.5" customHeight="1" x14ac:dyDescent="0.25">
      <c r="B18" s="9"/>
      <c r="C18" s="11"/>
      <c r="D18" s="11"/>
      <c r="E18" s="11"/>
      <c r="F18" s="12"/>
      <c r="G18" s="12"/>
      <c r="H18" s="12"/>
      <c r="I18" s="12"/>
      <c r="J18" s="12"/>
      <c r="K18" s="12"/>
      <c r="L18" s="12"/>
      <c r="M18" s="12"/>
      <c r="N18" s="12"/>
      <c r="O18" s="12"/>
      <c r="P18" s="12"/>
      <c r="Q18" s="12"/>
      <c r="R18" s="9"/>
    </row>
    <row r="19" spans="2:18" ht="19.8" x14ac:dyDescent="0.25">
      <c r="C19" s="7"/>
      <c r="D19" s="7"/>
      <c r="E19" s="7"/>
      <c r="F19" s="8"/>
      <c r="G19" s="8"/>
      <c r="H19" s="8"/>
      <c r="I19" s="8"/>
      <c r="J19" s="8"/>
      <c r="K19" s="8"/>
      <c r="L19" s="8"/>
      <c r="M19" s="8"/>
      <c r="N19" s="8"/>
      <c r="O19" s="8"/>
      <c r="P19" s="8"/>
      <c r="Q19" s="8"/>
    </row>
    <row r="20" spans="2:18" ht="20.399999999999999" thickBot="1" x14ac:dyDescent="0.35">
      <c r="B20" s="22" t="s">
        <v>135</v>
      </c>
      <c r="C20" s="22" t="s">
        <v>136</v>
      </c>
      <c r="D20" s="23"/>
      <c r="E20" s="23"/>
      <c r="F20" s="24"/>
      <c r="G20" s="24"/>
      <c r="H20" s="24"/>
      <c r="I20" s="24"/>
      <c r="J20" s="24"/>
      <c r="K20" s="24"/>
      <c r="L20" s="24"/>
      <c r="M20" s="24"/>
      <c r="N20" s="24"/>
      <c r="O20" s="24"/>
      <c r="P20" s="24"/>
      <c r="Q20" s="24"/>
      <c r="R20" s="25"/>
    </row>
    <row r="21" spans="2:18" ht="20.399999999999999" thickTop="1" x14ac:dyDescent="0.25">
      <c r="B21" s="25"/>
      <c r="C21" s="23"/>
      <c r="D21" s="23"/>
      <c r="E21" s="23"/>
      <c r="F21" s="24"/>
      <c r="G21" s="24"/>
      <c r="H21" s="24"/>
      <c r="I21" s="24"/>
      <c r="J21" s="24"/>
      <c r="K21" s="24"/>
      <c r="L21" s="24"/>
      <c r="M21" s="24"/>
      <c r="N21" s="24"/>
      <c r="O21" s="24"/>
      <c r="P21" s="24"/>
      <c r="Q21" s="24"/>
      <c r="R21" s="25"/>
    </row>
    <row r="22" spans="2:18" ht="52.05" customHeight="1" x14ac:dyDescent="0.3">
      <c r="B22" s="25"/>
      <c r="C22" s="26" t="s">
        <v>433</v>
      </c>
      <c r="D22" s="27" t="s">
        <v>132</v>
      </c>
      <c r="E22" s="28"/>
      <c r="F22" s="153" t="s">
        <v>224</v>
      </c>
      <c r="G22" s="153"/>
      <c r="H22" s="153"/>
      <c r="I22" s="153"/>
      <c r="J22" s="153"/>
      <c r="K22" s="153"/>
      <c r="L22" s="153"/>
      <c r="M22" s="153"/>
      <c r="N22" s="153"/>
      <c r="O22" s="153"/>
      <c r="P22" s="153"/>
      <c r="Q22" s="153"/>
      <c r="R22" s="154"/>
    </row>
    <row r="23" spans="2:18" ht="52.05" customHeight="1" x14ac:dyDescent="0.3">
      <c r="B23" s="25"/>
      <c r="C23" s="26" t="s">
        <v>434</v>
      </c>
      <c r="D23" s="27" t="s">
        <v>132</v>
      </c>
      <c r="E23" s="28"/>
      <c r="F23" s="153" t="s">
        <v>225</v>
      </c>
      <c r="G23" s="153"/>
      <c r="H23" s="153"/>
      <c r="I23" s="153"/>
      <c r="J23" s="153"/>
      <c r="K23" s="153"/>
      <c r="L23" s="153"/>
      <c r="M23" s="153"/>
      <c r="N23" s="153"/>
      <c r="O23" s="153"/>
      <c r="P23" s="153"/>
      <c r="Q23" s="153"/>
      <c r="R23" s="154"/>
    </row>
    <row r="24" spans="2:18" ht="52.05" customHeight="1" x14ac:dyDescent="0.3">
      <c r="B24" s="25"/>
      <c r="C24" s="26" t="s">
        <v>435</v>
      </c>
      <c r="D24" s="27" t="s">
        <v>132</v>
      </c>
      <c r="E24" s="28"/>
      <c r="F24" s="153" t="s">
        <v>226</v>
      </c>
      <c r="G24" s="153"/>
      <c r="H24" s="153"/>
      <c r="I24" s="153"/>
      <c r="J24" s="153"/>
      <c r="K24" s="153"/>
      <c r="L24" s="153"/>
      <c r="M24" s="153"/>
      <c r="N24" s="153"/>
      <c r="O24" s="153"/>
      <c r="P24" s="153"/>
      <c r="Q24" s="153"/>
      <c r="R24" s="154"/>
    </row>
    <row r="25" spans="2:18" ht="51" customHeight="1" x14ac:dyDescent="0.3">
      <c r="B25" s="25"/>
      <c r="C25" s="26" t="s">
        <v>436</v>
      </c>
      <c r="D25" s="27" t="s">
        <v>132</v>
      </c>
      <c r="E25" s="28"/>
      <c r="F25" s="153" t="s">
        <v>227</v>
      </c>
      <c r="G25" s="153"/>
      <c r="H25" s="153"/>
      <c r="I25" s="153"/>
      <c r="J25" s="153"/>
      <c r="K25" s="153"/>
      <c r="L25" s="153"/>
      <c r="M25" s="153"/>
      <c r="N25" s="153"/>
      <c r="O25" s="153"/>
      <c r="P25" s="153"/>
      <c r="Q25" s="153"/>
      <c r="R25" s="154"/>
    </row>
    <row r="26" spans="2:18" ht="51" customHeight="1" x14ac:dyDescent="0.3">
      <c r="B26" s="25"/>
      <c r="C26" s="26" t="s">
        <v>437</v>
      </c>
      <c r="D26" s="27" t="s">
        <v>132</v>
      </c>
      <c r="E26" s="28"/>
      <c r="F26" s="153" t="s">
        <v>228</v>
      </c>
      <c r="G26" s="153"/>
      <c r="H26" s="153"/>
      <c r="I26" s="153"/>
      <c r="J26" s="153"/>
      <c r="K26" s="153"/>
      <c r="L26" s="153"/>
      <c r="M26" s="153"/>
      <c r="N26" s="153"/>
      <c r="O26" s="153"/>
      <c r="P26" s="153"/>
      <c r="Q26" s="153"/>
      <c r="R26" s="154"/>
    </row>
    <row r="27" spans="2:18" ht="51" customHeight="1" x14ac:dyDescent="0.3">
      <c r="B27" s="25"/>
      <c r="C27" s="26" t="s">
        <v>438</v>
      </c>
      <c r="D27" s="27" t="s">
        <v>132</v>
      </c>
      <c r="E27" s="28"/>
      <c r="F27" s="153" t="s">
        <v>229</v>
      </c>
      <c r="G27" s="153"/>
      <c r="H27" s="153"/>
      <c r="I27" s="153"/>
      <c r="J27" s="153"/>
      <c r="K27" s="153"/>
      <c r="L27" s="153"/>
      <c r="M27" s="153"/>
      <c r="N27" s="153"/>
      <c r="O27" s="153"/>
      <c r="P27" s="153"/>
      <c r="Q27" s="153"/>
      <c r="R27" s="154"/>
    </row>
    <row r="28" spans="2:18" ht="51" customHeight="1" x14ac:dyDescent="0.3">
      <c r="B28" s="25"/>
      <c r="C28" s="26" t="s">
        <v>439</v>
      </c>
      <c r="D28" s="27" t="s">
        <v>132</v>
      </c>
      <c r="E28" s="28"/>
      <c r="F28" s="153" t="s">
        <v>230</v>
      </c>
      <c r="G28" s="153"/>
      <c r="H28" s="153"/>
      <c r="I28" s="153"/>
      <c r="J28" s="153"/>
      <c r="K28" s="153"/>
      <c r="L28" s="153"/>
      <c r="M28" s="153"/>
      <c r="N28" s="153"/>
      <c r="O28" s="153"/>
      <c r="P28" s="153"/>
      <c r="Q28" s="153"/>
      <c r="R28" s="154"/>
    </row>
    <row r="29" spans="2:18" ht="19.8" x14ac:dyDescent="0.3">
      <c r="C29" s="7"/>
      <c r="D29" s="7"/>
      <c r="E29" s="7"/>
      <c r="F29" s="8"/>
      <c r="G29" s="8"/>
      <c r="H29" s="8"/>
      <c r="I29" s="8"/>
      <c r="J29" s="8"/>
      <c r="K29" s="8"/>
      <c r="L29" s="8"/>
      <c r="M29" s="8"/>
      <c r="N29" s="8"/>
      <c r="O29" s="8"/>
      <c r="P29" s="8"/>
      <c r="Q29" s="8"/>
      <c r="R29" s="14"/>
    </row>
    <row r="30" spans="2:18" ht="7.5" customHeight="1" x14ac:dyDescent="0.25">
      <c r="B30" s="9"/>
      <c r="C30" s="11"/>
      <c r="D30" s="11"/>
      <c r="E30" s="11"/>
      <c r="F30" s="12"/>
      <c r="G30" s="12"/>
      <c r="H30" s="12"/>
      <c r="I30" s="12"/>
      <c r="J30" s="12"/>
      <c r="K30" s="12"/>
      <c r="L30" s="12"/>
      <c r="M30" s="12"/>
      <c r="N30" s="12"/>
      <c r="O30" s="12"/>
      <c r="P30" s="12"/>
      <c r="Q30" s="12"/>
      <c r="R30" s="9"/>
    </row>
    <row r="31" spans="2:18" ht="19.8" x14ac:dyDescent="0.25">
      <c r="C31" s="7"/>
      <c r="D31" s="7"/>
      <c r="E31" s="7"/>
      <c r="F31" s="8"/>
      <c r="G31" s="8"/>
      <c r="H31" s="8"/>
      <c r="I31" s="8"/>
      <c r="J31" s="8"/>
      <c r="K31" s="8"/>
      <c r="L31" s="8"/>
      <c r="M31" s="8"/>
      <c r="N31" s="8"/>
      <c r="O31" s="8"/>
      <c r="P31" s="8"/>
      <c r="Q31" s="8"/>
    </row>
    <row r="32" spans="2:18" ht="20.399999999999999" thickBot="1" x14ac:dyDescent="0.35">
      <c r="B32" s="29" t="s">
        <v>137</v>
      </c>
      <c r="C32" s="29" t="s">
        <v>138</v>
      </c>
      <c r="D32" s="30"/>
      <c r="E32" s="30"/>
      <c r="F32" s="31"/>
      <c r="G32" s="31"/>
      <c r="H32" s="31"/>
      <c r="I32" s="31"/>
      <c r="J32" s="31"/>
      <c r="K32" s="31"/>
      <c r="L32" s="31"/>
      <c r="M32" s="31"/>
      <c r="N32" s="31"/>
      <c r="O32" s="31"/>
      <c r="P32" s="31"/>
      <c r="Q32" s="31"/>
      <c r="R32" s="32"/>
    </row>
    <row r="33" spans="2:18" ht="20.399999999999999" thickTop="1" x14ac:dyDescent="0.25">
      <c r="B33" s="32"/>
      <c r="C33" s="30"/>
      <c r="D33" s="30"/>
      <c r="E33" s="30"/>
      <c r="F33" s="31"/>
      <c r="G33" s="31"/>
      <c r="H33" s="31"/>
      <c r="I33" s="31"/>
      <c r="J33" s="31"/>
      <c r="K33" s="31"/>
      <c r="L33" s="31"/>
      <c r="M33" s="31"/>
      <c r="N33" s="31"/>
      <c r="O33" s="31"/>
      <c r="P33" s="31"/>
      <c r="Q33" s="31"/>
      <c r="R33" s="32"/>
    </row>
    <row r="34" spans="2:18" ht="51.6" customHeight="1" x14ac:dyDescent="0.25">
      <c r="B34" s="32"/>
      <c r="C34" s="33" t="s">
        <v>440</v>
      </c>
      <c r="D34" s="34" t="s">
        <v>132</v>
      </c>
      <c r="E34" s="34"/>
      <c r="F34" s="34" t="s">
        <v>250</v>
      </c>
      <c r="G34" s="34"/>
      <c r="H34" s="34"/>
      <c r="I34" s="34"/>
      <c r="J34" s="34"/>
      <c r="K34" s="34"/>
      <c r="L34" s="34"/>
      <c r="M34" s="34"/>
      <c r="N34" s="34"/>
      <c r="O34" s="34"/>
      <c r="P34" s="34"/>
      <c r="Q34" s="34"/>
      <c r="R34" s="34"/>
    </row>
    <row r="35" spans="2:18" ht="51.6" customHeight="1" x14ac:dyDescent="0.25">
      <c r="B35" s="32"/>
      <c r="C35" s="33" t="s">
        <v>441</v>
      </c>
      <c r="D35" s="34" t="s">
        <v>132</v>
      </c>
      <c r="E35" s="34"/>
      <c r="F35" s="34" t="s">
        <v>251</v>
      </c>
      <c r="G35" s="34"/>
      <c r="H35" s="34"/>
      <c r="I35" s="34"/>
      <c r="J35" s="34"/>
      <c r="K35" s="34"/>
      <c r="L35" s="34"/>
      <c r="M35" s="34"/>
      <c r="N35" s="34"/>
      <c r="O35" s="34"/>
      <c r="P35" s="34"/>
      <c r="Q35" s="34"/>
      <c r="R35" s="34"/>
    </row>
    <row r="36" spans="2:18" ht="19.8" x14ac:dyDescent="0.25">
      <c r="C36" s="6"/>
      <c r="D36" s="7"/>
      <c r="E36" s="7"/>
      <c r="F36" s="8"/>
      <c r="G36" s="8"/>
      <c r="H36" s="8"/>
      <c r="I36" s="8"/>
      <c r="J36" s="8"/>
      <c r="K36" s="8"/>
      <c r="L36" s="8"/>
      <c r="M36" s="8"/>
      <c r="N36" s="8"/>
      <c r="O36" s="8"/>
      <c r="P36" s="8"/>
      <c r="Q36" s="8"/>
    </row>
    <row r="37" spans="2:18" ht="7.5" customHeight="1" x14ac:dyDescent="0.25">
      <c r="B37" s="9"/>
      <c r="C37" s="10" t="s">
        <v>139</v>
      </c>
      <c r="D37" s="11"/>
      <c r="E37" s="11"/>
      <c r="F37" s="12"/>
      <c r="G37" s="12"/>
      <c r="H37" s="12"/>
      <c r="I37" s="12"/>
      <c r="J37" s="12"/>
      <c r="K37" s="12"/>
      <c r="L37" s="12"/>
      <c r="M37" s="12"/>
      <c r="N37" s="12"/>
      <c r="O37" s="12"/>
      <c r="P37" s="12"/>
      <c r="Q37" s="12"/>
      <c r="R37" s="9"/>
    </row>
    <row r="38" spans="2:18" ht="19.8" x14ac:dyDescent="0.25">
      <c r="C38" s="6"/>
      <c r="D38" s="7"/>
      <c r="E38" s="7"/>
      <c r="F38" s="8"/>
      <c r="G38" s="8"/>
      <c r="H38" s="8"/>
      <c r="I38" s="8"/>
      <c r="J38" s="8"/>
      <c r="K38" s="8"/>
      <c r="L38" s="8"/>
      <c r="M38" s="8"/>
      <c r="N38" s="8"/>
      <c r="O38" s="8"/>
      <c r="P38" s="8"/>
      <c r="Q38" s="8"/>
    </row>
    <row r="39" spans="2:18" s="149" customFormat="1" ht="19.8" x14ac:dyDescent="0.3">
      <c r="B39" s="13" t="s">
        <v>140</v>
      </c>
    </row>
    <row r="40" spans="2:18" s="149" customFormat="1" x14ac:dyDescent="0.4">
      <c r="C40" s="4"/>
    </row>
    <row r="41" spans="2:18" s="149" customFormat="1" ht="19.8" x14ac:dyDescent="0.3">
      <c r="B41" s="13"/>
      <c r="C41" s="35" t="s">
        <v>141</v>
      </c>
      <c r="D41" s="36"/>
      <c r="E41" s="36"/>
      <c r="F41" s="36"/>
    </row>
    <row r="42" spans="2:18" s="149" customFormat="1" ht="25.2" thickBot="1" x14ac:dyDescent="0.3">
      <c r="C42" s="37"/>
      <c r="D42" s="36"/>
      <c r="E42" s="36"/>
      <c r="F42" s="36"/>
    </row>
    <row r="43" spans="2:18" s="149" customFormat="1" ht="38.700000000000003" customHeight="1" thickBot="1" x14ac:dyDescent="0.3">
      <c r="C43" s="150" t="s">
        <v>142</v>
      </c>
      <c r="D43" s="151"/>
      <c r="E43" s="151"/>
      <c r="F43" s="152"/>
      <c r="G43" s="38"/>
    </row>
    <row r="44" spans="2:18" s="149" customFormat="1" ht="14.7" customHeight="1" thickBot="1" x14ac:dyDescent="0.3">
      <c r="C44" s="37"/>
      <c r="D44" s="36"/>
      <c r="E44" s="36"/>
      <c r="F44" s="36"/>
    </row>
    <row r="45" spans="2:18" s="149" customFormat="1" ht="38.700000000000003" customHeight="1" thickBot="1" x14ac:dyDescent="0.3">
      <c r="C45" s="150" t="s">
        <v>143</v>
      </c>
      <c r="D45" s="151"/>
      <c r="E45" s="151"/>
      <c r="F45" s="152"/>
      <c r="G45" s="39"/>
    </row>
    <row r="46" spans="2:18" s="149" customFormat="1" ht="14.7" customHeight="1" thickBot="1" x14ac:dyDescent="0.3">
      <c r="C46" s="36"/>
      <c r="D46" s="36"/>
      <c r="E46" s="36"/>
      <c r="F46" s="36"/>
    </row>
    <row r="47" spans="2:18" s="149" customFormat="1" ht="38.700000000000003" customHeight="1" thickBot="1" x14ac:dyDescent="0.3">
      <c r="C47" s="150" t="s">
        <v>144</v>
      </c>
      <c r="D47" s="151"/>
      <c r="E47" s="151"/>
      <c r="F47" s="152"/>
      <c r="G47" s="40"/>
    </row>
    <row r="48" spans="2:18" s="149" customFormat="1" x14ac:dyDescent="0.25">
      <c r="C48" s="37"/>
      <c r="D48" s="36"/>
      <c r="E48" s="36"/>
      <c r="F48" s="36"/>
    </row>
    <row r="49" spans="2:7" s="149" customFormat="1" ht="19.8" x14ac:dyDescent="0.3">
      <c r="B49" s="13"/>
      <c r="C49" s="35" t="s">
        <v>145</v>
      </c>
      <c r="D49" s="36"/>
      <c r="E49" s="36"/>
      <c r="F49" s="36"/>
    </row>
    <row r="50" spans="2:7" s="149" customFormat="1" ht="25.2" thickBot="1" x14ac:dyDescent="0.3">
      <c r="C50" s="37"/>
      <c r="D50" s="36"/>
      <c r="E50" s="36"/>
      <c r="F50" s="36"/>
    </row>
    <row r="51" spans="2:7" s="149" customFormat="1" ht="38.700000000000003" customHeight="1" thickBot="1" x14ac:dyDescent="0.3">
      <c r="C51" s="150" t="s">
        <v>146</v>
      </c>
      <c r="D51" s="151"/>
      <c r="E51" s="151"/>
      <c r="F51" s="152"/>
      <c r="G51" s="41"/>
    </row>
    <row r="52" spans="2:7" s="149" customFormat="1" ht="38.700000000000003" customHeight="1" x14ac:dyDescent="0.25">
      <c r="C52" s="148"/>
    </row>
    <row r="53" spans="2:7" s="149" customFormat="1" ht="19.8" x14ac:dyDescent="0.3">
      <c r="B53" s="13"/>
      <c r="C53" s="35" t="s">
        <v>147</v>
      </c>
      <c r="D53" s="36"/>
      <c r="E53" s="36"/>
      <c r="F53" s="36"/>
    </row>
    <row r="54" spans="2:7" s="149" customFormat="1" ht="25.2" thickBot="1" x14ac:dyDescent="0.3">
      <c r="C54" s="37"/>
      <c r="D54" s="36"/>
      <c r="E54" s="36"/>
      <c r="F54" s="36"/>
    </row>
    <row r="55" spans="2:7" s="149" customFormat="1" ht="38.700000000000003" customHeight="1" thickBot="1" x14ac:dyDescent="0.3">
      <c r="C55" s="150" t="s">
        <v>148</v>
      </c>
      <c r="D55" s="151"/>
      <c r="E55" s="151"/>
      <c r="F55" s="152"/>
      <c r="G55" s="42"/>
    </row>
    <row r="56" spans="2:7" s="149" customFormat="1" ht="14.7" customHeight="1" thickBot="1" x14ac:dyDescent="0.3">
      <c r="C56" s="36"/>
      <c r="D56" s="36"/>
      <c r="E56" s="36"/>
      <c r="F56" s="36"/>
    </row>
    <row r="57" spans="2:7" s="149" customFormat="1" ht="38.700000000000003" customHeight="1" thickBot="1" x14ac:dyDescent="0.3">
      <c r="C57" s="150" t="s">
        <v>149</v>
      </c>
      <c r="D57" s="151"/>
      <c r="E57" s="151"/>
      <c r="F57" s="152"/>
      <c r="G57" s="201"/>
    </row>
    <row r="58" spans="2:7" s="149" customFormat="1" ht="14.7" customHeight="1" thickBot="1" x14ac:dyDescent="0.3">
      <c r="C58" s="36"/>
      <c r="D58" s="36"/>
      <c r="E58" s="36"/>
      <c r="F58" s="36"/>
    </row>
    <row r="59" spans="2:7" s="149" customFormat="1" ht="38.700000000000003" customHeight="1" thickBot="1" x14ac:dyDescent="0.3">
      <c r="C59" s="150" t="s">
        <v>150</v>
      </c>
      <c r="D59" s="151"/>
      <c r="E59" s="151"/>
      <c r="F59" s="152"/>
      <c r="G59" s="43"/>
    </row>
    <row r="60" spans="2:7" s="149" customFormat="1" ht="14.7" customHeight="1" thickBot="1" x14ac:dyDescent="0.3">
      <c r="C60" s="36"/>
      <c r="D60" s="36"/>
      <c r="E60" s="36"/>
      <c r="F60" s="36"/>
    </row>
    <row r="61" spans="2:7" s="149" customFormat="1" ht="38.700000000000003" customHeight="1" thickBot="1" x14ac:dyDescent="0.3">
      <c r="C61" s="150" t="s">
        <v>1024</v>
      </c>
      <c r="D61" s="151"/>
      <c r="E61" s="151"/>
      <c r="F61" s="152"/>
      <c r="G61" s="197"/>
    </row>
    <row r="62" spans="2:7" s="149" customFormat="1" ht="14.7" customHeight="1" thickBot="1" x14ac:dyDescent="0.3">
      <c r="C62" s="36"/>
      <c r="D62" s="36"/>
      <c r="E62" s="36"/>
      <c r="F62" s="36"/>
    </row>
    <row r="63" spans="2:7" s="149" customFormat="1" ht="38.700000000000003" customHeight="1" thickBot="1" x14ac:dyDescent="0.3">
      <c r="C63" s="150" t="s">
        <v>1025</v>
      </c>
      <c r="D63" s="151"/>
      <c r="E63" s="151"/>
      <c r="F63" s="152"/>
      <c r="G63" s="198"/>
    </row>
    <row r="64" spans="2:7" s="149" customFormat="1" x14ac:dyDescent="0.4">
      <c r="C64" s="4"/>
    </row>
    <row r="65" spans="3:7" s="149" customFormat="1" ht="19.8" x14ac:dyDescent="0.25">
      <c r="C65" s="35" t="s">
        <v>151</v>
      </c>
      <c r="D65" s="36"/>
      <c r="E65" s="36"/>
      <c r="F65" s="36"/>
    </row>
    <row r="66" spans="3:7" s="149" customFormat="1" x14ac:dyDescent="0.25">
      <c r="C66" s="37"/>
      <c r="D66" s="36"/>
      <c r="E66" s="36"/>
      <c r="F66" s="36"/>
    </row>
    <row r="67" spans="3:7" s="149" customFormat="1" ht="38.700000000000003" customHeight="1" x14ac:dyDescent="0.25">
      <c r="C67" s="150" t="s">
        <v>152</v>
      </c>
      <c r="D67" s="151"/>
      <c r="E67" s="151"/>
      <c r="F67" s="151"/>
      <c r="G67" s="44" t="s">
        <v>153</v>
      </c>
    </row>
    <row r="68" spans="3:7" s="149" customFormat="1" ht="19.8" x14ac:dyDescent="0.3">
      <c r="C68" s="36"/>
      <c r="D68" s="36"/>
      <c r="E68" s="36"/>
      <c r="F68" s="36"/>
      <c r="G68" s="14"/>
    </row>
    <row r="69" spans="3:7" s="149" customFormat="1" ht="20.399999999999999" thickBot="1" x14ac:dyDescent="0.35">
      <c r="C69" s="36"/>
      <c r="D69" s="36"/>
      <c r="E69" s="36"/>
      <c r="F69" s="36"/>
      <c r="G69" s="14"/>
    </row>
    <row r="70" spans="3:7" s="149" customFormat="1" ht="38.700000000000003" customHeight="1" thickBot="1" x14ac:dyDescent="0.3">
      <c r="C70" s="150" t="s">
        <v>1026</v>
      </c>
      <c r="D70" s="151"/>
      <c r="E70" s="151"/>
      <c r="F70" s="151"/>
      <c r="G70" s="202" t="s">
        <v>1027</v>
      </c>
    </row>
  </sheetData>
  <mergeCells count="21">
    <mergeCell ref="B4:R4"/>
    <mergeCell ref="F15:R15"/>
    <mergeCell ref="F16:R16"/>
    <mergeCell ref="F22:R22"/>
    <mergeCell ref="C43:F43"/>
    <mergeCell ref="C45:F45"/>
    <mergeCell ref="C47:F47"/>
    <mergeCell ref="F23:R23"/>
    <mergeCell ref="F24:R24"/>
    <mergeCell ref="F25:R25"/>
    <mergeCell ref="F26:R26"/>
    <mergeCell ref="F27:R27"/>
    <mergeCell ref="F28:R28"/>
    <mergeCell ref="C51:F51"/>
    <mergeCell ref="C55:F55"/>
    <mergeCell ref="C57:F57"/>
    <mergeCell ref="C59:F59"/>
    <mergeCell ref="C67:F67"/>
    <mergeCell ref="C61:F61"/>
    <mergeCell ref="C63:F63"/>
    <mergeCell ref="C70:F70"/>
  </mergeCells>
  <hyperlinks>
    <hyperlink ref="C23" location="QT_AY_GROSS_!A1" display="QT_AY_GROSS_!A1" xr:uid="{457D469A-AE27-4A6A-80F1-9494BA7F53A1}"/>
    <hyperlink ref="C24" location="QT_UY_GROSS_!A1" display="QT_UY_GROSS_!A1" xr:uid="{B1486DB0-F5E5-4F60-825C-E2035BF7B33C}"/>
    <hyperlink ref="C34" location="QL_RP_!A1" display="QL_RP_!A1" xr:uid="{3EA69334-83C3-4C44-BABF-4ADF18B4BD7C}"/>
    <hyperlink ref="C35" location="QL_MOD_!A1" display="QL_MOD_!A1" xr:uid="{0D10B5C0-A399-467C-98CE-6220354ACCCF}"/>
    <hyperlink ref="C22" location="QT_STAND_GROSS_!A1" display="QT_STAND_GROSS_!A1" xr:uid="{BD1B8008-3075-4C52-BD06-647FD0B13217}"/>
    <hyperlink ref="C25" location="QT_STAND_NET_!A1" display="QT_STAND_NET_!A1" xr:uid="{61B0C5C2-097D-43A8-BE36-03688A87741B}"/>
    <hyperlink ref="C28" location="QT_CS_!A1" display="QT_CS_!A1" xr:uid="{8A5EDD25-EA8E-4868-95A1-A894D6E0AF55}"/>
    <hyperlink ref="C16" location="GEN_INF!A1" display="GEN_INF!A1" xr:uid="{C75F1678-F598-4994-8502-B4B40E8D573A}"/>
    <hyperlink ref="C15" location="GEN_VAL!A1" display="GEN_VAL!A1" xr:uid="{DFD4EAEF-F9A7-4DF2-BF0F-23E3CE8A7599}"/>
    <hyperlink ref="C26" location="QT_AY_NET_!A1" display="QT_AY_NET_!A1" xr:uid="{CAACE282-78DC-4DED-884C-FA671E245094}"/>
    <hyperlink ref="C27" location="QT_UY_NET_!A1" display="QT_UY_NET_!A1" xr:uid="{5BD56F2C-14A3-4E84-AC3A-5E80B49F3EDA}"/>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275FCFE4-E1DF-4518-9487-2592355BB2F3}">
            <xm:f>OR($B47='https://nbb-my.sharepoint.com/personal/frank_vansteen_nbb_be/Documents/Documents/EIOPA/2) Project Groups/NLCS/NLCS 2020/Reporting/[NLCS_Survey_0.1.xlsx]Drop-down'!#REF!,$B47='https://nbb-my.sharepoint.com/personal/frank_vansteen_nbb_be/Documents/Documents/EIOPA/2) Project Groups/NLCS/NLCS 2020/Reporting/[NLCS_Survey_0.1.xlsx]Drop-down'!#REF!)</xm:f>
            <x14:dxf>
              <fill>
                <patternFill>
                  <bgColor theme="9" tint="-0.24994659260841701"/>
                </patternFill>
              </fill>
            </x14:dxf>
          </x14:cfRule>
          <x14:cfRule type="expression" priority="3" id="{51E6C06A-12D0-490F-A5D1-E44F5A51415C}">
            <xm:f>NOT(OR($B47='https://nbb-my.sharepoint.com/personal/frank_vansteen_nbb_be/Documents/Documents/EIOPA/2) Project Groups/NLCS/NLCS 2020/Reporting/[NLCS_Survey_0.1.xlsx]Drop-down'!#REF!,$B47='https://nbb-my.sharepoint.com/personal/frank_vansteen_nbb_be/Documents/Documents/EIOPA/2) Project Groups/NLCS/NLCS 2020/Reporting/[NLCS_Survey_0.1.xlsx]Drop-down'!#REF!))</xm:f>
            <x14:dxf>
              <fill>
                <patternFill patternType="darkGrid"/>
              </fill>
            </x14:dxf>
          </x14:cfRule>
          <xm:sqref>G57</xm:sqref>
        </x14:conditionalFormatting>
        <x14:conditionalFormatting xmlns:xm="http://schemas.microsoft.com/office/excel/2006/main">
          <x14:cfRule type="expression" priority="2" id="{8C11D2A1-CD3F-474E-BF48-905D773CE1B0}">
            <xm:f>NOT(OR($B47='https://nbb-my.sharepoint.com/personal/frank_vansteen_nbb_be/Documents/Documents/EIOPA/2) Project Groups/NLCS/NLCS 2020/Reporting/[NLCS_Survey_0.1.xlsx]Drop-down'!#REF!,$B47='https://nbb-my.sharepoint.com/personal/frank_vansteen_nbb_be/Documents/Documents/EIOPA/2) Project Groups/NLCS/NLCS 2020/Reporting/[NLCS_Survey_0.1.xlsx]Drop-down'!#REF!))</xm:f>
            <x14:dxf>
              <fill>
                <patternFill patternType="darkGrid"/>
              </fill>
            </x14:dxf>
          </x14:cfRule>
          <xm:sqref>G57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D1EA1-007A-434A-A992-E3C2F1A1A0DE}">
  <sheetPr>
    <tabColor theme="3" tint="0.59999389629810485"/>
  </sheetPr>
  <dimension ref="A1:PH29"/>
  <sheetViews>
    <sheetView showGridLines="0" zoomScale="80" zoomScaleNormal="80" workbookViewId="0">
      <selection activeCell="A7" sqref="A7"/>
    </sheetView>
  </sheetViews>
  <sheetFormatPr defaultColWidth="10" defaultRowHeight="14.4" x14ac:dyDescent="0.3"/>
  <cols>
    <col min="1" max="1" width="8.6640625" style="1" customWidth="1"/>
    <col min="2" max="2" width="27.77734375" style="1" customWidth="1"/>
    <col min="3" max="3" width="11.109375" style="1" bestFit="1" customWidth="1"/>
    <col min="4" max="4" width="13.88671875" customWidth="1"/>
    <col min="5" max="23" width="18.88671875" style="1" customWidth="1"/>
    <col min="24" max="68" width="14.44140625" style="1" customWidth="1"/>
    <col min="69" max="16384" width="10" style="1"/>
  </cols>
  <sheetData>
    <row r="1" spans="1:424" s="2" customFormat="1" ht="54" customHeight="1" x14ac:dyDescent="0.3">
      <c r="D1"/>
      <c r="J1" s="86"/>
    </row>
    <row r="2" spans="1:424" s="2" customFormat="1" ht="8.5500000000000007" customHeight="1" x14ac:dyDescent="0.3">
      <c r="B2" s="85"/>
      <c r="D2"/>
      <c r="J2" s="86"/>
    </row>
    <row r="3" spans="1:424" s="2" customFormat="1" ht="19.5" customHeight="1" x14ac:dyDescent="0.3">
      <c r="A3" s="168" t="str">
        <f>+GEN_INF!A3</f>
        <v>Test Undertaking</v>
      </c>
      <c r="B3" s="169"/>
      <c r="D3"/>
      <c r="J3" s="86"/>
    </row>
    <row r="4" spans="1:424" s="2" customFormat="1" ht="8.5500000000000007" customHeight="1" x14ac:dyDescent="0.3">
      <c r="B4" s="85"/>
      <c r="D4"/>
      <c r="J4" s="86"/>
    </row>
    <row r="5" spans="1:424" s="2" customFormat="1" ht="19.5" customHeight="1" x14ac:dyDescent="0.3">
      <c r="A5" s="170" t="str">
        <f>+GEN_INF!C66 &amp; " " &amp; GEN_INF!E66</f>
        <v>Reporting YEAR END 2019</v>
      </c>
      <c r="B5" s="169"/>
      <c r="D5"/>
      <c r="J5" s="86"/>
    </row>
    <row r="6" spans="1:424" s="2" customFormat="1" ht="9" customHeight="1" x14ac:dyDescent="0.3">
      <c r="A6" s="68"/>
      <c r="B6" s="85"/>
      <c r="D6"/>
      <c r="J6" s="86"/>
    </row>
    <row r="7" spans="1:424" s="2" customFormat="1" ht="16.2" x14ac:dyDescent="0.3">
      <c r="A7" s="67" t="s">
        <v>155</v>
      </c>
      <c r="D7"/>
      <c r="J7" s="86"/>
    </row>
    <row r="8" spans="1:424" s="2" customFormat="1" ht="16.2" x14ac:dyDescent="0.3">
      <c r="A8" s="171">
        <f>+GEN_INF!E62</f>
        <v>0</v>
      </c>
      <c r="B8" s="169"/>
      <c r="D8"/>
      <c r="J8" s="86"/>
    </row>
    <row r="9" spans="1:424" s="98" customFormat="1" ht="16.2" x14ac:dyDescent="0.3">
      <c r="A9" s="99"/>
      <c r="D9"/>
      <c r="J9" s="86"/>
    </row>
    <row r="10" spans="1:424" ht="15" thickBot="1" x14ac:dyDescent="0.35">
      <c r="B10" s="74" t="s">
        <v>303</v>
      </c>
    </row>
    <row r="11" spans="1:424" ht="45" customHeight="1" thickBot="1" x14ac:dyDescent="0.35">
      <c r="E11" s="88" t="s">
        <v>64</v>
      </c>
      <c r="F11" s="185" t="s">
        <v>231</v>
      </c>
      <c r="G11" s="185"/>
      <c r="H11" s="185"/>
      <c r="I11" s="185"/>
      <c r="J11" s="185"/>
      <c r="K11" s="185"/>
      <c r="L11" s="185"/>
      <c r="M11" s="185"/>
      <c r="N11" s="185"/>
      <c r="O11" s="185"/>
      <c r="P11" s="185"/>
      <c r="Q11" s="185"/>
      <c r="R11" s="185"/>
      <c r="S11" s="185"/>
      <c r="T11" s="185"/>
      <c r="U11" s="185"/>
      <c r="V11" s="185"/>
      <c r="W11" s="185"/>
      <c r="X11" s="185"/>
    </row>
    <row r="12" spans="1:424" ht="45" customHeight="1" thickBot="1" x14ac:dyDescent="0.35">
      <c r="B12" s="102"/>
      <c r="E12" s="88" t="s">
        <v>65</v>
      </c>
      <c r="F12" s="88" t="s">
        <v>65</v>
      </c>
      <c r="G12" s="186" t="s">
        <v>66</v>
      </c>
      <c r="H12" s="186"/>
      <c r="I12" s="186"/>
      <c r="J12" s="186"/>
      <c r="K12" s="186"/>
      <c r="L12" s="186"/>
      <c r="M12" s="186"/>
      <c r="N12" s="186"/>
      <c r="O12" s="186"/>
      <c r="P12" s="186" t="s">
        <v>67</v>
      </c>
      <c r="Q12" s="186"/>
      <c r="R12" s="186"/>
      <c r="S12" s="186"/>
      <c r="T12" s="186"/>
      <c r="U12" s="186"/>
      <c r="V12" s="186"/>
      <c r="W12" s="186"/>
      <c r="X12" s="186"/>
    </row>
    <row r="13" spans="1:424" ht="45" customHeight="1" thickBot="1" x14ac:dyDescent="0.35">
      <c r="E13" s="89" t="s">
        <v>14</v>
      </c>
      <c r="F13" s="89" t="s">
        <v>14</v>
      </c>
      <c r="G13" s="88" t="s">
        <v>68</v>
      </c>
      <c r="H13" s="88" t="s">
        <v>69</v>
      </c>
      <c r="I13" s="88" t="s">
        <v>70</v>
      </c>
      <c r="J13" s="88" t="s">
        <v>71</v>
      </c>
      <c r="K13" s="88" t="s">
        <v>72</v>
      </c>
      <c r="L13" s="88" t="s">
        <v>73</v>
      </c>
      <c r="M13" s="88" t="s">
        <v>74</v>
      </c>
      <c r="N13" s="88" t="s">
        <v>75</v>
      </c>
      <c r="O13" s="88" t="s">
        <v>76</v>
      </c>
      <c r="P13" s="88" t="s">
        <v>77</v>
      </c>
      <c r="Q13" s="88" t="s">
        <v>69</v>
      </c>
      <c r="R13" s="88" t="s">
        <v>70</v>
      </c>
      <c r="S13" s="88" t="s">
        <v>71</v>
      </c>
      <c r="T13" s="88" t="s">
        <v>72</v>
      </c>
      <c r="U13" s="88" t="s">
        <v>73</v>
      </c>
      <c r="V13" s="88" t="s">
        <v>74</v>
      </c>
      <c r="W13" s="88" t="s">
        <v>75</v>
      </c>
      <c r="X13" s="88" t="s">
        <v>76</v>
      </c>
    </row>
    <row r="14" spans="1:424" customFormat="1" ht="16.8" thickBot="1" x14ac:dyDescent="0.35">
      <c r="E14" s="131" t="s">
        <v>165</v>
      </c>
      <c r="F14" s="131" t="s">
        <v>455</v>
      </c>
      <c r="G14" s="131" t="s">
        <v>463</v>
      </c>
      <c r="H14" s="131" t="s">
        <v>464</v>
      </c>
      <c r="I14" s="131" t="s">
        <v>447</v>
      </c>
      <c r="J14" s="131" t="s">
        <v>465</v>
      </c>
      <c r="K14" s="131" t="s">
        <v>466</v>
      </c>
      <c r="L14" s="131" t="s">
        <v>467</v>
      </c>
      <c r="M14" s="131" t="s">
        <v>468</v>
      </c>
      <c r="N14" s="131" t="s">
        <v>469</v>
      </c>
      <c r="O14" s="131" t="s">
        <v>470</v>
      </c>
      <c r="P14" s="131" t="s">
        <v>471</v>
      </c>
      <c r="Q14" s="131" t="s">
        <v>472</v>
      </c>
      <c r="R14" s="131" t="s">
        <v>473</v>
      </c>
      <c r="S14" s="131" t="s">
        <v>474</v>
      </c>
      <c r="T14" s="131" t="s">
        <v>475</v>
      </c>
      <c r="U14" s="131" t="s">
        <v>476</v>
      </c>
      <c r="V14" s="131" t="s">
        <v>477</v>
      </c>
      <c r="W14" s="131" t="s">
        <v>478</v>
      </c>
      <c r="X14" s="131" t="s">
        <v>479</v>
      </c>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row>
    <row r="15" spans="1:424" ht="34.799999999999997" thickBot="1" x14ac:dyDescent="0.3">
      <c r="B15" s="100" t="s">
        <v>78</v>
      </c>
      <c r="C15" s="58" t="s">
        <v>11</v>
      </c>
      <c r="D15" s="131" t="s">
        <v>154</v>
      </c>
      <c r="E15" s="48"/>
      <c r="F15" s="48"/>
      <c r="G15" s="48"/>
      <c r="H15" s="48"/>
      <c r="I15" s="48"/>
      <c r="J15" s="48"/>
      <c r="K15" s="48"/>
      <c r="L15" s="48"/>
      <c r="M15" s="48"/>
      <c r="N15" s="48"/>
      <c r="O15" s="48"/>
      <c r="P15" s="48"/>
      <c r="Q15" s="48"/>
      <c r="R15" s="48"/>
      <c r="S15" s="48"/>
      <c r="T15" s="48"/>
      <c r="U15" s="48"/>
      <c r="V15" s="48"/>
      <c r="W15" s="48"/>
      <c r="X15" s="48"/>
    </row>
    <row r="16" spans="1:424" ht="23.4" thickBot="1" x14ac:dyDescent="0.3">
      <c r="B16" s="100" t="s">
        <v>296</v>
      </c>
      <c r="C16" s="101" t="s">
        <v>295</v>
      </c>
      <c r="D16" s="131" t="s">
        <v>169</v>
      </c>
      <c r="E16" s="55"/>
      <c r="F16" s="55"/>
      <c r="G16" s="55"/>
      <c r="H16" s="55"/>
      <c r="I16" s="55"/>
      <c r="J16" s="55"/>
      <c r="K16" s="55"/>
      <c r="L16" s="55"/>
      <c r="M16" s="55"/>
      <c r="N16" s="55"/>
      <c r="O16" s="55"/>
      <c r="P16" s="55"/>
      <c r="Q16" s="55"/>
      <c r="R16" s="55"/>
      <c r="S16" s="55"/>
      <c r="T16" s="55"/>
      <c r="U16" s="55"/>
      <c r="V16" s="55"/>
      <c r="W16" s="55"/>
      <c r="X16" s="55"/>
    </row>
    <row r="17" spans="2:24" ht="23.4" thickBot="1" x14ac:dyDescent="0.3">
      <c r="B17" s="57" t="s">
        <v>256</v>
      </c>
      <c r="C17" s="58" t="s">
        <v>255</v>
      </c>
      <c r="D17" s="131" t="s">
        <v>452</v>
      </c>
      <c r="E17" s="55"/>
      <c r="F17" s="55"/>
      <c r="G17" s="55"/>
      <c r="H17" s="55"/>
      <c r="I17" s="55"/>
      <c r="J17" s="55"/>
      <c r="K17" s="55"/>
      <c r="L17" s="55"/>
      <c r="M17" s="55"/>
      <c r="N17" s="55"/>
      <c r="O17" s="55"/>
      <c r="P17" s="55"/>
      <c r="Q17" s="55"/>
      <c r="R17" s="55"/>
      <c r="S17" s="55"/>
      <c r="T17" s="55"/>
      <c r="U17" s="55"/>
      <c r="V17" s="55"/>
      <c r="W17" s="55"/>
      <c r="X17" s="55"/>
    </row>
    <row r="18" spans="2:24" ht="34.799999999999997" thickBot="1" x14ac:dyDescent="0.3">
      <c r="B18" s="57" t="s">
        <v>79</v>
      </c>
      <c r="C18" s="58" t="s">
        <v>80</v>
      </c>
      <c r="D18" s="131" t="s">
        <v>453</v>
      </c>
      <c r="E18" s="130" t="s">
        <v>81</v>
      </c>
      <c r="F18" s="130" t="s">
        <v>81</v>
      </c>
      <c r="G18" s="130" t="s">
        <v>81</v>
      </c>
      <c r="H18" s="130" t="s">
        <v>81</v>
      </c>
      <c r="I18" s="130" t="s">
        <v>81</v>
      </c>
      <c r="J18" s="130" t="s">
        <v>81</v>
      </c>
      <c r="K18" s="130" t="s">
        <v>81</v>
      </c>
      <c r="L18" s="130" t="s">
        <v>81</v>
      </c>
      <c r="M18" s="130" t="s">
        <v>81</v>
      </c>
      <c r="N18" s="130" t="s">
        <v>81</v>
      </c>
      <c r="O18" s="130" t="s">
        <v>81</v>
      </c>
      <c r="P18" s="130" t="s">
        <v>81</v>
      </c>
      <c r="Q18" s="130" t="s">
        <v>81</v>
      </c>
      <c r="R18" s="130" t="s">
        <v>81</v>
      </c>
      <c r="S18" s="130" t="s">
        <v>81</v>
      </c>
      <c r="T18" s="130" t="s">
        <v>81</v>
      </c>
      <c r="U18" s="130" t="s">
        <v>81</v>
      </c>
      <c r="V18" s="130" t="s">
        <v>81</v>
      </c>
      <c r="W18" s="130" t="s">
        <v>81</v>
      </c>
      <c r="X18" s="130" t="s">
        <v>81</v>
      </c>
    </row>
    <row r="19" spans="2:24" ht="16.8" thickBot="1" x14ac:dyDescent="0.3">
      <c r="B19" s="57" t="s">
        <v>85</v>
      </c>
      <c r="C19" s="58" t="s">
        <v>86</v>
      </c>
      <c r="D19" s="131" t="s">
        <v>175</v>
      </c>
      <c r="E19" s="49" t="s">
        <v>81</v>
      </c>
      <c r="F19" s="49" t="s">
        <v>81</v>
      </c>
      <c r="G19" s="49" t="s">
        <v>81</v>
      </c>
      <c r="H19" s="49" t="s">
        <v>81</v>
      </c>
      <c r="I19" s="49" t="s">
        <v>81</v>
      </c>
      <c r="J19" s="49" t="s">
        <v>81</v>
      </c>
      <c r="K19" s="49" t="s">
        <v>81</v>
      </c>
      <c r="L19" s="49" t="s">
        <v>81</v>
      </c>
      <c r="M19" s="49" t="s">
        <v>81</v>
      </c>
      <c r="N19" s="49" t="s">
        <v>81</v>
      </c>
      <c r="O19" s="49" t="s">
        <v>81</v>
      </c>
      <c r="P19" s="49" t="s">
        <v>81</v>
      </c>
      <c r="Q19" s="49" t="s">
        <v>81</v>
      </c>
      <c r="R19" s="49" t="s">
        <v>81</v>
      </c>
      <c r="S19" s="49" t="s">
        <v>81</v>
      </c>
      <c r="T19" s="49" t="s">
        <v>81</v>
      </c>
      <c r="U19" s="49" t="s">
        <v>81</v>
      </c>
      <c r="V19" s="49" t="s">
        <v>81</v>
      </c>
      <c r="W19" s="49" t="s">
        <v>81</v>
      </c>
      <c r="X19" s="49" t="s">
        <v>81</v>
      </c>
    </row>
    <row r="20" spans="2:24" ht="34.799999999999997" thickBot="1" x14ac:dyDescent="0.3">
      <c r="B20" s="57" t="s">
        <v>87</v>
      </c>
      <c r="C20" s="58" t="s">
        <v>88</v>
      </c>
      <c r="D20" s="131" t="s">
        <v>454</v>
      </c>
      <c r="E20" s="50" t="s">
        <v>83</v>
      </c>
      <c r="F20" s="50" t="s">
        <v>83</v>
      </c>
      <c r="G20" s="50" t="s">
        <v>83</v>
      </c>
      <c r="H20" s="50" t="s">
        <v>83</v>
      </c>
      <c r="I20" s="50" t="s">
        <v>83</v>
      </c>
      <c r="J20" s="50" t="s">
        <v>83</v>
      </c>
      <c r="K20" s="50" t="s">
        <v>83</v>
      </c>
      <c r="L20" s="50" t="s">
        <v>83</v>
      </c>
      <c r="M20" s="50" t="s">
        <v>83</v>
      </c>
      <c r="N20" s="50" t="s">
        <v>83</v>
      </c>
      <c r="O20" s="50" t="s">
        <v>83</v>
      </c>
      <c r="P20" s="50" t="s">
        <v>83</v>
      </c>
      <c r="Q20" s="50" t="s">
        <v>83</v>
      </c>
      <c r="R20" s="50" t="s">
        <v>83</v>
      </c>
      <c r="S20" s="50" t="s">
        <v>83</v>
      </c>
      <c r="T20" s="50" t="s">
        <v>83</v>
      </c>
      <c r="U20" s="50" t="s">
        <v>83</v>
      </c>
      <c r="V20" s="50" t="s">
        <v>83</v>
      </c>
      <c r="W20" s="50" t="s">
        <v>83</v>
      </c>
      <c r="X20" s="50" t="s">
        <v>83</v>
      </c>
    </row>
    <row r="21" spans="2:24" ht="23.4" thickBot="1" x14ac:dyDescent="0.3">
      <c r="B21" s="57" t="s">
        <v>32</v>
      </c>
      <c r="C21" s="58" t="s">
        <v>12</v>
      </c>
      <c r="D21" s="131" t="s">
        <v>456</v>
      </c>
      <c r="E21" s="55"/>
      <c r="F21" s="55"/>
      <c r="G21" s="55"/>
      <c r="H21" s="55"/>
      <c r="I21" s="55"/>
      <c r="J21" s="55"/>
      <c r="K21" s="55"/>
      <c r="L21" s="55"/>
      <c r="M21" s="55"/>
      <c r="N21" s="55"/>
      <c r="O21" s="55"/>
      <c r="P21" s="55"/>
      <c r="Q21" s="55"/>
      <c r="R21" s="55"/>
      <c r="S21" s="55"/>
      <c r="T21" s="55"/>
      <c r="U21" s="55"/>
      <c r="V21" s="55"/>
      <c r="W21" s="55"/>
      <c r="X21" s="55"/>
    </row>
    <row r="22" spans="2:24" s="45" customFormat="1" thickBot="1" x14ac:dyDescent="0.3">
      <c r="R22" s="46"/>
      <c r="S22" s="46"/>
    </row>
    <row r="23" spans="2:24" ht="13.8" customHeight="1" thickBot="1" x14ac:dyDescent="0.3">
      <c r="B23" s="179" t="s">
        <v>253</v>
      </c>
      <c r="C23" s="90">
        <v>1</v>
      </c>
      <c r="D23" s="131" t="s">
        <v>457</v>
      </c>
      <c r="E23" s="48"/>
      <c r="F23" s="48"/>
      <c r="G23" s="48"/>
      <c r="H23" s="48"/>
      <c r="I23" s="48"/>
      <c r="J23" s="48"/>
      <c r="K23" s="48"/>
      <c r="L23" s="48"/>
      <c r="M23" s="48"/>
      <c r="N23" s="48"/>
      <c r="O23" s="48"/>
      <c r="P23" s="48"/>
      <c r="Q23" s="48"/>
      <c r="R23" s="48"/>
      <c r="S23" s="48"/>
      <c r="T23" s="48"/>
      <c r="U23" s="48"/>
      <c r="V23" s="48"/>
      <c r="W23" s="48"/>
      <c r="X23" s="48"/>
    </row>
    <row r="24" spans="2:24" ht="16.8" thickBot="1" x14ac:dyDescent="0.3">
      <c r="B24" s="179"/>
      <c r="C24" s="90">
        <v>2</v>
      </c>
      <c r="D24" s="131" t="s">
        <v>171</v>
      </c>
      <c r="E24" s="48"/>
      <c r="F24" s="48"/>
      <c r="G24" s="48"/>
      <c r="H24" s="48"/>
      <c r="I24" s="48"/>
      <c r="J24" s="48"/>
      <c r="K24" s="48"/>
      <c r="L24" s="48"/>
      <c r="M24" s="48"/>
      <c r="N24" s="48"/>
      <c r="O24" s="48"/>
      <c r="P24" s="48"/>
      <c r="Q24" s="48"/>
      <c r="R24" s="48"/>
      <c r="S24" s="48"/>
      <c r="T24" s="48"/>
      <c r="U24" s="48"/>
      <c r="V24" s="48"/>
      <c r="W24" s="48"/>
      <c r="X24" s="48"/>
    </row>
    <row r="25" spans="2:24" ht="16.8" thickBot="1" x14ac:dyDescent="0.3">
      <c r="B25" s="179"/>
      <c r="C25" s="90">
        <v>3</v>
      </c>
      <c r="D25" s="131" t="s">
        <v>458</v>
      </c>
      <c r="E25" s="48"/>
      <c r="F25" s="48"/>
      <c r="G25" s="48"/>
      <c r="H25" s="48"/>
      <c r="I25" s="48"/>
      <c r="J25" s="48"/>
      <c r="K25" s="48"/>
      <c r="L25" s="48"/>
      <c r="M25" s="48"/>
      <c r="N25" s="48"/>
      <c r="O25" s="48"/>
      <c r="P25" s="48"/>
      <c r="Q25" s="48"/>
      <c r="R25" s="48"/>
      <c r="S25" s="48"/>
      <c r="T25" s="48"/>
      <c r="U25" s="48"/>
      <c r="V25" s="48"/>
      <c r="W25" s="48"/>
      <c r="X25" s="48"/>
    </row>
    <row r="26" spans="2:24" ht="16.8" thickBot="1" x14ac:dyDescent="0.3">
      <c r="B26" s="179"/>
      <c r="C26" s="90">
        <v>4</v>
      </c>
      <c r="D26" s="131" t="s">
        <v>459</v>
      </c>
      <c r="E26" s="48"/>
      <c r="F26" s="48"/>
      <c r="G26" s="48"/>
      <c r="H26" s="48"/>
      <c r="I26" s="48"/>
      <c r="J26" s="48"/>
      <c r="K26" s="48"/>
      <c r="L26" s="48"/>
      <c r="M26" s="48"/>
      <c r="N26" s="48"/>
      <c r="O26" s="48"/>
      <c r="P26" s="48"/>
      <c r="Q26" s="48"/>
      <c r="R26" s="48"/>
      <c r="S26" s="48"/>
      <c r="T26" s="48"/>
      <c r="U26" s="48"/>
      <c r="V26" s="48"/>
      <c r="W26" s="48"/>
      <c r="X26" s="48"/>
    </row>
    <row r="27" spans="2:24" ht="16.8" thickBot="1" x14ac:dyDescent="0.3">
      <c r="B27" s="179"/>
      <c r="C27" s="90">
        <v>5</v>
      </c>
      <c r="D27" s="131" t="s">
        <v>460</v>
      </c>
      <c r="E27" s="48"/>
      <c r="F27" s="48"/>
      <c r="G27" s="48"/>
      <c r="H27" s="48"/>
      <c r="I27" s="48"/>
      <c r="J27" s="48"/>
      <c r="K27" s="48"/>
      <c r="L27" s="48"/>
      <c r="M27" s="48"/>
      <c r="N27" s="48"/>
      <c r="O27" s="48"/>
      <c r="P27" s="48"/>
      <c r="Q27" s="48"/>
      <c r="R27" s="48"/>
      <c r="S27" s="48"/>
      <c r="T27" s="48"/>
      <c r="U27" s="48"/>
      <c r="V27" s="48"/>
      <c r="W27" s="48"/>
      <c r="X27" s="48"/>
    </row>
    <row r="28" spans="2:24" ht="16.8" thickBot="1" x14ac:dyDescent="0.3">
      <c r="B28" s="179"/>
      <c r="C28" s="90" t="s">
        <v>31</v>
      </c>
      <c r="D28" s="131" t="s">
        <v>461</v>
      </c>
      <c r="E28" s="48"/>
      <c r="F28" s="48"/>
      <c r="G28" s="48"/>
      <c r="H28" s="48"/>
      <c r="I28" s="48"/>
      <c r="J28" s="48"/>
      <c r="K28" s="48"/>
      <c r="L28" s="48"/>
      <c r="M28" s="48"/>
      <c r="N28" s="48"/>
      <c r="O28" s="48"/>
      <c r="P28" s="48"/>
      <c r="Q28" s="48"/>
      <c r="R28" s="48"/>
      <c r="S28" s="48"/>
      <c r="T28" s="48"/>
      <c r="U28" s="48"/>
      <c r="V28" s="48"/>
      <c r="W28" s="48"/>
      <c r="X28" s="48"/>
    </row>
    <row r="29" spans="2:24" ht="16.8" thickBot="1" x14ac:dyDescent="0.3">
      <c r="B29" s="179"/>
      <c r="C29" s="91">
        <v>1000000</v>
      </c>
      <c r="D29" s="131" t="s">
        <v>462</v>
      </c>
      <c r="E29" s="48"/>
      <c r="F29" s="48"/>
      <c r="G29" s="48"/>
      <c r="H29" s="48"/>
      <c r="I29" s="48"/>
      <c r="J29" s="48"/>
      <c r="K29" s="48"/>
      <c r="L29" s="48"/>
      <c r="M29" s="48"/>
      <c r="N29" s="48"/>
      <c r="O29" s="48"/>
      <c r="P29" s="48"/>
      <c r="Q29" s="48"/>
      <c r="R29" s="48"/>
      <c r="S29" s="48"/>
      <c r="T29" s="48"/>
      <c r="U29" s="48"/>
      <c r="V29" s="48"/>
      <c r="W29" s="48"/>
      <c r="X29" s="48"/>
    </row>
  </sheetData>
  <mergeCells count="7">
    <mergeCell ref="F11:X11"/>
    <mergeCell ref="G12:O12"/>
    <mergeCell ref="P12:X12"/>
    <mergeCell ref="B23:B29"/>
    <mergeCell ref="A3:B3"/>
    <mergeCell ref="A5:B5"/>
    <mergeCell ref="A8:B8"/>
  </mergeCells>
  <phoneticPr fontId="44" type="noConversion"/>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C5C97CB8-2866-454A-B6E5-12BDAD4556E7}">
            <xm:f>W$19:AR$19='Drop-down'!$H$3</xm:f>
            <x14:dxf>
              <fill>
                <patternFill patternType="darkGray"/>
              </fill>
            </x14:dxf>
          </x14:cfRule>
          <xm:sqref>W23:X29</xm:sqref>
        </x14:conditionalFormatting>
        <x14:conditionalFormatting xmlns:xm="http://schemas.microsoft.com/office/excel/2006/main">
          <x14:cfRule type="expression" priority="440" id="{C5C97CB8-2866-454A-B6E5-12BDAD4556E7}">
            <xm:f>N$19:AH$19='Drop-down'!$H$3</xm:f>
            <x14:dxf>
              <fill>
                <patternFill patternType="darkGray"/>
              </fill>
            </x14:dxf>
          </x14:cfRule>
          <xm:sqref>N23:V29</xm:sqref>
        </x14:conditionalFormatting>
        <x14:conditionalFormatting xmlns:xm="http://schemas.microsoft.com/office/excel/2006/main">
          <x14:cfRule type="expression" priority="445" id="{C5C97CB8-2866-454A-B6E5-12BDAD4556E7}">
            <xm:f>E$19:X$19='Drop-down'!$H$3</xm:f>
            <x14:dxf>
              <fill>
                <patternFill patternType="darkGray"/>
              </fill>
            </x14:dxf>
          </x14:cfRule>
          <xm:sqref>E23:M29</xm:sqref>
        </x14:conditionalFormatting>
        <x14:conditionalFormatting xmlns:xm="http://schemas.microsoft.com/office/excel/2006/main">
          <x14:cfRule type="expression" priority="672" id="{A95D0D34-CDBF-41B3-ADCB-AC99D9540088}">
            <xm:f>W$20:AR$20='Drop-down'!$I$3</xm:f>
            <x14:dxf>
              <fill>
                <patternFill patternType="darkGray"/>
              </fill>
            </x14:dxf>
          </x14:cfRule>
          <xm:sqref>W15:X21 W23:X29</xm:sqref>
        </x14:conditionalFormatting>
        <x14:conditionalFormatting xmlns:xm="http://schemas.microsoft.com/office/excel/2006/main">
          <x14:cfRule type="expression" priority="674" id="{A95D0D34-CDBF-41B3-ADCB-AC99D9540088}">
            <xm:f>N$20:AH$20='Drop-down'!$I$3</xm:f>
            <x14:dxf>
              <fill>
                <patternFill patternType="darkGray"/>
              </fill>
            </x14:dxf>
          </x14:cfRule>
          <xm:sqref>N15:V21 N23:V29</xm:sqref>
        </x14:conditionalFormatting>
        <x14:conditionalFormatting xmlns:xm="http://schemas.microsoft.com/office/excel/2006/main">
          <x14:cfRule type="expression" priority="676" id="{A95D0D34-CDBF-41B3-ADCB-AC99D9540088}">
            <xm:f>E$20:X$20='Drop-down'!$I$3</xm:f>
            <x14:dxf>
              <fill>
                <patternFill patternType="darkGray"/>
              </fill>
            </x14:dxf>
          </x14:cfRule>
          <xm:sqref>E15:M21 E23:M29 E18:X18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7B917B5-CB43-4E10-903D-CD52383736E6}">
          <x14:formula1>
            <xm:f>'Drop-down'!$H$2:$H$3</xm:f>
          </x14:formula1>
          <xm:sqref>E18:X19</xm:sqref>
        </x14:dataValidation>
        <x14:dataValidation type="list" allowBlank="1" showInputMessage="1" showErrorMessage="1" xr:uid="{0989FE29-9001-4199-9477-5F9CCCA20CC8}">
          <x14:formula1>
            <xm:f>'Drop-down'!$I$2:$I$4</xm:f>
          </x14:formula1>
          <xm:sqref>E20:X20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E813-735E-4197-82FA-4EBF22AF5979}">
  <sheetPr>
    <tabColor theme="4" tint="0.39997558519241921"/>
  </sheetPr>
  <dimension ref="A1:O40"/>
  <sheetViews>
    <sheetView showGridLines="0" zoomScale="80" zoomScaleNormal="80" workbookViewId="0">
      <selection activeCell="A19" sqref="A19"/>
    </sheetView>
  </sheetViews>
  <sheetFormatPr defaultRowHeight="14.4" x14ac:dyDescent="0.3"/>
  <cols>
    <col min="1" max="1" width="22.33203125" customWidth="1"/>
    <col min="3" max="3" width="4.44140625" customWidth="1"/>
    <col min="4" max="5" width="37.88671875" bestFit="1" customWidth="1"/>
    <col min="6" max="14" width="16.21875" customWidth="1"/>
    <col min="15" max="15" width="48.33203125" customWidth="1"/>
  </cols>
  <sheetData>
    <row r="1" spans="1:15" s="2" customFormat="1" ht="54" customHeight="1" x14ac:dyDescent="0.3">
      <c r="B1" s="98"/>
      <c r="F1"/>
      <c r="K1" s="86"/>
    </row>
    <row r="2" spans="1:15" s="2" customFormat="1" ht="8.5500000000000007" customHeight="1" x14ac:dyDescent="0.3">
      <c r="B2" s="85"/>
      <c r="C2" s="85"/>
      <c r="F2"/>
      <c r="K2" s="86"/>
    </row>
    <row r="3" spans="1:15" s="2" customFormat="1" ht="19.5" customHeight="1" x14ac:dyDescent="0.3">
      <c r="A3" s="168" t="str">
        <f>+GEN_INF!A3</f>
        <v>Test Undertaking</v>
      </c>
      <c r="B3" s="168"/>
      <c r="C3" s="168"/>
      <c r="F3"/>
      <c r="K3" s="86"/>
    </row>
    <row r="4" spans="1:15" s="2" customFormat="1" ht="8.5500000000000007" customHeight="1" x14ac:dyDescent="0.3">
      <c r="B4" s="85"/>
      <c r="C4" s="85"/>
      <c r="F4"/>
      <c r="K4" s="86"/>
    </row>
    <row r="5" spans="1:15" s="2" customFormat="1" ht="19.5" customHeight="1" x14ac:dyDescent="0.25">
      <c r="A5" s="170" t="str">
        <f>+GEN_INF!C66 &amp; " " &amp; GEN_INF!E66</f>
        <v>Reporting YEAR END 2019</v>
      </c>
      <c r="B5" s="170"/>
      <c r="C5" s="170"/>
      <c r="K5" s="86"/>
    </row>
    <row r="6" spans="1:15" s="2" customFormat="1" ht="9" customHeight="1" x14ac:dyDescent="0.25">
      <c r="A6" s="68"/>
      <c r="B6" s="85"/>
      <c r="C6" s="85"/>
      <c r="K6" s="86"/>
    </row>
    <row r="7" spans="1:15" s="2" customFormat="1" ht="16.2" x14ac:dyDescent="0.3">
      <c r="A7" s="67" t="s">
        <v>155</v>
      </c>
      <c r="B7" s="98"/>
      <c r="F7"/>
      <c r="K7" s="86"/>
    </row>
    <row r="8" spans="1:15" s="2" customFormat="1" ht="16.2" x14ac:dyDescent="0.3">
      <c r="A8" s="171">
        <f>+GEN_INF!E62</f>
        <v>0</v>
      </c>
      <c r="B8" s="171"/>
      <c r="C8" s="171"/>
      <c r="F8"/>
      <c r="K8" s="86"/>
    </row>
    <row r="9" spans="1:15" s="98" customFormat="1" ht="16.2" x14ac:dyDescent="0.3">
      <c r="A9" s="99"/>
      <c r="B9" s="99"/>
      <c r="C9" s="99"/>
      <c r="F9"/>
      <c r="K9" s="86"/>
    </row>
    <row r="10" spans="1:15" ht="16.2" x14ac:dyDescent="0.3">
      <c r="B10" s="99"/>
    </row>
    <row r="11" spans="1:15" x14ac:dyDescent="0.3">
      <c r="B11" s="74" t="s">
        <v>304</v>
      </c>
      <c r="D11" s="170" t="s">
        <v>1</v>
      </c>
      <c r="E11" s="169"/>
    </row>
    <row r="12" spans="1:15" ht="15" thickBot="1" x14ac:dyDescent="0.35"/>
    <row r="13" spans="1:15" ht="23.4" thickBot="1" x14ac:dyDescent="0.35">
      <c r="D13" s="93" t="s">
        <v>232</v>
      </c>
      <c r="E13" s="93" t="s">
        <v>233</v>
      </c>
      <c r="G13" s="93" t="s">
        <v>234</v>
      </c>
      <c r="H13" s="94" t="s">
        <v>235</v>
      </c>
      <c r="I13" s="94" t="s">
        <v>236</v>
      </c>
      <c r="J13" s="94" t="s">
        <v>237</v>
      </c>
      <c r="K13" s="94" t="s">
        <v>238</v>
      </c>
      <c r="L13" s="94" t="s">
        <v>239</v>
      </c>
      <c r="M13" s="94" t="s">
        <v>240</v>
      </c>
      <c r="N13" s="94" t="s">
        <v>126</v>
      </c>
      <c r="O13" s="94" t="s">
        <v>241</v>
      </c>
    </row>
    <row r="14" spans="1:15" ht="16.8" thickBot="1" x14ac:dyDescent="0.35">
      <c r="G14" s="131" t="s">
        <v>165</v>
      </c>
      <c r="H14" s="131" t="s">
        <v>455</v>
      </c>
      <c r="I14" s="131" t="s">
        <v>463</v>
      </c>
      <c r="J14" s="131" t="s">
        <v>464</v>
      </c>
      <c r="K14" s="131" t="s">
        <v>447</v>
      </c>
      <c r="L14" s="131" t="s">
        <v>465</v>
      </c>
      <c r="M14" s="131" t="s">
        <v>466</v>
      </c>
      <c r="N14" s="131" t="s">
        <v>467</v>
      </c>
      <c r="O14" s="131" t="s">
        <v>468</v>
      </c>
    </row>
    <row r="15" spans="1:15" ht="16.8" thickBot="1" x14ac:dyDescent="0.35">
      <c r="D15" s="95" t="s">
        <v>242</v>
      </c>
      <c r="E15" s="95" t="s">
        <v>243</v>
      </c>
      <c r="F15" s="131" t="s">
        <v>154</v>
      </c>
      <c r="G15" s="103" t="s">
        <v>180</v>
      </c>
      <c r="H15" s="103" t="s">
        <v>180</v>
      </c>
      <c r="I15" s="103" t="s">
        <v>180</v>
      </c>
      <c r="J15" s="103" t="s">
        <v>180</v>
      </c>
      <c r="K15" s="103" t="s">
        <v>180</v>
      </c>
      <c r="L15" s="103" t="s">
        <v>180</v>
      </c>
      <c r="M15" s="103" t="s">
        <v>180</v>
      </c>
      <c r="N15" s="103" t="s">
        <v>180</v>
      </c>
      <c r="O15" s="96"/>
    </row>
    <row r="16" spans="1:15" ht="16.8" thickBot="1" x14ac:dyDescent="0.35">
      <c r="D16" s="95" t="s">
        <v>242</v>
      </c>
      <c r="E16" s="95" t="s">
        <v>244</v>
      </c>
      <c r="F16" s="131" t="s">
        <v>169</v>
      </c>
      <c r="G16" s="103" t="s">
        <v>180</v>
      </c>
      <c r="H16" s="103" t="s">
        <v>180</v>
      </c>
      <c r="I16" s="103" t="s">
        <v>180</v>
      </c>
      <c r="J16" s="103" t="s">
        <v>180</v>
      </c>
      <c r="K16" s="103" t="s">
        <v>180</v>
      </c>
      <c r="L16" s="103" t="s">
        <v>180</v>
      </c>
      <c r="M16" s="103" t="s">
        <v>180</v>
      </c>
      <c r="N16" s="103" t="s">
        <v>180</v>
      </c>
      <c r="O16" s="96"/>
    </row>
    <row r="17" spans="2:15" ht="16.8" thickBot="1" x14ac:dyDescent="0.35">
      <c r="D17" s="95" t="s">
        <v>242</v>
      </c>
      <c r="E17" s="95" t="s">
        <v>246</v>
      </c>
      <c r="F17" s="131" t="s">
        <v>452</v>
      </c>
      <c r="G17" s="103" t="s">
        <v>180</v>
      </c>
      <c r="H17" s="103" t="s">
        <v>180</v>
      </c>
      <c r="I17" s="103" t="s">
        <v>180</v>
      </c>
      <c r="J17" s="103" t="s">
        <v>180</v>
      </c>
      <c r="K17" s="103" t="s">
        <v>180</v>
      </c>
      <c r="L17" s="103" t="s">
        <v>180</v>
      </c>
      <c r="M17" s="103" t="s">
        <v>180</v>
      </c>
      <c r="N17" s="103" t="s">
        <v>180</v>
      </c>
      <c r="O17" s="96"/>
    </row>
    <row r="18" spans="2:15" ht="16.8" thickBot="1" x14ac:dyDescent="0.35">
      <c r="D18" s="95" t="s">
        <v>242</v>
      </c>
      <c r="E18" s="95" t="s">
        <v>451</v>
      </c>
      <c r="F18" s="131" t="s">
        <v>453</v>
      </c>
      <c r="G18" s="103" t="s">
        <v>180</v>
      </c>
      <c r="H18" s="103" t="s">
        <v>180</v>
      </c>
      <c r="I18" s="103" t="s">
        <v>180</v>
      </c>
      <c r="J18" s="103" t="s">
        <v>180</v>
      </c>
      <c r="K18" s="103" t="s">
        <v>180</v>
      </c>
      <c r="L18" s="103" t="s">
        <v>180</v>
      </c>
      <c r="M18" s="103" t="s">
        <v>180</v>
      </c>
      <c r="N18" s="103" t="s">
        <v>180</v>
      </c>
      <c r="O18" s="96"/>
    </row>
    <row r="19" spans="2:15" ht="16.8" thickBot="1" x14ac:dyDescent="0.35">
      <c r="D19" s="95" t="s">
        <v>243</v>
      </c>
      <c r="E19" s="95" t="s">
        <v>244</v>
      </c>
      <c r="F19" s="131" t="s">
        <v>175</v>
      </c>
      <c r="G19" s="103" t="s">
        <v>180</v>
      </c>
      <c r="H19" s="103" t="s">
        <v>180</v>
      </c>
      <c r="I19" s="103" t="s">
        <v>180</v>
      </c>
      <c r="J19" s="103" t="s">
        <v>180</v>
      </c>
      <c r="K19" s="103" t="s">
        <v>180</v>
      </c>
      <c r="L19" s="103" t="s">
        <v>180</v>
      </c>
      <c r="M19" s="103" t="s">
        <v>180</v>
      </c>
      <c r="N19" s="103" t="s">
        <v>180</v>
      </c>
      <c r="O19" s="96"/>
    </row>
    <row r="20" spans="2:15" ht="16.8" thickBot="1" x14ac:dyDescent="0.35">
      <c r="D20" s="95" t="s">
        <v>243</v>
      </c>
      <c r="E20" s="95" t="s">
        <v>246</v>
      </c>
      <c r="F20" s="131" t="s">
        <v>454</v>
      </c>
      <c r="G20" s="103" t="s">
        <v>180</v>
      </c>
      <c r="H20" s="103" t="s">
        <v>180</v>
      </c>
      <c r="I20" s="103" t="s">
        <v>180</v>
      </c>
      <c r="J20" s="103" t="s">
        <v>180</v>
      </c>
      <c r="K20" s="103" t="s">
        <v>180</v>
      </c>
      <c r="L20" s="103" t="s">
        <v>180</v>
      </c>
      <c r="M20" s="103" t="s">
        <v>180</v>
      </c>
      <c r="N20" s="103" t="s">
        <v>180</v>
      </c>
      <c r="O20" s="96"/>
    </row>
    <row r="21" spans="2:15" ht="16.8" thickBot="1" x14ac:dyDescent="0.35">
      <c r="D21" s="95" t="s">
        <v>243</v>
      </c>
      <c r="E21" s="95" t="s">
        <v>451</v>
      </c>
      <c r="F21" s="131" t="s">
        <v>456</v>
      </c>
      <c r="G21" s="103" t="s">
        <v>180</v>
      </c>
      <c r="H21" s="103" t="s">
        <v>180</v>
      </c>
      <c r="I21" s="103" t="s">
        <v>180</v>
      </c>
      <c r="J21" s="103" t="s">
        <v>180</v>
      </c>
      <c r="K21" s="103" t="s">
        <v>180</v>
      </c>
      <c r="L21" s="103" t="s">
        <v>180</v>
      </c>
      <c r="M21" s="103" t="s">
        <v>180</v>
      </c>
      <c r="N21" s="103" t="s">
        <v>180</v>
      </c>
      <c r="O21" s="96"/>
    </row>
    <row r="22" spans="2:15" ht="16.8" thickBot="1" x14ac:dyDescent="0.35">
      <c r="D22" s="95" t="s">
        <v>244</v>
      </c>
      <c r="E22" s="95" t="s">
        <v>246</v>
      </c>
      <c r="F22" s="131" t="s">
        <v>457</v>
      </c>
      <c r="G22" s="103" t="s">
        <v>180</v>
      </c>
      <c r="H22" s="103" t="s">
        <v>180</v>
      </c>
      <c r="I22" s="103" t="s">
        <v>180</v>
      </c>
      <c r="J22" s="103" t="s">
        <v>180</v>
      </c>
      <c r="K22" s="103" t="s">
        <v>180</v>
      </c>
      <c r="L22" s="103" t="s">
        <v>180</v>
      </c>
      <c r="M22" s="103" t="s">
        <v>180</v>
      </c>
      <c r="N22" s="103" t="s">
        <v>180</v>
      </c>
      <c r="O22" s="96"/>
    </row>
    <row r="23" spans="2:15" ht="16.8" thickBot="1" x14ac:dyDescent="0.35">
      <c r="D23" s="95" t="s">
        <v>244</v>
      </c>
      <c r="E23" s="95" t="s">
        <v>451</v>
      </c>
      <c r="F23" s="131" t="s">
        <v>171</v>
      </c>
      <c r="G23" s="103" t="s">
        <v>180</v>
      </c>
      <c r="H23" s="103" t="s">
        <v>180</v>
      </c>
      <c r="I23" s="103" t="s">
        <v>180</v>
      </c>
      <c r="J23" s="103" t="s">
        <v>180</v>
      </c>
      <c r="K23" s="103" t="s">
        <v>180</v>
      </c>
      <c r="L23" s="103" t="s">
        <v>180</v>
      </c>
      <c r="M23" s="103" t="s">
        <v>180</v>
      </c>
      <c r="N23" s="103" t="s">
        <v>180</v>
      </c>
      <c r="O23" s="96"/>
    </row>
    <row r="24" spans="2:15" ht="16.8" thickBot="1" x14ac:dyDescent="0.35">
      <c r="D24" s="95" t="s">
        <v>246</v>
      </c>
      <c r="E24" s="95" t="s">
        <v>451</v>
      </c>
      <c r="F24" s="131" t="s">
        <v>458</v>
      </c>
      <c r="G24" s="103" t="s">
        <v>180</v>
      </c>
      <c r="H24" s="103" t="s">
        <v>180</v>
      </c>
      <c r="I24" s="103" t="s">
        <v>180</v>
      </c>
      <c r="J24" s="103" t="s">
        <v>180</v>
      </c>
      <c r="K24" s="103" t="s">
        <v>180</v>
      </c>
      <c r="L24" s="103" t="s">
        <v>180</v>
      </c>
      <c r="M24" s="103" t="s">
        <v>180</v>
      </c>
      <c r="N24" s="103" t="s">
        <v>180</v>
      </c>
      <c r="O24" s="96"/>
    </row>
    <row r="27" spans="2:15" x14ac:dyDescent="0.3">
      <c r="B27" s="74" t="s">
        <v>305</v>
      </c>
      <c r="D27" s="170" t="s">
        <v>249</v>
      </c>
      <c r="E27" s="169"/>
    </row>
    <row r="28" spans="2:15" ht="15" thickBot="1" x14ac:dyDescent="0.35"/>
    <row r="29" spans="2:15" ht="23.4" thickBot="1" x14ac:dyDescent="0.35">
      <c r="D29" s="93" t="s">
        <v>232</v>
      </c>
      <c r="E29" s="93" t="s">
        <v>233</v>
      </c>
      <c r="G29" s="93" t="s">
        <v>234</v>
      </c>
      <c r="H29" s="94" t="s">
        <v>235</v>
      </c>
      <c r="I29" s="94" t="s">
        <v>236</v>
      </c>
      <c r="J29" s="94" t="s">
        <v>237</v>
      </c>
      <c r="K29" s="94" t="s">
        <v>238</v>
      </c>
      <c r="L29" s="94" t="s">
        <v>239</v>
      </c>
      <c r="M29" s="94" t="s">
        <v>240</v>
      </c>
      <c r="N29" s="94" t="s">
        <v>126</v>
      </c>
      <c r="O29" s="94" t="s">
        <v>241</v>
      </c>
    </row>
    <row r="30" spans="2:15" ht="16.8" thickBot="1" x14ac:dyDescent="0.35">
      <c r="G30" s="131" t="s">
        <v>165</v>
      </c>
      <c r="H30" s="131" t="s">
        <v>455</v>
      </c>
      <c r="I30" s="131" t="s">
        <v>463</v>
      </c>
      <c r="J30" s="131" t="s">
        <v>464</v>
      </c>
      <c r="K30" s="131" t="s">
        <v>447</v>
      </c>
      <c r="L30" s="131" t="s">
        <v>465</v>
      </c>
      <c r="M30" s="131" t="s">
        <v>466</v>
      </c>
      <c r="N30" s="131" t="s">
        <v>467</v>
      </c>
      <c r="O30" s="131" t="s">
        <v>468</v>
      </c>
    </row>
    <row r="31" spans="2:15" ht="16.8" thickBot="1" x14ac:dyDescent="0.35">
      <c r="D31" s="95" t="s">
        <v>242</v>
      </c>
      <c r="E31" s="95" t="s">
        <v>243</v>
      </c>
      <c r="F31" s="131" t="s">
        <v>154</v>
      </c>
      <c r="G31" s="103" t="s">
        <v>180</v>
      </c>
      <c r="H31" s="103" t="s">
        <v>180</v>
      </c>
      <c r="I31" s="103" t="s">
        <v>180</v>
      </c>
      <c r="J31" s="103" t="s">
        <v>180</v>
      </c>
      <c r="K31" s="103" t="s">
        <v>180</v>
      </c>
      <c r="L31" s="103" t="s">
        <v>180</v>
      </c>
      <c r="M31" s="103" t="s">
        <v>180</v>
      </c>
      <c r="N31" s="103" t="s">
        <v>180</v>
      </c>
      <c r="O31" s="96"/>
    </row>
    <row r="32" spans="2:15" ht="16.8" thickBot="1" x14ac:dyDescent="0.35">
      <c r="D32" s="95" t="s">
        <v>242</v>
      </c>
      <c r="E32" s="95" t="s">
        <v>244</v>
      </c>
      <c r="F32" s="131" t="s">
        <v>169</v>
      </c>
      <c r="G32" s="103" t="s">
        <v>180</v>
      </c>
      <c r="H32" s="103" t="s">
        <v>180</v>
      </c>
      <c r="I32" s="103" t="s">
        <v>180</v>
      </c>
      <c r="J32" s="103" t="s">
        <v>180</v>
      </c>
      <c r="K32" s="103" t="s">
        <v>180</v>
      </c>
      <c r="L32" s="103" t="s">
        <v>180</v>
      </c>
      <c r="M32" s="103" t="s">
        <v>180</v>
      </c>
      <c r="N32" s="103" t="s">
        <v>180</v>
      </c>
      <c r="O32" s="96"/>
    </row>
    <row r="33" spans="4:15" ht="16.8" thickBot="1" x14ac:dyDescent="0.35">
      <c r="D33" s="95" t="s">
        <v>242</v>
      </c>
      <c r="E33" s="95" t="s">
        <v>246</v>
      </c>
      <c r="F33" s="131" t="s">
        <v>452</v>
      </c>
      <c r="G33" s="103" t="s">
        <v>180</v>
      </c>
      <c r="H33" s="103" t="s">
        <v>180</v>
      </c>
      <c r="I33" s="103" t="s">
        <v>180</v>
      </c>
      <c r="J33" s="103" t="s">
        <v>180</v>
      </c>
      <c r="K33" s="103" t="s">
        <v>180</v>
      </c>
      <c r="L33" s="103" t="s">
        <v>180</v>
      </c>
      <c r="M33" s="103" t="s">
        <v>180</v>
      </c>
      <c r="N33" s="103" t="s">
        <v>180</v>
      </c>
      <c r="O33" s="96"/>
    </row>
    <row r="34" spans="4:15" ht="16.8" thickBot="1" x14ac:dyDescent="0.35">
      <c r="D34" s="95" t="s">
        <v>242</v>
      </c>
      <c r="E34" s="95" t="s">
        <v>451</v>
      </c>
      <c r="F34" s="131" t="s">
        <v>453</v>
      </c>
      <c r="G34" s="103" t="s">
        <v>180</v>
      </c>
      <c r="H34" s="103" t="s">
        <v>180</v>
      </c>
      <c r="I34" s="103" t="s">
        <v>180</v>
      </c>
      <c r="J34" s="103" t="s">
        <v>180</v>
      </c>
      <c r="K34" s="103" t="s">
        <v>180</v>
      </c>
      <c r="L34" s="103" t="s">
        <v>180</v>
      </c>
      <c r="M34" s="103" t="s">
        <v>180</v>
      </c>
      <c r="N34" s="103" t="s">
        <v>180</v>
      </c>
      <c r="O34" s="96"/>
    </row>
    <row r="35" spans="4:15" ht="16.8" thickBot="1" x14ac:dyDescent="0.35">
      <c r="D35" s="95" t="s">
        <v>243</v>
      </c>
      <c r="E35" s="95" t="s">
        <v>244</v>
      </c>
      <c r="F35" s="131" t="s">
        <v>175</v>
      </c>
      <c r="G35" s="103" t="s">
        <v>180</v>
      </c>
      <c r="H35" s="103" t="s">
        <v>180</v>
      </c>
      <c r="I35" s="103" t="s">
        <v>180</v>
      </c>
      <c r="J35" s="103" t="s">
        <v>180</v>
      </c>
      <c r="K35" s="103" t="s">
        <v>180</v>
      </c>
      <c r="L35" s="103" t="s">
        <v>180</v>
      </c>
      <c r="M35" s="103" t="s">
        <v>180</v>
      </c>
      <c r="N35" s="103" t="s">
        <v>180</v>
      </c>
      <c r="O35" s="96"/>
    </row>
    <row r="36" spans="4:15" ht="16.8" thickBot="1" x14ac:dyDescent="0.35">
      <c r="D36" s="95" t="s">
        <v>243</v>
      </c>
      <c r="E36" s="95" t="s">
        <v>246</v>
      </c>
      <c r="F36" s="131" t="s">
        <v>454</v>
      </c>
      <c r="G36" s="103" t="s">
        <v>180</v>
      </c>
      <c r="H36" s="103" t="s">
        <v>180</v>
      </c>
      <c r="I36" s="103" t="s">
        <v>180</v>
      </c>
      <c r="J36" s="103" t="s">
        <v>180</v>
      </c>
      <c r="K36" s="103" t="s">
        <v>180</v>
      </c>
      <c r="L36" s="103" t="s">
        <v>180</v>
      </c>
      <c r="M36" s="103" t="s">
        <v>180</v>
      </c>
      <c r="N36" s="103" t="s">
        <v>180</v>
      </c>
      <c r="O36" s="96"/>
    </row>
    <row r="37" spans="4:15" ht="16.8" thickBot="1" x14ac:dyDescent="0.35">
      <c r="D37" s="95" t="s">
        <v>243</v>
      </c>
      <c r="E37" s="95" t="s">
        <v>451</v>
      </c>
      <c r="F37" s="131" t="s">
        <v>456</v>
      </c>
      <c r="G37" s="103" t="s">
        <v>180</v>
      </c>
      <c r="H37" s="103" t="s">
        <v>180</v>
      </c>
      <c r="I37" s="103" t="s">
        <v>180</v>
      </c>
      <c r="J37" s="103" t="s">
        <v>180</v>
      </c>
      <c r="K37" s="103" t="s">
        <v>180</v>
      </c>
      <c r="L37" s="103" t="s">
        <v>180</v>
      </c>
      <c r="M37" s="103" t="s">
        <v>180</v>
      </c>
      <c r="N37" s="103" t="s">
        <v>180</v>
      </c>
      <c r="O37" s="96"/>
    </row>
    <row r="38" spans="4:15" ht="16.8" thickBot="1" x14ac:dyDescent="0.35">
      <c r="D38" s="95" t="s">
        <v>244</v>
      </c>
      <c r="E38" s="95" t="s">
        <v>246</v>
      </c>
      <c r="F38" s="131" t="s">
        <v>457</v>
      </c>
      <c r="G38" s="103" t="s">
        <v>180</v>
      </c>
      <c r="H38" s="103" t="s">
        <v>180</v>
      </c>
      <c r="I38" s="103" t="s">
        <v>180</v>
      </c>
      <c r="J38" s="103" t="s">
        <v>180</v>
      </c>
      <c r="K38" s="103" t="s">
        <v>180</v>
      </c>
      <c r="L38" s="103" t="s">
        <v>180</v>
      </c>
      <c r="M38" s="103" t="s">
        <v>180</v>
      </c>
      <c r="N38" s="103" t="s">
        <v>180</v>
      </c>
      <c r="O38" s="96"/>
    </row>
    <row r="39" spans="4:15" ht="16.8" thickBot="1" x14ac:dyDescent="0.35">
      <c r="D39" s="95" t="s">
        <v>244</v>
      </c>
      <c r="E39" s="95" t="s">
        <v>451</v>
      </c>
      <c r="F39" s="131" t="s">
        <v>171</v>
      </c>
      <c r="G39" s="103" t="s">
        <v>180</v>
      </c>
      <c r="H39" s="103" t="s">
        <v>180</v>
      </c>
      <c r="I39" s="103" t="s">
        <v>180</v>
      </c>
      <c r="J39" s="103" t="s">
        <v>180</v>
      </c>
      <c r="K39" s="103" t="s">
        <v>180</v>
      </c>
      <c r="L39" s="103" t="s">
        <v>180</v>
      </c>
      <c r="M39" s="103" t="s">
        <v>180</v>
      </c>
      <c r="N39" s="103" t="s">
        <v>180</v>
      </c>
      <c r="O39" s="96"/>
    </row>
    <row r="40" spans="4:15" ht="16.8" thickBot="1" x14ac:dyDescent="0.35">
      <c r="D40" s="95" t="s">
        <v>246</v>
      </c>
      <c r="E40" s="95" t="s">
        <v>451</v>
      </c>
      <c r="F40" s="131" t="s">
        <v>458</v>
      </c>
      <c r="G40" s="103" t="s">
        <v>180</v>
      </c>
      <c r="H40" s="103" t="s">
        <v>180</v>
      </c>
      <c r="I40" s="103" t="s">
        <v>180</v>
      </c>
      <c r="J40" s="103" t="s">
        <v>180</v>
      </c>
      <c r="K40" s="103" t="s">
        <v>180</v>
      </c>
      <c r="L40" s="103" t="s">
        <v>180</v>
      </c>
      <c r="M40" s="103" t="s">
        <v>180</v>
      </c>
      <c r="N40" s="103" t="s">
        <v>180</v>
      </c>
      <c r="O40" s="96"/>
    </row>
  </sheetData>
  <mergeCells count="5">
    <mergeCell ref="D11:E11"/>
    <mergeCell ref="D27:E27"/>
    <mergeCell ref="A3:C3"/>
    <mergeCell ref="A5:C5"/>
    <mergeCell ref="A8:C8"/>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79" id="{D8F741C1-E5E5-4FB9-ABC6-8F6ED0B9E4F5}">
            <xm:f>G$20:AB$20='Drop-down'!$I$3</xm:f>
            <x14:dxf>
              <fill>
                <patternFill patternType="darkGray"/>
              </fill>
            </x14:dxf>
          </x14:cfRule>
          <xm:sqref>G15:N24 G31:N40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406BD6C-0AC2-4476-920A-DBAC18BA2771}">
          <x14:formula1>
            <xm:f>'Drop-down'!$J$2:$J$5</xm:f>
          </x14:formula1>
          <xm:sqref>G31:N40 G15:N24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EE57-D1A6-48AD-A061-53CE196C7185}">
  <sheetPr>
    <tabColor theme="4" tint="0.39997558519241921"/>
  </sheetPr>
  <dimension ref="A1:K30"/>
  <sheetViews>
    <sheetView showGridLines="0" zoomScale="80" zoomScaleNormal="80" workbookViewId="0">
      <selection activeCell="D1" sqref="D1"/>
    </sheetView>
  </sheetViews>
  <sheetFormatPr defaultRowHeight="14.4" x14ac:dyDescent="0.3"/>
  <cols>
    <col min="2" max="3" width="22.109375" customWidth="1"/>
    <col min="4" max="4" width="89.109375" style="104" customWidth="1"/>
    <col min="5" max="5" width="23.44140625" customWidth="1"/>
    <col min="6" max="6" width="46.33203125" customWidth="1"/>
  </cols>
  <sheetData>
    <row r="1" spans="1:11" s="110" customFormat="1" ht="54" customHeight="1" x14ac:dyDescent="0.25">
      <c r="C1" s="134"/>
      <c r="K1" s="86"/>
    </row>
    <row r="2" spans="1:11" s="110" customFormat="1" ht="8.5500000000000007" customHeight="1" x14ac:dyDescent="0.25">
      <c r="B2" s="85"/>
      <c r="C2" s="85"/>
      <c r="D2" s="85"/>
      <c r="K2" s="86"/>
    </row>
    <row r="3" spans="1:11" s="110" customFormat="1" ht="19.5" customHeight="1" x14ac:dyDescent="0.25">
      <c r="A3" s="168" t="str">
        <f>+GEN_INF!A3</f>
        <v>Test Undertaking</v>
      </c>
      <c r="B3" s="168"/>
      <c r="C3" s="168"/>
      <c r="D3" s="168"/>
      <c r="K3" s="86"/>
    </row>
    <row r="4" spans="1:11" s="110" customFormat="1" ht="8.5500000000000007" customHeight="1" x14ac:dyDescent="0.25">
      <c r="B4" s="85"/>
      <c r="C4" s="85"/>
      <c r="D4" s="85"/>
      <c r="K4" s="86"/>
    </row>
    <row r="5" spans="1:11" s="110" customFormat="1" ht="19.5" customHeight="1" x14ac:dyDescent="0.25">
      <c r="A5" s="170" t="str">
        <f>+GEN_INF!C66 &amp; " " &amp; GEN_INF!E66</f>
        <v>Reporting YEAR END 2019</v>
      </c>
      <c r="B5" s="170"/>
      <c r="C5" s="170"/>
      <c r="D5" s="170"/>
      <c r="K5" s="86"/>
    </row>
    <row r="6" spans="1:11" s="110" customFormat="1" ht="9" customHeight="1" x14ac:dyDescent="0.25">
      <c r="A6" s="68"/>
      <c r="B6" s="85"/>
      <c r="C6" s="85"/>
      <c r="D6" s="85"/>
      <c r="K6" s="86"/>
    </row>
    <row r="7" spans="1:11" s="110" customFormat="1" ht="16.2" x14ac:dyDescent="0.3">
      <c r="A7" s="67" t="s">
        <v>155</v>
      </c>
      <c r="C7" s="134"/>
      <c r="K7" s="86"/>
    </row>
    <row r="8" spans="1:11" s="110" customFormat="1" ht="16.2" x14ac:dyDescent="0.3">
      <c r="A8" s="171">
        <f>+GEN_INF!E62</f>
        <v>0</v>
      </c>
      <c r="B8" s="171"/>
      <c r="C8" s="171"/>
      <c r="D8" s="171"/>
      <c r="K8" s="86"/>
    </row>
    <row r="9" spans="1:11" x14ac:dyDescent="0.3">
      <c r="D9"/>
    </row>
    <row r="10" spans="1:11" x14ac:dyDescent="0.3">
      <c r="D10"/>
    </row>
    <row r="11" spans="1:11" x14ac:dyDescent="0.3">
      <c r="B11" s="74" t="s">
        <v>365</v>
      </c>
    </row>
    <row r="12" spans="1:11" ht="15" thickBot="1" x14ac:dyDescent="0.35"/>
    <row r="13" spans="1:11" x14ac:dyDescent="0.3">
      <c r="B13" s="192" t="s">
        <v>353</v>
      </c>
      <c r="D13" s="192" t="s">
        <v>354</v>
      </c>
    </row>
    <row r="14" spans="1:11" ht="15" thickBot="1" x14ac:dyDescent="0.35">
      <c r="B14" s="193"/>
      <c r="D14" s="193"/>
    </row>
    <row r="15" spans="1:11" ht="16.8" thickBot="1" x14ac:dyDescent="0.35">
      <c r="D15" s="135"/>
      <c r="E15" s="131" t="s">
        <v>165</v>
      </c>
      <c r="F15" s="131" t="s">
        <v>455</v>
      </c>
    </row>
    <row r="16" spans="1:11" ht="228" customHeight="1" thickBot="1" x14ac:dyDescent="0.35">
      <c r="B16" s="194" t="s">
        <v>341</v>
      </c>
      <c r="D16" s="114" t="s">
        <v>346</v>
      </c>
    </row>
    <row r="17" spans="2:6" ht="34.200000000000003" customHeight="1" thickBot="1" x14ac:dyDescent="0.35">
      <c r="B17" s="195"/>
      <c r="D17" s="115" t="s">
        <v>347</v>
      </c>
      <c r="F17" s="121" t="s">
        <v>362</v>
      </c>
    </row>
    <row r="18" spans="2:6" ht="23.4" thickBot="1" x14ac:dyDescent="0.35">
      <c r="B18" s="195"/>
      <c r="C18" s="131" t="s">
        <v>154</v>
      </c>
      <c r="D18" s="116" t="s">
        <v>355</v>
      </c>
      <c r="E18" s="119" t="s">
        <v>358</v>
      </c>
      <c r="F18" s="120"/>
    </row>
    <row r="19" spans="2:6" ht="23.4" thickBot="1" x14ac:dyDescent="0.35">
      <c r="B19" s="195"/>
      <c r="C19" s="131" t="s">
        <v>169</v>
      </c>
      <c r="D19" s="116" t="s">
        <v>356</v>
      </c>
      <c r="E19" s="119" t="s">
        <v>358</v>
      </c>
      <c r="F19" s="120"/>
    </row>
    <row r="20" spans="2:6" ht="23.4" thickBot="1" x14ac:dyDescent="0.35">
      <c r="B20" s="195"/>
      <c r="C20" s="131" t="s">
        <v>452</v>
      </c>
      <c r="D20" s="116" t="s">
        <v>357</v>
      </c>
      <c r="E20" s="119" t="s">
        <v>358</v>
      </c>
      <c r="F20" s="120"/>
    </row>
    <row r="21" spans="2:6" ht="18.600000000000001" thickBot="1" x14ac:dyDescent="0.4">
      <c r="B21" s="195"/>
      <c r="D21" s="117"/>
    </row>
    <row r="22" spans="2:6" ht="241.2" thickBot="1" x14ac:dyDescent="0.35">
      <c r="B22" s="195"/>
      <c r="D22" s="118" t="s">
        <v>348</v>
      </c>
    </row>
    <row r="23" spans="2:6" ht="36.6" customHeight="1" thickBot="1" x14ac:dyDescent="0.35">
      <c r="B23" s="195"/>
      <c r="D23" s="118"/>
      <c r="F23" s="121" t="s">
        <v>362</v>
      </c>
    </row>
    <row r="24" spans="2:6" ht="24.6" thickBot="1" x14ac:dyDescent="0.35">
      <c r="B24" s="195"/>
      <c r="C24" s="131" t="s">
        <v>453</v>
      </c>
      <c r="D24" s="118" t="s">
        <v>342</v>
      </c>
      <c r="E24" s="119" t="s">
        <v>442</v>
      </c>
      <c r="F24" s="120"/>
    </row>
    <row r="25" spans="2:6" ht="24.6" thickBot="1" x14ac:dyDescent="0.35">
      <c r="B25" s="195"/>
      <c r="C25" s="131" t="s">
        <v>175</v>
      </c>
      <c r="D25" s="118" t="s">
        <v>343</v>
      </c>
      <c r="E25" s="119" t="s">
        <v>442</v>
      </c>
      <c r="F25" s="120"/>
    </row>
    <row r="26" spans="2:6" ht="14.4" customHeight="1" thickBot="1" x14ac:dyDescent="0.35">
      <c r="B26" s="196"/>
      <c r="C26" s="131" t="s">
        <v>454</v>
      </c>
      <c r="D26" s="118" t="s">
        <v>344</v>
      </c>
      <c r="E26" s="119" t="s">
        <v>442</v>
      </c>
      <c r="F26" s="120"/>
    </row>
    <row r="27" spans="2:6" ht="36" thickBot="1" x14ac:dyDescent="0.35">
      <c r="B27" s="189" t="s">
        <v>345</v>
      </c>
      <c r="C27" s="131" t="s">
        <v>456</v>
      </c>
      <c r="D27" s="118" t="s">
        <v>349</v>
      </c>
      <c r="E27" s="187"/>
      <c r="F27" s="188"/>
    </row>
    <row r="28" spans="2:6" ht="24.6" thickBot="1" x14ac:dyDescent="0.35">
      <c r="B28" s="190"/>
      <c r="C28" s="131" t="s">
        <v>457</v>
      </c>
      <c r="D28" s="118" t="s">
        <v>350</v>
      </c>
      <c r="E28" s="187"/>
      <c r="F28" s="188"/>
    </row>
    <row r="29" spans="2:6" ht="24.6" thickBot="1" x14ac:dyDescent="0.35">
      <c r="B29" s="190"/>
      <c r="C29" s="131" t="s">
        <v>171</v>
      </c>
      <c r="D29" s="118" t="s">
        <v>351</v>
      </c>
      <c r="E29" s="187"/>
      <c r="F29" s="188"/>
    </row>
    <row r="30" spans="2:6" ht="16.8" thickBot="1" x14ac:dyDescent="0.35">
      <c r="B30" s="191"/>
      <c r="C30" s="131" t="s">
        <v>458</v>
      </c>
      <c r="D30" s="118" t="s">
        <v>352</v>
      </c>
      <c r="E30" s="187"/>
      <c r="F30" s="188"/>
    </row>
  </sheetData>
  <mergeCells count="11">
    <mergeCell ref="E27:F27"/>
    <mergeCell ref="E28:F28"/>
    <mergeCell ref="E29:F29"/>
    <mergeCell ref="E30:F30"/>
    <mergeCell ref="A3:D3"/>
    <mergeCell ref="A5:D5"/>
    <mergeCell ref="A8:D8"/>
    <mergeCell ref="B27:B30"/>
    <mergeCell ref="B13:B14"/>
    <mergeCell ref="D13:D14"/>
    <mergeCell ref="B16:B26"/>
  </mergeCells>
  <phoneticPr fontId="44" type="noConversion"/>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CCE242D-EB56-4BF1-B835-EA546A50B9C1}">
          <x14:formula1>
            <xm:f>'Drop-down'!$M$2:$M$4</xm:f>
          </x14:formula1>
          <xm:sqref>E18:E20</xm:sqref>
        </x14:dataValidation>
        <x14:dataValidation type="list" allowBlank="1" showInputMessage="1" showErrorMessage="1" xr:uid="{7CE4A212-C862-44D2-A5C3-F0A6E3C642EA}">
          <x14:formula1>
            <xm:f>'Drop-down'!$N$2:$N$6</xm:f>
          </x14:formula1>
          <xm:sqref>E24:E26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9487D-0B82-4A64-A38D-A39BA694AA95}">
  <dimension ref="B1:O83"/>
  <sheetViews>
    <sheetView workbookViewId="0">
      <selection activeCell="O2" sqref="O2"/>
    </sheetView>
  </sheetViews>
  <sheetFormatPr defaultRowHeight="14.4" x14ac:dyDescent="0.3"/>
  <cols>
    <col min="11" max="12" width="14.5546875" customWidth="1"/>
  </cols>
  <sheetData>
    <row r="1" spans="2:15" ht="55.8" thickBot="1" x14ac:dyDescent="0.35">
      <c r="B1" s="113" t="s">
        <v>340</v>
      </c>
      <c r="C1" s="112" t="s">
        <v>309</v>
      </c>
      <c r="D1" s="105" t="s">
        <v>288</v>
      </c>
      <c r="E1" s="105" t="s">
        <v>289</v>
      </c>
      <c r="F1" s="105" t="s">
        <v>290</v>
      </c>
      <c r="G1" s="105" t="s">
        <v>291</v>
      </c>
      <c r="H1" s="105" t="s">
        <v>292</v>
      </c>
      <c r="I1" s="105" t="s">
        <v>293</v>
      </c>
      <c r="J1" s="105" t="s">
        <v>294</v>
      </c>
      <c r="K1" s="105" t="s">
        <v>287</v>
      </c>
      <c r="L1" s="105" t="s">
        <v>286</v>
      </c>
      <c r="M1" s="105" t="s">
        <v>361</v>
      </c>
      <c r="N1" s="105" t="s">
        <v>364</v>
      </c>
      <c r="O1" s="105" t="s">
        <v>1018</v>
      </c>
    </row>
    <row r="2" spans="2:15" ht="15" thickBot="1" x14ac:dyDescent="0.35">
      <c r="B2" s="43">
        <v>2020</v>
      </c>
      <c r="C2" s="43" t="s">
        <v>176</v>
      </c>
      <c r="D2" s="43" t="s">
        <v>19</v>
      </c>
      <c r="E2" s="43" t="s">
        <v>21</v>
      </c>
      <c r="F2" s="43" t="s">
        <v>25</v>
      </c>
      <c r="G2" s="43" t="s">
        <v>260</v>
      </c>
      <c r="H2" s="43" t="s">
        <v>81</v>
      </c>
      <c r="I2" s="43" t="s">
        <v>83</v>
      </c>
      <c r="J2" s="43" t="s">
        <v>180</v>
      </c>
      <c r="K2" s="43" t="s">
        <v>366</v>
      </c>
      <c r="L2" s="43" t="s">
        <v>176</v>
      </c>
      <c r="M2" s="43" t="s">
        <v>358</v>
      </c>
      <c r="N2" s="43" t="s">
        <v>442</v>
      </c>
      <c r="O2" s="43" t="s">
        <v>1020</v>
      </c>
    </row>
    <row r="3" spans="2:15" ht="15" thickBot="1" x14ac:dyDescent="0.35">
      <c r="B3" s="43">
        <v>2019</v>
      </c>
      <c r="C3" s="43" t="s">
        <v>310</v>
      </c>
      <c r="D3" s="43" t="s">
        <v>20</v>
      </c>
      <c r="E3" s="43" t="s">
        <v>22</v>
      </c>
      <c r="F3" s="43" t="s">
        <v>20</v>
      </c>
      <c r="G3" s="43" t="s">
        <v>261</v>
      </c>
      <c r="H3" s="43" t="s">
        <v>82</v>
      </c>
      <c r="I3" s="43" t="s">
        <v>84</v>
      </c>
      <c r="J3" s="43" t="s">
        <v>245</v>
      </c>
      <c r="K3" s="43" t="s">
        <v>69</v>
      </c>
      <c r="L3" s="43" t="s">
        <v>310</v>
      </c>
      <c r="M3" s="43" t="s">
        <v>359</v>
      </c>
      <c r="N3" s="43" t="s">
        <v>443</v>
      </c>
      <c r="O3" s="43" t="s">
        <v>1021</v>
      </c>
    </row>
    <row r="4" spans="2:15" ht="15" thickBot="1" x14ac:dyDescent="0.35">
      <c r="B4" s="43">
        <v>2018</v>
      </c>
      <c r="C4" s="43" t="s">
        <v>311</v>
      </c>
      <c r="D4" s="43" t="s">
        <v>126</v>
      </c>
      <c r="E4" s="43" t="s">
        <v>126</v>
      </c>
      <c r="F4" s="43" t="s">
        <v>126</v>
      </c>
      <c r="G4" s="43" t="s">
        <v>126</v>
      </c>
      <c r="I4" s="43" t="s">
        <v>126</v>
      </c>
      <c r="J4" s="43" t="s">
        <v>247</v>
      </c>
      <c r="K4" s="43" t="s">
        <v>367</v>
      </c>
      <c r="L4" s="43" t="s">
        <v>311</v>
      </c>
      <c r="M4" s="43" t="s">
        <v>360</v>
      </c>
      <c r="N4" s="43" t="s">
        <v>444</v>
      </c>
    </row>
    <row r="5" spans="2:15" ht="15" thickBot="1" x14ac:dyDescent="0.35">
      <c r="C5" s="43" t="s">
        <v>312</v>
      </c>
      <c r="J5" s="43" t="s">
        <v>248</v>
      </c>
      <c r="K5" s="43" t="s">
        <v>368</v>
      </c>
      <c r="L5" s="43" t="s">
        <v>312</v>
      </c>
      <c r="N5" s="43" t="s">
        <v>363</v>
      </c>
    </row>
    <row r="6" spans="2:15" ht="15" thickBot="1" x14ac:dyDescent="0.35">
      <c r="C6" s="43" t="s">
        <v>313</v>
      </c>
      <c r="K6" s="43" t="s">
        <v>369</v>
      </c>
      <c r="L6" s="43" t="s">
        <v>313</v>
      </c>
      <c r="N6" s="43" t="s">
        <v>126</v>
      </c>
    </row>
    <row r="7" spans="2:15" ht="15" thickBot="1" x14ac:dyDescent="0.35">
      <c r="C7" s="43" t="s">
        <v>314</v>
      </c>
      <c r="K7" s="43" t="s">
        <v>306</v>
      </c>
      <c r="L7" s="43" t="s">
        <v>314</v>
      </c>
    </row>
    <row r="8" spans="2:15" ht="15" thickBot="1" x14ac:dyDescent="0.35">
      <c r="C8" s="43" t="s">
        <v>315</v>
      </c>
      <c r="K8" s="43" t="s">
        <v>370</v>
      </c>
      <c r="L8" s="43" t="s">
        <v>315</v>
      </c>
    </row>
    <row r="9" spans="2:15" ht="15" thickBot="1" x14ac:dyDescent="0.35">
      <c r="C9" s="43" t="s">
        <v>316</v>
      </c>
      <c r="K9" s="43" t="s">
        <v>371</v>
      </c>
      <c r="L9" s="43" t="s">
        <v>316</v>
      </c>
    </row>
    <row r="10" spans="2:15" ht="15" thickBot="1" x14ac:dyDescent="0.35">
      <c r="C10" s="43" t="s">
        <v>317</v>
      </c>
      <c r="K10" s="43" t="s">
        <v>70</v>
      </c>
      <c r="L10" s="43" t="s">
        <v>317</v>
      </c>
    </row>
    <row r="11" spans="2:15" ht="15" thickBot="1" x14ac:dyDescent="0.35">
      <c r="C11" s="43" t="s">
        <v>318</v>
      </c>
      <c r="K11" s="43" t="s">
        <v>372</v>
      </c>
      <c r="L11" s="43" t="s">
        <v>318</v>
      </c>
    </row>
    <row r="12" spans="2:15" ht="15" thickBot="1" x14ac:dyDescent="0.35">
      <c r="C12" s="43" t="s">
        <v>319</v>
      </c>
      <c r="K12" s="43" t="s">
        <v>373</v>
      </c>
      <c r="L12" s="43" t="s">
        <v>319</v>
      </c>
    </row>
    <row r="13" spans="2:15" ht="15" thickBot="1" x14ac:dyDescent="0.35">
      <c r="C13" s="43" t="s">
        <v>320</v>
      </c>
      <c r="K13" s="43" t="s">
        <v>374</v>
      </c>
      <c r="L13" s="43" t="s">
        <v>320</v>
      </c>
    </row>
    <row r="14" spans="2:15" ht="15" thickBot="1" x14ac:dyDescent="0.35">
      <c r="C14" s="43" t="s">
        <v>321</v>
      </c>
      <c r="K14" s="43" t="s">
        <v>375</v>
      </c>
      <c r="L14" s="43" t="s">
        <v>321</v>
      </c>
    </row>
    <row r="15" spans="2:15" ht="15" thickBot="1" x14ac:dyDescent="0.35">
      <c r="C15" s="43" t="s">
        <v>322</v>
      </c>
      <c r="K15" s="43" t="s">
        <v>376</v>
      </c>
      <c r="L15" s="43" t="s">
        <v>322</v>
      </c>
    </row>
    <row r="16" spans="2:15" ht="15" thickBot="1" x14ac:dyDescent="0.35">
      <c r="C16" s="43" t="s">
        <v>323</v>
      </c>
      <c r="K16" s="43" t="s">
        <v>73</v>
      </c>
      <c r="L16" s="43" t="s">
        <v>323</v>
      </c>
    </row>
    <row r="17" spans="3:12" ht="15" thickBot="1" x14ac:dyDescent="0.35">
      <c r="C17" s="43" t="s">
        <v>324</v>
      </c>
      <c r="K17" s="43" t="s">
        <v>377</v>
      </c>
      <c r="L17" s="43" t="s">
        <v>324</v>
      </c>
    </row>
    <row r="18" spans="3:12" ht="15" thickBot="1" x14ac:dyDescent="0.35">
      <c r="C18" s="43" t="s">
        <v>325</v>
      </c>
      <c r="K18" s="43" t="s">
        <v>378</v>
      </c>
      <c r="L18" s="43" t="s">
        <v>325</v>
      </c>
    </row>
    <row r="19" spans="3:12" ht="15" thickBot="1" x14ac:dyDescent="0.35">
      <c r="C19" s="43" t="s">
        <v>326</v>
      </c>
      <c r="K19" s="43" t="s">
        <v>379</v>
      </c>
      <c r="L19" s="43" t="s">
        <v>326</v>
      </c>
    </row>
    <row r="20" spans="3:12" ht="15" thickBot="1" x14ac:dyDescent="0.35">
      <c r="C20" s="43" t="s">
        <v>327</v>
      </c>
      <c r="K20" s="43" t="s">
        <v>380</v>
      </c>
      <c r="L20" s="43" t="s">
        <v>327</v>
      </c>
    </row>
    <row r="21" spans="3:12" ht="15" thickBot="1" x14ac:dyDescent="0.35">
      <c r="C21" s="43" t="s">
        <v>328</v>
      </c>
      <c r="K21" s="43" t="s">
        <v>381</v>
      </c>
      <c r="L21" s="43" t="s">
        <v>328</v>
      </c>
    </row>
    <row r="22" spans="3:12" ht="15" thickBot="1" x14ac:dyDescent="0.35">
      <c r="C22" s="43" t="s">
        <v>329</v>
      </c>
      <c r="K22" s="43" t="s">
        <v>382</v>
      </c>
      <c r="L22" s="43" t="s">
        <v>329</v>
      </c>
    </row>
    <row r="23" spans="3:12" ht="15" thickBot="1" x14ac:dyDescent="0.35">
      <c r="C23" s="43" t="s">
        <v>330</v>
      </c>
      <c r="K23" s="43" t="s">
        <v>383</v>
      </c>
      <c r="L23" s="43" t="s">
        <v>330</v>
      </c>
    </row>
    <row r="24" spans="3:12" ht="15" thickBot="1" x14ac:dyDescent="0.35">
      <c r="C24" s="43" t="s">
        <v>331</v>
      </c>
      <c r="K24" s="43" t="s">
        <v>384</v>
      </c>
      <c r="L24" s="43" t="s">
        <v>331</v>
      </c>
    </row>
    <row r="25" spans="3:12" ht="15" thickBot="1" x14ac:dyDescent="0.35">
      <c r="C25" s="43" t="s">
        <v>332</v>
      </c>
      <c r="K25" s="43" t="s">
        <v>385</v>
      </c>
      <c r="L25" s="43" t="s">
        <v>332</v>
      </c>
    </row>
    <row r="26" spans="3:12" ht="15" thickBot="1" x14ac:dyDescent="0.35">
      <c r="C26" s="43" t="s">
        <v>333</v>
      </c>
      <c r="K26" s="43" t="s">
        <v>386</v>
      </c>
      <c r="L26" s="43" t="s">
        <v>333</v>
      </c>
    </row>
    <row r="27" spans="3:12" ht="15" thickBot="1" x14ac:dyDescent="0.35">
      <c r="C27" s="43" t="s">
        <v>334</v>
      </c>
      <c r="K27" s="43" t="s">
        <v>387</v>
      </c>
      <c r="L27" s="43" t="s">
        <v>334</v>
      </c>
    </row>
    <row r="28" spans="3:12" ht="15" thickBot="1" x14ac:dyDescent="0.35">
      <c r="C28" s="43" t="s">
        <v>335</v>
      </c>
      <c r="K28" s="43" t="s">
        <v>388</v>
      </c>
      <c r="L28" s="43" t="s">
        <v>335</v>
      </c>
    </row>
    <row r="29" spans="3:12" ht="15" thickBot="1" x14ac:dyDescent="0.35">
      <c r="C29" s="43" t="s">
        <v>336</v>
      </c>
      <c r="K29" s="43" t="s">
        <v>74</v>
      </c>
      <c r="L29" s="43" t="s">
        <v>336</v>
      </c>
    </row>
    <row r="30" spans="3:12" ht="15" thickBot="1" x14ac:dyDescent="0.35">
      <c r="C30" s="43" t="s">
        <v>337</v>
      </c>
      <c r="K30" s="43" t="s">
        <v>389</v>
      </c>
      <c r="L30" s="43" t="s">
        <v>337</v>
      </c>
    </row>
    <row r="31" spans="3:12" ht="15" thickBot="1" x14ac:dyDescent="0.35">
      <c r="C31" s="43" t="s">
        <v>338</v>
      </c>
      <c r="K31" s="43" t="s">
        <v>72</v>
      </c>
      <c r="L31" s="43" t="s">
        <v>338</v>
      </c>
    </row>
    <row r="32" spans="3:12" ht="15" thickBot="1" x14ac:dyDescent="0.35">
      <c r="C32" s="43" t="s">
        <v>339</v>
      </c>
      <c r="K32" s="43"/>
      <c r="L32" s="43"/>
    </row>
    <row r="33" spans="11:12" ht="15" thickBot="1" x14ac:dyDescent="0.35">
      <c r="K33" s="43" t="s">
        <v>285</v>
      </c>
      <c r="L33" s="43" t="s">
        <v>284</v>
      </c>
    </row>
    <row r="34" spans="11:12" ht="15" thickBot="1" x14ac:dyDescent="0.35">
      <c r="K34" s="43" t="s">
        <v>283</v>
      </c>
      <c r="L34" s="43" t="s">
        <v>282</v>
      </c>
    </row>
    <row r="35" spans="11:12" ht="15" thickBot="1" x14ac:dyDescent="0.35">
      <c r="K35" s="43" t="s">
        <v>281</v>
      </c>
      <c r="L35" s="43" t="s">
        <v>280</v>
      </c>
    </row>
    <row r="36" spans="11:12" ht="15" thickBot="1" x14ac:dyDescent="0.35">
      <c r="K36" s="43" t="s">
        <v>279</v>
      </c>
      <c r="L36" s="43" t="s">
        <v>278</v>
      </c>
    </row>
    <row r="37" spans="11:12" ht="15" thickBot="1" x14ac:dyDescent="0.35">
      <c r="K37" s="43" t="s">
        <v>277</v>
      </c>
      <c r="L37" s="43" t="s">
        <v>276</v>
      </c>
    </row>
    <row r="38" spans="11:12" ht="15" thickBot="1" x14ac:dyDescent="0.35">
      <c r="K38" s="43" t="s">
        <v>275</v>
      </c>
      <c r="L38" s="43" t="s">
        <v>274</v>
      </c>
    </row>
    <row r="39" spans="11:12" ht="15" thickBot="1" x14ac:dyDescent="0.35">
      <c r="K39" s="43" t="s">
        <v>273</v>
      </c>
      <c r="L39" s="43" t="s">
        <v>272</v>
      </c>
    </row>
    <row r="40" spans="11:12" ht="15" thickBot="1" x14ac:dyDescent="0.35">
      <c r="K40" s="43" t="s">
        <v>271</v>
      </c>
      <c r="L40" s="43" t="s">
        <v>270</v>
      </c>
    </row>
    <row r="41" spans="11:12" ht="15" thickBot="1" x14ac:dyDescent="0.35">
      <c r="K41" s="43" t="s">
        <v>269</v>
      </c>
      <c r="L41" s="43" t="s">
        <v>176</v>
      </c>
    </row>
    <row r="42" spans="11:12" ht="15" thickBot="1" x14ac:dyDescent="0.35">
      <c r="K42" s="43"/>
      <c r="L42" s="43"/>
    </row>
    <row r="43" spans="11:12" ht="15" thickBot="1" x14ac:dyDescent="0.35">
      <c r="K43" s="43" t="s">
        <v>390</v>
      </c>
      <c r="L43" s="43" t="s">
        <v>391</v>
      </c>
    </row>
    <row r="44" spans="11:12" ht="15" thickBot="1" x14ac:dyDescent="0.35">
      <c r="K44" s="43" t="s">
        <v>392</v>
      </c>
      <c r="L44" s="43" t="s">
        <v>393</v>
      </c>
    </row>
    <row r="45" spans="11:12" ht="15" thickBot="1" x14ac:dyDescent="0.35">
      <c r="K45" s="43" t="s">
        <v>394</v>
      </c>
      <c r="L45" s="43" t="s">
        <v>395</v>
      </c>
    </row>
    <row r="46" spans="11:12" ht="15" thickBot="1" x14ac:dyDescent="0.35">
      <c r="K46" s="43" t="s">
        <v>396</v>
      </c>
      <c r="L46" s="43" t="s">
        <v>397</v>
      </c>
    </row>
    <row r="47" spans="11:12" ht="15" thickBot="1" x14ac:dyDescent="0.35">
      <c r="K47" s="43" t="s">
        <v>398</v>
      </c>
      <c r="L47" s="43" t="s">
        <v>399</v>
      </c>
    </row>
    <row r="48" spans="11:12" ht="15" thickBot="1" x14ac:dyDescent="0.35">
      <c r="K48" s="43" t="s">
        <v>400</v>
      </c>
      <c r="L48" s="43" t="s">
        <v>401</v>
      </c>
    </row>
    <row r="49" spans="11:12" ht="15" thickBot="1" x14ac:dyDescent="0.35">
      <c r="K49" s="43" t="s">
        <v>402</v>
      </c>
      <c r="L49" s="43" t="s">
        <v>403</v>
      </c>
    </row>
    <row r="50" spans="11:12" ht="15" thickBot="1" x14ac:dyDescent="0.35">
      <c r="K50" s="43" t="s">
        <v>404</v>
      </c>
      <c r="L50" s="43" t="s">
        <v>405</v>
      </c>
    </row>
    <row r="51" spans="11:12" ht="15" thickBot="1" x14ac:dyDescent="0.35">
      <c r="K51" s="43" t="s">
        <v>406</v>
      </c>
      <c r="L51" s="43" t="s">
        <v>407</v>
      </c>
    </row>
    <row r="52" spans="11:12" ht="15" thickBot="1" x14ac:dyDescent="0.35">
      <c r="K52" s="43" t="s">
        <v>408</v>
      </c>
      <c r="L52" s="43" t="s">
        <v>409</v>
      </c>
    </row>
    <row r="53" spans="11:12" ht="15" thickBot="1" x14ac:dyDescent="0.35">
      <c r="K53" s="43" t="s">
        <v>410</v>
      </c>
      <c r="L53" s="43" t="s">
        <v>411</v>
      </c>
    </row>
    <row r="54" spans="11:12" ht="15" thickBot="1" x14ac:dyDescent="0.35">
      <c r="K54" s="43" t="s">
        <v>412</v>
      </c>
      <c r="L54" s="43" t="s">
        <v>413</v>
      </c>
    </row>
    <row r="55" spans="11:12" ht="15" thickBot="1" x14ac:dyDescent="0.35">
      <c r="K55" s="43" t="s">
        <v>414</v>
      </c>
      <c r="L55" s="43" t="s">
        <v>415</v>
      </c>
    </row>
    <row r="56" spans="11:12" ht="15" thickBot="1" x14ac:dyDescent="0.35">
      <c r="K56" s="43" t="s">
        <v>416</v>
      </c>
      <c r="L56" s="43" t="s">
        <v>417</v>
      </c>
    </row>
    <row r="57" spans="11:12" ht="15" thickBot="1" x14ac:dyDescent="0.35">
      <c r="K57" s="43" t="s">
        <v>418</v>
      </c>
      <c r="L57" s="43" t="s">
        <v>419</v>
      </c>
    </row>
    <row r="58" spans="11:12" ht="15" thickBot="1" x14ac:dyDescent="0.35">
      <c r="K58" s="43" t="s">
        <v>420</v>
      </c>
      <c r="L58" s="43" t="s">
        <v>421</v>
      </c>
    </row>
    <row r="59" spans="11:12" ht="15" thickBot="1" x14ac:dyDescent="0.35">
      <c r="K59" s="43" t="s">
        <v>422</v>
      </c>
      <c r="L59" s="43" t="s">
        <v>423</v>
      </c>
    </row>
    <row r="60" spans="11:12" ht="15" thickBot="1" x14ac:dyDescent="0.35">
      <c r="K60" s="43" t="s">
        <v>424</v>
      </c>
      <c r="L60" s="43" t="s">
        <v>425</v>
      </c>
    </row>
    <row r="61" spans="11:12" ht="15" thickBot="1" x14ac:dyDescent="0.35">
      <c r="K61" s="43"/>
      <c r="L61" s="43"/>
    </row>
    <row r="62" spans="11:12" ht="15" thickBot="1" x14ac:dyDescent="0.35">
      <c r="K62" s="43" t="s">
        <v>268</v>
      </c>
      <c r="L62" s="43" t="s">
        <v>426</v>
      </c>
    </row>
    <row r="63" spans="11:12" ht="15" thickBot="1" x14ac:dyDescent="0.35">
      <c r="K63" s="43" t="s">
        <v>267</v>
      </c>
      <c r="L63" s="43" t="s">
        <v>427</v>
      </c>
    </row>
    <row r="64" spans="11:12" ht="15" thickBot="1" x14ac:dyDescent="0.35">
      <c r="K64" s="43" t="s">
        <v>266</v>
      </c>
      <c r="L64" s="43" t="s">
        <v>428</v>
      </c>
    </row>
    <row r="65" spans="4:12" ht="15" thickBot="1" x14ac:dyDescent="0.35">
      <c r="K65" s="43" t="s">
        <v>265</v>
      </c>
      <c r="L65" s="43" t="s">
        <v>429</v>
      </c>
    </row>
    <row r="66" spans="4:12" ht="15" thickBot="1" x14ac:dyDescent="0.35">
      <c r="K66" s="43" t="s">
        <v>264</v>
      </c>
      <c r="L66" s="43" t="s">
        <v>430</v>
      </c>
    </row>
    <row r="67" spans="4:12" ht="15" thickBot="1" x14ac:dyDescent="0.35">
      <c r="K67" s="43"/>
      <c r="L67" s="43"/>
    </row>
    <row r="68" spans="4:12" ht="15" thickBot="1" x14ac:dyDescent="0.35">
      <c r="K68" s="43" t="s">
        <v>263</v>
      </c>
      <c r="L68" s="43" t="s">
        <v>262</v>
      </c>
    </row>
    <row r="80" spans="4:12" x14ac:dyDescent="0.3">
      <c r="D80" s="133"/>
    </row>
    <row r="83" spans="4:7" x14ac:dyDescent="0.3">
      <c r="D83" s="133"/>
      <c r="G83" s="133"/>
    </row>
  </sheetData>
  <phoneticPr fontId="44" type="noConversion"/>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DF404-B19B-4908-9862-4B10D6DF9970}">
  <sheetPr>
    <tabColor theme="4" tint="0.79998168889431442"/>
  </sheetPr>
  <dimension ref="A1:R115"/>
  <sheetViews>
    <sheetView showGridLines="0" zoomScale="80" zoomScaleNormal="80" zoomScaleSheetLayoutView="100" workbookViewId="0"/>
  </sheetViews>
  <sheetFormatPr defaultColWidth="9.21875" defaultRowHeight="16.2" outlineLevelRow="1" x14ac:dyDescent="0.3"/>
  <cols>
    <col min="1" max="1" width="16.88671875" style="64" customWidth="1"/>
    <col min="2" max="2" width="40.77734375" style="65" customWidth="1"/>
    <col min="3" max="3" width="61" style="64" customWidth="1"/>
    <col min="4" max="4" width="12.21875" style="66" customWidth="1"/>
    <col min="5" max="5" width="40.21875" style="66" customWidth="1"/>
    <col min="6" max="9" width="40.21875" style="64" customWidth="1"/>
    <col min="10" max="10" width="40.21875" style="45" customWidth="1"/>
    <col min="11" max="16384" width="9.21875" style="45"/>
  </cols>
  <sheetData>
    <row r="1" spans="1:18" s="2" customFormat="1" ht="54" customHeight="1" x14ac:dyDescent="0.25">
      <c r="R1" s="86"/>
    </row>
    <row r="2" spans="1:18" s="2" customFormat="1" ht="8.5500000000000007" customHeight="1" x14ac:dyDescent="0.25">
      <c r="B2" s="85"/>
      <c r="R2" s="86"/>
    </row>
    <row r="3" spans="1:18" s="2" customFormat="1" ht="19.5" customHeight="1" x14ac:dyDescent="0.25">
      <c r="A3" s="168" t="str">
        <f>E67</f>
        <v>Test Undertaking</v>
      </c>
      <c r="B3" s="169"/>
      <c r="R3" s="86"/>
    </row>
    <row r="4" spans="1:18" s="2" customFormat="1" ht="8.5500000000000007" customHeight="1" x14ac:dyDescent="0.25">
      <c r="B4" s="85"/>
      <c r="R4" s="86"/>
    </row>
    <row r="5" spans="1:18" s="2" customFormat="1" ht="19.5" customHeight="1" x14ac:dyDescent="0.25">
      <c r="A5" s="170" t="str">
        <f>+C66 &amp; " " &amp;E66</f>
        <v>Reporting YEAR END 2019</v>
      </c>
      <c r="B5" s="169"/>
      <c r="R5" s="86"/>
    </row>
    <row r="6" spans="1:18" s="2" customFormat="1" ht="9" customHeight="1" x14ac:dyDescent="0.25">
      <c r="A6" s="68"/>
      <c r="B6" s="85"/>
      <c r="R6" s="86"/>
    </row>
    <row r="7" spans="1:18" s="2" customFormat="1" x14ac:dyDescent="0.3">
      <c r="A7" s="67" t="s">
        <v>155</v>
      </c>
      <c r="R7" s="86"/>
    </row>
    <row r="8" spans="1:18" s="2" customFormat="1" x14ac:dyDescent="0.3">
      <c r="A8" s="171">
        <f>+E62</f>
        <v>0</v>
      </c>
      <c r="B8" s="169"/>
      <c r="R8" s="86"/>
    </row>
    <row r="11" spans="1:18" ht="14.4" x14ac:dyDescent="0.3">
      <c r="A11"/>
      <c r="B11"/>
      <c r="C11"/>
      <c r="D11"/>
      <c r="E11"/>
      <c r="F11"/>
      <c r="G11"/>
      <c r="H11"/>
      <c r="I11"/>
    </row>
    <row r="12" spans="1:18" ht="16.8" hidden="1" outlineLevel="1" thickBot="1" x14ac:dyDescent="0.35"/>
    <row r="13" spans="1:18" ht="16.8" hidden="1" outlineLevel="1" thickBot="1" x14ac:dyDescent="0.35">
      <c r="B13" s="2"/>
      <c r="C13" s="162" t="s">
        <v>156</v>
      </c>
      <c r="D13" s="163"/>
      <c r="E13" s="164" t="s">
        <v>157</v>
      </c>
      <c r="F13" s="165"/>
    </row>
    <row r="14" spans="1:18" ht="16.8" hidden="1" outlineLevel="1" thickBot="1" x14ac:dyDescent="0.35">
      <c r="A14"/>
      <c r="B14" s="2"/>
      <c r="C14" s="69" t="s">
        <v>158</v>
      </c>
      <c r="D14" s="69" t="s">
        <v>159</v>
      </c>
      <c r="E14" s="70" t="s">
        <v>158</v>
      </c>
      <c r="F14" s="71" t="s">
        <v>159</v>
      </c>
    </row>
    <row r="15" spans="1:18" ht="16.8" hidden="1" outlineLevel="1" thickBot="1" x14ac:dyDescent="0.35">
      <c r="B15" s="69" t="s">
        <v>160</v>
      </c>
      <c r="C15" s="69">
        <v>1</v>
      </c>
      <c r="D15" s="72">
        <v>2</v>
      </c>
      <c r="E15" s="73">
        <v>3</v>
      </c>
      <c r="F15" s="72">
        <v>4</v>
      </c>
    </row>
    <row r="16" spans="1:18" ht="16.8" hidden="1" outlineLevel="1" thickBot="1" x14ac:dyDescent="0.35">
      <c r="B16" s="69" t="s">
        <v>161</v>
      </c>
      <c r="C16" s="69">
        <v>5</v>
      </c>
      <c r="D16" s="72">
        <v>6</v>
      </c>
      <c r="E16" s="73">
        <v>7</v>
      </c>
      <c r="F16" s="72">
        <v>8</v>
      </c>
    </row>
    <row r="17" spans="2:6" ht="16.8" hidden="1" outlineLevel="1" thickBot="1" x14ac:dyDescent="0.35">
      <c r="B17" s="69" t="s">
        <v>162</v>
      </c>
      <c r="C17" s="69">
        <v>9</v>
      </c>
      <c r="D17" s="72">
        <v>10</v>
      </c>
      <c r="E17" s="73">
        <v>11</v>
      </c>
      <c r="F17" s="72">
        <v>12</v>
      </c>
    </row>
    <row r="18" spans="2:6" hidden="1" outlineLevel="1" x14ac:dyDescent="0.3"/>
    <row r="19" spans="2:6" hidden="1" outlineLevel="1" x14ac:dyDescent="0.3"/>
    <row r="20" spans="2:6" hidden="1" outlineLevel="1" x14ac:dyDescent="0.3"/>
    <row r="21" spans="2:6" hidden="1" outlineLevel="1" x14ac:dyDescent="0.3"/>
    <row r="22" spans="2:6" hidden="1" outlineLevel="1" x14ac:dyDescent="0.3"/>
    <row r="23" spans="2:6" hidden="1" outlineLevel="1" x14ac:dyDescent="0.3"/>
    <row r="24" spans="2:6" hidden="1" outlineLevel="1" x14ac:dyDescent="0.3"/>
    <row r="25" spans="2:6" hidden="1" outlineLevel="1" x14ac:dyDescent="0.3"/>
    <row r="26" spans="2:6" hidden="1" outlineLevel="1" x14ac:dyDescent="0.3"/>
    <row r="27" spans="2:6" hidden="1" outlineLevel="1" x14ac:dyDescent="0.3"/>
    <row r="28" spans="2:6" hidden="1" outlineLevel="1" x14ac:dyDescent="0.3"/>
    <row r="29" spans="2:6" hidden="1" outlineLevel="1" x14ac:dyDescent="0.3"/>
    <row r="30" spans="2:6" hidden="1" outlineLevel="1" x14ac:dyDescent="0.3"/>
    <row r="31" spans="2:6" hidden="1" outlineLevel="1" x14ac:dyDescent="0.3"/>
    <row r="32" spans="2:6" hidden="1" outlineLevel="1" x14ac:dyDescent="0.3"/>
    <row r="33" hidden="1" outlineLevel="1" x14ac:dyDescent="0.3"/>
    <row r="34" hidden="1" outlineLevel="1" x14ac:dyDescent="0.3"/>
    <row r="35" hidden="1" outlineLevel="1" x14ac:dyDescent="0.3"/>
    <row r="36" hidden="1" outlineLevel="1" x14ac:dyDescent="0.3"/>
    <row r="37" hidden="1" outlineLevel="1" x14ac:dyDescent="0.3"/>
    <row r="38" hidden="1" outlineLevel="1" x14ac:dyDescent="0.3"/>
    <row r="39" hidden="1" outlineLevel="1" x14ac:dyDescent="0.3"/>
    <row r="40" hidden="1" outlineLevel="1" x14ac:dyDescent="0.3"/>
    <row r="41" hidden="1" outlineLevel="1" x14ac:dyDescent="0.3"/>
    <row r="42" hidden="1" outlineLevel="1" x14ac:dyDescent="0.3"/>
    <row r="43" hidden="1" outlineLevel="1" x14ac:dyDescent="0.3"/>
    <row r="44" hidden="1" outlineLevel="1" x14ac:dyDescent="0.3"/>
    <row r="45" hidden="1" outlineLevel="1" x14ac:dyDescent="0.3"/>
    <row r="46" hidden="1" outlineLevel="1" x14ac:dyDescent="0.3"/>
    <row r="47" hidden="1" outlineLevel="1" x14ac:dyDescent="0.3"/>
    <row r="48" hidden="1" outlineLevel="1" x14ac:dyDescent="0.3"/>
    <row r="49" spans="1:10" hidden="1" outlineLevel="1" x14ac:dyDescent="0.3"/>
    <row r="50" spans="1:10" hidden="1" outlineLevel="1" x14ac:dyDescent="0.3"/>
    <row r="51" spans="1:10" hidden="1" outlineLevel="1" x14ac:dyDescent="0.3"/>
    <row r="52" spans="1:10" hidden="1" outlineLevel="1" x14ac:dyDescent="0.3"/>
    <row r="53" spans="1:10" hidden="1" outlineLevel="1" x14ac:dyDescent="0.3"/>
    <row r="54" spans="1:10" hidden="1" outlineLevel="1" x14ac:dyDescent="0.3"/>
    <row r="55" spans="1:10" hidden="1" outlineLevel="1" x14ac:dyDescent="0.3"/>
    <row r="56" spans="1:10" hidden="1" outlineLevel="1" x14ac:dyDescent="0.3"/>
    <row r="57" spans="1:10" ht="16.8" collapsed="1" thickBot="1" x14ac:dyDescent="0.35">
      <c r="A57" s="74" t="s">
        <v>163</v>
      </c>
      <c r="B57" s="75"/>
      <c r="F57"/>
    </row>
    <row r="58" spans="1:10" ht="16.8" thickBot="1" x14ac:dyDescent="0.35">
      <c r="A58" s="45"/>
      <c r="C58" s="65"/>
      <c r="D58" s="64"/>
      <c r="E58" s="76" t="s">
        <v>164</v>
      </c>
      <c r="F58"/>
      <c r="J58" s="64"/>
    </row>
    <row r="59" spans="1:10" ht="16.8" thickBot="1" x14ac:dyDescent="0.35">
      <c r="A59" s="45"/>
      <c r="B59" s="64"/>
      <c r="C59" s="75"/>
      <c r="D59" s="65"/>
      <c r="E59" s="131" t="s">
        <v>165</v>
      </c>
      <c r="F59" s="131" t="s">
        <v>455</v>
      </c>
      <c r="G59" s="131" t="s">
        <v>463</v>
      </c>
      <c r="J59" s="64"/>
    </row>
    <row r="60" spans="1:10" ht="16.8" thickBot="1" x14ac:dyDescent="0.35">
      <c r="B60" s="166" t="s">
        <v>166</v>
      </c>
      <c r="C60" s="77" t="s">
        <v>167</v>
      </c>
      <c r="D60" s="131" t="s">
        <v>154</v>
      </c>
      <c r="E60" s="126" t="s">
        <v>1017</v>
      </c>
      <c r="F60" t="s">
        <v>347</v>
      </c>
      <c r="J60" s="64"/>
    </row>
    <row r="61" spans="1:10" ht="33" thickBot="1" x14ac:dyDescent="0.35">
      <c r="A61" s="45"/>
      <c r="B61" s="167"/>
      <c r="C61" s="78" t="s">
        <v>168</v>
      </c>
      <c r="D61" s="131" t="s">
        <v>169</v>
      </c>
      <c r="E61" s="127"/>
      <c r="F61"/>
      <c r="J61" s="64"/>
    </row>
    <row r="62" spans="1:10" ht="16.8" thickBot="1" x14ac:dyDescent="0.35">
      <c r="A62" s="45"/>
      <c r="B62" s="167"/>
      <c r="C62" s="79" t="s">
        <v>170</v>
      </c>
      <c r="D62" s="131" t="s">
        <v>452</v>
      </c>
      <c r="E62" s="127"/>
      <c r="F62"/>
      <c r="J62" s="64"/>
    </row>
    <row r="63" spans="1:10" ht="16.8" thickBot="1" x14ac:dyDescent="0.35">
      <c r="A63" s="45"/>
      <c r="B63" s="167"/>
      <c r="C63" s="79" t="s">
        <v>172</v>
      </c>
      <c r="D63" s="80" t="s">
        <v>453</v>
      </c>
      <c r="E63" s="129">
        <v>44010</v>
      </c>
      <c r="F63"/>
      <c r="J63" s="64"/>
    </row>
    <row r="64" spans="1:10" ht="16.8" thickBot="1" x14ac:dyDescent="0.35">
      <c r="A64" s="45"/>
      <c r="B64" s="167"/>
      <c r="C64" s="79" t="s">
        <v>173</v>
      </c>
      <c r="D64" s="80" t="s">
        <v>175</v>
      </c>
      <c r="E64" s="129">
        <v>44011</v>
      </c>
      <c r="F64"/>
      <c r="J64" s="64"/>
    </row>
    <row r="65" spans="1:10" ht="66.599999999999994" customHeight="1" thickBot="1" x14ac:dyDescent="0.35">
      <c r="A65" s="45"/>
      <c r="B65" s="167"/>
      <c r="C65" s="77" t="s">
        <v>174</v>
      </c>
      <c r="D65" s="131" t="s">
        <v>454</v>
      </c>
      <c r="E65" s="81" t="s">
        <v>310</v>
      </c>
      <c r="F65" s="84"/>
      <c r="J65" s="64"/>
    </row>
    <row r="66" spans="1:10" ht="16.8" thickBot="1" x14ac:dyDescent="0.35">
      <c r="A66" s="45"/>
      <c r="B66" s="167"/>
      <c r="C66" s="77" t="s">
        <v>177</v>
      </c>
      <c r="D66" s="80" t="s">
        <v>456</v>
      </c>
      <c r="E66" s="81">
        <v>2019</v>
      </c>
      <c r="F66"/>
      <c r="J66" s="64"/>
    </row>
    <row r="67" spans="1:10" ht="16.8" thickBot="1" x14ac:dyDescent="0.35">
      <c r="A67" s="45"/>
      <c r="B67" s="167"/>
      <c r="C67" s="82" t="s">
        <v>178</v>
      </c>
      <c r="D67" s="80" t="s">
        <v>457</v>
      </c>
      <c r="E67" s="126" t="s">
        <v>1017</v>
      </c>
      <c r="F67"/>
      <c r="J67" s="64"/>
    </row>
    <row r="68" spans="1:10" ht="33" thickBot="1" x14ac:dyDescent="0.35">
      <c r="A68" s="45"/>
      <c r="B68" s="167"/>
      <c r="C68" s="83" t="s">
        <v>179</v>
      </c>
      <c r="D68" s="80" t="s">
        <v>171</v>
      </c>
      <c r="E68" s="128"/>
      <c r="F68"/>
      <c r="J68" s="64"/>
    </row>
    <row r="69" spans="1:10" ht="65.400000000000006" thickBot="1" x14ac:dyDescent="0.3">
      <c r="A69" s="45"/>
      <c r="B69" s="159" t="s">
        <v>252</v>
      </c>
      <c r="C69" s="92" t="s">
        <v>308</v>
      </c>
      <c r="D69" s="80" t="s">
        <v>458</v>
      </c>
      <c r="E69" s="81" t="s">
        <v>19</v>
      </c>
      <c r="F69" s="84"/>
      <c r="G69" s="45"/>
      <c r="H69" s="45"/>
      <c r="I69" s="45"/>
    </row>
    <row r="70" spans="1:10" ht="49.2" thickBot="1" x14ac:dyDescent="0.3">
      <c r="A70" s="45"/>
      <c r="B70" s="160"/>
      <c r="C70" s="92" t="s">
        <v>257</v>
      </c>
      <c r="D70" s="80" t="s">
        <v>459</v>
      </c>
      <c r="E70" s="81" t="s">
        <v>21</v>
      </c>
      <c r="F70" s="84"/>
      <c r="G70" s="45"/>
      <c r="H70" s="45"/>
      <c r="I70" s="45"/>
    </row>
    <row r="71" spans="1:10" ht="49.2" thickBot="1" x14ac:dyDescent="0.3">
      <c r="A71" s="45"/>
      <c r="B71" s="160"/>
      <c r="C71" s="92" t="s">
        <v>258</v>
      </c>
      <c r="D71" s="80" t="s">
        <v>460</v>
      </c>
      <c r="E71" s="81" t="s">
        <v>25</v>
      </c>
      <c r="F71" s="84"/>
      <c r="G71" s="45"/>
      <c r="H71" s="45"/>
      <c r="I71" s="45"/>
    </row>
    <row r="72" spans="1:10" ht="49.2" thickBot="1" x14ac:dyDescent="0.3">
      <c r="A72" s="45"/>
      <c r="B72" s="160"/>
      <c r="C72" s="92" t="s">
        <v>259</v>
      </c>
      <c r="D72" s="80" t="s">
        <v>461</v>
      </c>
      <c r="E72" s="81" t="s">
        <v>261</v>
      </c>
      <c r="F72" s="84"/>
      <c r="G72" s="45"/>
      <c r="H72" s="45"/>
      <c r="I72" s="45"/>
    </row>
    <row r="73" spans="1:10" ht="114" thickBot="1" x14ac:dyDescent="0.3">
      <c r="A73" s="45"/>
      <c r="B73" s="160"/>
      <c r="C73" s="92" t="s">
        <v>1022</v>
      </c>
      <c r="D73" s="80" t="s">
        <v>462</v>
      </c>
      <c r="E73" s="81" t="s">
        <v>1020</v>
      </c>
      <c r="F73" s="84"/>
      <c r="G73" s="45"/>
      <c r="H73" s="45"/>
      <c r="I73" s="45"/>
    </row>
    <row r="74" spans="1:10" ht="65.400000000000006" thickBot="1" x14ac:dyDescent="0.3">
      <c r="A74" s="45"/>
      <c r="B74" s="161"/>
      <c r="C74" s="92" t="s">
        <v>307</v>
      </c>
      <c r="D74" s="80" t="s">
        <v>1019</v>
      </c>
      <c r="E74" s="106" t="s">
        <v>69</v>
      </c>
      <c r="F74" s="107" t="str">
        <f>VLOOKUP(E74,'Drop-down'!$K$2:L$68,2,FALSE)</f>
        <v>BE</v>
      </c>
      <c r="G74" s="108"/>
      <c r="H74" s="45"/>
      <c r="I74" s="45"/>
    </row>
    <row r="75" spans="1:10" ht="13.8" x14ac:dyDescent="0.25">
      <c r="A75" s="45"/>
      <c r="B75" s="45"/>
      <c r="C75" s="45"/>
      <c r="D75" s="132"/>
      <c r="E75" s="45"/>
      <c r="F75" s="45"/>
      <c r="G75" s="45"/>
      <c r="H75" s="45"/>
      <c r="I75" s="45"/>
    </row>
    <row r="76" spans="1:10" ht="13.8" x14ac:dyDescent="0.25">
      <c r="A76" s="45"/>
      <c r="B76" s="45"/>
      <c r="C76" s="45"/>
      <c r="D76" s="132"/>
      <c r="E76" s="97"/>
      <c r="F76" s="45"/>
      <c r="G76" s="45"/>
      <c r="H76" s="45"/>
      <c r="I76" s="45"/>
    </row>
    <row r="77" spans="1:10" ht="13.8" x14ac:dyDescent="0.25">
      <c r="A77" s="45"/>
      <c r="B77" s="45"/>
      <c r="C77" s="45"/>
      <c r="D77" s="132"/>
      <c r="E77" s="97"/>
      <c r="F77" s="45"/>
      <c r="G77" s="45"/>
      <c r="H77" s="45"/>
      <c r="I77" s="45"/>
    </row>
    <row r="78" spans="1:10" ht="13.8" x14ac:dyDescent="0.25">
      <c r="A78" s="45"/>
      <c r="B78" s="45"/>
      <c r="C78" s="45"/>
      <c r="D78" s="132"/>
      <c r="E78" s="45"/>
      <c r="F78" s="45"/>
      <c r="G78" s="45"/>
      <c r="H78" s="45"/>
      <c r="I78" s="45"/>
    </row>
    <row r="79" spans="1:10" ht="13.8" x14ac:dyDescent="0.25">
      <c r="A79" s="45"/>
      <c r="B79" s="45"/>
      <c r="C79" s="45"/>
      <c r="D79" s="132"/>
      <c r="E79" s="45"/>
      <c r="F79" s="45"/>
      <c r="G79" s="45"/>
      <c r="H79" s="45"/>
      <c r="I79" s="45"/>
    </row>
    <row r="80" spans="1:10" ht="13.8" x14ac:dyDescent="0.25">
      <c r="A80" s="45"/>
      <c r="B80" s="45"/>
      <c r="C80" s="45"/>
      <c r="D80" s="132"/>
      <c r="E80" s="45"/>
      <c r="F80" s="45"/>
      <c r="G80" s="45"/>
      <c r="H80" s="45"/>
      <c r="I80" s="45"/>
    </row>
    <row r="81" spans="1:9" ht="13.8" x14ac:dyDescent="0.25">
      <c r="A81" s="45"/>
      <c r="B81" s="45"/>
      <c r="C81" s="45"/>
      <c r="D81" s="132"/>
      <c r="E81" s="45"/>
      <c r="F81" s="45"/>
      <c r="G81" s="45"/>
      <c r="H81" s="45"/>
      <c r="I81" s="45"/>
    </row>
    <row r="82" spans="1:9" ht="13.8" x14ac:dyDescent="0.25">
      <c r="A82" s="45"/>
      <c r="B82" s="45"/>
      <c r="C82" s="45"/>
      <c r="D82" s="132"/>
      <c r="E82" s="45"/>
      <c r="F82" s="45"/>
      <c r="G82" s="45"/>
      <c r="H82" s="45"/>
      <c r="I82" s="45"/>
    </row>
    <row r="83" spans="1:9" ht="13.8" x14ac:dyDescent="0.25">
      <c r="A83" s="45"/>
      <c r="B83" s="45"/>
      <c r="C83" s="45"/>
      <c r="D83" s="132"/>
      <c r="E83" s="45"/>
      <c r="F83" s="45"/>
      <c r="G83" s="45"/>
      <c r="H83" s="45"/>
      <c r="I83" s="45"/>
    </row>
    <row r="84" spans="1:9" ht="13.8" x14ac:dyDescent="0.25">
      <c r="A84" s="45"/>
      <c r="B84" s="45"/>
      <c r="C84" s="45"/>
      <c r="D84" s="132"/>
      <c r="E84" s="45"/>
      <c r="F84" s="45"/>
      <c r="G84" s="45"/>
      <c r="H84" s="45"/>
      <c r="I84" s="45"/>
    </row>
    <row r="85" spans="1:9" ht="13.8" x14ac:dyDescent="0.25">
      <c r="A85" s="45"/>
      <c r="B85" s="45"/>
      <c r="C85" s="45"/>
      <c r="D85" s="132"/>
      <c r="E85" s="45"/>
      <c r="F85" s="45"/>
      <c r="G85" s="45"/>
      <c r="H85" s="45"/>
      <c r="I85" s="45"/>
    </row>
    <row r="86" spans="1:9" ht="13.8" x14ac:dyDescent="0.25">
      <c r="A86" s="45"/>
      <c r="B86" s="45"/>
      <c r="C86" s="45"/>
      <c r="D86" s="132"/>
      <c r="E86" s="45"/>
      <c r="F86" s="45"/>
      <c r="G86" s="45"/>
      <c r="H86" s="45"/>
      <c r="I86" s="45"/>
    </row>
    <row r="87" spans="1:9" ht="13.8" x14ac:dyDescent="0.25">
      <c r="A87" s="45"/>
      <c r="B87" s="45"/>
      <c r="C87" s="45"/>
      <c r="D87" s="132"/>
      <c r="E87" s="45"/>
      <c r="F87" s="45"/>
      <c r="G87" s="45"/>
      <c r="H87" s="45"/>
      <c r="I87" s="45"/>
    </row>
    <row r="88" spans="1:9" ht="13.8" x14ac:dyDescent="0.25">
      <c r="A88" s="45"/>
      <c r="B88" s="45"/>
      <c r="C88" s="45"/>
      <c r="D88" s="45"/>
      <c r="E88" s="45"/>
      <c r="F88" s="45"/>
      <c r="G88" s="45"/>
      <c r="H88" s="45"/>
      <c r="I88" s="45"/>
    </row>
    <row r="89" spans="1:9" ht="13.8" x14ac:dyDescent="0.25">
      <c r="A89" s="45"/>
      <c r="B89" s="45"/>
      <c r="C89" s="45"/>
      <c r="D89" s="45"/>
      <c r="E89" s="45"/>
      <c r="F89" s="45"/>
      <c r="G89" s="45"/>
      <c r="H89" s="45"/>
      <c r="I89" s="45"/>
    </row>
    <row r="90" spans="1:9" ht="13.8" x14ac:dyDescent="0.25">
      <c r="A90" s="45"/>
      <c r="B90" s="45"/>
      <c r="C90" s="45"/>
      <c r="D90" s="45"/>
      <c r="E90" s="45"/>
      <c r="F90" s="45"/>
      <c r="G90" s="45"/>
      <c r="H90" s="45"/>
      <c r="I90" s="45"/>
    </row>
    <row r="91" spans="1:9" ht="13.8" x14ac:dyDescent="0.25">
      <c r="A91" s="45"/>
      <c r="B91" s="45"/>
      <c r="C91" s="45"/>
      <c r="D91" s="45"/>
      <c r="E91" s="45"/>
      <c r="F91" s="45"/>
      <c r="G91" s="45"/>
      <c r="H91" s="45"/>
      <c r="I91" s="45"/>
    </row>
    <row r="92" spans="1:9" ht="13.8" x14ac:dyDescent="0.25">
      <c r="A92" s="45"/>
      <c r="B92" s="45"/>
      <c r="C92" s="45"/>
      <c r="D92" s="45"/>
      <c r="E92" s="45"/>
      <c r="F92" s="45"/>
      <c r="G92" s="45"/>
      <c r="H92" s="45"/>
      <c r="I92" s="45"/>
    </row>
    <row r="93" spans="1:9" ht="13.8" x14ac:dyDescent="0.25">
      <c r="A93" s="45"/>
      <c r="B93" s="45"/>
      <c r="C93" s="45"/>
      <c r="D93" s="45"/>
      <c r="E93" s="45"/>
      <c r="F93" s="45"/>
      <c r="G93" s="45"/>
      <c r="H93" s="45"/>
      <c r="I93" s="45"/>
    </row>
    <row r="94" spans="1:9" ht="13.8" x14ac:dyDescent="0.25">
      <c r="A94" s="45"/>
      <c r="B94" s="45"/>
      <c r="C94" s="45"/>
      <c r="D94" s="45"/>
      <c r="E94" s="45"/>
      <c r="F94" s="45"/>
      <c r="G94" s="45"/>
      <c r="H94" s="45"/>
      <c r="I94" s="45"/>
    </row>
    <row r="95" spans="1:9" ht="13.8" x14ac:dyDescent="0.25">
      <c r="A95" s="45"/>
      <c r="B95" s="45"/>
      <c r="C95" s="45"/>
      <c r="D95" s="45"/>
      <c r="E95" s="45"/>
      <c r="F95" s="45"/>
      <c r="G95" s="45"/>
      <c r="H95" s="45"/>
      <c r="I95" s="45"/>
    </row>
    <row r="96" spans="1:9" ht="13.8" x14ac:dyDescent="0.25">
      <c r="A96" s="45"/>
      <c r="B96" s="45"/>
      <c r="C96" s="45"/>
      <c r="D96" s="45"/>
      <c r="E96" s="45"/>
      <c r="F96" s="45"/>
      <c r="G96" s="45"/>
      <c r="H96" s="45"/>
      <c r="I96" s="45"/>
    </row>
    <row r="97" spans="1:9" ht="13.8" x14ac:dyDescent="0.25">
      <c r="A97" s="45"/>
      <c r="B97" s="45"/>
      <c r="C97" s="45"/>
      <c r="D97" s="45"/>
      <c r="E97" s="45"/>
      <c r="F97" s="45"/>
      <c r="G97" s="45"/>
      <c r="H97" s="45"/>
      <c r="I97" s="45"/>
    </row>
    <row r="98" spans="1:9" ht="13.8" x14ac:dyDescent="0.25">
      <c r="A98" s="45"/>
      <c r="B98" s="45"/>
      <c r="C98" s="45"/>
      <c r="D98" s="45"/>
      <c r="E98" s="45"/>
      <c r="F98" s="45"/>
      <c r="G98" s="45"/>
      <c r="H98" s="45"/>
      <c r="I98" s="45"/>
    </row>
    <row r="99" spans="1:9" ht="13.8" x14ac:dyDescent="0.25">
      <c r="A99" s="45"/>
      <c r="B99" s="45"/>
      <c r="C99" s="45"/>
      <c r="D99" s="45"/>
      <c r="E99" s="45"/>
      <c r="F99" s="45"/>
      <c r="G99" s="45"/>
      <c r="H99" s="45"/>
      <c r="I99" s="45"/>
    </row>
    <row r="100" spans="1:9" ht="13.8" x14ac:dyDescent="0.25">
      <c r="A100" s="45"/>
      <c r="B100" s="45"/>
      <c r="C100" s="45"/>
      <c r="D100" s="45"/>
      <c r="E100" s="45"/>
      <c r="F100" s="45"/>
      <c r="G100" s="45"/>
      <c r="H100" s="45"/>
      <c r="I100" s="45"/>
    </row>
    <row r="101" spans="1:9" ht="13.8" x14ac:dyDescent="0.25">
      <c r="A101" s="45"/>
      <c r="B101" s="45"/>
      <c r="C101" s="45"/>
      <c r="D101" s="45"/>
      <c r="E101" s="45"/>
      <c r="F101" s="45"/>
      <c r="G101" s="45"/>
      <c r="H101" s="45"/>
      <c r="I101" s="45"/>
    </row>
    <row r="102" spans="1:9" ht="13.8" x14ac:dyDescent="0.25">
      <c r="A102" s="45"/>
      <c r="B102" s="45"/>
      <c r="C102" s="45"/>
      <c r="D102" s="45"/>
      <c r="E102" s="45"/>
      <c r="F102" s="45"/>
      <c r="G102" s="45"/>
      <c r="H102" s="45"/>
      <c r="I102" s="45"/>
    </row>
    <row r="103" spans="1:9" ht="13.8" x14ac:dyDescent="0.25">
      <c r="A103" s="45"/>
      <c r="B103" s="45"/>
      <c r="C103" s="45"/>
      <c r="D103" s="45"/>
      <c r="E103" s="45"/>
      <c r="F103" s="45"/>
      <c r="G103" s="45"/>
      <c r="H103" s="45"/>
      <c r="I103" s="45"/>
    </row>
    <row r="104" spans="1:9" ht="13.8" x14ac:dyDescent="0.25">
      <c r="A104" s="45"/>
      <c r="B104" s="45"/>
      <c r="C104" s="45"/>
      <c r="D104" s="45"/>
      <c r="E104" s="45"/>
      <c r="F104" s="45"/>
      <c r="G104" s="45"/>
      <c r="H104" s="45"/>
      <c r="I104" s="45"/>
    </row>
    <row r="105" spans="1:9" ht="13.8" x14ac:dyDescent="0.25">
      <c r="A105" s="45"/>
      <c r="B105" s="45"/>
      <c r="C105" s="45"/>
      <c r="D105" s="45"/>
      <c r="E105" s="45"/>
      <c r="F105" s="45"/>
      <c r="G105" s="45"/>
      <c r="H105" s="45"/>
      <c r="I105" s="45"/>
    </row>
    <row r="106" spans="1:9" ht="13.8" x14ac:dyDescent="0.25">
      <c r="A106" s="45"/>
      <c r="B106" s="45"/>
      <c r="C106" s="45"/>
      <c r="D106" s="45"/>
      <c r="E106" s="45"/>
      <c r="F106" s="45"/>
      <c r="G106" s="45"/>
      <c r="H106" s="45"/>
      <c r="I106" s="45"/>
    </row>
    <row r="107" spans="1:9" ht="13.8" x14ac:dyDescent="0.25">
      <c r="A107" s="45"/>
      <c r="B107" s="45"/>
      <c r="C107" s="45"/>
      <c r="D107" s="45"/>
      <c r="E107" s="45"/>
      <c r="F107" s="45"/>
      <c r="G107" s="45"/>
      <c r="H107" s="45"/>
      <c r="I107" s="45"/>
    </row>
    <row r="108" spans="1:9" ht="13.8" x14ac:dyDescent="0.25">
      <c r="A108" s="45"/>
      <c r="B108" s="45"/>
      <c r="C108" s="45"/>
      <c r="D108" s="45"/>
      <c r="E108" s="45"/>
      <c r="F108" s="45"/>
      <c r="G108" s="45"/>
      <c r="H108" s="45"/>
      <c r="I108" s="45"/>
    </row>
    <row r="109" spans="1:9" ht="13.8" x14ac:dyDescent="0.25">
      <c r="A109" s="45"/>
      <c r="B109" s="45"/>
      <c r="C109" s="45"/>
      <c r="D109" s="45"/>
      <c r="E109" s="45"/>
      <c r="F109" s="45"/>
      <c r="G109" s="45"/>
      <c r="H109" s="45"/>
      <c r="I109" s="45"/>
    </row>
    <row r="110" spans="1:9" ht="13.8" x14ac:dyDescent="0.25">
      <c r="A110" s="45"/>
      <c r="B110" s="45"/>
      <c r="C110" s="45"/>
      <c r="D110" s="45"/>
      <c r="E110" s="45"/>
      <c r="F110" s="45"/>
      <c r="G110" s="45"/>
      <c r="H110" s="45"/>
      <c r="I110" s="45"/>
    </row>
    <row r="111" spans="1:9" ht="13.8" x14ac:dyDescent="0.25">
      <c r="A111" s="45"/>
      <c r="B111" s="45"/>
      <c r="C111" s="45"/>
      <c r="D111" s="45"/>
      <c r="E111" s="45"/>
      <c r="F111" s="45"/>
      <c r="G111" s="45"/>
      <c r="H111" s="45"/>
      <c r="I111" s="45"/>
    </row>
    <row r="112" spans="1:9" ht="13.8" x14ac:dyDescent="0.25">
      <c r="A112" s="45"/>
      <c r="B112" s="45"/>
      <c r="C112" s="45"/>
      <c r="D112" s="45"/>
      <c r="E112" s="45"/>
      <c r="F112" s="45"/>
      <c r="G112" s="45"/>
      <c r="H112" s="45"/>
      <c r="I112" s="45"/>
    </row>
    <row r="113" spans="1:9" ht="13.8" x14ac:dyDescent="0.25">
      <c r="A113" s="45"/>
      <c r="B113" s="45"/>
      <c r="C113" s="45"/>
      <c r="D113" s="45"/>
      <c r="E113" s="45"/>
      <c r="F113" s="45"/>
      <c r="G113" s="45"/>
      <c r="H113" s="45"/>
      <c r="I113" s="45"/>
    </row>
    <row r="114" spans="1:9" ht="13.8" x14ac:dyDescent="0.25">
      <c r="A114" s="45"/>
      <c r="B114" s="45"/>
      <c r="C114" s="45"/>
      <c r="D114" s="45"/>
      <c r="E114" s="45"/>
      <c r="F114" s="45"/>
      <c r="G114" s="45"/>
      <c r="H114" s="45"/>
      <c r="I114" s="45"/>
    </row>
    <row r="115" spans="1:9" ht="13.8" x14ac:dyDescent="0.25">
      <c r="A115" s="45"/>
      <c r="B115" s="45"/>
      <c r="C115" s="45"/>
      <c r="D115" s="45"/>
      <c r="E115" s="45"/>
      <c r="F115" s="45"/>
      <c r="G115" s="45"/>
      <c r="H115" s="45"/>
      <c r="I115" s="45"/>
    </row>
  </sheetData>
  <mergeCells count="7">
    <mergeCell ref="B69:B74"/>
    <mergeCell ref="C13:D13"/>
    <mergeCell ref="E13:F13"/>
    <mergeCell ref="B60:B68"/>
    <mergeCell ref="A3:B3"/>
    <mergeCell ref="A5:B5"/>
    <mergeCell ref="A8:B8"/>
  </mergeCells>
  <phoneticPr fontId="44" type="noConversion"/>
  <pageMargins left="0.7" right="0.7" top="0.75" bottom="0.75" header="0.3" footer="0.3"/>
  <pageSetup paperSize="9" orientation="portrait" r:id="rId1"/>
  <rowBreaks count="1" manualBreakCount="1">
    <brk id="75" max="16383" man="1"/>
  </rowBreaks>
  <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C90CBD0B-719E-42BE-8C63-36DF3C18D39F}">
          <x14:formula1>
            <xm:f>'Drop-down'!$B$2:$B$4</xm:f>
          </x14:formula1>
          <xm:sqref>E66</xm:sqref>
        </x14:dataValidation>
        <x14:dataValidation type="list" allowBlank="1" showInputMessage="1" showErrorMessage="1" xr:uid="{9B1B2214-97AD-4C27-99B6-4C9DD9C2E2A9}">
          <x14:formula1>
            <xm:f>'Drop-down'!$D$2:$D$4</xm:f>
          </x14:formula1>
          <xm:sqref>E69</xm:sqref>
        </x14:dataValidation>
        <x14:dataValidation type="list" allowBlank="1" showInputMessage="1" showErrorMessage="1" xr:uid="{E9B9655C-1CF4-4D87-BBB5-A7B577E86365}">
          <x14:formula1>
            <xm:f>'Drop-down'!$E$2:$E$4</xm:f>
          </x14:formula1>
          <xm:sqref>E70</xm:sqref>
        </x14:dataValidation>
        <x14:dataValidation type="list" allowBlank="1" showInputMessage="1" showErrorMessage="1" xr:uid="{FA8705F7-DBAA-4DE8-9E21-089B47DCFBF2}">
          <x14:formula1>
            <xm:f>'Drop-down'!$G$2:$G$4</xm:f>
          </x14:formula1>
          <xm:sqref>E72</xm:sqref>
        </x14:dataValidation>
        <x14:dataValidation type="list" allowBlank="1" showInputMessage="1" showErrorMessage="1" xr:uid="{2D51A776-73BA-4CDC-9941-078351C310A9}">
          <x14:formula1>
            <xm:f>'Drop-down'!$F$2:$F$4</xm:f>
          </x14:formula1>
          <xm:sqref>E71</xm:sqref>
        </x14:dataValidation>
        <x14:dataValidation type="list" allowBlank="1" showInputMessage="1" showErrorMessage="1" xr:uid="{00000000-0002-0000-0300-00001C000000}">
          <x14:formula1>
            <xm:f>'Drop-down'!$K$2:$K$68</xm:f>
          </x14:formula1>
          <xm:sqref>E74</xm:sqref>
        </x14:dataValidation>
        <x14:dataValidation type="list" allowBlank="1" showInputMessage="1" showErrorMessage="1" xr:uid="{3B0C0CAC-36D0-42B4-9A68-1009E59E7772}">
          <x14:formula1>
            <xm:f>'Drop-down'!$C$2:$C$32</xm:f>
          </x14:formula1>
          <xm:sqref>E65</xm:sqref>
        </x14:dataValidation>
        <x14:dataValidation type="list" allowBlank="1" showInputMessage="1" showErrorMessage="1" xr:uid="{7D506BA5-1819-49B7-BE34-3EA4CC6BFEBF}">
          <x14:formula1>
            <xm:f>'Drop-down'!$O$2:$O$3</xm:f>
          </x14:formula1>
          <xm:sqref>E73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59BD4-962E-43A8-AE1B-5D8FA261B2B7}">
  <sheetPr>
    <tabColor theme="4" tint="0.79998168889431442"/>
  </sheetPr>
  <dimension ref="A1:EW324"/>
  <sheetViews>
    <sheetView showGridLines="0" zoomScale="80" zoomScaleNormal="80" workbookViewId="0"/>
  </sheetViews>
  <sheetFormatPr defaultRowHeight="14.4" x14ac:dyDescent="0.3"/>
  <cols>
    <col min="2" max="2" width="24.109375" customWidth="1"/>
    <col min="3" max="3" width="10.109375" bestFit="1" customWidth="1"/>
    <col min="4" max="4" width="10.109375" customWidth="1"/>
    <col min="5" max="5" width="14.109375" style="87" customWidth="1"/>
    <col min="6" max="6" width="14.109375" customWidth="1"/>
    <col min="7" max="136" width="14.109375" style="87" customWidth="1"/>
  </cols>
  <sheetData>
    <row r="1" spans="1:138" s="110" customFormat="1" ht="54" customHeight="1" x14ac:dyDescent="0.3">
      <c r="D1"/>
      <c r="E1" s="136"/>
      <c r="F1"/>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D1" s="136"/>
      <c r="EE1" s="136"/>
      <c r="EF1" s="136"/>
      <c r="EH1" s="86"/>
    </row>
    <row r="2" spans="1:138" s="110" customFormat="1" ht="8.5500000000000007" customHeight="1" x14ac:dyDescent="0.3">
      <c r="B2" s="85"/>
      <c r="D2"/>
      <c r="E2" s="136"/>
      <c r="F2"/>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D2" s="136"/>
      <c r="EE2" s="136"/>
      <c r="EF2" s="136"/>
      <c r="EH2" s="86"/>
    </row>
    <row r="3" spans="1:138" s="110" customFormat="1" ht="19.5" customHeight="1" x14ac:dyDescent="0.3">
      <c r="A3" s="168" t="str">
        <f>+GEN_INF!A3</f>
        <v>Test Undertaking</v>
      </c>
      <c r="B3" s="169"/>
      <c r="D3"/>
      <c r="E3" s="136"/>
      <c r="F3"/>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D3" s="136"/>
      <c r="EE3" s="136"/>
      <c r="EF3" s="136"/>
      <c r="EH3" s="86"/>
    </row>
    <row r="4" spans="1:138" s="110" customFormat="1" ht="8.5500000000000007" customHeight="1" x14ac:dyDescent="0.3">
      <c r="B4" s="85"/>
      <c r="D4"/>
      <c r="E4" s="136"/>
      <c r="F4"/>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D4" s="136"/>
      <c r="EE4" s="136"/>
      <c r="EF4" s="136"/>
      <c r="EH4" s="86"/>
    </row>
    <row r="5" spans="1:138" s="110" customFormat="1" ht="19.5" customHeight="1" x14ac:dyDescent="0.3">
      <c r="A5" s="170" t="str">
        <f>+GEN_INF!C66 &amp; " " &amp; GEN_INF!E66</f>
        <v>Reporting YEAR END 2019</v>
      </c>
      <c r="B5" s="169"/>
      <c r="D5"/>
      <c r="E5" s="136"/>
      <c r="F5"/>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D5" s="136"/>
      <c r="EE5" s="136"/>
      <c r="EF5" s="136"/>
      <c r="EH5" s="86"/>
    </row>
    <row r="6" spans="1:138" s="110" customFormat="1" ht="9" customHeight="1" x14ac:dyDescent="0.3">
      <c r="A6" s="68"/>
      <c r="B6" s="85"/>
      <c r="D6"/>
      <c r="E6" s="136"/>
      <c r="F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D6" s="136"/>
      <c r="EE6" s="136"/>
      <c r="EF6" s="136"/>
      <c r="EH6" s="86"/>
    </row>
    <row r="7" spans="1:138" s="110" customFormat="1" ht="16.2" x14ac:dyDescent="0.3">
      <c r="A7" s="67" t="s">
        <v>155</v>
      </c>
      <c r="D7"/>
      <c r="E7" s="136"/>
      <c r="F7"/>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D7" s="136"/>
      <c r="EE7" s="136"/>
      <c r="EF7" s="136"/>
      <c r="EH7" s="86"/>
    </row>
    <row r="8" spans="1:138" s="110" customFormat="1" ht="16.2" x14ac:dyDescent="0.3">
      <c r="A8" s="171">
        <f>+GEN_INF!E62</f>
        <v>0</v>
      </c>
      <c r="B8" s="169"/>
      <c r="D8"/>
      <c r="E8" s="136"/>
      <c r="F8"/>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D8" s="136"/>
      <c r="EE8" s="136"/>
      <c r="EF8" s="136"/>
      <c r="EH8" s="86"/>
    </row>
    <row r="11" spans="1:138" ht="15" thickBot="1" x14ac:dyDescent="0.35">
      <c r="B11" s="74" t="s">
        <v>163</v>
      </c>
    </row>
    <row r="12" spans="1:138" ht="28.8" customHeight="1" x14ac:dyDescent="0.3">
      <c r="B12" s="122"/>
      <c r="C12" s="122"/>
      <c r="E12" s="172" t="s">
        <v>1015</v>
      </c>
    </row>
    <row r="13" spans="1:138" ht="28.8" customHeight="1" thickBot="1" x14ac:dyDescent="0.35">
      <c r="B13" s="122"/>
      <c r="C13" s="122"/>
      <c r="E13" s="173"/>
    </row>
    <row r="14" spans="1:138" ht="15" thickBot="1" x14ac:dyDescent="0.35">
      <c r="B14" s="122"/>
      <c r="C14" s="122"/>
      <c r="E14" s="123"/>
    </row>
    <row r="15" spans="1:138" ht="28.8" customHeight="1" thickBot="1" x14ac:dyDescent="0.35">
      <c r="B15" s="174" t="s">
        <v>1023</v>
      </c>
      <c r="C15" s="175"/>
      <c r="D15" s="131" t="s">
        <v>154</v>
      </c>
      <c r="E15" s="124"/>
    </row>
    <row r="16" spans="1:138" ht="16.8" thickBot="1" x14ac:dyDescent="0.35">
      <c r="B16" s="174" t="s">
        <v>445</v>
      </c>
      <c r="C16" s="175" t="s">
        <v>447</v>
      </c>
      <c r="D16" s="131" t="s">
        <v>169</v>
      </c>
      <c r="E16" s="125"/>
    </row>
    <row r="17" spans="2:143" ht="16.8" thickBot="1" x14ac:dyDescent="0.35">
      <c r="B17" s="174" t="s">
        <v>446</v>
      </c>
      <c r="C17" s="175" t="s">
        <v>447</v>
      </c>
      <c r="D17" s="131" t="s">
        <v>452</v>
      </c>
      <c r="E17" s="125"/>
    </row>
    <row r="18" spans="2:143" ht="15" thickBot="1" x14ac:dyDescent="0.35">
      <c r="B18" s="122"/>
      <c r="C18" s="122"/>
      <c r="E18" s="123"/>
    </row>
    <row r="19" spans="2:143" ht="15" thickBot="1" x14ac:dyDescent="0.35">
      <c r="B19" s="122"/>
      <c r="C19" s="111" t="s">
        <v>14</v>
      </c>
      <c r="E19" s="199">
        <f>SUM(E29:EB29)</f>
        <v>2</v>
      </c>
    </row>
    <row r="20" spans="2:143" x14ac:dyDescent="0.3">
      <c r="B20" s="122"/>
      <c r="C20" s="122"/>
      <c r="E20" s="123"/>
    </row>
    <row r="21" spans="2:143" x14ac:dyDescent="0.3">
      <c r="B21" s="122"/>
      <c r="C21" s="122"/>
      <c r="E21" s="123"/>
    </row>
    <row r="22" spans="2:143" ht="14.4" customHeight="1" thickBot="1" x14ac:dyDescent="0.35">
      <c r="B22" s="122"/>
      <c r="C22" s="122"/>
      <c r="E22" s="140"/>
    </row>
    <row r="23" spans="2:143" ht="126" thickBot="1" x14ac:dyDescent="0.35">
      <c r="B23" s="122"/>
      <c r="E23" s="139" t="s">
        <v>1014</v>
      </c>
      <c r="F23" s="139" t="s">
        <v>1013</v>
      </c>
      <c r="G23" s="139" t="s">
        <v>890</v>
      </c>
      <c r="H23" s="139" t="s">
        <v>891</v>
      </c>
      <c r="I23" s="139" t="s">
        <v>892</v>
      </c>
      <c r="J23" s="139" t="s">
        <v>893</v>
      </c>
      <c r="K23" s="139" t="s">
        <v>894</v>
      </c>
      <c r="L23" s="139" t="s">
        <v>895</v>
      </c>
      <c r="M23" s="139" t="s">
        <v>896</v>
      </c>
      <c r="N23" s="139" t="s">
        <v>897</v>
      </c>
      <c r="O23" s="139" t="s">
        <v>898</v>
      </c>
      <c r="P23" s="139" t="s">
        <v>899</v>
      </c>
      <c r="Q23" s="139" t="s">
        <v>900</v>
      </c>
      <c r="R23" s="139" t="s">
        <v>901</v>
      </c>
      <c r="S23" s="139" t="s">
        <v>902</v>
      </c>
      <c r="T23" s="139" t="s">
        <v>903</v>
      </c>
      <c r="U23" s="139" t="s">
        <v>904</v>
      </c>
      <c r="V23" s="139" t="s">
        <v>905</v>
      </c>
      <c r="W23" s="139" t="s">
        <v>906</v>
      </c>
      <c r="X23" s="139" t="s">
        <v>907</v>
      </c>
      <c r="Y23" s="139" t="s">
        <v>908</v>
      </c>
      <c r="Z23" s="139" t="s">
        <v>909</v>
      </c>
      <c r="AA23" s="139" t="s">
        <v>910</v>
      </c>
      <c r="AB23" s="139" t="s">
        <v>911</v>
      </c>
      <c r="AC23" s="139" t="s">
        <v>912</v>
      </c>
      <c r="AD23" s="139" t="s">
        <v>913</v>
      </c>
      <c r="AE23" s="139" t="s">
        <v>914</v>
      </c>
      <c r="AF23" s="139" t="s">
        <v>915</v>
      </c>
      <c r="AG23" s="139" t="s">
        <v>916</v>
      </c>
      <c r="AH23" s="139" t="s">
        <v>917</v>
      </c>
      <c r="AI23" s="139" t="s">
        <v>918</v>
      </c>
      <c r="AJ23" s="139" t="s">
        <v>919</v>
      </c>
      <c r="AK23" s="139" t="s">
        <v>920</v>
      </c>
      <c r="AL23" s="139" t="s">
        <v>921</v>
      </c>
      <c r="AM23" s="139" t="s">
        <v>922</v>
      </c>
      <c r="AN23" s="139" t="s">
        <v>923</v>
      </c>
      <c r="AO23" s="139" t="s">
        <v>924</v>
      </c>
      <c r="AP23" s="139" t="s">
        <v>925</v>
      </c>
      <c r="AQ23" s="139" t="s">
        <v>926</v>
      </c>
      <c r="AR23" s="139" t="s">
        <v>927</v>
      </c>
      <c r="AS23" s="139" t="s">
        <v>928</v>
      </c>
      <c r="AT23" s="139" t="s">
        <v>929</v>
      </c>
      <c r="AU23" s="139" t="s">
        <v>930</v>
      </c>
      <c r="AV23" s="139" t="s">
        <v>931</v>
      </c>
      <c r="AW23" s="139" t="s">
        <v>932</v>
      </c>
      <c r="AX23" s="139" t="s">
        <v>933</v>
      </c>
      <c r="AY23" s="139" t="s">
        <v>934</v>
      </c>
      <c r="AZ23" s="139" t="s">
        <v>935</v>
      </c>
      <c r="BA23" s="139" t="s">
        <v>936</v>
      </c>
      <c r="BB23" s="139" t="s">
        <v>937</v>
      </c>
      <c r="BC23" s="139" t="s">
        <v>938</v>
      </c>
      <c r="BD23" s="139" t="s">
        <v>939</v>
      </c>
      <c r="BE23" s="139" t="s">
        <v>940</v>
      </c>
      <c r="BF23" s="139" t="s">
        <v>941</v>
      </c>
      <c r="BG23" s="139" t="s">
        <v>942</v>
      </c>
      <c r="BH23" s="139" t="s">
        <v>943</v>
      </c>
      <c r="BI23" s="139" t="s">
        <v>944</v>
      </c>
      <c r="BJ23" s="139" t="s">
        <v>945</v>
      </c>
      <c r="BK23" s="139" t="s">
        <v>946</v>
      </c>
      <c r="BL23" s="139" t="s">
        <v>947</v>
      </c>
      <c r="BM23" s="139" t="s">
        <v>948</v>
      </c>
      <c r="BN23" s="139" t="s">
        <v>949</v>
      </c>
      <c r="BO23" s="139" t="s">
        <v>950</v>
      </c>
      <c r="BP23" s="139" t="s">
        <v>951</v>
      </c>
      <c r="BQ23" s="139" t="s">
        <v>952</v>
      </c>
      <c r="BR23" s="139" t="s">
        <v>953</v>
      </c>
      <c r="BS23" s="139" t="s">
        <v>954</v>
      </c>
      <c r="BT23" s="139" t="s">
        <v>955</v>
      </c>
      <c r="BU23" s="139" t="s">
        <v>956</v>
      </c>
      <c r="BV23" s="139" t="s">
        <v>957</v>
      </c>
      <c r="BW23" s="139" t="s">
        <v>958</v>
      </c>
      <c r="BX23" s="139" t="s">
        <v>959</v>
      </c>
      <c r="BY23" s="139" t="s">
        <v>960</v>
      </c>
      <c r="BZ23" s="139" t="s">
        <v>961</v>
      </c>
      <c r="CA23" s="139" t="s">
        <v>962</v>
      </c>
      <c r="CB23" s="139" t="s">
        <v>963</v>
      </c>
      <c r="CC23" s="139" t="s">
        <v>964</v>
      </c>
      <c r="CD23" s="139" t="s">
        <v>965</v>
      </c>
      <c r="CE23" s="139" t="s">
        <v>966</v>
      </c>
      <c r="CF23" s="139" t="s">
        <v>967</v>
      </c>
      <c r="CG23" s="139" t="s">
        <v>968</v>
      </c>
      <c r="CH23" s="139" t="s">
        <v>969</v>
      </c>
      <c r="CI23" s="139" t="s">
        <v>970</v>
      </c>
      <c r="CJ23" s="139" t="s">
        <v>971</v>
      </c>
      <c r="CK23" s="139" t="s">
        <v>972</v>
      </c>
      <c r="CL23" s="139" t="s">
        <v>973</v>
      </c>
      <c r="CM23" s="139" t="s">
        <v>974</v>
      </c>
      <c r="CN23" s="139" t="s">
        <v>975</v>
      </c>
      <c r="CO23" s="139" t="s">
        <v>976</v>
      </c>
      <c r="CP23" s="139" t="s">
        <v>977</v>
      </c>
      <c r="CQ23" s="139" t="s">
        <v>978</v>
      </c>
      <c r="CR23" s="139" t="s">
        <v>979</v>
      </c>
      <c r="CS23" s="139" t="s">
        <v>980</v>
      </c>
      <c r="CT23" s="139" t="s">
        <v>981</v>
      </c>
      <c r="CU23" s="139" t="s">
        <v>982</v>
      </c>
      <c r="CV23" s="139" t="s">
        <v>983</v>
      </c>
      <c r="CW23" s="139" t="s">
        <v>984</v>
      </c>
      <c r="CX23" s="139" t="s">
        <v>985</v>
      </c>
      <c r="CY23" s="139" t="s">
        <v>986</v>
      </c>
      <c r="CZ23" s="139" t="s">
        <v>987</v>
      </c>
      <c r="DA23" s="139" t="s">
        <v>988</v>
      </c>
      <c r="DB23" s="139" t="s">
        <v>989</v>
      </c>
      <c r="DC23" s="139" t="s">
        <v>990</v>
      </c>
      <c r="DD23" s="139" t="s">
        <v>991</v>
      </c>
      <c r="DE23" s="139" t="s">
        <v>992</v>
      </c>
      <c r="DF23" s="139" t="s">
        <v>993</v>
      </c>
      <c r="DG23" s="139" t="s">
        <v>994</v>
      </c>
      <c r="DH23" s="139" t="s">
        <v>995</v>
      </c>
      <c r="DI23" s="139" t="s">
        <v>996</v>
      </c>
      <c r="DJ23" s="139" t="s">
        <v>997</v>
      </c>
      <c r="DK23" s="139" t="s">
        <v>998</v>
      </c>
      <c r="DL23" s="139" t="s">
        <v>999</v>
      </c>
      <c r="DM23" s="139" t="s">
        <v>1000</v>
      </c>
      <c r="DN23" s="139" t="s">
        <v>1001</v>
      </c>
      <c r="DO23" s="139" t="s">
        <v>1002</v>
      </c>
      <c r="DP23" s="139" t="s">
        <v>1003</v>
      </c>
      <c r="DQ23" s="139" t="s">
        <v>1004</v>
      </c>
      <c r="DR23" s="139" t="s">
        <v>1005</v>
      </c>
      <c r="DS23" s="139" t="s">
        <v>1006</v>
      </c>
      <c r="DT23" s="139" t="s">
        <v>1007</v>
      </c>
      <c r="DU23" s="139" t="s">
        <v>1008</v>
      </c>
      <c r="DV23" s="139" t="s">
        <v>1009</v>
      </c>
      <c r="DW23" s="139" t="s">
        <v>889</v>
      </c>
      <c r="DX23" s="139" t="s">
        <v>888</v>
      </c>
      <c r="DY23" s="139" t="s">
        <v>887</v>
      </c>
      <c r="DZ23" s="139" t="s">
        <v>1010</v>
      </c>
      <c r="EA23" s="139" t="s">
        <v>1011</v>
      </c>
      <c r="EB23" s="139" t="s">
        <v>1012</v>
      </c>
      <c r="EC23"/>
      <c r="ED23"/>
      <c r="EE23"/>
      <c r="EF23"/>
    </row>
    <row r="24" spans="2:143" ht="15" thickBot="1" x14ac:dyDescent="0.35">
      <c r="B24" s="122"/>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c r="ED24"/>
      <c r="EE24"/>
      <c r="EF24"/>
    </row>
    <row r="25" spans="2:143" ht="16.8" customHeight="1" thickBot="1" x14ac:dyDescent="0.35">
      <c r="B25" s="174" t="s">
        <v>1023</v>
      </c>
      <c r="C25" s="175"/>
      <c r="D25" s="80" t="s">
        <v>453</v>
      </c>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124"/>
      <c r="CD25" s="124"/>
      <c r="CE25" s="124"/>
      <c r="CF25" s="124"/>
      <c r="CG25" s="124"/>
      <c r="CH25" s="124"/>
      <c r="CI25" s="124"/>
      <c r="CJ25" s="124"/>
      <c r="CK25" s="124"/>
      <c r="CL25" s="124"/>
      <c r="CM25" s="124"/>
      <c r="CN25" s="124"/>
      <c r="CO25" s="124"/>
      <c r="CP25" s="124"/>
      <c r="CQ25" s="124"/>
      <c r="CR25" s="124"/>
      <c r="CS25" s="124"/>
      <c r="CT25" s="124"/>
      <c r="CU25" s="124"/>
      <c r="CV25" s="124"/>
      <c r="CW25" s="124"/>
      <c r="CX25" s="124"/>
      <c r="CY25" s="124"/>
      <c r="CZ25" s="124"/>
      <c r="DA25" s="124"/>
      <c r="DB25" s="124"/>
      <c r="DC25" s="124"/>
      <c r="DD25" s="124"/>
      <c r="DE25" s="124"/>
      <c r="DF25" s="124"/>
      <c r="DG25" s="124"/>
      <c r="DH25" s="124"/>
      <c r="DI25" s="124"/>
      <c r="DJ25" s="124"/>
      <c r="DK25" s="124"/>
      <c r="DL25" s="124"/>
      <c r="DM25" s="124"/>
      <c r="DN25" s="124"/>
      <c r="DO25" s="124"/>
      <c r="DP25" s="124"/>
      <c r="DQ25" s="124"/>
      <c r="DR25" s="124"/>
      <c r="DS25" s="124"/>
      <c r="DT25" s="124"/>
      <c r="DU25" s="124"/>
      <c r="DV25" s="124"/>
      <c r="DW25" s="124"/>
      <c r="DX25" s="124"/>
      <c r="DY25" s="124"/>
      <c r="DZ25" s="124"/>
      <c r="EA25" s="124"/>
      <c r="EB25" s="124"/>
      <c r="EC25"/>
      <c r="ED25"/>
      <c r="EE25"/>
      <c r="EF25"/>
    </row>
    <row r="26" spans="2:143" s="87" customFormat="1" ht="16.8" thickBot="1" x14ac:dyDescent="0.35">
      <c r="B26" s="174" t="s">
        <v>445</v>
      </c>
      <c r="C26" s="175" t="s">
        <v>447</v>
      </c>
      <c r="D26" s="80" t="s">
        <v>175</v>
      </c>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5"/>
      <c r="DJ26" s="125"/>
      <c r="DK26" s="125"/>
      <c r="DL26" s="125"/>
      <c r="DM26" s="125"/>
      <c r="DN26" s="125"/>
      <c r="DO26" s="125"/>
      <c r="DP26" s="125"/>
      <c r="DQ26" s="125"/>
      <c r="DR26" s="125"/>
      <c r="DS26" s="125"/>
      <c r="DT26" s="125"/>
      <c r="DU26" s="125"/>
      <c r="DV26" s="125"/>
      <c r="DW26" s="125"/>
      <c r="DX26" s="125"/>
      <c r="DY26" s="125"/>
      <c r="DZ26" s="125"/>
      <c r="EA26" s="125"/>
      <c r="EB26" s="125"/>
      <c r="EC26"/>
      <c r="ED26"/>
      <c r="EE26"/>
      <c r="EF26"/>
      <c r="EG26"/>
      <c r="EH26"/>
      <c r="EI26"/>
      <c r="EJ26"/>
      <c r="EK26"/>
      <c r="EL26"/>
      <c r="EM26"/>
    </row>
    <row r="27" spans="2:143" ht="16.8" thickBot="1" x14ac:dyDescent="0.35">
      <c r="B27" s="174" t="s">
        <v>446</v>
      </c>
      <c r="C27" s="175" t="s">
        <v>447</v>
      </c>
      <c r="D27" s="131" t="s">
        <v>454</v>
      </c>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5"/>
      <c r="DY27" s="125"/>
      <c r="DZ27" s="125"/>
      <c r="EA27" s="125"/>
      <c r="EB27" s="125"/>
      <c r="EC27"/>
      <c r="ED27"/>
      <c r="EE27"/>
      <c r="EF27"/>
    </row>
    <row r="28" spans="2:143" ht="15" thickBot="1" x14ac:dyDescent="0.35">
      <c r="B28" s="122"/>
      <c r="C28" s="122"/>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c r="ED28"/>
      <c r="EE28"/>
      <c r="EF28"/>
    </row>
    <row r="29" spans="2:143" ht="15" thickBot="1" x14ac:dyDescent="0.35">
      <c r="B29" s="122"/>
      <c r="C29" s="139" t="s">
        <v>1016</v>
      </c>
      <c r="E29" s="199">
        <f>IF(ABS(E30)&gt;10000,1,0)</f>
        <v>0</v>
      </c>
      <c r="F29" s="199">
        <f t="shared" ref="F29:BQ29" si="0">IF(ABS(F30)&gt;10000,1,0)</f>
        <v>0</v>
      </c>
      <c r="G29" s="199">
        <f t="shared" si="0"/>
        <v>0</v>
      </c>
      <c r="H29" s="199">
        <f t="shared" si="0"/>
        <v>0</v>
      </c>
      <c r="I29" s="199">
        <f t="shared" si="0"/>
        <v>0</v>
      </c>
      <c r="J29" s="199">
        <f t="shared" si="0"/>
        <v>0</v>
      </c>
      <c r="K29" s="199">
        <f t="shared" si="0"/>
        <v>0</v>
      </c>
      <c r="L29" s="199">
        <f t="shared" si="0"/>
        <v>0</v>
      </c>
      <c r="M29" s="199">
        <f t="shared" si="0"/>
        <v>0</v>
      </c>
      <c r="N29" s="199">
        <f t="shared" si="0"/>
        <v>0</v>
      </c>
      <c r="O29" s="199">
        <f t="shared" si="0"/>
        <v>0</v>
      </c>
      <c r="P29" s="199">
        <f t="shared" si="0"/>
        <v>0</v>
      </c>
      <c r="Q29" s="199">
        <f t="shared" si="0"/>
        <v>0</v>
      </c>
      <c r="R29" s="199">
        <f t="shared" si="0"/>
        <v>0</v>
      </c>
      <c r="S29" s="199">
        <f t="shared" si="0"/>
        <v>0</v>
      </c>
      <c r="T29" s="199">
        <f t="shared" si="0"/>
        <v>0</v>
      </c>
      <c r="U29" s="199">
        <f t="shared" si="0"/>
        <v>0</v>
      </c>
      <c r="V29" s="199">
        <f t="shared" si="0"/>
        <v>0</v>
      </c>
      <c r="W29" s="199">
        <f t="shared" si="0"/>
        <v>0</v>
      </c>
      <c r="X29" s="199">
        <f t="shared" si="0"/>
        <v>0</v>
      </c>
      <c r="Y29" s="199">
        <f t="shared" si="0"/>
        <v>0</v>
      </c>
      <c r="Z29" s="199">
        <f t="shared" si="0"/>
        <v>0</v>
      </c>
      <c r="AA29" s="199">
        <f t="shared" si="0"/>
        <v>0</v>
      </c>
      <c r="AB29" s="199">
        <f t="shared" si="0"/>
        <v>0</v>
      </c>
      <c r="AC29" s="199">
        <f t="shared" si="0"/>
        <v>0</v>
      </c>
      <c r="AD29" s="199">
        <f t="shared" si="0"/>
        <v>0</v>
      </c>
      <c r="AE29" s="199">
        <f t="shared" si="0"/>
        <v>0</v>
      </c>
      <c r="AF29" s="199">
        <f t="shared" si="0"/>
        <v>0</v>
      </c>
      <c r="AG29" s="199">
        <f t="shared" si="0"/>
        <v>0</v>
      </c>
      <c r="AH29" s="199">
        <f t="shared" si="0"/>
        <v>0</v>
      </c>
      <c r="AI29" s="199">
        <f t="shared" si="0"/>
        <v>0</v>
      </c>
      <c r="AJ29" s="199">
        <f t="shared" si="0"/>
        <v>0</v>
      </c>
      <c r="AK29" s="199">
        <f t="shared" si="0"/>
        <v>0</v>
      </c>
      <c r="AL29" s="199">
        <f t="shared" si="0"/>
        <v>0</v>
      </c>
      <c r="AM29" s="199">
        <f t="shared" si="0"/>
        <v>0</v>
      </c>
      <c r="AN29" s="199">
        <f t="shared" si="0"/>
        <v>0</v>
      </c>
      <c r="AO29" s="199">
        <f t="shared" si="0"/>
        <v>0</v>
      </c>
      <c r="AP29" s="199">
        <f t="shared" si="0"/>
        <v>0</v>
      </c>
      <c r="AQ29" s="199">
        <f t="shared" si="0"/>
        <v>0</v>
      </c>
      <c r="AR29" s="199">
        <f t="shared" si="0"/>
        <v>0</v>
      </c>
      <c r="AS29" s="199">
        <f t="shared" si="0"/>
        <v>0</v>
      </c>
      <c r="AT29" s="199">
        <f t="shared" si="0"/>
        <v>0</v>
      </c>
      <c r="AU29" s="199">
        <f t="shared" si="0"/>
        <v>0</v>
      </c>
      <c r="AV29" s="199">
        <f t="shared" si="0"/>
        <v>0</v>
      </c>
      <c r="AW29" s="199">
        <f t="shared" si="0"/>
        <v>0</v>
      </c>
      <c r="AX29" s="199">
        <f t="shared" si="0"/>
        <v>0</v>
      </c>
      <c r="AY29" s="199">
        <f t="shared" si="0"/>
        <v>0</v>
      </c>
      <c r="AZ29" s="199">
        <f t="shared" si="0"/>
        <v>0</v>
      </c>
      <c r="BA29" s="199">
        <f t="shared" si="0"/>
        <v>0</v>
      </c>
      <c r="BB29" s="199">
        <f t="shared" si="0"/>
        <v>0</v>
      </c>
      <c r="BC29" s="199">
        <f t="shared" si="0"/>
        <v>0</v>
      </c>
      <c r="BD29" s="199">
        <f t="shared" si="0"/>
        <v>0</v>
      </c>
      <c r="BE29" s="199">
        <f t="shared" si="0"/>
        <v>0</v>
      </c>
      <c r="BF29" s="199">
        <f t="shared" si="0"/>
        <v>0</v>
      </c>
      <c r="BG29" s="199">
        <f t="shared" si="0"/>
        <v>0</v>
      </c>
      <c r="BH29" s="199">
        <f t="shared" si="0"/>
        <v>0</v>
      </c>
      <c r="BI29" s="199">
        <f t="shared" si="0"/>
        <v>0</v>
      </c>
      <c r="BJ29" s="199">
        <f t="shared" si="0"/>
        <v>0</v>
      </c>
      <c r="BK29" s="199">
        <f t="shared" si="0"/>
        <v>0</v>
      </c>
      <c r="BL29" s="199">
        <f t="shared" si="0"/>
        <v>0</v>
      </c>
      <c r="BM29" s="199">
        <f t="shared" si="0"/>
        <v>0</v>
      </c>
      <c r="BN29" s="199">
        <f t="shared" si="0"/>
        <v>0</v>
      </c>
      <c r="BO29" s="199">
        <f t="shared" si="0"/>
        <v>0</v>
      </c>
      <c r="BP29" s="199">
        <f t="shared" si="0"/>
        <v>0</v>
      </c>
      <c r="BQ29" s="199">
        <f t="shared" si="0"/>
        <v>0</v>
      </c>
      <c r="BR29" s="199">
        <f t="shared" ref="BR29:DY29" si="1">IF(ABS(BR30)&gt;10000,1,0)</f>
        <v>0</v>
      </c>
      <c r="BS29" s="199">
        <f t="shared" si="1"/>
        <v>0</v>
      </c>
      <c r="BT29" s="199">
        <f t="shared" si="1"/>
        <v>0</v>
      </c>
      <c r="BU29" s="199">
        <f t="shared" si="1"/>
        <v>0</v>
      </c>
      <c r="BV29" s="199">
        <f t="shared" si="1"/>
        <v>0</v>
      </c>
      <c r="BW29" s="199">
        <f t="shared" si="1"/>
        <v>0</v>
      </c>
      <c r="BX29" s="199">
        <f t="shared" si="1"/>
        <v>0</v>
      </c>
      <c r="BY29" s="199">
        <f t="shared" si="1"/>
        <v>0</v>
      </c>
      <c r="BZ29" s="199">
        <f t="shared" si="1"/>
        <v>0</v>
      </c>
      <c r="CA29" s="199">
        <f t="shared" si="1"/>
        <v>0</v>
      </c>
      <c r="CB29" s="199">
        <f t="shared" si="1"/>
        <v>0</v>
      </c>
      <c r="CC29" s="199">
        <f t="shared" si="1"/>
        <v>0</v>
      </c>
      <c r="CD29" s="199">
        <f t="shared" si="1"/>
        <v>0</v>
      </c>
      <c r="CE29" s="199">
        <f t="shared" si="1"/>
        <v>0</v>
      </c>
      <c r="CF29" s="199">
        <f t="shared" si="1"/>
        <v>0</v>
      </c>
      <c r="CG29" s="199">
        <f t="shared" si="1"/>
        <v>0</v>
      </c>
      <c r="CH29" s="199">
        <f t="shared" si="1"/>
        <v>0</v>
      </c>
      <c r="CI29" s="199">
        <f t="shared" si="1"/>
        <v>0</v>
      </c>
      <c r="CJ29" s="199">
        <f t="shared" si="1"/>
        <v>0</v>
      </c>
      <c r="CK29" s="199">
        <f t="shared" si="1"/>
        <v>0</v>
      </c>
      <c r="CL29" s="199">
        <f t="shared" si="1"/>
        <v>0</v>
      </c>
      <c r="CM29" s="199">
        <f t="shared" si="1"/>
        <v>0</v>
      </c>
      <c r="CN29" s="199">
        <f t="shared" si="1"/>
        <v>0</v>
      </c>
      <c r="CO29" s="199">
        <f t="shared" si="1"/>
        <v>0</v>
      </c>
      <c r="CP29" s="199">
        <f t="shared" si="1"/>
        <v>0</v>
      </c>
      <c r="CQ29" s="199">
        <f t="shared" si="1"/>
        <v>0</v>
      </c>
      <c r="CR29" s="199">
        <f t="shared" si="1"/>
        <v>0</v>
      </c>
      <c r="CS29" s="199">
        <f t="shared" si="1"/>
        <v>0</v>
      </c>
      <c r="CT29" s="199">
        <f t="shared" si="1"/>
        <v>0</v>
      </c>
      <c r="CU29" s="199">
        <f t="shared" si="1"/>
        <v>0</v>
      </c>
      <c r="CV29" s="199">
        <f t="shared" si="1"/>
        <v>0</v>
      </c>
      <c r="CW29" s="199">
        <f t="shared" si="1"/>
        <v>0</v>
      </c>
      <c r="CX29" s="199">
        <f t="shared" si="1"/>
        <v>0</v>
      </c>
      <c r="CY29" s="199">
        <f t="shared" si="1"/>
        <v>0</v>
      </c>
      <c r="CZ29" s="199">
        <f t="shared" si="1"/>
        <v>0</v>
      </c>
      <c r="DA29" s="199">
        <f t="shared" si="1"/>
        <v>0</v>
      </c>
      <c r="DB29" s="199">
        <f t="shared" si="1"/>
        <v>0</v>
      </c>
      <c r="DC29" s="199">
        <f t="shared" si="1"/>
        <v>0</v>
      </c>
      <c r="DD29" s="199">
        <f t="shared" si="1"/>
        <v>0</v>
      </c>
      <c r="DE29" s="199">
        <f t="shared" si="1"/>
        <v>0</v>
      </c>
      <c r="DF29" s="199">
        <f t="shared" si="1"/>
        <v>0</v>
      </c>
      <c r="DG29" s="199">
        <f t="shared" si="1"/>
        <v>0</v>
      </c>
      <c r="DH29" s="199">
        <f t="shared" si="1"/>
        <v>0</v>
      </c>
      <c r="DI29" s="199">
        <f t="shared" si="1"/>
        <v>0</v>
      </c>
      <c r="DJ29" s="199">
        <f t="shared" si="1"/>
        <v>0</v>
      </c>
      <c r="DK29" s="199">
        <f t="shared" si="1"/>
        <v>0</v>
      </c>
      <c r="DL29" s="199">
        <f t="shared" si="1"/>
        <v>0</v>
      </c>
      <c r="DM29" s="199">
        <f t="shared" si="1"/>
        <v>0</v>
      </c>
      <c r="DN29" s="199">
        <f t="shared" si="1"/>
        <v>0</v>
      </c>
      <c r="DO29" s="199">
        <f t="shared" si="1"/>
        <v>0</v>
      </c>
      <c r="DP29" s="199">
        <f t="shared" si="1"/>
        <v>0</v>
      </c>
      <c r="DQ29" s="199">
        <f t="shared" si="1"/>
        <v>0</v>
      </c>
      <c r="DR29" s="199">
        <f t="shared" si="1"/>
        <v>0</v>
      </c>
      <c r="DS29" s="199">
        <f t="shared" si="1"/>
        <v>0</v>
      </c>
      <c r="DT29" s="199">
        <f t="shared" si="1"/>
        <v>0</v>
      </c>
      <c r="DU29" s="199">
        <f t="shared" si="1"/>
        <v>0</v>
      </c>
      <c r="DV29" s="199">
        <f t="shared" si="1"/>
        <v>0</v>
      </c>
      <c r="DW29" s="199">
        <f t="shared" si="1"/>
        <v>0</v>
      </c>
      <c r="DX29" s="199">
        <f t="shared" si="1"/>
        <v>0</v>
      </c>
      <c r="DY29" s="199">
        <f t="shared" si="1"/>
        <v>0</v>
      </c>
      <c r="DZ29" s="199" cm="1">
        <f t="array" ref="DZ29">IF(OR(AND(QL_RP_!G15:N24="High"),OR(QL_RP_!O15:O24="")),1,0)</f>
        <v>1</v>
      </c>
      <c r="EA29" s="199" cm="1">
        <f t="array" ref="EA29">IF(OR(AND(QL_RP_!G31:N40="High"),OR(QL_RP_!O31:O40="")),1,0)</f>
        <v>1</v>
      </c>
      <c r="EB29" s="199">
        <f t="array" ref="EB29">SUM(QL_MOD_!F18:F20="")+SUM(QL_MOD_!F24:F26="")+SUM(QL_MOD_!E27:F30="")</f>
        <v>0</v>
      </c>
      <c r="EC29"/>
      <c r="ED29"/>
      <c r="EE29"/>
      <c r="EF29"/>
    </row>
    <row r="30" spans="2:143" ht="15" thickBot="1" x14ac:dyDescent="0.35">
      <c r="B30" s="122"/>
      <c r="C30" s="137" t="s">
        <v>14</v>
      </c>
      <c r="E30" s="51">
        <f>SQRT(SUMSQ(E$32:E$37))</f>
        <v>0</v>
      </c>
      <c r="F30" s="60">
        <f t="shared" ref="F30:BQ30" si="2">SQRT(SUMSQ(F$32:F$37))</f>
        <v>0</v>
      </c>
      <c r="G30" s="60">
        <f t="shared" si="2"/>
        <v>0</v>
      </c>
      <c r="H30" s="60">
        <f t="shared" si="2"/>
        <v>0</v>
      </c>
      <c r="I30" s="60">
        <f t="shared" si="2"/>
        <v>0</v>
      </c>
      <c r="J30" s="60">
        <f t="shared" si="2"/>
        <v>0</v>
      </c>
      <c r="K30" s="60">
        <f t="shared" si="2"/>
        <v>0</v>
      </c>
      <c r="L30" s="60">
        <f t="shared" si="2"/>
        <v>0</v>
      </c>
      <c r="M30" s="60">
        <f t="shared" si="2"/>
        <v>0</v>
      </c>
      <c r="N30" s="60">
        <f t="shared" si="2"/>
        <v>0</v>
      </c>
      <c r="O30" s="60">
        <f t="shared" si="2"/>
        <v>0</v>
      </c>
      <c r="P30" s="60">
        <f t="shared" si="2"/>
        <v>0</v>
      </c>
      <c r="Q30" s="60">
        <f t="shared" si="2"/>
        <v>0</v>
      </c>
      <c r="R30" s="60">
        <f t="shared" si="2"/>
        <v>0</v>
      </c>
      <c r="S30" s="60">
        <f t="shared" si="2"/>
        <v>0</v>
      </c>
      <c r="T30" s="60">
        <f t="shared" si="2"/>
        <v>0</v>
      </c>
      <c r="U30" s="60">
        <f t="shared" si="2"/>
        <v>0</v>
      </c>
      <c r="V30" s="60">
        <f t="shared" si="2"/>
        <v>0</v>
      </c>
      <c r="W30" s="60">
        <f t="shared" si="2"/>
        <v>0</v>
      </c>
      <c r="X30" s="60">
        <f t="shared" si="2"/>
        <v>0</v>
      </c>
      <c r="Y30" s="60">
        <f t="shared" si="2"/>
        <v>0</v>
      </c>
      <c r="Z30" s="60">
        <f t="shared" si="2"/>
        <v>0</v>
      </c>
      <c r="AA30" s="60">
        <f t="shared" si="2"/>
        <v>0</v>
      </c>
      <c r="AB30" s="60">
        <f t="shared" si="2"/>
        <v>0</v>
      </c>
      <c r="AC30" s="60">
        <f t="shared" si="2"/>
        <v>0</v>
      </c>
      <c r="AD30" s="60">
        <f t="shared" si="2"/>
        <v>0</v>
      </c>
      <c r="AE30" s="60">
        <f t="shared" si="2"/>
        <v>0</v>
      </c>
      <c r="AF30" s="60">
        <f t="shared" si="2"/>
        <v>0</v>
      </c>
      <c r="AG30" s="60">
        <f t="shared" si="2"/>
        <v>0</v>
      </c>
      <c r="AH30" s="60">
        <f t="shared" si="2"/>
        <v>0</v>
      </c>
      <c r="AI30" s="60">
        <f t="shared" si="2"/>
        <v>0</v>
      </c>
      <c r="AJ30" s="60">
        <f t="shared" si="2"/>
        <v>0</v>
      </c>
      <c r="AK30" s="60">
        <f t="shared" si="2"/>
        <v>0</v>
      </c>
      <c r="AL30" s="60">
        <f t="shared" si="2"/>
        <v>0</v>
      </c>
      <c r="AM30" s="60">
        <f t="shared" si="2"/>
        <v>0</v>
      </c>
      <c r="AN30" s="60">
        <f t="shared" si="2"/>
        <v>0</v>
      </c>
      <c r="AO30" s="60">
        <f t="shared" si="2"/>
        <v>0</v>
      </c>
      <c r="AP30" s="60">
        <f t="shared" si="2"/>
        <v>0</v>
      </c>
      <c r="AQ30" s="60">
        <f t="shared" si="2"/>
        <v>0</v>
      </c>
      <c r="AR30" s="60">
        <f t="shared" si="2"/>
        <v>0</v>
      </c>
      <c r="AS30" s="60">
        <f t="shared" si="2"/>
        <v>0</v>
      </c>
      <c r="AT30" s="60">
        <f t="shared" si="2"/>
        <v>0</v>
      </c>
      <c r="AU30" s="60">
        <f t="shared" si="2"/>
        <v>0</v>
      </c>
      <c r="AV30" s="60">
        <f t="shared" si="2"/>
        <v>0</v>
      </c>
      <c r="AW30" s="60">
        <f t="shared" si="2"/>
        <v>0</v>
      </c>
      <c r="AX30" s="60">
        <f t="shared" si="2"/>
        <v>0</v>
      </c>
      <c r="AY30" s="60">
        <f t="shared" si="2"/>
        <v>0</v>
      </c>
      <c r="AZ30" s="60">
        <f t="shared" si="2"/>
        <v>0</v>
      </c>
      <c r="BA30" s="60">
        <f t="shared" si="2"/>
        <v>0</v>
      </c>
      <c r="BB30" s="60">
        <f t="shared" si="2"/>
        <v>0</v>
      </c>
      <c r="BC30" s="60">
        <f t="shared" si="2"/>
        <v>0</v>
      </c>
      <c r="BD30" s="60">
        <f t="shared" si="2"/>
        <v>0</v>
      </c>
      <c r="BE30" s="60">
        <f t="shared" si="2"/>
        <v>0</v>
      </c>
      <c r="BF30" s="60">
        <f t="shared" si="2"/>
        <v>0</v>
      </c>
      <c r="BG30" s="60">
        <f t="shared" si="2"/>
        <v>0</v>
      </c>
      <c r="BH30" s="60">
        <f t="shared" si="2"/>
        <v>0</v>
      </c>
      <c r="BI30" s="60">
        <f t="shared" si="2"/>
        <v>0</v>
      </c>
      <c r="BJ30" s="60">
        <f t="shared" si="2"/>
        <v>0</v>
      </c>
      <c r="BK30" s="60">
        <f t="shared" si="2"/>
        <v>0</v>
      </c>
      <c r="BL30" s="60">
        <f t="shared" si="2"/>
        <v>0</v>
      </c>
      <c r="BM30" s="60">
        <f t="shared" si="2"/>
        <v>0</v>
      </c>
      <c r="BN30" s="60">
        <f t="shared" si="2"/>
        <v>0</v>
      </c>
      <c r="BO30" s="60">
        <f t="shared" si="2"/>
        <v>0</v>
      </c>
      <c r="BP30" s="60">
        <f t="shared" si="2"/>
        <v>0</v>
      </c>
      <c r="BQ30" s="60">
        <f t="shared" si="2"/>
        <v>0</v>
      </c>
      <c r="BR30" s="60">
        <f t="shared" ref="BR30:DY30" si="3">SQRT(SUMSQ(BR$32:BR$37))</f>
        <v>0</v>
      </c>
      <c r="BS30" s="60">
        <f t="shared" si="3"/>
        <v>0</v>
      </c>
      <c r="BT30" s="60">
        <f t="shared" si="3"/>
        <v>0</v>
      </c>
      <c r="BU30" s="60">
        <f t="shared" si="3"/>
        <v>0</v>
      </c>
      <c r="BV30" s="60">
        <f t="shared" si="3"/>
        <v>0</v>
      </c>
      <c r="BW30" s="60">
        <f t="shared" si="3"/>
        <v>0</v>
      </c>
      <c r="BX30" s="60">
        <f t="shared" si="3"/>
        <v>0</v>
      </c>
      <c r="BY30" s="60">
        <f t="shared" si="3"/>
        <v>0</v>
      </c>
      <c r="BZ30" s="60">
        <f t="shared" si="3"/>
        <v>0</v>
      </c>
      <c r="CA30" s="60">
        <f t="shared" si="3"/>
        <v>0</v>
      </c>
      <c r="CB30" s="60">
        <f t="shared" si="3"/>
        <v>0</v>
      </c>
      <c r="CC30" s="60">
        <f t="shared" si="3"/>
        <v>0</v>
      </c>
      <c r="CD30" s="60">
        <f t="shared" si="3"/>
        <v>0</v>
      </c>
      <c r="CE30" s="60">
        <f t="shared" si="3"/>
        <v>0</v>
      </c>
      <c r="CF30" s="60">
        <f t="shared" si="3"/>
        <v>0</v>
      </c>
      <c r="CG30" s="60">
        <f t="shared" si="3"/>
        <v>0</v>
      </c>
      <c r="CH30" s="60">
        <f t="shared" si="3"/>
        <v>0</v>
      </c>
      <c r="CI30" s="60">
        <f t="shared" si="3"/>
        <v>0</v>
      </c>
      <c r="CJ30" s="60">
        <f t="shared" si="3"/>
        <v>0</v>
      </c>
      <c r="CK30" s="60">
        <f t="shared" si="3"/>
        <v>0</v>
      </c>
      <c r="CL30" s="60">
        <f t="shared" si="3"/>
        <v>0</v>
      </c>
      <c r="CM30" s="60">
        <f t="shared" si="3"/>
        <v>0</v>
      </c>
      <c r="CN30" s="60">
        <f t="shared" si="3"/>
        <v>0</v>
      </c>
      <c r="CO30" s="60">
        <f t="shared" si="3"/>
        <v>0</v>
      </c>
      <c r="CP30" s="60">
        <f t="shared" si="3"/>
        <v>0</v>
      </c>
      <c r="CQ30" s="60">
        <f t="shared" si="3"/>
        <v>0</v>
      </c>
      <c r="CR30" s="60">
        <f t="shared" si="3"/>
        <v>0</v>
      </c>
      <c r="CS30" s="60">
        <f t="shared" si="3"/>
        <v>0</v>
      </c>
      <c r="CT30" s="60">
        <f t="shared" si="3"/>
        <v>0</v>
      </c>
      <c r="CU30" s="60">
        <f t="shared" si="3"/>
        <v>0</v>
      </c>
      <c r="CV30" s="60">
        <f t="shared" si="3"/>
        <v>0</v>
      </c>
      <c r="CW30" s="60">
        <f t="shared" si="3"/>
        <v>0</v>
      </c>
      <c r="CX30" s="60">
        <f t="shared" si="3"/>
        <v>0</v>
      </c>
      <c r="CY30" s="60">
        <f t="shared" si="3"/>
        <v>0</v>
      </c>
      <c r="CZ30" s="60">
        <f t="shared" si="3"/>
        <v>0</v>
      </c>
      <c r="DA30" s="60">
        <f t="shared" si="3"/>
        <v>0</v>
      </c>
      <c r="DB30" s="60">
        <f t="shared" si="3"/>
        <v>0</v>
      </c>
      <c r="DC30" s="60">
        <f t="shared" si="3"/>
        <v>0</v>
      </c>
      <c r="DD30" s="60">
        <f t="shared" si="3"/>
        <v>0</v>
      </c>
      <c r="DE30" s="60">
        <f t="shared" si="3"/>
        <v>0</v>
      </c>
      <c r="DF30" s="60">
        <f t="shared" si="3"/>
        <v>0</v>
      </c>
      <c r="DG30" s="60">
        <f t="shared" si="3"/>
        <v>0</v>
      </c>
      <c r="DH30" s="60">
        <f t="shared" si="3"/>
        <v>0</v>
      </c>
      <c r="DI30" s="60">
        <f t="shared" si="3"/>
        <v>0</v>
      </c>
      <c r="DJ30" s="60">
        <f t="shared" si="3"/>
        <v>0</v>
      </c>
      <c r="DK30" s="60">
        <f t="shared" si="3"/>
        <v>0</v>
      </c>
      <c r="DL30" s="60">
        <f t="shared" si="3"/>
        <v>0</v>
      </c>
      <c r="DM30" s="60">
        <f t="shared" si="3"/>
        <v>0</v>
      </c>
      <c r="DN30" s="60">
        <f t="shared" si="3"/>
        <v>0</v>
      </c>
      <c r="DO30" s="60">
        <f t="shared" si="3"/>
        <v>0</v>
      </c>
      <c r="DP30" s="60">
        <f t="shared" si="3"/>
        <v>0</v>
      </c>
      <c r="DQ30" s="60">
        <f t="shared" si="3"/>
        <v>0</v>
      </c>
      <c r="DR30" s="60">
        <f t="shared" si="3"/>
        <v>0</v>
      </c>
      <c r="DS30" s="60">
        <f t="shared" si="3"/>
        <v>0</v>
      </c>
      <c r="DT30" s="60">
        <f t="shared" si="3"/>
        <v>0</v>
      </c>
      <c r="DU30" s="60">
        <f t="shared" si="3"/>
        <v>0</v>
      </c>
      <c r="DV30" s="60">
        <f t="shared" si="3"/>
        <v>0</v>
      </c>
      <c r="DW30" s="60">
        <f t="shared" si="3"/>
        <v>0</v>
      </c>
      <c r="DX30" s="60">
        <f t="shared" si="3"/>
        <v>0</v>
      </c>
      <c r="DY30" s="60">
        <f t="shared" si="3"/>
        <v>0</v>
      </c>
      <c r="DZ30" s="123"/>
      <c r="EA30" s="123"/>
      <c r="EB30" s="123"/>
      <c r="EC30"/>
      <c r="ED30"/>
      <c r="EE30"/>
      <c r="EF30"/>
    </row>
    <row r="31" spans="2:143" ht="15" thickBot="1" x14ac:dyDescent="0.35">
      <c r="B31" s="122"/>
      <c r="C31" s="122"/>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23"/>
      <c r="EA31" s="123"/>
      <c r="EB31" s="123"/>
      <c r="EC31"/>
      <c r="ED31"/>
      <c r="EE31"/>
      <c r="EF31"/>
    </row>
    <row r="32" spans="2:143" ht="15" thickBot="1" x14ac:dyDescent="0.35">
      <c r="B32" s="176" t="s">
        <v>448</v>
      </c>
      <c r="C32" s="61">
        <v>1</v>
      </c>
      <c r="E32" s="51">
        <f>QT_STAND_GROSS_!E26-QT_AY_GROSS_!E26-QT_UY_GROSS_!E26</f>
        <v>0</v>
      </c>
      <c r="F32" s="60">
        <f>QT_STAND_NET_!E26-QT_AY_NET_!E26-QT_UY_NET_!E26</f>
        <v>0</v>
      </c>
      <c r="G32" s="60">
        <f>QT_UY_GROSS_!E26-SUM(QT_UY_GROSS_!F26:Y26)</f>
        <v>0</v>
      </c>
      <c r="H32" s="60">
        <f>QT_UY_GROSS_!Z26-SUM(QT_UY_GROSS_!AA26:AG26)</f>
        <v>0</v>
      </c>
      <c r="I32" s="60">
        <f>QT_UY_GROSS_!AH26-SUM(QT_UY_GROSS_!AI26:AU26)</f>
        <v>0</v>
      </c>
      <c r="J32" s="60">
        <f>QT_UY_GROSS_!AV26-SUM(QT_UY_GROSS_!AW26:BI26)</f>
        <v>0</v>
      </c>
      <c r="K32" s="60">
        <f>QT_UY_GROSS_!BJ26-SUM(QT_UY_GROSS_!BK26:BW26)</f>
        <v>0</v>
      </c>
      <c r="L32" s="60">
        <f>QT_UY_GROSS_!BX26-SUM(QT_UY_GROSS_!BY26:CK26)</f>
        <v>0</v>
      </c>
      <c r="M32" s="60">
        <f>QT_UY_GROSS_!CL26-SUM(QT_UY_GROSS_!CM26:CY26)</f>
        <v>0</v>
      </c>
      <c r="N32" s="60">
        <f>QT_UY_GROSS_!CZ26-SUM(QT_UY_GROSS_!DA26:DM26)</f>
        <v>0</v>
      </c>
      <c r="O32" s="60">
        <f>QT_UY_GROSS_!DN26-SUM(QT_UY_GROSS_!DO26:EA26)</f>
        <v>0</v>
      </c>
      <c r="P32" s="60">
        <f>QT_UY_GROSS_!EB26-SUM(QT_UY_GROSS_!EC26:EO26)</f>
        <v>0</v>
      </c>
      <c r="Q32" s="60">
        <f>QT_UY_GROSS_!EP26-SUM(QT_UY_GROSS_!EQ26:FC26)</f>
        <v>0</v>
      </c>
      <c r="R32" s="60">
        <f>QT_UY_GROSS_!FD26-SUM(QT_UY_GROSS_!FE26:FQ26)</f>
        <v>0</v>
      </c>
      <c r="S32" s="60">
        <f>QT_UY_GROSS_!FR26-SUM(QT_UY_GROSS_!FS26:GE26)</f>
        <v>0</v>
      </c>
      <c r="T32" s="60">
        <f>QT_UY_GROSS_!GF26-SUM(QT_UY_GROSS_!GG26:GS26)</f>
        <v>0</v>
      </c>
      <c r="U32" s="60">
        <f>QT_UY_GROSS_!GT26-SUM(QT_UY_GROSS_!GU26:HG26)</f>
        <v>0</v>
      </c>
      <c r="V32" s="60">
        <f>QT_UY_GROSS_!HH26-SUM(QT_UY_GROSS_!HI26:HU26)</f>
        <v>0</v>
      </c>
      <c r="W32" s="60">
        <f>QT_UY_GROSS_!HV26-SUM(QT_UY_GROSS_!HW26:II26)</f>
        <v>0</v>
      </c>
      <c r="X32" s="60">
        <f>QT_UY_GROSS_!IJ26-SUM(QT_UY_GROSS_!IK26:IW26)</f>
        <v>0</v>
      </c>
      <c r="Y32" s="60">
        <f>QT_UY_GROSS_!IX26-SUM(QT_UY_GROSS_!IY26:JK26)</f>
        <v>0</v>
      </c>
      <c r="Z32" s="60">
        <f>QT_UY_GROSS_!JL26-SUM(QT_UY_GROSS_!JM26:JY26)</f>
        <v>0</v>
      </c>
      <c r="AA32" s="60">
        <f>QT_UY_GROSS_!JZ26-SUM(QT_UY_GROSS_!KA26:KM26)</f>
        <v>0</v>
      </c>
      <c r="AB32" s="60">
        <f>QT_UY_GROSS_!KN26-SUM(QT_UY_GROSS_!KO26:LA26)</f>
        <v>0</v>
      </c>
      <c r="AC32" s="60">
        <f>QT_UY_GROSS_!LB26-SUM(QT_UY_GROSS_!LC26:LO26)</f>
        <v>0</v>
      </c>
      <c r="AD32" s="60">
        <f>QT_UY_GROSS_!LP26-SUM(QT_UY_GROSS_!LQ26:MC26)</f>
        <v>0</v>
      </c>
      <c r="AE32" s="60">
        <f>QT_UY_GROSS_!MD26-SUM(QT_UY_GROSS_!ME26:MQ26)</f>
        <v>0</v>
      </c>
      <c r="AF32" s="60">
        <f>QT_UY_GROSS_!MR26-SUM(QT_UY_GROSS_!MS26:NE26)</f>
        <v>0</v>
      </c>
      <c r="AG32" s="60">
        <f>QT_UY_GROSS_!NF26-SUM(QT_UY_GROSS_!NG26:NS26)</f>
        <v>0</v>
      </c>
      <c r="AH32" s="60">
        <f>QT_UY_GROSS_!NT26-SUM(QT_UY_GROSS_!NU26:OG26)</f>
        <v>0</v>
      </c>
      <c r="AI32" s="60">
        <f>QT_UY_GROSS_!OH26-SUM(QT_UY_GROSS_!OI26:OU26)</f>
        <v>0</v>
      </c>
      <c r="AJ32" s="60">
        <f>QT_UY_GROSS_!OV26-SUM(QT_UY_GROSS_!OW26:PI26)</f>
        <v>0</v>
      </c>
      <c r="AK32" s="60">
        <f>QT_UY_NET_!E26-SUM(QT_UY_NET_!F26:Y26)</f>
        <v>0</v>
      </c>
      <c r="AL32" s="60">
        <f>QT_UY_NET_!Z26-SUM(QT_UY_NET_!AA26:AG26)</f>
        <v>0</v>
      </c>
      <c r="AM32" s="60">
        <f>QT_UY_NET_!AH26-SUM(QT_UY_NET_!AI26:AU26)</f>
        <v>0</v>
      </c>
      <c r="AN32" s="60">
        <f>QT_UY_NET_!AV26-SUM(QT_UY_NET_!AW26:BI26)</f>
        <v>0</v>
      </c>
      <c r="AO32" s="60">
        <f>QT_UY_NET_!BJ26-SUM(QT_UY_NET_!BK26:BW26)</f>
        <v>0</v>
      </c>
      <c r="AP32" s="60">
        <f>QT_UY_NET_!BX26-SUM(QT_UY_NET_!BY26:CK26)</f>
        <v>0</v>
      </c>
      <c r="AQ32" s="60">
        <f>QT_UY_NET_!CL26-SUM(QT_UY_NET_!CM26:CY26)</f>
        <v>0</v>
      </c>
      <c r="AR32" s="60">
        <f>QT_UY_NET_!CZ26-SUM(QT_UY_NET_!DA26:DM26)</f>
        <v>0</v>
      </c>
      <c r="AS32" s="60">
        <f>QT_UY_NET_!DN26-SUM(QT_UY_NET_!DO26:EA26)</f>
        <v>0</v>
      </c>
      <c r="AT32" s="60">
        <f>QT_UY_NET_!EB26-SUM(QT_UY_NET_!EC26:EO26)</f>
        <v>0</v>
      </c>
      <c r="AU32" s="60">
        <f>QT_UY_NET_!EP26-SUM(QT_UY_NET_!EQ26:FC26)</f>
        <v>0</v>
      </c>
      <c r="AV32" s="60">
        <f>QT_UY_NET_!FD26-SUM(QT_UY_NET_!FE26:FQ26)</f>
        <v>0</v>
      </c>
      <c r="AW32" s="60">
        <f>QT_UY_NET_!FR26-SUM(QT_UY_NET_!FS26:GE26)</f>
        <v>0</v>
      </c>
      <c r="AX32" s="60">
        <f>QT_UY_NET_!GF26-SUM(QT_UY_NET_!GG26:GS26)</f>
        <v>0</v>
      </c>
      <c r="AY32" s="60">
        <f>QT_UY_NET_!GT26-SUM(QT_UY_NET_!GU26:HG26)</f>
        <v>0</v>
      </c>
      <c r="AZ32" s="60">
        <f>QT_UY_NET_!HH26-SUM(QT_UY_NET_!HI26:HU26)</f>
        <v>0</v>
      </c>
      <c r="BA32" s="60">
        <f>QT_UY_NET_!HV26-SUM(QT_UY_NET_!HW26:II26)</f>
        <v>0</v>
      </c>
      <c r="BB32" s="60">
        <f>QT_UY_NET_!IJ26-SUM(QT_UY_NET_!IK26:IW26)</f>
        <v>0</v>
      </c>
      <c r="BC32" s="60">
        <f>QT_UY_NET_!IX26-SUM(QT_UY_NET_!IY26:JK26)</f>
        <v>0</v>
      </c>
      <c r="BD32" s="60">
        <f>QT_UY_NET_!JL26-SUM(QT_UY_NET_!JM26:JY26)</f>
        <v>0</v>
      </c>
      <c r="BE32" s="60">
        <f>QT_UY_NET_!JZ26-SUM(QT_UY_NET_!KA26:KM26)</f>
        <v>0</v>
      </c>
      <c r="BF32" s="60">
        <f>QT_UY_NET_!KN26-SUM(QT_UY_NET_!KO26:LA26)</f>
        <v>0</v>
      </c>
      <c r="BG32" s="60">
        <f>QT_UY_NET_!LB26-SUM(QT_UY_NET_!LC26:LO26)</f>
        <v>0</v>
      </c>
      <c r="BH32" s="60">
        <f>QT_UY_NET_!LP26-SUM(QT_UY_NET_!LQ26:MC26)</f>
        <v>0</v>
      </c>
      <c r="BI32" s="60">
        <f>QT_UY_NET_!MD26-SUM(QT_UY_NET_!ME26:MQ26)</f>
        <v>0</v>
      </c>
      <c r="BJ32" s="60">
        <f>QT_UY_NET_!MR26-SUM(QT_UY_NET_!MS26:NE26)</f>
        <v>0</v>
      </c>
      <c r="BK32" s="60">
        <f>QT_UY_NET_!NF26-SUM(QT_UY_NET_!NG26:NS26)</f>
        <v>0</v>
      </c>
      <c r="BL32" s="60">
        <f>QT_UY_NET_!NT26-SUM(QT_UY_NET_!NU26:OG26)</f>
        <v>0</v>
      </c>
      <c r="BM32" s="60">
        <f>QT_UY_NET_!OH26-SUM(QT_UY_NET_!OI26:OU26)</f>
        <v>0</v>
      </c>
      <c r="BN32" s="60">
        <f>QT_UY_NET_!OV26-SUM(QT_UY_NET_!OW26:PI26)</f>
        <v>0</v>
      </c>
      <c r="BO32" s="60">
        <f>QT_AY_GROSS_!E26-SUM(QT_AY_GROSS_!F26:U26)</f>
        <v>0</v>
      </c>
      <c r="BP32" s="60">
        <f>QT_AY_GROSS_!V26-SUM(QT_AY_GROSS_!W26:AC26)</f>
        <v>0</v>
      </c>
      <c r="BQ32" s="200">
        <f>QT_AY_GROSS_!AD26-SUM(QT_AY_GROSS_!AE26:AM26)</f>
        <v>0</v>
      </c>
      <c r="BR32" s="60">
        <f>QT_AY_GROSS_!AN26-SUM(QT_AY_GROSS_!AO26:AW26)</f>
        <v>0</v>
      </c>
      <c r="BS32" s="200">
        <f>QT_AY_GROSS_!AX26-SUM(QT_AY_GROSS_!AY26:BG26)</f>
        <v>0</v>
      </c>
      <c r="BT32" s="200">
        <f>QT_AY_GROSS_!BH26-SUM(QT_AY_GROSS_!BI26:BQ26)</f>
        <v>0</v>
      </c>
      <c r="BU32" s="200">
        <f>QT_AY_GROSS_!BR26-SUM(QT_AY_GROSS_!BS26:CA26)</f>
        <v>0</v>
      </c>
      <c r="BV32" s="60">
        <f>QT_AY_GROSS_!CB26-SUM(QT_AY_GROSS_!CC26:CK26)</f>
        <v>0</v>
      </c>
      <c r="BW32" s="60">
        <f>QT_AY_GROSS_!CL26-SUM(QT_AY_GROSS_!CM26:CU26)</f>
        <v>0</v>
      </c>
      <c r="BX32" s="60">
        <f>QT_AY_GROSS_!CV26-SUM(QT_AY_GROSS_!CW26:DE26)</f>
        <v>0</v>
      </c>
      <c r="BY32" s="60">
        <f>QT_AY_GROSS_!DF26-SUM(QT_AY_GROSS_!DG26:DO26)</f>
        <v>0</v>
      </c>
      <c r="BZ32" s="60">
        <f>QT_AY_GROSS_!DP26-SUM(QT_AY_GROSS_!DQ26:DY26)</f>
        <v>0</v>
      </c>
      <c r="CA32" s="60">
        <f>QT_AY_GROSS_!DZ26-SUM(QT_AY_GROSS_!EA26:EI26)</f>
        <v>0</v>
      </c>
      <c r="CB32" s="60">
        <f>QT_AY_GROSS_!EJ26-SUM(QT_AY_GROSS_!EK26:ES26)</f>
        <v>0</v>
      </c>
      <c r="CC32" s="60">
        <f>QT_AY_GROSS_!ET26-SUM(QT_AY_GROSS_!EU26:FC26)</f>
        <v>0</v>
      </c>
      <c r="CD32" s="60">
        <f>QT_AY_GROSS_!FD26-SUM(QT_AY_GROSS_!FE26:FM26)</f>
        <v>0</v>
      </c>
      <c r="CE32" s="60">
        <f>QT_AY_GROSS_!FN26-SUM(QT_AY_GROSS_!FO26:FW26)</f>
        <v>0</v>
      </c>
      <c r="CF32" s="60">
        <f>QT_AY_GROSS_!FX26-SUM(QT_AY_GROSS_!FY26:GG26)</f>
        <v>0</v>
      </c>
      <c r="CG32" s="60">
        <f>QT_AY_GROSS_!GH26-SUM(QT_AY_GROSS_!GI26:GQ26)</f>
        <v>0</v>
      </c>
      <c r="CH32" s="60">
        <f>QT_AY_GROSS_!GR26-SUM(QT_AY_GROSS_!GS26:HA26)</f>
        <v>0</v>
      </c>
      <c r="CI32" s="60">
        <f>QT_AY_GROSS_!HB26-SUM(QT_AY_GROSS_!HC26:HK26)</f>
        <v>0</v>
      </c>
      <c r="CJ32" s="60">
        <f>QT_AY_GROSS_!HL26-SUM(QT_AY_GROSS_!HM26:HU26)</f>
        <v>0</v>
      </c>
      <c r="CK32" s="60">
        <f>QT_AY_GROSS_!HV26-SUM(QT_AY_GROSS_!HW26:IE26)</f>
        <v>0</v>
      </c>
      <c r="CL32" s="60">
        <f>QT_AY_GROSS_!IF26-SUM(QT_AY_GROSS_!IG26:IO26)</f>
        <v>0</v>
      </c>
      <c r="CM32" s="60">
        <f>QT_AY_GROSS_!IP26-SUM(QT_AY_GROSS_!IQ26:IY26)</f>
        <v>0</v>
      </c>
      <c r="CN32" s="60">
        <f>QT_AY_GROSS_!IZ26-SUM(QT_AY_GROSS_!JA26:JI26)</f>
        <v>0</v>
      </c>
      <c r="CO32" s="60">
        <f>QT_AY_GROSS_!JJ26-SUM(QT_AY_GROSS_!JK26:JS26)</f>
        <v>0</v>
      </c>
      <c r="CP32" s="60">
        <f>QT_AY_GROSS_!JT26-SUM(QT_AY_GROSS_!JU26:KC26)</f>
        <v>0</v>
      </c>
      <c r="CQ32" s="60">
        <f>QT_AY_GROSS_!KD26-SUM(QT_AY_GROSS_!KE26:KM26)</f>
        <v>0</v>
      </c>
      <c r="CR32" s="60">
        <f>QT_AY_GROSS_!KN26-SUM(QT_AY_GROSS_!KO26:KW26)</f>
        <v>0</v>
      </c>
      <c r="CS32" s="60">
        <f>QT_AY_GROSS_!E26-SUM(QT_AY_GROSS_!F26:U26)</f>
        <v>0</v>
      </c>
      <c r="CT32" s="60">
        <f>QT_AY_NET_!V26-SUM(QT_AY_NET_!W26:AC26)</f>
        <v>0</v>
      </c>
      <c r="CU32" s="60">
        <f>QT_AY_NET_!AD26-SUM(QT_AY_NET_!AE26:AM26)</f>
        <v>0</v>
      </c>
      <c r="CV32" s="60">
        <f>QT_AY_NET_!AN26-SUM(QT_AY_NET_!AO26:AW26)</f>
        <v>0</v>
      </c>
      <c r="CW32" s="60">
        <f>QT_AY_NET_!AX26-SUM(QT_AY_NET_!AY26:BG26)</f>
        <v>0</v>
      </c>
      <c r="CX32" s="60">
        <f>QT_AY_NET_!BH26-SUM(QT_AY_NET_!BI26:BQ26)</f>
        <v>0</v>
      </c>
      <c r="CY32" s="60">
        <f>QT_AY_NET_!BR26-SUM(QT_AY_NET_!BS26:CA26)</f>
        <v>0</v>
      </c>
      <c r="CZ32" s="60">
        <f>QT_AY_NET_!CB26-SUM(QT_AY_NET_!CC26:CK26)</f>
        <v>0</v>
      </c>
      <c r="DA32" s="60">
        <f>QT_AY_NET_!CL26-SUM(QT_AY_NET_!CM26:CU26)</f>
        <v>0</v>
      </c>
      <c r="DB32" s="60">
        <f>QT_AY_NET_!CV26-SUM(QT_AY_NET_!CW26:DE26)</f>
        <v>0</v>
      </c>
      <c r="DC32" s="60">
        <f>QT_AY_NET_!DF26-SUM(QT_AY_NET_!DG26:DO26)</f>
        <v>0</v>
      </c>
      <c r="DD32" s="60">
        <f>QT_AY_NET_!DP26-SUM(QT_AY_NET_!DQ26:DY26)</f>
        <v>0</v>
      </c>
      <c r="DE32" s="60">
        <f>QT_AY_NET_!DZ26-SUM(QT_AY_NET_!EA26:EI26)</f>
        <v>0</v>
      </c>
      <c r="DF32" s="60">
        <f>QT_AY_NET_!EJ26-SUM(QT_AY_NET_!EK26:ES26)</f>
        <v>0</v>
      </c>
      <c r="DG32" s="60">
        <f>QT_AY_NET_!ET26-SUM(QT_AY_NET_!EU26:FC26)</f>
        <v>0</v>
      </c>
      <c r="DH32" s="60">
        <f>QT_AY_NET_!FD26-SUM(QT_AY_NET_!FE26:FM26)</f>
        <v>0</v>
      </c>
      <c r="DI32" s="60">
        <f>QT_AY_NET_!FN26-SUM(QT_AY_NET_!FO26:FW26)</f>
        <v>0</v>
      </c>
      <c r="DJ32" s="60">
        <f>QT_AY_NET_!FX26-SUM(QT_AY_NET_!FY26:GG26)</f>
        <v>0</v>
      </c>
      <c r="DK32" s="60">
        <f>QT_AY_NET_!GH26-SUM(QT_AY_NET_!GI26:GQ26)</f>
        <v>0</v>
      </c>
      <c r="DL32" s="60">
        <f>QT_AY_NET_!GR26-SUM(QT_AY_NET_!GS26:HA26)</f>
        <v>0</v>
      </c>
      <c r="DM32" s="60">
        <f>QT_AY_NET_!HB26-SUM(QT_AY_NET_!HC26:HK26)</f>
        <v>0</v>
      </c>
      <c r="DN32" s="60">
        <f>QT_AY_NET_!HL26-SUM(QT_AY_NET_!HM26:HU26)</f>
        <v>0</v>
      </c>
      <c r="DO32" s="60">
        <f>QT_AY_NET_!HV26-SUM(QT_AY_NET_!HW26:IE26)</f>
        <v>0</v>
      </c>
      <c r="DP32" s="60">
        <f>QT_AY_NET_!IF26-SUM(QT_AY_NET_!IG26:IO26)</f>
        <v>0</v>
      </c>
      <c r="DQ32" s="60">
        <f>QT_AY_NET_!IP26-SUM(QT_AY_NET_!IQ26:IY26)</f>
        <v>0</v>
      </c>
      <c r="DR32" s="60">
        <f>QT_AY_NET_!IZ26-SUM(QT_AY_NET_!JA26:JI26)</f>
        <v>0</v>
      </c>
      <c r="DS32" s="60">
        <f>QT_AY_NET_!JJ26-SUM(QT_AY_NET_!JK26:JS26)</f>
        <v>0</v>
      </c>
      <c r="DT32" s="60">
        <f>QT_AY_NET_!JT26-SUM(QT_AY_NET_!JU26:KC26)</f>
        <v>0</v>
      </c>
      <c r="DU32" s="60">
        <f>QT_AY_NET_!KD26-SUM(QT_AY_NET_!KE26:KM26)</f>
        <v>0</v>
      </c>
      <c r="DV32" s="60">
        <f>QT_AY_NET_!KN26-SUM(QT_AY_NET_!KO26:KW26)</f>
        <v>0</v>
      </c>
      <c r="DW32" s="60">
        <f>QT_CS_!F23-QT_CS_!G23-QT_CS_!P23</f>
        <v>0</v>
      </c>
      <c r="DX32" s="60">
        <f>QT_CS_!G23-SUM(QT_CS_!H23:O23)</f>
        <v>0</v>
      </c>
      <c r="DY32" s="60">
        <f>QT_CS_!P23-SUM(QT_CS_!Q23:X23)</f>
        <v>0</v>
      </c>
      <c r="DZ32" s="123"/>
      <c r="EA32"/>
      <c r="EB32"/>
      <c r="EC32"/>
      <c r="ED32"/>
      <c r="EE32"/>
      <c r="EF32"/>
    </row>
    <row r="33" spans="2:153" ht="15" thickBot="1" x14ac:dyDescent="0.35">
      <c r="B33" s="176"/>
      <c r="C33" s="61">
        <v>2</v>
      </c>
      <c r="E33" s="51">
        <f>QT_STAND_GROSS_!E27-QT_AY_GROSS_!E27-QT_UY_GROSS_!E27</f>
        <v>0</v>
      </c>
      <c r="F33" s="60">
        <f>QT_STAND_NET_!E27-QT_AY_NET_!E27-QT_UY_NET_!E27</f>
        <v>0</v>
      </c>
      <c r="G33" s="60">
        <f>QT_UY_GROSS_!E27-SUM(QT_UY_GROSS_!F27:Y27)</f>
        <v>0</v>
      </c>
      <c r="H33" s="60">
        <f>QT_UY_GROSS_!Z27-SUM(QT_UY_GROSS_!AA27:AG27)</f>
        <v>0</v>
      </c>
      <c r="I33" s="60">
        <f>QT_UY_GROSS_!AH27-SUM(QT_UY_GROSS_!AI27:AU27)</f>
        <v>0</v>
      </c>
      <c r="J33" s="60">
        <f>QT_UY_GROSS_!AV27-SUM(QT_UY_GROSS_!AW27:BI27)</f>
        <v>0</v>
      </c>
      <c r="K33" s="60">
        <f>QT_UY_GROSS_!BJ27-SUM(QT_UY_GROSS_!BK27:BW27)</f>
        <v>0</v>
      </c>
      <c r="L33" s="60">
        <f>QT_UY_GROSS_!BX27-SUM(QT_UY_GROSS_!BY27:CK27)</f>
        <v>0</v>
      </c>
      <c r="M33" s="60">
        <f>QT_UY_GROSS_!CL27-SUM(QT_UY_GROSS_!CM27:CY27)</f>
        <v>0</v>
      </c>
      <c r="N33" s="60">
        <f>QT_UY_GROSS_!CZ27-SUM(QT_UY_GROSS_!DA27:DM27)</f>
        <v>0</v>
      </c>
      <c r="O33" s="60">
        <f>QT_UY_GROSS_!DN27-SUM(QT_UY_GROSS_!DO27:EA27)</f>
        <v>0</v>
      </c>
      <c r="P33" s="60">
        <f>QT_UY_GROSS_!EB27-SUM(QT_UY_GROSS_!EC27:EO27)</f>
        <v>0</v>
      </c>
      <c r="Q33" s="60">
        <f>QT_UY_GROSS_!EP27-SUM(QT_UY_GROSS_!EQ27:FC27)</f>
        <v>0</v>
      </c>
      <c r="R33" s="60">
        <f>QT_UY_GROSS_!FD27-SUM(QT_UY_GROSS_!FE27:FQ27)</f>
        <v>0</v>
      </c>
      <c r="S33" s="60">
        <f>QT_UY_GROSS_!FR27-SUM(QT_UY_GROSS_!FS27:GE27)</f>
        <v>0</v>
      </c>
      <c r="T33" s="60">
        <f>QT_UY_GROSS_!GF27-SUM(QT_UY_GROSS_!GG27:GS27)</f>
        <v>0</v>
      </c>
      <c r="U33" s="60">
        <f>QT_UY_GROSS_!GT27-SUM(QT_UY_GROSS_!GU27:HG27)</f>
        <v>0</v>
      </c>
      <c r="V33" s="60">
        <f>QT_UY_GROSS_!HH27-SUM(QT_UY_GROSS_!HI27:HU27)</f>
        <v>0</v>
      </c>
      <c r="W33" s="60">
        <f>QT_UY_GROSS_!HV27-SUM(QT_UY_GROSS_!HW27:II27)</f>
        <v>0</v>
      </c>
      <c r="X33" s="60">
        <f>QT_UY_GROSS_!IJ27-SUM(QT_UY_GROSS_!IK27:IW27)</f>
        <v>0</v>
      </c>
      <c r="Y33" s="60">
        <f>QT_UY_GROSS_!IX27-SUM(QT_UY_GROSS_!IY27:JK27)</f>
        <v>0</v>
      </c>
      <c r="Z33" s="60">
        <f>QT_UY_GROSS_!JL27-SUM(QT_UY_GROSS_!JM27:JY27)</f>
        <v>0</v>
      </c>
      <c r="AA33" s="60">
        <f>QT_UY_GROSS_!JZ27-SUM(QT_UY_GROSS_!KA27:KM27)</f>
        <v>0</v>
      </c>
      <c r="AB33" s="60">
        <f>QT_UY_GROSS_!KN27-SUM(QT_UY_GROSS_!KO27:LA27)</f>
        <v>0</v>
      </c>
      <c r="AC33" s="60">
        <f>QT_UY_GROSS_!LB27-SUM(QT_UY_GROSS_!LC27:LO27)</f>
        <v>0</v>
      </c>
      <c r="AD33" s="60">
        <f>QT_UY_GROSS_!LP27-SUM(QT_UY_GROSS_!LQ27:MC27)</f>
        <v>0</v>
      </c>
      <c r="AE33" s="60">
        <f>QT_UY_GROSS_!MD27-SUM(QT_UY_GROSS_!ME27:MQ27)</f>
        <v>0</v>
      </c>
      <c r="AF33" s="60">
        <f>QT_UY_GROSS_!MR27-SUM(QT_UY_GROSS_!MS27:NE27)</f>
        <v>0</v>
      </c>
      <c r="AG33" s="60">
        <f>QT_UY_GROSS_!NF27-SUM(QT_UY_GROSS_!NG27:NS27)</f>
        <v>0</v>
      </c>
      <c r="AH33" s="60">
        <f>QT_UY_GROSS_!NT27-SUM(QT_UY_GROSS_!NU27:OG27)</f>
        <v>0</v>
      </c>
      <c r="AI33" s="60">
        <f>QT_UY_GROSS_!OH27-SUM(QT_UY_GROSS_!OI27:OU27)</f>
        <v>0</v>
      </c>
      <c r="AJ33" s="60">
        <f>QT_UY_GROSS_!OV27-SUM(QT_UY_GROSS_!OW27:PI27)</f>
        <v>0</v>
      </c>
      <c r="AK33" s="60">
        <f>QT_UY_NET_!E27-SUM(QT_UY_NET_!F27:Y27)</f>
        <v>0</v>
      </c>
      <c r="AL33" s="60">
        <f>QT_UY_NET_!Z27-SUM(QT_UY_NET_!AA27:AG27)</f>
        <v>0</v>
      </c>
      <c r="AM33" s="60">
        <f>QT_UY_NET_!AH27-SUM(QT_UY_NET_!AI27:AU27)</f>
        <v>0</v>
      </c>
      <c r="AN33" s="60">
        <f>QT_UY_NET_!AV27-SUM(QT_UY_NET_!AW27:BI27)</f>
        <v>0</v>
      </c>
      <c r="AO33" s="60">
        <f>QT_UY_NET_!BJ27-SUM(QT_UY_NET_!BK27:BW27)</f>
        <v>0</v>
      </c>
      <c r="AP33" s="60">
        <f>QT_UY_NET_!BX27-SUM(QT_UY_NET_!BY27:CK27)</f>
        <v>0</v>
      </c>
      <c r="AQ33" s="60">
        <f>QT_UY_NET_!CL27-SUM(QT_UY_NET_!CM27:CY27)</f>
        <v>0</v>
      </c>
      <c r="AR33" s="60">
        <f>QT_UY_NET_!CZ27-SUM(QT_UY_NET_!DA27:DM27)</f>
        <v>0</v>
      </c>
      <c r="AS33" s="60">
        <f>QT_UY_NET_!DN27-SUM(QT_UY_NET_!DO27:EA27)</f>
        <v>0</v>
      </c>
      <c r="AT33" s="60">
        <f>QT_UY_NET_!EB27-SUM(QT_UY_NET_!EC27:EO27)</f>
        <v>0</v>
      </c>
      <c r="AU33" s="60">
        <f>QT_UY_NET_!EP27-SUM(QT_UY_NET_!EQ27:FC27)</f>
        <v>0</v>
      </c>
      <c r="AV33" s="60">
        <f>QT_UY_NET_!FD27-SUM(QT_UY_NET_!FE27:FQ27)</f>
        <v>0</v>
      </c>
      <c r="AW33" s="60">
        <f>QT_UY_NET_!FR27-SUM(QT_UY_NET_!FS27:GE27)</f>
        <v>0</v>
      </c>
      <c r="AX33" s="60">
        <f>QT_UY_NET_!GF27-SUM(QT_UY_NET_!GG27:GS27)</f>
        <v>0</v>
      </c>
      <c r="AY33" s="60">
        <f>QT_UY_NET_!GT27-SUM(QT_UY_NET_!GU27:HG27)</f>
        <v>0</v>
      </c>
      <c r="AZ33" s="60">
        <f>QT_UY_NET_!HH27-SUM(QT_UY_NET_!HI27:HU27)</f>
        <v>0</v>
      </c>
      <c r="BA33" s="60">
        <f>QT_UY_NET_!HV27-SUM(QT_UY_NET_!HW27:II27)</f>
        <v>0</v>
      </c>
      <c r="BB33" s="60">
        <f>QT_UY_NET_!IJ27-SUM(QT_UY_NET_!IK27:IW27)</f>
        <v>0</v>
      </c>
      <c r="BC33" s="60">
        <f>QT_UY_NET_!IX27-SUM(QT_UY_NET_!IY27:JK27)</f>
        <v>0</v>
      </c>
      <c r="BD33" s="60">
        <f>QT_UY_NET_!JL27-SUM(QT_UY_NET_!JM27:JY27)</f>
        <v>0</v>
      </c>
      <c r="BE33" s="60">
        <f>QT_UY_NET_!JZ27-SUM(QT_UY_NET_!KA27:KM27)</f>
        <v>0</v>
      </c>
      <c r="BF33" s="60">
        <f>QT_UY_NET_!KN27-SUM(QT_UY_NET_!KO27:LA27)</f>
        <v>0</v>
      </c>
      <c r="BG33" s="60">
        <f>QT_UY_NET_!LB27-SUM(QT_UY_NET_!LC27:LO27)</f>
        <v>0</v>
      </c>
      <c r="BH33" s="60">
        <f>QT_UY_NET_!LP27-SUM(QT_UY_NET_!LQ27:MC27)</f>
        <v>0</v>
      </c>
      <c r="BI33" s="60">
        <f>QT_UY_NET_!MD27-SUM(QT_UY_NET_!ME27:MQ27)</f>
        <v>0</v>
      </c>
      <c r="BJ33" s="60">
        <f>QT_UY_NET_!MR27-SUM(QT_UY_NET_!MS27:NE27)</f>
        <v>0</v>
      </c>
      <c r="BK33" s="60">
        <f>QT_UY_NET_!NF27-SUM(QT_UY_NET_!NG27:NS27)</f>
        <v>0</v>
      </c>
      <c r="BL33" s="60">
        <f>QT_UY_NET_!NT27-SUM(QT_UY_NET_!NU27:OG27)</f>
        <v>0</v>
      </c>
      <c r="BM33" s="60">
        <f>QT_UY_NET_!OH27-SUM(QT_UY_NET_!OI27:OU27)</f>
        <v>0</v>
      </c>
      <c r="BN33" s="60">
        <f>QT_UY_NET_!OV27-SUM(QT_UY_NET_!OW27:PI27)</f>
        <v>0</v>
      </c>
      <c r="BO33" s="60">
        <f>QT_AY_GROSS_!E27-SUM(QT_AY_GROSS_!F27:U27)</f>
        <v>0</v>
      </c>
      <c r="BP33" s="60">
        <f>QT_AY_GROSS_!V27-SUM(QT_AY_GROSS_!W27:AC27)</f>
        <v>0</v>
      </c>
      <c r="BQ33" s="200">
        <f>QT_AY_GROSS_!AD27-SUM(QT_AY_GROSS_!AE27:AM27)</f>
        <v>0</v>
      </c>
      <c r="BR33" s="60">
        <f>QT_AY_GROSS_!AN27-SUM(QT_AY_GROSS_!AO27:AW27)</f>
        <v>0</v>
      </c>
      <c r="BS33" s="200">
        <f>QT_AY_GROSS_!AX27-SUM(QT_AY_GROSS_!AY27:BG27)</f>
        <v>0</v>
      </c>
      <c r="BT33" s="200">
        <f>QT_AY_GROSS_!BH27-SUM(QT_AY_GROSS_!BI27:BQ27)</f>
        <v>0</v>
      </c>
      <c r="BU33" s="200">
        <f>QT_AY_GROSS_!BR27-SUM(QT_AY_GROSS_!BS27:CA27)</f>
        <v>0</v>
      </c>
      <c r="BV33" s="60">
        <f>QT_AY_GROSS_!CB27-SUM(QT_AY_GROSS_!CC27:CK27)</f>
        <v>0</v>
      </c>
      <c r="BW33" s="60">
        <f>QT_AY_GROSS_!CL27-SUM(QT_AY_GROSS_!CM27:CU27)</f>
        <v>0</v>
      </c>
      <c r="BX33" s="60">
        <f>QT_AY_GROSS_!CV27-SUM(QT_AY_GROSS_!CW27:DE27)</f>
        <v>0</v>
      </c>
      <c r="BY33" s="60">
        <f>QT_AY_GROSS_!DF27-SUM(QT_AY_GROSS_!DG27:DO27)</f>
        <v>0</v>
      </c>
      <c r="BZ33" s="60">
        <f>QT_AY_GROSS_!DP27-SUM(QT_AY_GROSS_!DQ27:DY27)</f>
        <v>0</v>
      </c>
      <c r="CA33" s="60">
        <f>QT_AY_GROSS_!DZ27-SUM(QT_AY_GROSS_!EA27:EI27)</f>
        <v>0</v>
      </c>
      <c r="CB33" s="60">
        <f>QT_AY_GROSS_!EJ27-SUM(QT_AY_GROSS_!EK27:ES27)</f>
        <v>0</v>
      </c>
      <c r="CC33" s="60">
        <f>QT_AY_GROSS_!ET27-SUM(QT_AY_GROSS_!EU27:FC27)</f>
        <v>0</v>
      </c>
      <c r="CD33" s="60">
        <f>QT_AY_GROSS_!FD27-SUM(QT_AY_GROSS_!FE27:FM27)</f>
        <v>0</v>
      </c>
      <c r="CE33" s="60">
        <f>QT_AY_GROSS_!FN27-SUM(QT_AY_GROSS_!FO27:FW27)</f>
        <v>0</v>
      </c>
      <c r="CF33" s="60">
        <f>QT_AY_GROSS_!FX27-SUM(QT_AY_GROSS_!FY27:GG27)</f>
        <v>0</v>
      </c>
      <c r="CG33" s="60">
        <f>QT_AY_GROSS_!GH27-SUM(QT_AY_GROSS_!GI27:GQ27)</f>
        <v>0</v>
      </c>
      <c r="CH33" s="60">
        <f>QT_AY_GROSS_!GR27-SUM(QT_AY_GROSS_!GS27:HA27)</f>
        <v>0</v>
      </c>
      <c r="CI33" s="60">
        <f>QT_AY_GROSS_!HB27-SUM(QT_AY_GROSS_!HC27:HK27)</f>
        <v>0</v>
      </c>
      <c r="CJ33" s="60">
        <f>QT_AY_GROSS_!HL27-SUM(QT_AY_GROSS_!HM27:HU27)</f>
        <v>0</v>
      </c>
      <c r="CK33" s="60">
        <f>QT_AY_GROSS_!HV27-SUM(QT_AY_GROSS_!HW27:IE27)</f>
        <v>0</v>
      </c>
      <c r="CL33" s="60">
        <f>QT_AY_GROSS_!IF27-SUM(QT_AY_GROSS_!IG27:IO27)</f>
        <v>0</v>
      </c>
      <c r="CM33" s="60">
        <f>QT_AY_GROSS_!IP27-SUM(QT_AY_GROSS_!IQ27:IY27)</f>
        <v>0</v>
      </c>
      <c r="CN33" s="60">
        <f>QT_AY_GROSS_!IZ27-SUM(QT_AY_GROSS_!JA27:JI27)</f>
        <v>0</v>
      </c>
      <c r="CO33" s="60">
        <f>QT_AY_GROSS_!JJ27-SUM(QT_AY_GROSS_!JK27:JS27)</f>
        <v>0</v>
      </c>
      <c r="CP33" s="60">
        <f>QT_AY_GROSS_!JT27-SUM(QT_AY_GROSS_!JU27:KC27)</f>
        <v>0</v>
      </c>
      <c r="CQ33" s="60">
        <f>QT_AY_GROSS_!KD27-SUM(QT_AY_GROSS_!KE27:KM27)</f>
        <v>0</v>
      </c>
      <c r="CR33" s="60">
        <f>QT_AY_GROSS_!KN27-SUM(QT_AY_GROSS_!KO27:KW27)</f>
        <v>0</v>
      </c>
      <c r="CS33" s="60">
        <f>QT_AY_GROSS_!E27-SUM(QT_AY_GROSS_!F27:U27)</f>
        <v>0</v>
      </c>
      <c r="CT33" s="60">
        <f>QT_AY_NET_!V27-SUM(QT_AY_NET_!W27:AC27)</f>
        <v>0</v>
      </c>
      <c r="CU33" s="60">
        <f>QT_AY_NET_!AD27-SUM(QT_AY_NET_!AE27:AM27)</f>
        <v>0</v>
      </c>
      <c r="CV33" s="60">
        <f>QT_AY_NET_!AN27-SUM(QT_AY_NET_!AO27:AW27)</f>
        <v>0</v>
      </c>
      <c r="CW33" s="60">
        <f>QT_AY_NET_!AX27-SUM(QT_AY_NET_!AY27:BG27)</f>
        <v>0</v>
      </c>
      <c r="CX33" s="60">
        <f>QT_AY_NET_!BH27-SUM(QT_AY_NET_!BI27:BQ27)</f>
        <v>0</v>
      </c>
      <c r="CY33" s="60">
        <f>QT_AY_NET_!BR27-SUM(QT_AY_NET_!BS27:CA27)</f>
        <v>0</v>
      </c>
      <c r="CZ33" s="60">
        <f>QT_AY_NET_!CB27-SUM(QT_AY_NET_!CC27:CK27)</f>
        <v>0</v>
      </c>
      <c r="DA33" s="60">
        <f>QT_AY_NET_!CL27-SUM(QT_AY_NET_!CM27:CU27)</f>
        <v>0</v>
      </c>
      <c r="DB33" s="60">
        <f>QT_AY_NET_!CV27-SUM(QT_AY_NET_!CW27:DE27)</f>
        <v>0</v>
      </c>
      <c r="DC33" s="60">
        <f>QT_AY_NET_!DF27-SUM(QT_AY_NET_!DG27:DO27)</f>
        <v>0</v>
      </c>
      <c r="DD33" s="60">
        <f>QT_AY_NET_!DP27-SUM(QT_AY_NET_!DQ27:DY27)</f>
        <v>0</v>
      </c>
      <c r="DE33" s="60">
        <f>QT_AY_NET_!DZ27-SUM(QT_AY_NET_!EA27:EI27)</f>
        <v>0</v>
      </c>
      <c r="DF33" s="60">
        <f>QT_AY_NET_!EJ27-SUM(QT_AY_NET_!EK27:ES27)</f>
        <v>0</v>
      </c>
      <c r="DG33" s="60">
        <f>QT_AY_NET_!ET27-SUM(QT_AY_NET_!EU27:FC27)</f>
        <v>0</v>
      </c>
      <c r="DH33" s="60">
        <f>QT_AY_NET_!FD27-SUM(QT_AY_NET_!FE27:FM27)</f>
        <v>0</v>
      </c>
      <c r="DI33" s="60">
        <f>QT_AY_NET_!FN27-SUM(QT_AY_NET_!FO27:FW27)</f>
        <v>0</v>
      </c>
      <c r="DJ33" s="60">
        <f>QT_AY_NET_!FX27-SUM(QT_AY_NET_!FY27:GG27)</f>
        <v>0</v>
      </c>
      <c r="DK33" s="60">
        <f>QT_AY_NET_!GH27-SUM(QT_AY_NET_!GI27:GQ27)</f>
        <v>0</v>
      </c>
      <c r="DL33" s="60">
        <f>QT_AY_NET_!GR27-SUM(QT_AY_NET_!GS27:HA27)</f>
        <v>0</v>
      </c>
      <c r="DM33" s="60">
        <f>QT_AY_NET_!HB27-SUM(QT_AY_NET_!HC27:HK27)</f>
        <v>0</v>
      </c>
      <c r="DN33" s="60">
        <f>QT_AY_NET_!HL27-SUM(QT_AY_NET_!HM27:HU27)</f>
        <v>0</v>
      </c>
      <c r="DO33" s="60">
        <f>QT_AY_NET_!HV27-SUM(QT_AY_NET_!HW27:IE27)</f>
        <v>0</v>
      </c>
      <c r="DP33" s="60">
        <f>QT_AY_NET_!IF27-SUM(QT_AY_NET_!IG27:IO27)</f>
        <v>0</v>
      </c>
      <c r="DQ33" s="60">
        <f>QT_AY_NET_!IP27-SUM(QT_AY_NET_!IQ27:IY27)</f>
        <v>0</v>
      </c>
      <c r="DR33" s="60">
        <f>QT_AY_NET_!IZ27-SUM(QT_AY_NET_!JA27:JI27)</f>
        <v>0</v>
      </c>
      <c r="DS33" s="60">
        <f>QT_AY_NET_!JJ27-SUM(QT_AY_NET_!JK27:JS27)</f>
        <v>0</v>
      </c>
      <c r="DT33" s="60">
        <f>QT_AY_NET_!JT27-SUM(QT_AY_NET_!JU27:KC27)</f>
        <v>0</v>
      </c>
      <c r="DU33" s="60">
        <f>QT_AY_NET_!KD27-SUM(QT_AY_NET_!KE27:KM27)</f>
        <v>0</v>
      </c>
      <c r="DV33" s="60">
        <f>QT_AY_NET_!KN27-SUM(QT_AY_NET_!KO27:KW27)</f>
        <v>0</v>
      </c>
      <c r="DW33" s="60">
        <f>QT_CS_!F24-QT_CS_!G24-QT_CS_!P24</f>
        <v>0</v>
      </c>
      <c r="DX33" s="60">
        <f>QT_CS_!G24-SUM(QT_CS_!H24:O24)</f>
        <v>0</v>
      </c>
      <c r="DY33" s="60">
        <f>QT_CS_!P24-SUM(QT_CS_!Q24:X24)</f>
        <v>0</v>
      </c>
      <c r="DZ33" s="123"/>
      <c r="EA33" s="123"/>
      <c r="EB33" s="123"/>
      <c r="EC33"/>
      <c r="ED33"/>
      <c r="EE33"/>
      <c r="EF33"/>
    </row>
    <row r="34" spans="2:153" ht="15" thickBot="1" x14ac:dyDescent="0.35">
      <c r="B34" s="176"/>
      <c r="C34" s="61">
        <v>3</v>
      </c>
      <c r="E34" s="51">
        <f>QT_STAND_GROSS_!E28-QT_AY_GROSS_!E28-QT_UY_GROSS_!E28</f>
        <v>0</v>
      </c>
      <c r="F34" s="60">
        <f>QT_STAND_NET_!E28-QT_AY_NET_!E28-QT_UY_NET_!E28</f>
        <v>0</v>
      </c>
      <c r="G34" s="60">
        <f>QT_UY_GROSS_!E28-SUM(QT_UY_GROSS_!F28:Y28)</f>
        <v>0</v>
      </c>
      <c r="H34" s="60">
        <f>QT_UY_GROSS_!Z28-SUM(QT_UY_GROSS_!AA28:AG28)</f>
        <v>0</v>
      </c>
      <c r="I34" s="60">
        <f>QT_UY_GROSS_!AH28-SUM(QT_UY_GROSS_!AI28:AU28)</f>
        <v>0</v>
      </c>
      <c r="J34" s="60">
        <f>QT_UY_GROSS_!AV28-SUM(QT_UY_GROSS_!AW28:BI28)</f>
        <v>0</v>
      </c>
      <c r="K34" s="60">
        <f>QT_UY_GROSS_!BJ28-SUM(QT_UY_GROSS_!BK28:BW28)</f>
        <v>0</v>
      </c>
      <c r="L34" s="60">
        <f>QT_UY_GROSS_!BX28-SUM(QT_UY_GROSS_!BY28:CK28)</f>
        <v>0</v>
      </c>
      <c r="M34" s="60">
        <f>QT_UY_GROSS_!CL28-SUM(QT_UY_GROSS_!CM28:CY28)</f>
        <v>0</v>
      </c>
      <c r="N34" s="60">
        <f>QT_UY_GROSS_!CZ28-SUM(QT_UY_GROSS_!DA28:DM28)</f>
        <v>0</v>
      </c>
      <c r="O34" s="60">
        <f>QT_UY_GROSS_!DN28-SUM(QT_UY_GROSS_!DO28:EA28)</f>
        <v>0</v>
      </c>
      <c r="P34" s="60">
        <f>QT_UY_GROSS_!EB28-SUM(QT_UY_GROSS_!EC28:EO28)</f>
        <v>0</v>
      </c>
      <c r="Q34" s="60">
        <f>QT_UY_GROSS_!EP28-SUM(QT_UY_GROSS_!EQ28:FC28)</f>
        <v>0</v>
      </c>
      <c r="R34" s="60">
        <f>QT_UY_GROSS_!FD28-SUM(QT_UY_GROSS_!FE28:FQ28)</f>
        <v>0</v>
      </c>
      <c r="S34" s="60">
        <f>QT_UY_GROSS_!FR28-SUM(QT_UY_GROSS_!FS28:GE28)</f>
        <v>0</v>
      </c>
      <c r="T34" s="60">
        <f>QT_UY_GROSS_!GF28-SUM(QT_UY_GROSS_!GG28:GS28)</f>
        <v>0</v>
      </c>
      <c r="U34" s="60">
        <f>QT_UY_GROSS_!GT28-SUM(QT_UY_GROSS_!GU28:HG28)</f>
        <v>0</v>
      </c>
      <c r="V34" s="60">
        <f>QT_UY_GROSS_!HH28-SUM(QT_UY_GROSS_!HI28:HU28)</f>
        <v>0</v>
      </c>
      <c r="W34" s="60">
        <f>QT_UY_GROSS_!HV28-SUM(QT_UY_GROSS_!HW28:II28)</f>
        <v>0</v>
      </c>
      <c r="X34" s="60">
        <f>QT_UY_GROSS_!IJ28-SUM(QT_UY_GROSS_!IK28:IW28)</f>
        <v>0</v>
      </c>
      <c r="Y34" s="60">
        <f>QT_UY_GROSS_!IX28-SUM(QT_UY_GROSS_!IY28:JK28)</f>
        <v>0</v>
      </c>
      <c r="Z34" s="60">
        <f>QT_UY_GROSS_!JL28-SUM(QT_UY_GROSS_!JM28:JY28)</f>
        <v>0</v>
      </c>
      <c r="AA34" s="60">
        <f>QT_UY_GROSS_!JZ28-SUM(QT_UY_GROSS_!KA28:KM28)</f>
        <v>0</v>
      </c>
      <c r="AB34" s="60">
        <f>QT_UY_GROSS_!KN28-SUM(QT_UY_GROSS_!KO28:LA28)</f>
        <v>0</v>
      </c>
      <c r="AC34" s="60">
        <f>QT_UY_GROSS_!LB28-SUM(QT_UY_GROSS_!LC28:LO28)</f>
        <v>0</v>
      </c>
      <c r="AD34" s="60">
        <f>QT_UY_GROSS_!LP28-SUM(QT_UY_GROSS_!LQ28:MC28)</f>
        <v>0</v>
      </c>
      <c r="AE34" s="60">
        <f>QT_UY_GROSS_!MD28-SUM(QT_UY_GROSS_!ME28:MQ28)</f>
        <v>0</v>
      </c>
      <c r="AF34" s="60">
        <f>QT_UY_GROSS_!MR28-SUM(QT_UY_GROSS_!MS28:NE28)</f>
        <v>0</v>
      </c>
      <c r="AG34" s="60">
        <f>QT_UY_GROSS_!NF28-SUM(QT_UY_GROSS_!NG28:NS28)</f>
        <v>0</v>
      </c>
      <c r="AH34" s="60">
        <f>QT_UY_GROSS_!NT28-SUM(QT_UY_GROSS_!NU28:OG28)</f>
        <v>0</v>
      </c>
      <c r="AI34" s="60">
        <f>QT_UY_GROSS_!OH28-SUM(QT_UY_GROSS_!OI28:OU28)</f>
        <v>0</v>
      </c>
      <c r="AJ34" s="60">
        <f>QT_UY_GROSS_!OV28-SUM(QT_UY_GROSS_!OW28:PI28)</f>
        <v>0</v>
      </c>
      <c r="AK34" s="60">
        <f>QT_UY_NET_!E28-SUM(QT_UY_NET_!F28:Y28)</f>
        <v>0</v>
      </c>
      <c r="AL34" s="60">
        <f>QT_UY_NET_!Z28-SUM(QT_UY_NET_!AA28:AG28)</f>
        <v>0</v>
      </c>
      <c r="AM34" s="60">
        <f>QT_UY_NET_!AH28-SUM(QT_UY_NET_!AI28:AU28)</f>
        <v>0</v>
      </c>
      <c r="AN34" s="60">
        <f>QT_UY_NET_!AV28-SUM(QT_UY_NET_!AW28:BI28)</f>
        <v>0</v>
      </c>
      <c r="AO34" s="60">
        <f>QT_UY_NET_!BJ28-SUM(QT_UY_NET_!BK28:BW28)</f>
        <v>0</v>
      </c>
      <c r="AP34" s="60">
        <f>QT_UY_NET_!BX28-SUM(QT_UY_NET_!BY28:CK28)</f>
        <v>0</v>
      </c>
      <c r="AQ34" s="60">
        <f>QT_UY_NET_!CL28-SUM(QT_UY_NET_!CM28:CY28)</f>
        <v>0</v>
      </c>
      <c r="AR34" s="60">
        <f>QT_UY_NET_!CZ28-SUM(QT_UY_NET_!DA28:DM28)</f>
        <v>0</v>
      </c>
      <c r="AS34" s="60">
        <f>QT_UY_NET_!DN28-SUM(QT_UY_NET_!DO28:EA28)</f>
        <v>0</v>
      </c>
      <c r="AT34" s="60">
        <f>QT_UY_NET_!EB28-SUM(QT_UY_NET_!EC28:EO28)</f>
        <v>0</v>
      </c>
      <c r="AU34" s="60">
        <f>QT_UY_NET_!EP28-SUM(QT_UY_NET_!EQ28:FC28)</f>
        <v>0</v>
      </c>
      <c r="AV34" s="60">
        <f>QT_UY_NET_!FD28-SUM(QT_UY_NET_!FE28:FQ28)</f>
        <v>0</v>
      </c>
      <c r="AW34" s="60">
        <f>QT_UY_NET_!FR28-SUM(QT_UY_NET_!FS28:GE28)</f>
        <v>0</v>
      </c>
      <c r="AX34" s="60">
        <f>QT_UY_NET_!GF28-SUM(QT_UY_NET_!GG28:GS28)</f>
        <v>0</v>
      </c>
      <c r="AY34" s="60">
        <f>QT_UY_NET_!GT28-SUM(QT_UY_NET_!GU28:HG28)</f>
        <v>0</v>
      </c>
      <c r="AZ34" s="60">
        <f>QT_UY_NET_!HH28-SUM(QT_UY_NET_!HI28:HU28)</f>
        <v>0</v>
      </c>
      <c r="BA34" s="60">
        <f>QT_UY_NET_!HV28-SUM(QT_UY_NET_!HW28:II28)</f>
        <v>0</v>
      </c>
      <c r="BB34" s="60">
        <f>QT_UY_NET_!IJ28-SUM(QT_UY_NET_!IK28:IW28)</f>
        <v>0</v>
      </c>
      <c r="BC34" s="60">
        <f>QT_UY_NET_!IX28-SUM(QT_UY_NET_!IY28:JK28)</f>
        <v>0</v>
      </c>
      <c r="BD34" s="60">
        <f>QT_UY_NET_!JL28-SUM(QT_UY_NET_!JM28:JY28)</f>
        <v>0</v>
      </c>
      <c r="BE34" s="60">
        <f>QT_UY_NET_!JZ28-SUM(QT_UY_NET_!KA28:KM28)</f>
        <v>0</v>
      </c>
      <c r="BF34" s="60">
        <f>QT_UY_NET_!KN28-SUM(QT_UY_NET_!KO28:LA28)</f>
        <v>0</v>
      </c>
      <c r="BG34" s="60">
        <f>QT_UY_NET_!LB28-SUM(QT_UY_NET_!LC28:LO28)</f>
        <v>0</v>
      </c>
      <c r="BH34" s="60">
        <f>QT_UY_NET_!LP28-SUM(QT_UY_NET_!LQ28:MC28)</f>
        <v>0</v>
      </c>
      <c r="BI34" s="60">
        <f>QT_UY_NET_!MD28-SUM(QT_UY_NET_!ME28:MQ28)</f>
        <v>0</v>
      </c>
      <c r="BJ34" s="60">
        <f>QT_UY_NET_!MR28-SUM(QT_UY_NET_!MS28:NE28)</f>
        <v>0</v>
      </c>
      <c r="BK34" s="60">
        <f>QT_UY_NET_!NF28-SUM(QT_UY_NET_!NG28:NS28)</f>
        <v>0</v>
      </c>
      <c r="BL34" s="60">
        <f>QT_UY_NET_!NT28-SUM(QT_UY_NET_!NU28:OG28)</f>
        <v>0</v>
      </c>
      <c r="BM34" s="60">
        <f>QT_UY_NET_!OH28-SUM(QT_UY_NET_!OI28:OU28)</f>
        <v>0</v>
      </c>
      <c r="BN34" s="60">
        <f>QT_UY_NET_!OV28-SUM(QT_UY_NET_!OW28:PI28)</f>
        <v>0</v>
      </c>
      <c r="BO34" s="60">
        <f>QT_AY_GROSS_!E28-SUM(QT_AY_GROSS_!F28:U28)</f>
        <v>0</v>
      </c>
      <c r="BP34" s="60">
        <f>QT_AY_GROSS_!V28-SUM(QT_AY_GROSS_!W28:AC28)</f>
        <v>0</v>
      </c>
      <c r="BQ34" s="200">
        <f>QT_AY_GROSS_!AD28-SUM(QT_AY_GROSS_!AE28:AM28)</f>
        <v>0</v>
      </c>
      <c r="BR34" s="60">
        <f>QT_AY_GROSS_!AN28-SUM(QT_AY_GROSS_!AO28:AW28)</f>
        <v>0</v>
      </c>
      <c r="BS34" s="200">
        <f>QT_AY_GROSS_!AX28-SUM(QT_AY_GROSS_!AY28:BG28)</f>
        <v>0</v>
      </c>
      <c r="BT34" s="200">
        <f>QT_AY_GROSS_!BH28-SUM(QT_AY_GROSS_!BI28:BQ28)</f>
        <v>0</v>
      </c>
      <c r="BU34" s="200">
        <f>QT_AY_GROSS_!BR28-SUM(QT_AY_GROSS_!BS28:CA28)</f>
        <v>0</v>
      </c>
      <c r="BV34" s="60">
        <f>QT_AY_GROSS_!CB28-SUM(QT_AY_GROSS_!CC28:CK28)</f>
        <v>0</v>
      </c>
      <c r="BW34" s="60">
        <f>QT_AY_GROSS_!CL28-SUM(QT_AY_GROSS_!CM28:CU28)</f>
        <v>0</v>
      </c>
      <c r="BX34" s="60">
        <f>QT_AY_GROSS_!CV28-SUM(QT_AY_GROSS_!CW28:DE28)</f>
        <v>0</v>
      </c>
      <c r="BY34" s="60">
        <f>QT_AY_GROSS_!DF28-SUM(QT_AY_GROSS_!DG28:DO28)</f>
        <v>0</v>
      </c>
      <c r="BZ34" s="60">
        <f>QT_AY_GROSS_!DP28-SUM(QT_AY_GROSS_!DQ28:DY28)</f>
        <v>0</v>
      </c>
      <c r="CA34" s="60">
        <f>QT_AY_GROSS_!DZ28-SUM(QT_AY_GROSS_!EA28:EI28)</f>
        <v>0</v>
      </c>
      <c r="CB34" s="60">
        <f>QT_AY_GROSS_!EJ28-SUM(QT_AY_GROSS_!EK28:ES28)</f>
        <v>0</v>
      </c>
      <c r="CC34" s="60">
        <f>QT_AY_GROSS_!ET28-SUM(QT_AY_GROSS_!EU28:FC28)</f>
        <v>0</v>
      </c>
      <c r="CD34" s="60">
        <f>QT_AY_GROSS_!FD28-SUM(QT_AY_GROSS_!FE28:FM28)</f>
        <v>0</v>
      </c>
      <c r="CE34" s="60">
        <f>QT_AY_GROSS_!FN28-SUM(QT_AY_GROSS_!FO28:FW28)</f>
        <v>0</v>
      </c>
      <c r="CF34" s="60">
        <f>QT_AY_GROSS_!FX28-SUM(QT_AY_GROSS_!FY28:GG28)</f>
        <v>0</v>
      </c>
      <c r="CG34" s="60">
        <f>QT_AY_GROSS_!GH28-SUM(QT_AY_GROSS_!GI28:GQ28)</f>
        <v>0</v>
      </c>
      <c r="CH34" s="60">
        <f>QT_AY_GROSS_!GR28-SUM(QT_AY_GROSS_!GS28:HA28)</f>
        <v>0</v>
      </c>
      <c r="CI34" s="60">
        <f>QT_AY_GROSS_!HB28-SUM(QT_AY_GROSS_!HC28:HK28)</f>
        <v>0</v>
      </c>
      <c r="CJ34" s="60">
        <f>QT_AY_GROSS_!HL28-SUM(QT_AY_GROSS_!HM28:HU28)</f>
        <v>0</v>
      </c>
      <c r="CK34" s="60">
        <f>QT_AY_GROSS_!HV28-SUM(QT_AY_GROSS_!HW28:IE28)</f>
        <v>0</v>
      </c>
      <c r="CL34" s="60">
        <f>QT_AY_GROSS_!IF28-SUM(QT_AY_GROSS_!IG28:IO28)</f>
        <v>0</v>
      </c>
      <c r="CM34" s="60">
        <f>QT_AY_GROSS_!IP28-SUM(QT_AY_GROSS_!IQ28:IY28)</f>
        <v>0</v>
      </c>
      <c r="CN34" s="60">
        <f>QT_AY_GROSS_!IZ28-SUM(QT_AY_GROSS_!JA28:JI28)</f>
        <v>0</v>
      </c>
      <c r="CO34" s="60">
        <f>QT_AY_GROSS_!JJ28-SUM(QT_AY_GROSS_!JK28:JS28)</f>
        <v>0</v>
      </c>
      <c r="CP34" s="60">
        <f>QT_AY_GROSS_!JT28-SUM(QT_AY_GROSS_!JU28:KC28)</f>
        <v>0</v>
      </c>
      <c r="CQ34" s="60">
        <f>QT_AY_GROSS_!KD28-SUM(QT_AY_GROSS_!KE28:KM28)</f>
        <v>0</v>
      </c>
      <c r="CR34" s="60">
        <f>QT_AY_GROSS_!KN28-SUM(QT_AY_GROSS_!KO28:KW28)</f>
        <v>0</v>
      </c>
      <c r="CS34" s="60">
        <f>QT_AY_GROSS_!E28-SUM(QT_AY_GROSS_!F28:U28)</f>
        <v>0</v>
      </c>
      <c r="CT34" s="60">
        <f>QT_AY_NET_!V28-SUM(QT_AY_NET_!W28:AC28)</f>
        <v>0</v>
      </c>
      <c r="CU34" s="60">
        <f>QT_AY_NET_!AD28-SUM(QT_AY_NET_!AE28:AM28)</f>
        <v>0</v>
      </c>
      <c r="CV34" s="60">
        <f>QT_AY_NET_!AN28-SUM(QT_AY_NET_!AO28:AW28)</f>
        <v>0</v>
      </c>
      <c r="CW34" s="60">
        <f>QT_AY_NET_!AX28-SUM(QT_AY_NET_!AY28:BG28)</f>
        <v>0</v>
      </c>
      <c r="CX34" s="60">
        <f>QT_AY_NET_!BH28-SUM(QT_AY_NET_!BI28:BQ28)</f>
        <v>0</v>
      </c>
      <c r="CY34" s="60">
        <f>QT_AY_NET_!BR28-SUM(QT_AY_NET_!BS28:CA28)</f>
        <v>0</v>
      </c>
      <c r="CZ34" s="60">
        <f>QT_AY_NET_!CB28-SUM(QT_AY_NET_!CC28:CK28)</f>
        <v>0</v>
      </c>
      <c r="DA34" s="60">
        <f>QT_AY_NET_!CL28-SUM(QT_AY_NET_!CM28:CU28)</f>
        <v>0</v>
      </c>
      <c r="DB34" s="60">
        <f>QT_AY_NET_!CV28-SUM(QT_AY_NET_!CW28:DE28)</f>
        <v>0</v>
      </c>
      <c r="DC34" s="60">
        <f>QT_AY_NET_!DF28-SUM(QT_AY_NET_!DG28:DO28)</f>
        <v>0</v>
      </c>
      <c r="DD34" s="60">
        <f>QT_AY_NET_!DP28-SUM(QT_AY_NET_!DQ28:DY28)</f>
        <v>0</v>
      </c>
      <c r="DE34" s="60">
        <f>QT_AY_NET_!DZ28-SUM(QT_AY_NET_!EA28:EI28)</f>
        <v>0</v>
      </c>
      <c r="DF34" s="60">
        <f>QT_AY_NET_!EJ28-SUM(QT_AY_NET_!EK28:ES28)</f>
        <v>0</v>
      </c>
      <c r="DG34" s="60">
        <f>QT_AY_NET_!ET28-SUM(QT_AY_NET_!EU28:FC28)</f>
        <v>0</v>
      </c>
      <c r="DH34" s="60">
        <f>QT_AY_NET_!FD28-SUM(QT_AY_NET_!FE28:FM28)</f>
        <v>0</v>
      </c>
      <c r="DI34" s="60">
        <f>QT_AY_NET_!FN28-SUM(QT_AY_NET_!FO28:FW28)</f>
        <v>0</v>
      </c>
      <c r="DJ34" s="60">
        <f>QT_AY_NET_!FX28-SUM(QT_AY_NET_!FY28:GG28)</f>
        <v>0</v>
      </c>
      <c r="DK34" s="60">
        <f>QT_AY_NET_!GH28-SUM(QT_AY_NET_!GI28:GQ28)</f>
        <v>0</v>
      </c>
      <c r="DL34" s="60">
        <f>QT_AY_NET_!GR28-SUM(QT_AY_NET_!GS28:HA28)</f>
        <v>0</v>
      </c>
      <c r="DM34" s="60">
        <f>QT_AY_NET_!HB28-SUM(QT_AY_NET_!HC28:HK28)</f>
        <v>0</v>
      </c>
      <c r="DN34" s="60">
        <f>QT_AY_NET_!HL28-SUM(QT_AY_NET_!HM28:HU28)</f>
        <v>0</v>
      </c>
      <c r="DO34" s="60">
        <f>QT_AY_NET_!HV28-SUM(QT_AY_NET_!HW28:IE28)</f>
        <v>0</v>
      </c>
      <c r="DP34" s="60">
        <f>QT_AY_NET_!IF28-SUM(QT_AY_NET_!IG28:IO28)</f>
        <v>0</v>
      </c>
      <c r="DQ34" s="60">
        <f>QT_AY_NET_!IP28-SUM(QT_AY_NET_!IQ28:IY28)</f>
        <v>0</v>
      </c>
      <c r="DR34" s="60">
        <f>QT_AY_NET_!IZ28-SUM(QT_AY_NET_!JA28:JI28)</f>
        <v>0</v>
      </c>
      <c r="DS34" s="60">
        <f>QT_AY_NET_!JJ28-SUM(QT_AY_NET_!JK28:JS28)</f>
        <v>0</v>
      </c>
      <c r="DT34" s="60">
        <f>QT_AY_NET_!JT28-SUM(QT_AY_NET_!JU28:KC28)</f>
        <v>0</v>
      </c>
      <c r="DU34" s="60">
        <f>QT_AY_NET_!KD28-SUM(QT_AY_NET_!KE28:KM28)</f>
        <v>0</v>
      </c>
      <c r="DV34" s="60">
        <f>QT_AY_NET_!KN28-SUM(QT_AY_NET_!KO28:KW28)</f>
        <v>0</v>
      </c>
      <c r="DW34" s="60">
        <f>QT_CS_!F25-QT_CS_!G25-QT_CS_!P25</f>
        <v>0</v>
      </c>
      <c r="DX34" s="60">
        <f>QT_CS_!G25-SUM(QT_CS_!H25:O25)</f>
        <v>0</v>
      </c>
      <c r="DY34" s="60">
        <f>QT_CS_!P25-SUM(QT_CS_!Q25:X25)</f>
        <v>0</v>
      </c>
      <c r="DZ34" s="123"/>
      <c r="EA34" s="123"/>
      <c r="EB34" s="123"/>
      <c r="EC34"/>
      <c r="ED34"/>
      <c r="EE34"/>
      <c r="EF34"/>
    </row>
    <row r="35" spans="2:153" ht="15" thickBot="1" x14ac:dyDescent="0.35">
      <c r="B35" s="176"/>
      <c r="C35" s="61">
        <v>4</v>
      </c>
      <c r="E35" s="51">
        <f>QT_STAND_GROSS_!E29-QT_AY_GROSS_!E29-QT_UY_GROSS_!E29</f>
        <v>0</v>
      </c>
      <c r="F35" s="60">
        <f>QT_STAND_NET_!E29-QT_AY_NET_!E29-QT_UY_NET_!E29</f>
        <v>0</v>
      </c>
      <c r="G35" s="60">
        <f>QT_UY_GROSS_!E29-SUM(QT_UY_GROSS_!F29:Y29)</f>
        <v>0</v>
      </c>
      <c r="H35" s="60">
        <f>QT_UY_GROSS_!Z29-SUM(QT_UY_GROSS_!AA29:AG29)</f>
        <v>0</v>
      </c>
      <c r="I35" s="60">
        <f>QT_UY_GROSS_!AH29-SUM(QT_UY_GROSS_!AI29:AU29)</f>
        <v>0</v>
      </c>
      <c r="J35" s="60">
        <f>QT_UY_GROSS_!AV29-SUM(QT_UY_GROSS_!AW29:BI29)</f>
        <v>0</v>
      </c>
      <c r="K35" s="60">
        <f>QT_UY_GROSS_!BJ29-SUM(QT_UY_GROSS_!BK29:BW29)</f>
        <v>0</v>
      </c>
      <c r="L35" s="60">
        <f>QT_UY_GROSS_!BX29-SUM(QT_UY_GROSS_!BY29:CK29)</f>
        <v>0</v>
      </c>
      <c r="M35" s="60">
        <f>QT_UY_GROSS_!CL29-SUM(QT_UY_GROSS_!CM29:CY29)</f>
        <v>0</v>
      </c>
      <c r="N35" s="60">
        <f>QT_UY_GROSS_!CZ29-SUM(QT_UY_GROSS_!DA29:DM29)</f>
        <v>0</v>
      </c>
      <c r="O35" s="60">
        <f>QT_UY_GROSS_!DN29-SUM(QT_UY_GROSS_!DO29:EA29)</f>
        <v>0</v>
      </c>
      <c r="P35" s="60">
        <f>QT_UY_GROSS_!EB29-SUM(QT_UY_GROSS_!EC29:EO29)</f>
        <v>0</v>
      </c>
      <c r="Q35" s="60">
        <f>QT_UY_GROSS_!EP29-SUM(QT_UY_GROSS_!EQ29:FC29)</f>
        <v>0</v>
      </c>
      <c r="R35" s="60">
        <f>QT_UY_GROSS_!FD29-SUM(QT_UY_GROSS_!FE29:FQ29)</f>
        <v>0</v>
      </c>
      <c r="S35" s="60">
        <f>QT_UY_GROSS_!FR29-SUM(QT_UY_GROSS_!FS29:GE29)</f>
        <v>0</v>
      </c>
      <c r="T35" s="60">
        <f>QT_UY_GROSS_!GF29-SUM(QT_UY_GROSS_!GG29:GS29)</f>
        <v>0</v>
      </c>
      <c r="U35" s="60">
        <f>QT_UY_GROSS_!GT29-SUM(QT_UY_GROSS_!GU29:HG29)</f>
        <v>0</v>
      </c>
      <c r="V35" s="60">
        <f>QT_UY_GROSS_!HH29-SUM(QT_UY_GROSS_!HI29:HU29)</f>
        <v>0</v>
      </c>
      <c r="W35" s="60">
        <f>QT_UY_GROSS_!HV29-SUM(QT_UY_GROSS_!HW29:II29)</f>
        <v>0</v>
      </c>
      <c r="X35" s="60">
        <f>QT_UY_GROSS_!IJ29-SUM(QT_UY_GROSS_!IK29:IW29)</f>
        <v>0</v>
      </c>
      <c r="Y35" s="60">
        <f>QT_UY_GROSS_!IX29-SUM(QT_UY_GROSS_!IY29:JK29)</f>
        <v>0</v>
      </c>
      <c r="Z35" s="60">
        <f>QT_UY_GROSS_!JL29-SUM(QT_UY_GROSS_!JM29:JY29)</f>
        <v>0</v>
      </c>
      <c r="AA35" s="60">
        <f>QT_UY_GROSS_!JZ29-SUM(QT_UY_GROSS_!KA29:KM29)</f>
        <v>0</v>
      </c>
      <c r="AB35" s="60">
        <f>QT_UY_GROSS_!KN29-SUM(QT_UY_GROSS_!KO29:LA29)</f>
        <v>0</v>
      </c>
      <c r="AC35" s="60">
        <f>QT_UY_GROSS_!LB29-SUM(QT_UY_GROSS_!LC29:LO29)</f>
        <v>0</v>
      </c>
      <c r="AD35" s="60">
        <f>QT_UY_GROSS_!LP29-SUM(QT_UY_GROSS_!LQ29:MC29)</f>
        <v>0</v>
      </c>
      <c r="AE35" s="60">
        <f>QT_UY_GROSS_!MD29-SUM(QT_UY_GROSS_!ME29:MQ29)</f>
        <v>0</v>
      </c>
      <c r="AF35" s="60">
        <f>QT_UY_GROSS_!MR29-SUM(QT_UY_GROSS_!MS29:NE29)</f>
        <v>0</v>
      </c>
      <c r="AG35" s="60">
        <f>QT_UY_GROSS_!NF29-SUM(QT_UY_GROSS_!NG29:NS29)</f>
        <v>0</v>
      </c>
      <c r="AH35" s="60">
        <f>QT_UY_GROSS_!NT29-SUM(QT_UY_GROSS_!NU29:OG29)</f>
        <v>0</v>
      </c>
      <c r="AI35" s="60">
        <f>QT_UY_GROSS_!OH29-SUM(QT_UY_GROSS_!OI29:OU29)</f>
        <v>0</v>
      </c>
      <c r="AJ35" s="60">
        <f>QT_UY_GROSS_!OV29-SUM(QT_UY_GROSS_!OW29:PI29)</f>
        <v>0</v>
      </c>
      <c r="AK35" s="60">
        <f>QT_UY_NET_!E29-SUM(QT_UY_NET_!F29:Y29)</f>
        <v>0</v>
      </c>
      <c r="AL35" s="60">
        <f>QT_UY_NET_!Z29-SUM(QT_UY_NET_!AA29:AG29)</f>
        <v>0</v>
      </c>
      <c r="AM35" s="60">
        <f>QT_UY_NET_!AH29-SUM(QT_UY_NET_!AI29:AU29)</f>
        <v>0</v>
      </c>
      <c r="AN35" s="60">
        <f>QT_UY_NET_!AV29-SUM(QT_UY_NET_!AW29:BI29)</f>
        <v>0</v>
      </c>
      <c r="AO35" s="60">
        <f>QT_UY_NET_!BJ29-SUM(QT_UY_NET_!BK29:BW29)</f>
        <v>0</v>
      </c>
      <c r="AP35" s="60">
        <f>QT_UY_NET_!BX29-SUM(QT_UY_NET_!BY29:CK29)</f>
        <v>0</v>
      </c>
      <c r="AQ35" s="60">
        <f>QT_UY_NET_!CL29-SUM(QT_UY_NET_!CM29:CY29)</f>
        <v>0</v>
      </c>
      <c r="AR35" s="60">
        <f>QT_UY_NET_!CZ29-SUM(QT_UY_NET_!DA29:DM29)</f>
        <v>0</v>
      </c>
      <c r="AS35" s="60">
        <f>QT_UY_NET_!DN29-SUM(QT_UY_NET_!DO29:EA29)</f>
        <v>0</v>
      </c>
      <c r="AT35" s="60">
        <f>QT_UY_NET_!EB29-SUM(QT_UY_NET_!EC29:EO29)</f>
        <v>0</v>
      </c>
      <c r="AU35" s="60">
        <f>QT_UY_NET_!EP29-SUM(QT_UY_NET_!EQ29:FC29)</f>
        <v>0</v>
      </c>
      <c r="AV35" s="60">
        <f>QT_UY_NET_!FD29-SUM(QT_UY_NET_!FE29:FQ29)</f>
        <v>0</v>
      </c>
      <c r="AW35" s="60">
        <f>QT_UY_NET_!FR29-SUM(QT_UY_NET_!FS29:GE29)</f>
        <v>0</v>
      </c>
      <c r="AX35" s="60">
        <f>QT_UY_NET_!GF29-SUM(QT_UY_NET_!GG29:GS29)</f>
        <v>0</v>
      </c>
      <c r="AY35" s="60">
        <f>QT_UY_NET_!GT29-SUM(QT_UY_NET_!GU29:HG29)</f>
        <v>0</v>
      </c>
      <c r="AZ35" s="60">
        <f>QT_UY_NET_!HH29-SUM(QT_UY_NET_!HI29:HU29)</f>
        <v>0</v>
      </c>
      <c r="BA35" s="60">
        <f>QT_UY_NET_!HV29-SUM(QT_UY_NET_!HW29:II29)</f>
        <v>0</v>
      </c>
      <c r="BB35" s="60">
        <f>QT_UY_NET_!IJ29-SUM(QT_UY_NET_!IK29:IW29)</f>
        <v>0</v>
      </c>
      <c r="BC35" s="60">
        <f>QT_UY_NET_!IX29-SUM(QT_UY_NET_!IY29:JK29)</f>
        <v>0</v>
      </c>
      <c r="BD35" s="60">
        <f>QT_UY_NET_!JL29-SUM(QT_UY_NET_!JM29:JY29)</f>
        <v>0</v>
      </c>
      <c r="BE35" s="60">
        <f>QT_UY_NET_!JZ29-SUM(QT_UY_NET_!KA29:KM29)</f>
        <v>0</v>
      </c>
      <c r="BF35" s="60">
        <f>QT_UY_NET_!KN29-SUM(QT_UY_NET_!KO29:LA29)</f>
        <v>0</v>
      </c>
      <c r="BG35" s="60">
        <f>QT_UY_NET_!LB29-SUM(QT_UY_NET_!LC29:LO29)</f>
        <v>0</v>
      </c>
      <c r="BH35" s="60">
        <f>QT_UY_NET_!LP29-SUM(QT_UY_NET_!LQ29:MC29)</f>
        <v>0</v>
      </c>
      <c r="BI35" s="60">
        <f>QT_UY_NET_!MD29-SUM(QT_UY_NET_!ME29:MQ29)</f>
        <v>0</v>
      </c>
      <c r="BJ35" s="60">
        <f>QT_UY_NET_!MR29-SUM(QT_UY_NET_!MS29:NE29)</f>
        <v>0</v>
      </c>
      <c r="BK35" s="60">
        <f>QT_UY_NET_!NF29-SUM(QT_UY_NET_!NG29:NS29)</f>
        <v>0</v>
      </c>
      <c r="BL35" s="60">
        <f>QT_UY_NET_!NT29-SUM(QT_UY_NET_!NU29:OG29)</f>
        <v>0</v>
      </c>
      <c r="BM35" s="60">
        <f>QT_UY_NET_!OH29-SUM(QT_UY_NET_!OI29:OU29)</f>
        <v>0</v>
      </c>
      <c r="BN35" s="60">
        <f>QT_UY_NET_!OV29-SUM(QT_UY_NET_!OW29:PI29)</f>
        <v>0</v>
      </c>
      <c r="BO35" s="60">
        <f>QT_AY_GROSS_!E29-SUM(QT_AY_GROSS_!F29:U29)</f>
        <v>0</v>
      </c>
      <c r="BP35" s="60">
        <f>QT_AY_GROSS_!V29-SUM(QT_AY_GROSS_!W29:AC29)</f>
        <v>0</v>
      </c>
      <c r="BQ35" s="200">
        <f>QT_AY_GROSS_!AD29-SUM(QT_AY_GROSS_!AE29:AM29)</f>
        <v>0</v>
      </c>
      <c r="BR35" s="60">
        <f>QT_AY_GROSS_!AN29-SUM(QT_AY_GROSS_!AO29:AW29)</f>
        <v>0</v>
      </c>
      <c r="BS35" s="200">
        <f>QT_AY_GROSS_!AX29-SUM(QT_AY_GROSS_!AY29:BG29)</f>
        <v>0</v>
      </c>
      <c r="BT35" s="200">
        <f>QT_AY_GROSS_!BH29-SUM(QT_AY_GROSS_!BI29:BQ29)</f>
        <v>0</v>
      </c>
      <c r="BU35" s="200">
        <f>QT_AY_GROSS_!BR29-SUM(QT_AY_GROSS_!BS29:CA29)</f>
        <v>0</v>
      </c>
      <c r="BV35" s="60">
        <f>QT_AY_GROSS_!CB29-SUM(QT_AY_GROSS_!CC29:CK29)</f>
        <v>0</v>
      </c>
      <c r="BW35" s="60">
        <f>QT_AY_GROSS_!CL29-SUM(QT_AY_GROSS_!CM29:CU29)</f>
        <v>0</v>
      </c>
      <c r="BX35" s="60">
        <f>QT_AY_GROSS_!CV29-SUM(QT_AY_GROSS_!CW29:DE29)</f>
        <v>0</v>
      </c>
      <c r="BY35" s="60">
        <f>QT_AY_GROSS_!DF29-SUM(QT_AY_GROSS_!DG29:DO29)</f>
        <v>0</v>
      </c>
      <c r="BZ35" s="60">
        <f>QT_AY_GROSS_!DP29-SUM(QT_AY_GROSS_!DQ29:DY29)</f>
        <v>0</v>
      </c>
      <c r="CA35" s="60">
        <f>QT_AY_GROSS_!DZ29-SUM(QT_AY_GROSS_!EA29:EI29)</f>
        <v>0</v>
      </c>
      <c r="CB35" s="60">
        <f>QT_AY_GROSS_!EJ29-SUM(QT_AY_GROSS_!EK29:ES29)</f>
        <v>0</v>
      </c>
      <c r="CC35" s="60">
        <f>QT_AY_GROSS_!ET29-SUM(QT_AY_GROSS_!EU29:FC29)</f>
        <v>0</v>
      </c>
      <c r="CD35" s="60">
        <f>QT_AY_GROSS_!FD29-SUM(QT_AY_GROSS_!FE29:FM29)</f>
        <v>0</v>
      </c>
      <c r="CE35" s="60">
        <f>QT_AY_GROSS_!FN29-SUM(QT_AY_GROSS_!FO29:FW29)</f>
        <v>0</v>
      </c>
      <c r="CF35" s="60">
        <f>QT_AY_GROSS_!FX29-SUM(QT_AY_GROSS_!FY29:GG29)</f>
        <v>0</v>
      </c>
      <c r="CG35" s="60">
        <f>QT_AY_GROSS_!GH29-SUM(QT_AY_GROSS_!GI29:GQ29)</f>
        <v>0</v>
      </c>
      <c r="CH35" s="60">
        <f>QT_AY_GROSS_!GR29-SUM(QT_AY_GROSS_!GS29:HA29)</f>
        <v>0</v>
      </c>
      <c r="CI35" s="60">
        <f>QT_AY_GROSS_!HB29-SUM(QT_AY_GROSS_!HC29:HK29)</f>
        <v>0</v>
      </c>
      <c r="CJ35" s="60">
        <f>QT_AY_GROSS_!HL29-SUM(QT_AY_GROSS_!HM29:HU29)</f>
        <v>0</v>
      </c>
      <c r="CK35" s="60">
        <f>QT_AY_GROSS_!HV29-SUM(QT_AY_GROSS_!HW29:IE29)</f>
        <v>0</v>
      </c>
      <c r="CL35" s="60">
        <f>QT_AY_GROSS_!IF29-SUM(QT_AY_GROSS_!IG29:IO29)</f>
        <v>0</v>
      </c>
      <c r="CM35" s="60">
        <f>QT_AY_GROSS_!IP29-SUM(QT_AY_GROSS_!IQ29:IY29)</f>
        <v>0</v>
      </c>
      <c r="CN35" s="60">
        <f>QT_AY_GROSS_!IZ29-SUM(QT_AY_GROSS_!JA29:JI29)</f>
        <v>0</v>
      </c>
      <c r="CO35" s="60">
        <f>QT_AY_GROSS_!JJ29-SUM(QT_AY_GROSS_!JK29:JS29)</f>
        <v>0</v>
      </c>
      <c r="CP35" s="60">
        <f>QT_AY_GROSS_!JT29-SUM(QT_AY_GROSS_!JU29:KC29)</f>
        <v>0</v>
      </c>
      <c r="CQ35" s="60">
        <f>QT_AY_GROSS_!KD29-SUM(QT_AY_GROSS_!KE29:KM29)</f>
        <v>0</v>
      </c>
      <c r="CR35" s="60">
        <f>QT_AY_GROSS_!KN29-SUM(QT_AY_GROSS_!KO29:KW29)</f>
        <v>0</v>
      </c>
      <c r="CS35" s="60">
        <f>QT_AY_GROSS_!E29-SUM(QT_AY_GROSS_!F29:U29)</f>
        <v>0</v>
      </c>
      <c r="CT35" s="60">
        <f>QT_AY_NET_!V29-SUM(QT_AY_NET_!W29:AC29)</f>
        <v>0</v>
      </c>
      <c r="CU35" s="60">
        <f>QT_AY_NET_!AD29-SUM(QT_AY_NET_!AE29:AM29)</f>
        <v>0</v>
      </c>
      <c r="CV35" s="60">
        <f>QT_AY_NET_!AN29-SUM(QT_AY_NET_!AO29:AW29)</f>
        <v>0</v>
      </c>
      <c r="CW35" s="60">
        <f>QT_AY_NET_!AX29-SUM(QT_AY_NET_!AY29:BG29)</f>
        <v>0</v>
      </c>
      <c r="CX35" s="60">
        <f>QT_AY_NET_!BH29-SUM(QT_AY_NET_!BI29:BQ29)</f>
        <v>0</v>
      </c>
      <c r="CY35" s="60">
        <f>QT_AY_NET_!BR29-SUM(QT_AY_NET_!BS29:CA29)</f>
        <v>0</v>
      </c>
      <c r="CZ35" s="60">
        <f>QT_AY_NET_!CB29-SUM(QT_AY_NET_!CC29:CK29)</f>
        <v>0</v>
      </c>
      <c r="DA35" s="60">
        <f>QT_AY_NET_!CL29-SUM(QT_AY_NET_!CM29:CU29)</f>
        <v>0</v>
      </c>
      <c r="DB35" s="60">
        <f>QT_AY_NET_!CV29-SUM(QT_AY_NET_!CW29:DE29)</f>
        <v>0</v>
      </c>
      <c r="DC35" s="60">
        <f>QT_AY_NET_!DF29-SUM(QT_AY_NET_!DG29:DO29)</f>
        <v>0</v>
      </c>
      <c r="DD35" s="60">
        <f>QT_AY_NET_!DP29-SUM(QT_AY_NET_!DQ29:DY29)</f>
        <v>0</v>
      </c>
      <c r="DE35" s="60">
        <f>QT_AY_NET_!DZ29-SUM(QT_AY_NET_!EA29:EI29)</f>
        <v>0</v>
      </c>
      <c r="DF35" s="60">
        <f>QT_AY_NET_!EJ29-SUM(QT_AY_NET_!EK29:ES29)</f>
        <v>0</v>
      </c>
      <c r="DG35" s="60">
        <f>QT_AY_NET_!ET29-SUM(QT_AY_NET_!EU29:FC29)</f>
        <v>0</v>
      </c>
      <c r="DH35" s="60">
        <f>QT_AY_NET_!FD29-SUM(QT_AY_NET_!FE29:FM29)</f>
        <v>0</v>
      </c>
      <c r="DI35" s="60">
        <f>QT_AY_NET_!FN29-SUM(QT_AY_NET_!FO29:FW29)</f>
        <v>0</v>
      </c>
      <c r="DJ35" s="60">
        <f>QT_AY_NET_!FX29-SUM(QT_AY_NET_!FY29:GG29)</f>
        <v>0</v>
      </c>
      <c r="DK35" s="60">
        <f>QT_AY_NET_!GH29-SUM(QT_AY_NET_!GI29:GQ29)</f>
        <v>0</v>
      </c>
      <c r="DL35" s="60">
        <f>QT_AY_NET_!GR29-SUM(QT_AY_NET_!GS29:HA29)</f>
        <v>0</v>
      </c>
      <c r="DM35" s="60">
        <f>QT_AY_NET_!HB29-SUM(QT_AY_NET_!HC29:HK29)</f>
        <v>0</v>
      </c>
      <c r="DN35" s="60">
        <f>QT_AY_NET_!HL29-SUM(QT_AY_NET_!HM29:HU29)</f>
        <v>0</v>
      </c>
      <c r="DO35" s="60">
        <f>QT_AY_NET_!HV29-SUM(QT_AY_NET_!HW29:IE29)</f>
        <v>0</v>
      </c>
      <c r="DP35" s="60">
        <f>QT_AY_NET_!IF29-SUM(QT_AY_NET_!IG29:IO29)</f>
        <v>0</v>
      </c>
      <c r="DQ35" s="60">
        <f>QT_AY_NET_!IP29-SUM(QT_AY_NET_!IQ29:IY29)</f>
        <v>0</v>
      </c>
      <c r="DR35" s="60">
        <f>QT_AY_NET_!IZ29-SUM(QT_AY_NET_!JA29:JI29)</f>
        <v>0</v>
      </c>
      <c r="DS35" s="60">
        <f>QT_AY_NET_!JJ29-SUM(QT_AY_NET_!JK29:JS29)</f>
        <v>0</v>
      </c>
      <c r="DT35" s="60">
        <f>QT_AY_NET_!JT29-SUM(QT_AY_NET_!JU29:KC29)</f>
        <v>0</v>
      </c>
      <c r="DU35" s="60">
        <f>QT_AY_NET_!KD29-SUM(QT_AY_NET_!KE29:KM29)</f>
        <v>0</v>
      </c>
      <c r="DV35" s="60">
        <f>QT_AY_NET_!KN29-SUM(QT_AY_NET_!KO29:KW29)</f>
        <v>0</v>
      </c>
      <c r="DW35" s="60">
        <f>QT_CS_!F26-QT_CS_!G26-QT_CS_!P26</f>
        <v>0</v>
      </c>
      <c r="DX35" s="60">
        <f>QT_CS_!G26-SUM(QT_CS_!H26:O26)</f>
        <v>0</v>
      </c>
      <c r="DY35" s="60">
        <f>QT_CS_!P26-SUM(QT_CS_!Q26:X26)</f>
        <v>0</v>
      </c>
      <c r="DZ35" s="123"/>
      <c r="EA35" s="123"/>
      <c r="EB35" s="123"/>
      <c r="EC35"/>
      <c r="ED35"/>
      <c r="EE35"/>
      <c r="EF35"/>
    </row>
    <row r="36" spans="2:153" ht="15" thickBot="1" x14ac:dyDescent="0.35">
      <c r="B36" s="176"/>
      <c r="C36" s="61" t="s">
        <v>31</v>
      </c>
      <c r="E36" s="51">
        <f>QT_STAND_GROSS_!E30-QT_AY_GROSS_!E30-QT_UY_GROSS_!E30</f>
        <v>0</v>
      </c>
      <c r="F36" s="60">
        <f>QT_STAND_NET_!E30-QT_AY_NET_!E30-QT_UY_NET_!E30</f>
        <v>0</v>
      </c>
      <c r="G36" s="60">
        <f>QT_UY_GROSS_!E30-SUM(QT_UY_GROSS_!F30:Y30)</f>
        <v>0</v>
      </c>
      <c r="H36" s="60">
        <f>QT_UY_GROSS_!Z30-SUM(QT_UY_GROSS_!AA30:AG30)</f>
        <v>0</v>
      </c>
      <c r="I36" s="60">
        <f>QT_UY_GROSS_!AH30-SUM(QT_UY_GROSS_!AI30:AU30)</f>
        <v>0</v>
      </c>
      <c r="J36" s="60">
        <f>QT_UY_GROSS_!AV30-SUM(QT_UY_GROSS_!AW30:BI30)</f>
        <v>0</v>
      </c>
      <c r="K36" s="60">
        <f>QT_UY_GROSS_!BJ30-SUM(QT_UY_GROSS_!BK30:BW30)</f>
        <v>0</v>
      </c>
      <c r="L36" s="60">
        <f>QT_UY_GROSS_!BX30-SUM(QT_UY_GROSS_!BY30:CK30)</f>
        <v>0</v>
      </c>
      <c r="M36" s="60">
        <f>QT_UY_GROSS_!CL30-SUM(QT_UY_GROSS_!CM30:CY30)</f>
        <v>0</v>
      </c>
      <c r="N36" s="60">
        <f>QT_UY_GROSS_!CZ30-SUM(QT_UY_GROSS_!DA30:DM30)</f>
        <v>0</v>
      </c>
      <c r="O36" s="60">
        <f>QT_UY_GROSS_!DN30-SUM(QT_UY_GROSS_!DO30:EA30)</f>
        <v>0</v>
      </c>
      <c r="P36" s="60">
        <f>QT_UY_GROSS_!EB30-SUM(QT_UY_GROSS_!EC30:EO30)</f>
        <v>0</v>
      </c>
      <c r="Q36" s="60">
        <f>QT_UY_GROSS_!EP30-SUM(QT_UY_GROSS_!EQ30:FC30)</f>
        <v>0</v>
      </c>
      <c r="R36" s="60">
        <f>QT_UY_GROSS_!FD30-SUM(QT_UY_GROSS_!FE30:FQ30)</f>
        <v>0</v>
      </c>
      <c r="S36" s="60">
        <f>QT_UY_GROSS_!FR30-SUM(QT_UY_GROSS_!FS30:GE30)</f>
        <v>0</v>
      </c>
      <c r="T36" s="60">
        <f>QT_UY_GROSS_!GF30-SUM(QT_UY_GROSS_!GG30:GS30)</f>
        <v>0</v>
      </c>
      <c r="U36" s="60">
        <f>QT_UY_GROSS_!GT30-SUM(QT_UY_GROSS_!GU30:HG30)</f>
        <v>0</v>
      </c>
      <c r="V36" s="60">
        <f>QT_UY_GROSS_!HH30-SUM(QT_UY_GROSS_!HI30:HU30)</f>
        <v>0</v>
      </c>
      <c r="W36" s="60">
        <f>QT_UY_GROSS_!HV30-SUM(QT_UY_GROSS_!HW30:II30)</f>
        <v>0</v>
      </c>
      <c r="X36" s="60">
        <f>QT_UY_GROSS_!IJ30-SUM(QT_UY_GROSS_!IK30:IW30)</f>
        <v>0</v>
      </c>
      <c r="Y36" s="60">
        <f>QT_UY_GROSS_!IX30-SUM(QT_UY_GROSS_!IY30:JK30)</f>
        <v>0</v>
      </c>
      <c r="Z36" s="60">
        <f>QT_UY_GROSS_!JL30-SUM(QT_UY_GROSS_!JM30:JY30)</f>
        <v>0</v>
      </c>
      <c r="AA36" s="60">
        <f>QT_UY_GROSS_!JZ30-SUM(QT_UY_GROSS_!KA30:KM30)</f>
        <v>0</v>
      </c>
      <c r="AB36" s="60">
        <f>QT_UY_GROSS_!KN30-SUM(QT_UY_GROSS_!KO30:LA30)</f>
        <v>0</v>
      </c>
      <c r="AC36" s="60">
        <f>QT_UY_GROSS_!LB30-SUM(QT_UY_GROSS_!LC30:LO30)</f>
        <v>0</v>
      </c>
      <c r="AD36" s="60">
        <f>QT_UY_GROSS_!LP30-SUM(QT_UY_GROSS_!LQ30:MC30)</f>
        <v>0</v>
      </c>
      <c r="AE36" s="60">
        <f>QT_UY_GROSS_!MD30-SUM(QT_UY_GROSS_!ME30:MQ30)</f>
        <v>0</v>
      </c>
      <c r="AF36" s="60">
        <f>QT_UY_GROSS_!MR30-SUM(QT_UY_GROSS_!MS30:NE30)</f>
        <v>0</v>
      </c>
      <c r="AG36" s="60">
        <f>QT_UY_GROSS_!NF30-SUM(QT_UY_GROSS_!NG30:NS30)</f>
        <v>0</v>
      </c>
      <c r="AH36" s="60">
        <f>QT_UY_GROSS_!NT30-SUM(QT_UY_GROSS_!NU30:OG30)</f>
        <v>0</v>
      </c>
      <c r="AI36" s="60">
        <f>QT_UY_GROSS_!OH30-SUM(QT_UY_GROSS_!OI30:OU30)</f>
        <v>0</v>
      </c>
      <c r="AJ36" s="60">
        <f>QT_UY_GROSS_!OV30-SUM(QT_UY_GROSS_!OW30:PI30)</f>
        <v>0</v>
      </c>
      <c r="AK36" s="60">
        <f>QT_UY_NET_!E30-SUM(QT_UY_NET_!F30:Y30)</f>
        <v>0</v>
      </c>
      <c r="AL36" s="60">
        <f>QT_UY_NET_!Z30-SUM(QT_UY_NET_!AA30:AG30)</f>
        <v>0</v>
      </c>
      <c r="AM36" s="60">
        <f>QT_UY_NET_!AH30-SUM(QT_UY_NET_!AI30:AU30)</f>
        <v>0</v>
      </c>
      <c r="AN36" s="60">
        <f>QT_UY_NET_!AV30-SUM(QT_UY_NET_!AW30:BI30)</f>
        <v>0</v>
      </c>
      <c r="AO36" s="60">
        <f>QT_UY_NET_!BJ30-SUM(QT_UY_NET_!BK30:BW30)</f>
        <v>0</v>
      </c>
      <c r="AP36" s="60">
        <f>QT_UY_NET_!BX30-SUM(QT_UY_NET_!BY30:CK30)</f>
        <v>0</v>
      </c>
      <c r="AQ36" s="60">
        <f>QT_UY_NET_!CL30-SUM(QT_UY_NET_!CM30:CY30)</f>
        <v>0</v>
      </c>
      <c r="AR36" s="60">
        <f>QT_UY_NET_!CZ30-SUM(QT_UY_NET_!DA30:DM30)</f>
        <v>0</v>
      </c>
      <c r="AS36" s="60">
        <f>QT_UY_NET_!DN30-SUM(QT_UY_NET_!DO30:EA30)</f>
        <v>0</v>
      </c>
      <c r="AT36" s="60">
        <f>QT_UY_NET_!EB30-SUM(QT_UY_NET_!EC30:EO30)</f>
        <v>0</v>
      </c>
      <c r="AU36" s="60">
        <f>QT_UY_NET_!EP30-SUM(QT_UY_NET_!EQ30:FC30)</f>
        <v>0</v>
      </c>
      <c r="AV36" s="60">
        <f>QT_UY_NET_!FD30-SUM(QT_UY_NET_!FE30:FQ30)</f>
        <v>0</v>
      </c>
      <c r="AW36" s="60">
        <f>QT_UY_NET_!FR30-SUM(QT_UY_NET_!FS30:GE30)</f>
        <v>0</v>
      </c>
      <c r="AX36" s="60">
        <f>QT_UY_NET_!GF30-SUM(QT_UY_NET_!GG30:GS30)</f>
        <v>0</v>
      </c>
      <c r="AY36" s="60">
        <f>QT_UY_NET_!GT30-SUM(QT_UY_NET_!GU30:HG30)</f>
        <v>0</v>
      </c>
      <c r="AZ36" s="60">
        <f>QT_UY_NET_!HH30-SUM(QT_UY_NET_!HI30:HU30)</f>
        <v>0</v>
      </c>
      <c r="BA36" s="60">
        <f>QT_UY_NET_!HV30-SUM(QT_UY_NET_!HW30:II30)</f>
        <v>0</v>
      </c>
      <c r="BB36" s="60">
        <f>QT_UY_NET_!IJ30-SUM(QT_UY_NET_!IK30:IW30)</f>
        <v>0</v>
      </c>
      <c r="BC36" s="60">
        <f>QT_UY_NET_!IX30-SUM(QT_UY_NET_!IY30:JK30)</f>
        <v>0</v>
      </c>
      <c r="BD36" s="60">
        <f>QT_UY_NET_!JL30-SUM(QT_UY_NET_!JM30:JY30)</f>
        <v>0</v>
      </c>
      <c r="BE36" s="60">
        <f>QT_UY_NET_!JZ30-SUM(QT_UY_NET_!KA30:KM30)</f>
        <v>0</v>
      </c>
      <c r="BF36" s="60">
        <f>QT_UY_NET_!KN30-SUM(QT_UY_NET_!KO30:LA30)</f>
        <v>0</v>
      </c>
      <c r="BG36" s="60">
        <f>QT_UY_NET_!LB30-SUM(QT_UY_NET_!LC30:LO30)</f>
        <v>0</v>
      </c>
      <c r="BH36" s="60">
        <f>QT_UY_NET_!LP30-SUM(QT_UY_NET_!LQ30:MC30)</f>
        <v>0</v>
      </c>
      <c r="BI36" s="60">
        <f>QT_UY_NET_!MD30-SUM(QT_UY_NET_!ME30:MQ30)</f>
        <v>0</v>
      </c>
      <c r="BJ36" s="60">
        <f>QT_UY_NET_!MR30-SUM(QT_UY_NET_!MS30:NE30)</f>
        <v>0</v>
      </c>
      <c r="BK36" s="60">
        <f>QT_UY_NET_!NF30-SUM(QT_UY_NET_!NG30:NS30)</f>
        <v>0</v>
      </c>
      <c r="BL36" s="60">
        <f>QT_UY_NET_!NT30-SUM(QT_UY_NET_!NU30:OG30)</f>
        <v>0</v>
      </c>
      <c r="BM36" s="60">
        <f>QT_UY_NET_!OH30-SUM(QT_UY_NET_!OI30:OU30)</f>
        <v>0</v>
      </c>
      <c r="BN36" s="60">
        <f>QT_UY_NET_!OV30-SUM(QT_UY_NET_!OW30:PI30)</f>
        <v>0</v>
      </c>
      <c r="BO36" s="60">
        <f>QT_AY_GROSS_!E30-SUM(QT_AY_GROSS_!F30:U30)</f>
        <v>0</v>
      </c>
      <c r="BP36" s="60">
        <f>QT_AY_GROSS_!V30-SUM(QT_AY_GROSS_!W30:AC30)</f>
        <v>0</v>
      </c>
      <c r="BQ36" s="200">
        <f>QT_AY_GROSS_!AD30-SUM(QT_AY_GROSS_!AE30:AM30)</f>
        <v>0</v>
      </c>
      <c r="BR36" s="60">
        <f>QT_AY_GROSS_!AN30-SUM(QT_AY_GROSS_!AO30:AW30)</f>
        <v>0</v>
      </c>
      <c r="BS36" s="200">
        <f>QT_AY_GROSS_!AX30-SUM(QT_AY_GROSS_!AY30:BG30)</f>
        <v>0</v>
      </c>
      <c r="BT36" s="200">
        <f>QT_AY_GROSS_!BH30-SUM(QT_AY_GROSS_!BI30:BQ30)</f>
        <v>0</v>
      </c>
      <c r="BU36" s="200">
        <f>QT_AY_GROSS_!BR30-SUM(QT_AY_GROSS_!BS30:CA30)</f>
        <v>0</v>
      </c>
      <c r="BV36" s="60">
        <f>QT_AY_GROSS_!CB30-SUM(QT_AY_GROSS_!CC30:CK30)</f>
        <v>0</v>
      </c>
      <c r="BW36" s="60">
        <f>QT_AY_GROSS_!CL30-SUM(QT_AY_GROSS_!CM30:CU30)</f>
        <v>0</v>
      </c>
      <c r="BX36" s="60">
        <f>QT_AY_GROSS_!CV30-SUM(QT_AY_GROSS_!CW30:DE30)</f>
        <v>0</v>
      </c>
      <c r="BY36" s="60">
        <f>QT_AY_GROSS_!DF30-SUM(QT_AY_GROSS_!DG30:DO30)</f>
        <v>0</v>
      </c>
      <c r="BZ36" s="60">
        <f>QT_AY_GROSS_!DP30-SUM(QT_AY_GROSS_!DQ30:DY30)</f>
        <v>0</v>
      </c>
      <c r="CA36" s="60">
        <f>QT_AY_GROSS_!DZ30-SUM(QT_AY_GROSS_!EA30:EI30)</f>
        <v>0</v>
      </c>
      <c r="CB36" s="60">
        <f>QT_AY_GROSS_!EJ30-SUM(QT_AY_GROSS_!EK30:ES30)</f>
        <v>0</v>
      </c>
      <c r="CC36" s="60">
        <f>QT_AY_GROSS_!ET30-SUM(QT_AY_GROSS_!EU30:FC30)</f>
        <v>0</v>
      </c>
      <c r="CD36" s="60">
        <f>QT_AY_GROSS_!FD30-SUM(QT_AY_GROSS_!FE30:FM30)</f>
        <v>0</v>
      </c>
      <c r="CE36" s="60">
        <f>QT_AY_GROSS_!FN30-SUM(QT_AY_GROSS_!FO30:FW30)</f>
        <v>0</v>
      </c>
      <c r="CF36" s="60">
        <f>QT_AY_GROSS_!FX30-SUM(QT_AY_GROSS_!FY30:GG30)</f>
        <v>0</v>
      </c>
      <c r="CG36" s="60">
        <f>QT_AY_GROSS_!GH30-SUM(QT_AY_GROSS_!GI30:GQ30)</f>
        <v>0</v>
      </c>
      <c r="CH36" s="60">
        <f>QT_AY_GROSS_!GR30-SUM(QT_AY_GROSS_!GS30:HA30)</f>
        <v>0</v>
      </c>
      <c r="CI36" s="60">
        <f>QT_AY_GROSS_!HB30-SUM(QT_AY_GROSS_!HC30:HK30)</f>
        <v>0</v>
      </c>
      <c r="CJ36" s="60">
        <f>QT_AY_GROSS_!HL30-SUM(QT_AY_GROSS_!HM30:HU30)</f>
        <v>0</v>
      </c>
      <c r="CK36" s="60">
        <f>QT_AY_GROSS_!HV30-SUM(QT_AY_GROSS_!HW30:IE30)</f>
        <v>0</v>
      </c>
      <c r="CL36" s="60">
        <f>QT_AY_GROSS_!IF30-SUM(QT_AY_GROSS_!IG30:IO30)</f>
        <v>0</v>
      </c>
      <c r="CM36" s="60">
        <f>QT_AY_GROSS_!IP30-SUM(QT_AY_GROSS_!IQ30:IY30)</f>
        <v>0</v>
      </c>
      <c r="CN36" s="60">
        <f>QT_AY_GROSS_!IZ30-SUM(QT_AY_GROSS_!JA30:JI30)</f>
        <v>0</v>
      </c>
      <c r="CO36" s="60">
        <f>QT_AY_GROSS_!JJ30-SUM(QT_AY_GROSS_!JK30:JS30)</f>
        <v>0</v>
      </c>
      <c r="CP36" s="60">
        <f>QT_AY_GROSS_!JT30-SUM(QT_AY_GROSS_!JU30:KC30)</f>
        <v>0</v>
      </c>
      <c r="CQ36" s="60">
        <f>QT_AY_GROSS_!KD30-SUM(QT_AY_GROSS_!KE30:KM30)</f>
        <v>0</v>
      </c>
      <c r="CR36" s="60">
        <f>QT_AY_GROSS_!KN30-SUM(QT_AY_GROSS_!KO30:KW30)</f>
        <v>0</v>
      </c>
      <c r="CS36" s="60">
        <f>QT_AY_GROSS_!E30-SUM(QT_AY_GROSS_!F30:U30)</f>
        <v>0</v>
      </c>
      <c r="CT36" s="60">
        <f>QT_AY_NET_!V30-SUM(QT_AY_NET_!W30:AC30)</f>
        <v>0</v>
      </c>
      <c r="CU36" s="60">
        <f>QT_AY_NET_!AD30-SUM(QT_AY_NET_!AE30:AM30)</f>
        <v>0</v>
      </c>
      <c r="CV36" s="60">
        <f>QT_AY_NET_!AN30-SUM(QT_AY_NET_!AO30:AW30)</f>
        <v>0</v>
      </c>
      <c r="CW36" s="60">
        <f>QT_AY_NET_!AX30-SUM(QT_AY_NET_!AY30:BG30)</f>
        <v>0</v>
      </c>
      <c r="CX36" s="60">
        <f>QT_AY_NET_!BH30-SUM(QT_AY_NET_!BI30:BQ30)</f>
        <v>0</v>
      </c>
      <c r="CY36" s="60">
        <f>QT_AY_NET_!BR30-SUM(QT_AY_NET_!BS30:CA30)</f>
        <v>0</v>
      </c>
      <c r="CZ36" s="60">
        <f>QT_AY_NET_!CB30-SUM(QT_AY_NET_!CC30:CK30)</f>
        <v>0</v>
      </c>
      <c r="DA36" s="60">
        <f>QT_AY_NET_!CL30-SUM(QT_AY_NET_!CM30:CU30)</f>
        <v>0</v>
      </c>
      <c r="DB36" s="60">
        <f>QT_AY_NET_!CV30-SUM(QT_AY_NET_!CW30:DE30)</f>
        <v>0</v>
      </c>
      <c r="DC36" s="60">
        <f>QT_AY_NET_!DF30-SUM(QT_AY_NET_!DG30:DO30)</f>
        <v>0</v>
      </c>
      <c r="DD36" s="60">
        <f>QT_AY_NET_!DP30-SUM(QT_AY_NET_!DQ30:DY30)</f>
        <v>0</v>
      </c>
      <c r="DE36" s="60">
        <f>QT_AY_NET_!DZ30-SUM(QT_AY_NET_!EA30:EI30)</f>
        <v>0</v>
      </c>
      <c r="DF36" s="60">
        <f>QT_AY_NET_!EJ30-SUM(QT_AY_NET_!EK30:ES30)</f>
        <v>0</v>
      </c>
      <c r="DG36" s="60">
        <f>QT_AY_NET_!ET30-SUM(QT_AY_NET_!EU30:FC30)</f>
        <v>0</v>
      </c>
      <c r="DH36" s="60">
        <f>QT_AY_NET_!FD30-SUM(QT_AY_NET_!FE30:FM30)</f>
        <v>0</v>
      </c>
      <c r="DI36" s="60">
        <f>QT_AY_NET_!FN30-SUM(QT_AY_NET_!FO30:FW30)</f>
        <v>0</v>
      </c>
      <c r="DJ36" s="60">
        <f>QT_AY_NET_!FX30-SUM(QT_AY_NET_!FY30:GG30)</f>
        <v>0</v>
      </c>
      <c r="DK36" s="60">
        <f>QT_AY_NET_!GH30-SUM(QT_AY_NET_!GI30:GQ30)</f>
        <v>0</v>
      </c>
      <c r="DL36" s="60">
        <f>QT_AY_NET_!GR30-SUM(QT_AY_NET_!GS30:HA30)</f>
        <v>0</v>
      </c>
      <c r="DM36" s="60">
        <f>QT_AY_NET_!HB30-SUM(QT_AY_NET_!HC30:HK30)</f>
        <v>0</v>
      </c>
      <c r="DN36" s="60">
        <f>QT_AY_NET_!HL30-SUM(QT_AY_NET_!HM30:HU30)</f>
        <v>0</v>
      </c>
      <c r="DO36" s="60">
        <f>QT_AY_NET_!HV30-SUM(QT_AY_NET_!HW30:IE30)</f>
        <v>0</v>
      </c>
      <c r="DP36" s="60">
        <f>QT_AY_NET_!IF30-SUM(QT_AY_NET_!IG30:IO30)</f>
        <v>0</v>
      </c>
      <c r="DQ36" s="60">
        <f>QT_AY_NET_!IP30-SUM(QT_AY_NET_!IQ30:IY30)</f>
        <v>0</v>
      </c>
      <c r="DR36" s="60">
        <f>QT_AY_NET_!IZ30-SUM(QT_AY_NET_!JA30:JI30)</f>
        <v>0</v>
      </c>
      <c r="DS36" s="60">
        <f>QT_AY_NET_!JJ30-SUM(QT_AY_NET_!JK30:JS30)</f>
        <v>0</v>
      </c>
      <c r="DT36" s="60">
        <f>QT_AY_NET_!JT30-SUM(QT_AY_NET_!JU30:KC30)</f>
        <v>0</v>
      </c>
      <c r="DU36" s="60">
        <f>QT_AY_NET_!KD30-SUM(QT_AY_NET_!KE30:KM30)</f>
        <v>0</v>
      </c>
      <c r="DV36" s="60">
        <f>QT_AY_NET_!KN30-SUM(QT_AY_NET_!KO30:KW30)</f>
        <v>0</v>
      </c>
      <c r="DW36" s="60">
        <f>QT_CS_!F27-QT_CS_!G27-QT_CS_!P27</f>
        <v>0</v>
      </c>
      <c r="DX36" s="60">
        <f>QT_CS_!G27-SUM(QT_CS_!H27:O27)</f>
        <v>0</v>
      </c>
      <c r="DY36" s="60">
        <f>QT_CS_!P27-SUM(QT_CS_!Q27:X27)</f>
        <v>0</v>
      </c>
      <c r="DZ36" s="123"/>
      <c r="EA36" s="123"/>
      <c r="EB36" s="123"/>
      <c r="EG36" s="87"/>
      <c r="EH36" s="87"/>
      <c r="EI36" s="87"/>
      <c r="EJ36" s="87"/>
      <c r="EK36" s="87"/>
      <c r="EL36" s="87"/>
      <c r="EM36" s="87"/>
    </row>
    <row r="37" spans="2:153" ht="15" thickBot="1" x14ac:dyDescent="0.35">
      <c r="B37" s="176"/>
      <c r="C37" s="61">
        <v>100000</v>
      </c>
      <c r="E37" s="51">
        <f>QT_STAND_GROSS_!E31-QT_AY_GROSS_!E31-QT_UY_GROSS_!E31</f>
        <v>0</v>
      </c>
      <c r="F37" s="60">
        <f>QT_STAND_NET_!E31-QT_AY_NET_!E31-QT_UY_NET_!E31</f>
        <v>0</v>
      </c>
      <c r="G37" s="60">
        <f>QT_UY_GROSS_!E31-SUM(QT_UY_GROSS_!F31:Y31)</f>
        <v>0</v>
      </c>
      <c r="H37" s="60">
        <f>QT_UY_GROSS_!Z31-SUM(QT_UY_GROSS_!AA31:AG31)</f>
        <v>0</v>
      </c>
      <c r="I37" s="60">
        <f>QT_UY_GROSS_!AH31-SUM(QT_UY_GROSS_!AI31:AU31)</f>
        <v>0</v>
      </c>
      <c r="J37" s="60">
        <f>QT_UY_GROSS_!AV31-SUM(QT_UY_GROSS_!AW31:BI31)</f>
        <v>0</v>
      </c>
      <c r="K37" s="60">
        <f>QT_UY_GROSS_!BJ31-SUM(QT_UY_GROSS_!BK31:BW31)</f>
        <v>0</v>
      </c>
      <c r="L37" s="60">
        <f>QT_UY_GROSS_!BX31-SUM(QT_UY_GROSS_!BY31:CK31)</f>
        <v>0</v>
      </c>
      <c r="M37" s="60">
        <f>QT_UY_GROSS_!CL31-SUM(QT_UY_GROSS_!CM31:CY31)</f>
        <v>0</v>
      </c>
      <c r="N37" s="60">
        <f>QT_UY_GROSS_!CZ31-SUM(QT_UY_GROSS_!DA31:DM31)</f>
        <v>0</v>
      </c>
      <c r="O37" s="60">
        <f>QT_UY_GROSS_!DN31-SUM(QT_UY_GROSS_!DO31:EA31)</f>
        <v>0</v>
      </c>
      <c r="P37" s="60">
        <f>QT_UY_GROSS_!EB31-SUM(QT_UY_GROSS_!EC31:EO31)</f>
        <v>0</v>
      </c>
      <c r="Q37" s="60">
        <f>QT_UY_GROSS_!EP31-SUM(QT_UY_GROSS_!EQ31:FC31)</f>
        <v>0</v>
      </c>
      <c r="R37" s="60">
        <f>QT_UY_GROSS_!FD31-SUM(QT_UY_GROSS_!FE31:FQ31)</f>
        <v>0</v>
      </c>
      <c r="S37" s="60">
        <f>QT_UY_GROSS_!FR31-SUM(QT_UY_GROSS_!FS31:GE31)</f>
        <v>0</v>
      </c>
      <c r="T37" s="60">
        <f>QT_UY_GROSS_!GF31-SUM(QT_UY_GROSS_!GG31:GS31)</f>
        <v>0</v>
      </c>
      <c r="U37" s="60">
        <f>QT_UY_GROSS_!GT31-SUM(QT_UY_GROSS_!GU31:HG31)</f>
        <v>0</v>
      </c>
      <c r="V37" s="60">
        <f>QT_UY_GROSS_!HH31-SUM(QT_UY_GROSS_!HI31:HU31)</f>
        <v>0</v>
      </c>
      <c r="W37" s="60">
        <f>QT_UY_GROSS_!HV31-SUM(QT_UY_GROSS_!HW31:II31)</f>
        <v>0</v>
      </c>
      <c r="X37" s="60">
        <f>QT_UY_GROSS_!IJ31-SUM(QT_UY_GROSS_!IK31:IW31)</f>
        <v>0</v>
      </c>
      <c r="Y37" s="60">
        <f>QT_UY_GROSS_!IX31-SUM(QT_UY_GROSS_!IY31:JK31)</f>
        <v>0</v>
      </c>
      <c r="Z37" s="60">
        <f>QT_UY_GROSS_!JL31-SUM(QT_UY_GROSS_!JM31:JY31)</f>
        <v>0</v>
      </c>
      <c r="AA37" s="60">
        <f>QT_UY_GROSS_!JZ31-SUM(QT_UY_GROSS_!KA31:KM31)</f>
        <v>0</v>
      </c>
      <c r="AB37" s="60">
        <f>QT_UY_GROSS_!KN31-SUM(QT_UY_GROSS_!KO31:LA31)</f>
        <v>0</v>
      </c>
      <c r="AC37" s="60">
        <f>QT_UY_GROSS_!LB31-SUM(QT_UY_GROSS_!LC31:LO31)</f>
        <v>0</v>
      </c>
      <c r="AD37" s="60">
        <f>QT_UY_GROSS_!LP31-SUM(QT_UY_GROSS_!LQ31:MC31)</f>
        <v>0</v>
      </c>
      <c r="AE37" s="60">
        <f>QT_UY_GROSS_!MD31-SUM(QT_UY_GROSS_!ME31:MQ31)</f>
        <v>0</v>
      </c>
      <c r="AF37" s="60">
        <f>QT_UY_GROSS_!MR31-SUM(QT_UY_GROSS_!MS31:NE31)</f>
        <v>0</v>
      </c>
      <c r="AG37" s="60">
        <f>QT_UY_GROSS_!NF31-SUM(QT_UY_GROSS_!NG31:NS31)</f>
        <v>0</v>
      </c>
      <c r="AH37" s="60">
        <f>QT_UY_GROSS_!NT31-SUM(QT_UY_GROSS_!NU31:OG31)</f>
        <v>0</v>
      </c>
      <c r="AI37" s="60">
        <f>QT_UY_GROSS_!OH31-SUM(QT_UY_GROSS_!OI31:OU31)</f>
        <v>0</v>
      </c>
      <c r="AJ37" s="60">
        <f>QT_UY_GROSS_!OV31-SUM(QT_UY_GROSS_!OW31:PI31)</f>
        <v>0</v>
      </c>
      <c r="AK37" s="60">
        <f>QT_UY_NET_!E31-SUM(QT_UY_NET_!F31:Y31)</f>
        <v>0</v>
      </c>
      <c r="AL37" s="60">
        <f>QT_UY_NET_!Z31-SUM(QT_UY_NET_!AA31:AG31)</f>
        <v>0</v>
      </c>
      <c r="AM37" s="60">
        <f>QT_UY_NET_!AH31-SUM(QT_UY_NET_!AI31:AU31)</f>
        <v>0</v>
      </c>
      <c r="AN37" s="60">
        <f>QT_UY_NET_!AV31-SUM(QT_UY_NET_!AW31:BI31)</f>
        <v>0</v>
      </c>
      <c r="AO37" s="60">
        <f>QT_UY_NET_!BJ31-SUM(QT_UY_NET_!BK31:BW31)</f>
        <v>0</v>
      </c>
      <c r="AP37" s="60">
        <f>QT_UY_NET_!BX31-SUM(QT_UY_NET_!BY31:CK31)</f>
        <v>0</v>
      </c>
      <c r="AQ37" s="60">
        <f>QT_UY_NET_!CL31-SUM(QT_UY_NET_!CM31:CY31)</f>
        <v>0</v>
      </c>
      <c r="AR37" s="60">
        <f>QT_UY_NET_!CZ31-SUM(QT_UY_NET_!DA31:DM31)</f>
        <v>0</v>
      </c>
      <c r="AS37" s="60">
        <f>QT_UY_NET_!DN31-SUM(QT_UY_NET_!DO31:EA31)</f>
        <v>0</v>
      </c>
      <c r="AT37" s="60">
        <f>QT_UY_NET_!EB31-SUM(QT_UY_NET_!EC31:EO31)</f>
        <v>0</v>
      </c>
      <c r="AU37" s="60">
        <f>QT_UY_NET_!EP31-SUM(QT_UY_NET_!EQ31:FC31)</f>
        <v>0</v>
      </c>
      <c r="AV37" s="60">
        <f>QT_UY_NET_!FD31-SUM(QT_UY_NET_!FE31:FQ31)</f>
        <v>0</v>
      </c>
      <c r="AW37" s="60">
        <f>QT_UY_NET_!FR31-SUM(QT_UY_NET_!FS31:GE31)</f>
        <v>0</v>
      </c>
      <c r="AX37" s="60">
        <f>QT_UY_NET_!GF31-SUM(QT_UY_NET_!GG31:GS31)</f>
        <v>0</v>
      </c>
      <c r="AY37" s="60">
        <f>QT_UY_NET_!GT31-SUM(QT_UY_NET_!GU31:HG31)</f>
        <v>0</v>
      </c>
      <c r="AZ37" s="60">
        <f>QT_UY_NET_!HH31-SUM(QT_UY_NET_!HI31:HU31)</f>
        <v>0</v>
      </c>
      <c r="BA37" s="60">
        <f>QT_UY_NET_!HV31-SUM(QT_UY_NET_!HW31:II31)</f>
        <v>0</v>
      </c>
      <c r="BB37" s="60">
        <f>QT_UY_NET_!IJ31-SUM(QT_UY_NET_!IK31:IW31)</f>
        <v>0</v>
      </c>
      <c r="BC37" s="60">
        <f>QT_UY_NET_!IX31-SUM(QT_UY_NET_!IY31:JK31)</f>
        <v>0</v>
      </c>
      <c r="BD37" s="60">
        <f>QT_UY_NET_!JL31-SUM(QT_UY_NET_!JM31:JY31)</f>
        <v>0</v>
      </c>
      <c r="BE37" s="60">
        <f>QT_UY_NET_!JZ31-SUM(QT_UY_NET_!KA31:KM31)</f>
        <v>0</v>
      </c>
      <c r="BF37" s="60">
        <f>QT_UY_NET_!KN31-SUM(QT_UY_NET_!KO31:LA31)</f>
        <v>0</v>
      </c>
      <c r="BG37" s="60">
        <f>QT_UY_NET_!LB31-SUM(QT_UY_NET_!LC31:LO31)</f>
        <v>0</v>
      </c>
      <c r="BH37" s="60">
        <f>QT_UY_NET_!LP31-SUM(QT_UY_NET_!LQ31:MC31)</f>
        <v>0</v>
      </c>
      <c r="BI37" s="60">
        <f>QT_UY_NET_!MD31-SUM(QT_UY_NET_!ME31:MQ31)</f>
        <v>0</v>
      </c>
      <c r="BJ37" s="60">
        <f>QT_UY_NET_!MR31-SUM(QT_UY_NET_!MS31:NE31)</f>
        <v>0</v>
      </c>
      <c r="BK37" s="60">
        <f>QT_UY_NET_!NF31-SUM(QT_UY_NET_!NG31:NS31)</f>
        <v>0</v>
      </c>
      <c r="BL37" s="60">
        <f>QT_UY_NET_!NT31-SUM(QT_UY_NET_!NU31:OG31)</f>
        <v>0</v>
      </c>
      <c r="BM37" s="60">
        <f>QT_UY_NET_!OH31-SUM(QT_UY_NET_!OI31:OU31)</f>
        <v>0</v>
      </c>
      <c r="BN37" s="60">
        <f>QT_UY_NET_!OV31-SUM(QT_UY_NET_!OW31:PI31)</f>
        <v>0</v>
      </c>
      <c r="BO37" s="60">
        <f>QT_AY_GROSS_!E31-SUM(QT_AY_GROSS_!F31:U31)</f>
        <v>0</v>
      </c>
      <c r="BP37" s="60">
        <f>QT_AY_GROSS_!V31-SUM(QT_AY_GROSS_!W31:AC31)</f>
        <v>0</v>
      </c>
      <c r="BQ37" s="200">
        <f>QT_AY_GROSS_!AD31-SUM(QT_AY_GROSS_!AE31:AM31)</f>
        <v>0</v>
      </c>
      <c r="BR37" s="60">
        <f>QT_AY_GROSS_!AN31-SUM(QT_AY_GROSS_!AO31:AW31)</f>
        <v>0</v>
      </c>
      <c r="BS37" s="200">
        <f>QT_AY_GROSS_!AX31-SUM(QT_AY_GROSS_!AY31:BG31)</f>
        <v>0</v>
      </c>
      <c r="BT37" s="200">
        <f>QT_AY_GROSS_!BH31-SUM(QT_AY_GROSS_!BI31:BQ31)</f>
        <v>0</v>
      </c>
      <c r="BU37" s="200">
        <f>QT_AY_GROSS_!BR31-SUM(QT_AY_GROSS_!BS31:CA31)</f>
        <v>0</v>
      </c>
      <c r="BV37" s="60">
        <f>QT_AY_GROSS_!CB31-SUM(QT_AY_GROSS_!CC31:CK31)</f>
        <v>0</v>
      </c>
      <c r="BW37" s="60">
        <f>QT_AY_GROSS_!CL31-SUM(QT_AY_GROSS_!CM31:CU31)</f>
        <v>0</v>
      </c>
      <c r="BX37" s="60">
        <f>QT_AY_GROSS_!CV31-SUM(QT_AY_GROSS_!CW31:DE31)</f>
        <v>0</v>
      </c>
      <c r="BY37" s="60">
        <f>QT_AY_GROSS_!DF31-SUM(QT_AY_GROSS_!DG31:DO31)</f>
        <v>0</v>
      </c>
      <c r="BZ37" s="60">
        <f>QT_AY_GROSS_!DP31-SUM(QT_AY_GROSS_!DQ31:DY31)</f>
        <v>0</v>
      </c>
      <c r="CA37" s="60">
        <f>QT_AY_GROSS_!DZ31-SUM(QT_AY_GROSS_!EA31:EI31)</f>
        <v>0</v>
      </c>
      <c r="CB37" s="60">
        <f>QT_AY_GROSS_!EJ31-SUM(QT_AY_GROSS_!EK31:ES31)</f>
        <v>0</v>
      </c>
      <c r="CC37" s="60">
        <f>QT_AY_GROSS_!ET31-SUM(QT_AY_GROSS_!EU31:FC31)</f>
        <v>0</v>
      </c>
      <c r="CD37" s="60">
        <f>QT_AY_GROSS_!FD31-SUM(QT_AY_GROSS_!FE31:FM31)</f>
        <v>0</v>
      </c>
      <c r="CE37" s="60">
        <f>QT_AY_GROSS_!FN31-SUM(QT_AY_GROSS_!FO31:FW31)</f>
        <v>0</v>
      </c>
      <c r="CF37" s="60">
        <f>QT_AY_GROSS_!FX31-SUM(QT_AY_GROSS_!FY31:GG31)</f>
        <v>0</v>
      </c>
      <c r="CG37" s="60">
        <f>QT_AY_GROSS_!GH31-SUM(QT_AY_GROSS_!GI31:GQ31)</f>
        <v>0</v>
      </c>
      <c r="CH37" s="60">
        <f>QT_AY_GROSS_!GR31-SUM(QT_AY_GROSS_!GS31:HA31)</f>
        <v>0</v>
      </c>
      <c r="CI37" s="60">
        <f>QT_AY_GROSS_!HB31-SUM(QT_AY_GROSS_!HC31:HK31)</f>
        <v>0</v>
      </c>
      <c r="CJ37" s="60">
        <f>QT_AY_GROSS_!HL31-SUM(QT_AY_GROSS_!HM31:HU31)</f>
        <v>0</v>
      </c>
      <c r="CK37" s="60">
        <f>QT_AY_GROSS_!HV31-SUM(QT_AY_GROSS_!HW31:IE31)</f>
        <v>0</v>
      </c>
      <c r="CL37" s="60">
        <f>QT_AY_GROSS_!IF31-SUM(QT_AY_GROSS_!IG31:IO31)</f>
        <v>0</v>
      </c>
      <c r="CM37" s="60">
        <f>QT_AY_GROSS_!IP31-SUM(QT_AY_GROSS_!IQ31:IY31)</f>
        <v>0</v>
      </c>
      <c r="CN37" s="60">
        <f>QT_AY_GROSS_!IZ31-SUM(QT_AY_GROSS_!JA31:JI31)</f>
        <v>0</v>
      </c>
      <c r="CO37" s="60">
        <f>QT_AY_GROSS_!JJ31-SUM(QT_AY_GROSS_!JK31:JS31)</f>
        <v>0</v>
      </c>
      <c r="CP37" s="60">
        <f>QT_AY_GROSS_!JT31-SUM(QT_AY_GROSS_!JU31:KC31)</f>
        <v>0</v>
      </c>
      <c r="CQ37" s="60">
        <f>QT_AY_GROSS_!KD31-SUM(QT_AY_GROSS_!KE31:KM31)</f>
        <v>0</v>
      </c>
      <c r="CR37" s="60">
        <f>QT_AY_GROSS_!KN31-SUM(QT_AY_GROSS_!KO31:KW31)</f>
        <v>0</v>
      </c>
      <c r="CS37" s="60">
        <f>QT_AY_GROSS_!E31-SUM(QT_AY_GROSS_!F31:U31)</f>
        <v>0</v>
      </c>
      <c r="CT37" s="60">
        <f>QT_AY_NET_!V31-SUM(QT_AY_NET_!W31:AC31)</f>
        <v>0</v>
      </c>
      <c r="CU37" s="60">
        <f>QT_AY_NET_!AD31-SUM(QT_AY_NET_!AE31:AM31)</f>
        <v>0</v>
      </c>
      <c r="CV37" s="60">
        <f>QT_AY_NET_!AN31-SUM(QT_AY_NET_!AO31:AW31)</f>
        <v>0</v>
      </c>
      <c r="CW37" s="60">
        <f>QT_AY_NET_!AX31-SUM(QT_AY_NET_!AY31:BG31)</f>
        <v>0</v>
      </c>
      <c r="CX37" s="60">
        <f>QT_AY_NET_!BH31-SUM(QT_AY_NET_!BI31:BQ31)</f>
        <v>0</v>
      </c>
      <c r="CY37" s="60">
        <f>QT_AY_NET_!BR31-SUM(QT_AY_NET_!BS31:CA31)</f>
        <v>0</v>
      </c>
      <c r="CZ37" s="60">
        <f>QT_AY_NET_!CB31-SUM(QT_AY_NET_!CC31:CK31)</f>
        <v>0</v>
      </c>
      <c r="DA37" s="60">
        <f>QT_AY_NET_!CL31-SUM(QT_AY_NET_!CM31:CU31)</f>
        <v>0</v>
      </c>
      <c r="DB37" s="60">
        <f>QT_AY_NET_!CV31-SUM(QT_AY_NET_!CW31:DE31)</f>
        <v>0</v>
      </c>
      <c r="DC37" s="60">
        <f>QT_AY_NET_!DF31-SUM(QT_AY_NET_!DG31:DO31)</f>
        <v>0</v>
      </c>
      <c r="DD37" s="60">
        <f>QT_AY_NET_!DP31-SUM(QT_AY_NET_!DQ31:DY31)</f>
        <v>0</v>
      </c>
      <c r="DE37" s="60">
        <f>QT_AY_NET_!DZ31-SUM(QT_AY_NET_!EA31:EI31)</f>
        <v>0</v>
      </c>
      <c r="DF37" s="60">
        <f>QT_AY_NET_!EJ31-SUM(QT_AY_NET_!EK31:ES31)</f>
        <v>0</v>
      </c>
      <c r="DG37" s="60">
        <f>QT_AY_NET_!ET31-SUM(QT_AY_NET_!EU31:FC31)</f>
        <v>0</v>
      </c>
      <c r="DH37" s="60">
        <f>QT_AY_NET_!FD31-SUM(QT_AY_NET_!FE31:FM31)</f>
        <v>0</v>
      </c>
      <c r="DI37" s="60">
        <f>QT_AY_NET_!FN31-SUM(QT_AY_NET_!FO31:FW31)</f>
        <v>0</v>
      </c>
      <c r="DJ37" s="60">
        <f>QT_AY_NET_!FX31-SUM(QT_AY_NET_!FY31:GG31)</f>
        <v>0</v>
      </c>
      <c r="DK37" s="60">
        <f>QT_AY_NET_!GH31-SUM(QT_AY_NET_!GI31:GQ31)</f>
        <v>0</v>
      </c>
      <c r="DL37" s="60">
        <f>QT_AY_NET_!GR31-SUM(QT_AY_NET_!GS31:HA31)</f>
        <v>0</v>
      </c>
      <c r="DM37" s="60">
        <f>QT_AY_NET_!HB31-SUM(QT_AY_NET_!HC31:HK31)</f>
        <v>0</v>
      </c>
      <c r="DN37" s="60">
        <f>QT_AY_NET_!HL31-SUM(QT_AY_NET_!HM31:HU31)</f>
        <v>0</v>
      </c>
      <c r="DO37" s="60">
        <f>QT_AY_NET_!HV31-SUM(QT_AY_NET_!HW31:IE31)</f>
        <v>0</v>
      </c>
      <c r="DP37" s="60">
        <f>QT_AY_NET_!IF31-SUM(QT_AY_NET_!IG31:IO31)</f>
        <v>0</v>
      </c>
      <c r="DQ37" s="60">
        <f>QT_AY_NET_!IP31-SUM(QT_AY_NET_!IQ31:IY31)</f>
        <v>0</v>
      </c>
      <c r="DR37" s="60">
        <f>QT_AY_NET_!IZ31-SUM(QT_AY_NET_!JA31:JI31)</f>
        <v>0</v>
      </c>
      <c r="DS37" s="60">
        <f>QT_AY_NET_!JJ31-SUM(QT_AY_NET_!JK31:JS31)</f>
        <v>0</v>
      </c>
      <c r="DT37" s="60">
        <f>QT_AY_NET_!JT31-SUM(QT_AY_NET_!JU31:KC31)</f>
        <v>0</v>
      </c>
      <c r="DU37" s="60">
        <f>QT_AY_NET_!KD31-SUM(QT_AY_NET_!KE31:KM31)</f>
        <v>0</v>
      </c>
      <c r="DV37" s="60">
        <f>QT_AY_NET_!KN31-SUM(QT_AY_NET_!KO31:KW31)</f>
        <v>0</v>
      </c>
      <c r="DW37" s="60">
        <f>QT_CS_!F28-QT_CS_!G28-QT_CS_!P28</f>
        <v>0</v>
      </c>
      <c r="DX37" s="60">
        <f>QT_CS_!G28-SUM(QT_CS_!H28:O28)</f>
        <v>0</v>
      </c>
      <c r="DY37" s="60">
        <f>QT_CS_!P28-SUM(QT_CS_!Q28:X28)</f>
        <v>0</v>
      </c>
      <c r="EC37"/>
      <c r="ED37"/>
      <c r="EE37"/>
      <c r="EF37"/>
    </row>
    <row r="38" spans="2:153" x14ac:dyDescent="0.3">
      <c r="B38" s="144"/>
      <c r="F38" s="87"/>
      <c r="BM38" s="144"/>
      <c r="BN38" s="144"/>
      <c r="BO38" s="144"/>
      <c r="BP38" s="144"/>
      <c r="BQ38" s="144"/>
      <c r="BR38" s="144"/>
      <c r="BS38" s="144"/>
      <c r="BT38" s="144"/>
      <c r="BU38" s="144"/>
      <c r="EC38"/>
      <c r="ED38"/>
      <c r="EE38"/>
      <c r="EF38"/>
    </row>
    <row r="39" spans="2:153" x14ac:dyDescent="0.3">
      <c r="B39" s="87"/>
      <c r="F39" s="87"/>
      <c r="BM39" s="144"/>
      <c r="BN39" s="144"/>
      <c r="BO39" s="144"/>
      <c r="BP39" s="144"/>
      <c r="BQ39" s="144"/>
      <c r="BR39" s="144"/>
      <c r="BS39" s="144"/>
      <c r="BT39" s="144"/>
      <c r="BU39" s="144"/>
      <c r="EE39"/>
      <c r="EF39"/>
    </row>
    <row r="40" spans="2:153" x14ac:dyDescent="0.3">
      <c r="B40" s="87"/>
      <c r="BM40" s="144"/>
      <c r="BN40" s="144"/>
      <c r="BO40" s="144"/>
      <c r="BP40" s="144"/>
      <c r="BQ40" s="144"/>
      <c r="BR40" s="144"/>
      <c r="BS40" s="144"/>
      <c r="BT40" s="144"/>
      <c r="BU40" s="144"/>
    </row>
    <row r="41" spans="2:153" x14ac:dyDescent="0.3">
      <c r="B41" s="141"/>
    </row>
    <row r="42" spans="2:153" x14ac:dyDescent="0.3">
      <c r="B42" s="141"/>
    </row>
    <row r="45" spans="2:153" x14ac:dyDescent="0.3">
      <c r="ER45" s="87"/>
      <c r="ES45" s="87"/>
      <c r="ET45" s="87"/>
      <c r="EU45" s="87"/>
      <c r="EV45" s="87"/>
      <c r="EW45" s="87"/>
    </row>
    <row r="46" spans="2:153" x14ac:dyDescent="0.3">
      <c r="ER46" s="136"/>
      <c r="ES46" s="136"/>
      <c r="ET46" s="136"/>
      <c r="EU46" s="136"/>
      <c r="EV46" s="136"/>
      <c r="EW46" s="136"/>
    </row>
    <row r="47" spans="2:153" x14ac:dyDescent="0.3">
      <c r="E47" s="136"/>
    </row>
    <row r="48" spans="2:153" x14ac:dyDescent="0.3">
      <c r="Z48"/>
      <c r="AA48"/>
      <c r="AB48"/>
      <c r="AC48"/>
      <c r="AD48"/>
      <c r="AE48"/>
      <c r="AF48"/>
      <c r="AG48"/>
      <c r="AH48"/>
      <c r="AI48"/>
      <c r="AJ48"/>
      <c r="AK48"/>
      <c r="AL48"/>
      <c r="AM48"/>
      <c r="AN48"/>
    </row>
    <row r="55" spans="5:153" x14ac:dyDescent="0.3">
      <c r="EG55" s="87"/>
      <c r="EH55" s="87"/>
      <c r="EI55" s="87"/>
      <c r="EJ55" s="87"/>
      <c r="EK55" s="87"/>
      <c r="EL55" s="87"/>
      <c r="EM55" s="87"/>
      <c r="EN55" s="87"/>
      <c r="EO55" s="87"/>
      <c r="EP55" s="87"/>
      <c r="EQ55" s="87"/>
    </row>
    <row r="56" spans="5:153" x14ac:dyDescent="0.3">
      <c r="E56" s="136"/>
      <c r="G56"/>
      <c r="H56"/>
      <c r="I56"/>
      <c r="J56"/>
      <c r="K56"/>
      <c r="DZ56" s="136"/>
      <c r="EA56" s="136"/>
      <c r="EB56" s="136"/>
      <c r="EC56" s="136"/>
      <c r="ED56" s="136"/>
      <c r="EE56" s="136"/>
      <c r="EF56" s="136"/>
      <c r="EG56" s="136"/>
      <c r="EH56" s="136"/>
      <c r="EI56" s="136"/>
      <c r="EJ56" s="136"/>
      <c r="EK56" s="136"/>
      <c r="EL56" s="136"/>
      <c r="EM56" s="136"/>
      <c r="EN56" s="136"/>
      <c r="EO56" s="136"/>
      <c r="EP56" s="136"/>
      <c r="EQ56" s="136"/>
      <c r="ER56" s="136"/>
      <c r="ES56" s="136"/>
      <c r="ET56" s="136"/>
      <c r="EU56" s="136"/>
      <c r="EV56" s="136"/>
      <c r="EW56" s="136"/>
    </row>
    <row r="57" spans="5:153" x14ac:dyDescent="0.3">
      <c r="G57"/>
      <c r="H57"/>
      <c r="I57"/>
      <c r="J57"/>
      <c r="K57"/>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36"/>
      <c r="DV57" s="136"/>
      <c r="DW57" s="136"/>
      <c r="DX57" s="136"/>
      <c r="DY57" s="136"/>
    </row>
    <row r="58" spans="5:153" x14ac:dyDescent="0.3">
      <c r="E58" s="136"/>
      <c r="G58"/>
      <c r="H58"/>
      <c r="I58"/>
      <c r="J58"/>
      <c r="K58"/>
      <c r="DZ58" s="136"/>
    </row>
    <row r="59" spans="5:153" x14ac:dyDescent="0.3">
      <c r="E59" s="136"/>
      <c r="G59"/>
      <c r="H59"/>
      <c r="I59"/>
      <c r="J59"/>
      <c r="K59"/>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c r="CU59" s="136"/>
      <c r="CV59" s="136"/>
      <c r="DV59" s="136"/>
      <c r="DW59" s="136"/>
      <c r="DX59" s="136"/>
      <c r="DY59" s="136"/>
    </row>
    <row r="60" spans="5:153" x14ac:dyDescent="0.3">
      <c r="E60" s="136"/>
      <c r="G60"/>
      <c r="H60"/>
      <c r="I60"/>
      <c r="J60"/>
      <c r="K60"/>
      <c r="DZ60" s="136"/>
    </row>
    <row r="61" spans="5:153" x14ac:dyDescent="0.3">
      <c r="E61" s="136"/>
      <c r="G61"/>
      <c r="H61"/>
      <c r="I61"/>
      <c r="J61"/>
      <c r="K61"/>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DV61" s="136"/>
      <c r="DW61" s="136"/>
      <c r="DX61" s="136"/>
      <c r="DY61" s="136"/>
    </row>
    <row r="62" spans="5:153" x14ac:dyDescent="0.3">
      <c r="E62" s="136"/>
      <c r="G62"/>
      <c r="H62"/>
      <c r="I62"/>
      <c r="J62"/>
      <c r="K62"/>
      <c r="DZ62" s="136"/>
    </row>
    <row r="63" spans="5:153" x14ac:dyDescent="0.3">
      <c r="E63" s="136"/>
      <c r="G63"/>
      <c r="H63"/>
      <c r="I63"/>
      <c r="J63"/>
      <c r="K63"/>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DV63" s="136"/>
      <c r="DW63" s="136"/>
      <c r="DX63" s="136"/>
      <c r="DY63" s="136"/>
    </row>
    <row r="64" spans="5:153" x14ac:dyDescent="0.3">
      <c r="E64" s="136"/>
      <c r="G64"/>
      <c r="H64"/>
      <c r="I64"/>
      <c r="J64"/>
      <c r="K64"/>
      <c r="DZ64" s="136"/>
    </row>
    <row r="65" spans="5:147" x14ac:dyDescent="0.3">
      <c r="E65" s="136"/>
      <c r="G65"/>
      <c r="H65"/>
      <c r="I65"/>
      <c r="J65"/>
      <c r="K65"/>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DV65" s="136"/>
      <c r="DW65" s="136"/>
      <c r="DX65" s="136"/>
      <c r="DY65" s="136"/>
    </row>
    <row r="66" spans="5:147" x14ac:dyDescent="0.3">
      <c r="E66" s="136"/>
      <c r="G66"/>
      <c r="H66"/>
      <c r="I66"/>
      <c r="J66"/>
      <c r="K66"/>
      <c r="DZ66" s="136"/>
      <c r="EA66" s="136"/>
      <c r="EB66" s="136"/>
      <c r="EC66" s="136"/>
      <c r="ED66" s="136"/>
      <c r="EE66" s="136"/>
      <c r="EF66" s="136"/>
      <c r="EG66" s="136"/>
      <c r="EH66" s="136"/>
      <c r="EI66" s="136"/>
      <c r="EJ66" s="136"/>
      <c r="EK66" s="136"/>
      <c r="EL66" s="136"/>
      <c r="EM66" s="136"/>
      <c r="EN66" s="136"/>
      <c r="EO66" s="136"/>
      <c r="EP66" s="136"/>
      <c r="EQ66" s="136"/>
    </row>
    <row r="67" spans="5:147" x14ac:dyDescent="0.3">
      <c r="E67" s="136"/>
      <c r="G67"/>
      <c r="H67"/>
      <c r="I67"/>
      <c r="J67"/>
      <c r="K67"/>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row>
    <row r="68" spans="5:147" x14ac:dyDescent="0.3">
      <c r="E68" s="136"/>
      <c r="G68"/>
      <c r="H68"/>
      <c r="I68"/>
      <c r="J68"/>
      <c r="K68"/>
    </row>
    <row r="69" spans="5:147" x14ac:dyDescent="0.3">
      <c r="E69" s="136"/>
      <c r="G69"/>
      <c r="H69"/>
      <c r="I69"/>
      <c r="J69"/>
      <c r="K69"/>
    </row>
    <row r="70" spans="5:147" x14ac:dyDescent="0.3">
      <c r="E70" s="136"/>
      <c r="G70"/>
      <c r="H70"/>
      <c r="I70"/>
      <c r="J70"/>
      <c r="K70"/>
    </row>
    <row r="71" spans="5:147" x14ac:dyDescent="0.3">
      <c r="E71" s="136"/>
    </row>
    <row r="72" spans="5:147" x14ac:dyDescent="0.3">
      <c r="E72" s="136"/>
    </row>
    <row r="73" spans="5:147" x14ac:dyDescent="0.3">
      <c r="E73" s="136"/>
    </row>
    <row r="74" spans="5:147" x14ac:dyDescent="0.3">
      <c r="E74" s="136"/>
    </row>
    <row r="75" spans="5:147" x14ac:dyDescent="0.3">
      <c r="E75" s="136"/>
    </row>
    <row r="76" spans="5:147" x14ac:dyDescent="0.3">
      <c r="E76" s="136"/>
    </row>
    <row r="77" spans="5:147" x14ac:dyDescent="0.3">
      <c r="E77" s="136"/>
    </row>
    <row r="78" spans="5:147" x14ac:dyDescent="0.3">
      <c r="E78" s="136"/>
    </row>
    <row r="171" spans="7:11" x14ac:dyDescent="0.3">
      <c r="G171"/>
      <c r="H171"/>
      <c r="I171"/>
      <c r="J171"/>
      <c r="K171"/>
    </row>
    <row r="172" spans="7:11" x14ac:dyDescent="0.3">
      <c r="G172"/>
      <c r="H172"/>
      <c r="I172"/>
      <c r="J172"/>
      <c r="K172"/>
    </row>
    <row r="173" spans="7:11" x14ac:dyDescent="0.3">
      <c r="G173"/>
      <c r="H173"/>
      <c r="I173"/>
      <c r="J173"/>
      <c r="K173"/>
    </row>
    <row r="174" spans="7:11" x14ac:dyDescent="0.3">
      <c r="G174"/>
      <c r="H174"/>
      <c r="I174"/>
      <c r="J174"/>
      <c r="K174"/>
    </row>
    <row r="175" spans="7:11" x14ac:dyDescent="0.3">
      <c r="G175"/>
      <c r="H175"/>
      <c r="I175"/>
      <c r="J175"/>
      <c r="K175"/>
    </row>
    <row r="176" spans="7:11" x14ac:dyDescent="0.3">
      <c r="G176"/>
      <c r="H176"/>
      <c r="I176"/>
      <c r="J176"/>
      <c r="K176"/>
    </row>
    <row r="177" spans="7:11" x14ac:dyDescent="0.3">
      <c r="G177"/>
      <c r="H177"/>
      <c r="I177"/>
      <c r="J177"/>
      <c r="K177"/>
    </row>
    <row r="178" spans="7:11" x14ac:dyDescent="0.3">
      <c r="G178"/>
      <c r="H178"/>
      <c r="I178"/>
      <c r="J178"/>
      <c r="K178"/>
    </row>
    <row r="179" spans="7:11" x14ac:dyDescent="0.3">
      <c r="G179"/>
      <c r="H179"/>
      <c r="I179"/>
      <c r="J179"/>
      <c r="K179"/>
    </row>
    <row r="180" spans="7:11" x14ac:dyDescent="0.3">
      <c r="G180"/>
      <c r="H180"/>
      <c r="I180"/>
      <c r="J180"/>
      <c r="K180"/>
    </row>
    <row r="181" spans="7:11" x14ac:dyDescent="0.3">
      <c r="G181"/>
      <c r="H181"/>
      <c r="I181"/>
      <c r="J181"/>
      <c r="K181"/>
    </row>
    <row r="182" spans="7:11" x14ac:dyDescent="0.3">
      <c r="G182"/>
      <c r="H182"/>
      <c r="I182"/>
      <c r="J182"/>
      <c r="K182"/>
    </row>
    <row r="183" spans="7:11" x14ac:dyDescent="0.3">
      <c r="G183"/>
      <c r="H183"/>
      <c r="I183"/>
      <c r="J183"/>
      <c r="K183"/>
    </row>
    <row r="184" spans="7:11" x14ac:dyDescent="0.3">
      <c r="G184"/>
      <c r="H184"/>
      <c r="I184"/>
      <c r="J184"/>
      <c r="K184"/>
    </row>
    <row r="185" spans="7:11" x14ac:dyDescent="0.3">
      <c r="G185"/>
      <c r="H185"/>
      <c r="I185"/>
      <c r="J185"/>
      <c r="K185"/>
    </row>
    <row r="186" spans="7:11" x14ac:dyDescent="0.3">
      <c r="G186"/>
      <c r="H186"/>
      <c r="I186"/>
      <c r="J186"/>
      <c r="K186"/>
    </row>
    <row r="187" spans="7:11" x14ac:dyDescent="0.3">
      <c r="G187"/>
      <c r="H187"/>
      <c r="I187"/>
      <c r="J187"/>
      <c r="K187"/>
    </row>
    <row r="188" spans="7:11" x14ac:dyDescent="0.3">
      <c r="G188"/>
      <c r="H188"/>
      <c r="I188"/>
      <c r="J188"/>
      <c r="K188"/>
    </row>
    <row r="189" spans="7:11" x14ac:dyDescent="0.3">
      <c r="G189"/>
      <c r="H189"/>
      <c r="I189"/>
      <c r="J189"/>
      <c r="K189"/>
    </row>
    <row r="190" spans="7:11" x14ac:dyDescent="0.3">
      <c r="G190"/>
      <c r="H190"/>
      <c r="I190"/>
      <c r="J190"/>
      <c r="K190"/>
    </row>
    <row r="191" spans="7:11" x14ac:dyDescent="0.3">
      <c r="G191"/>
      <c r="H191"/>
      <c r="I191"/>
      <c r="J191"/>
      <c r="K191"/>
    </row>
    <row r="192" spans="7:11" x14ac:dyDescent="0.3">
      <c r="G192"/>
      <c r="H192"/>
      <c r="I192"/>
      <c r="J192"/>
      <c r="K192"/>
    </row>
    <row r="193" spans="7:11" x14ac:dyDescent="0.3">
      <c r="G193"/>
      <c r="H193"/>
      <c r="I193"/>
      <c r="J193"/>
      <c r="K193"/>
    </row>
    <row r="194" spans="7:11" x14ac:dyDescent="0.3">
      <c r="G194"/>
      <c r="H194"/>
      <c r="I194"/>
      <c r="J194"/>
      <c r="K194"/>
    </row>
    <row r="195" spans="7:11" x14ac:dyDescent="0.3">
      <c r="G195"/>
      <c r="H195"/>
      <c r="I195"/>
      <c r="J195"/>
      <c r="K195"/>
    </row>
    <row r="196" spans="7:11" x14ac:dyDescent="0.3">
      <c r="G196"/>
      <c r="H196"/>
      <c r="I196"/>
      <c r="J196"/>
      <c r="K196"/>
    </row>
    <row r="197" spans="7:11" x14ac:dyDescent="0.3">
      <c r="G197"/>
      <c r="H197"/>
      <c r="I197"/>
      <c r="J197"/>
      <c r="K197"/>
    </row>
    <row r="198" spans="7:11" x14ac:dyDescent="0.3">
      <c r="G198"/>
      <c r="H198"/>
      <c r="I198"/>
      <c r="J198"/>
      <c r="K198"/>
    </row>
    <row r="199" spans="7:11" x14ac:dyDescent="0.3">
      <c r="G199"/>
      <c r="H199"/>
      <c r="I199"/>
      <c r="J199"/>
      <c r="K199"/>
    </row>
    <row r="200" spans="7:11" x14ac:dyDescent="0.3">
      <c r="G200"/>
      <c r="H200"/>
      <c r="I200"/>
      <c r="J200"/>
      <c r="K200"/>
    </row>
    <row r="201" spans="7:11" x14ac:dyDescent="0.3">
      <c r="G201"/>
      <c r="H201"/>
      <c r="I201"/>
      <c r="J201"/>
      <c r="K201"/>
    </row>
    <row r="202" spans="7:11" x14ac:dyDescent="0.3">
      <c r="G202"/>
      <c r="H202"/>
      <c r="I202"/>
      <c r="J202"/>
      <c r="K202"/>
    </row>
    <row r="203" spans="7:11" x14ac:dyDescent="0.3">
      <c r="G203"/>
      <c r="H203"/>
      <c r="I203"/>
      <c r="J203"/>
      <c r="K203"/>
    </row>
    <row r="204" spans="7:11" x14ac:dyDescent="0.3">
      <c r="G204"/>
      <c r="H204"/>
      <c r="I204"/>
      <c r="J204"/>
      <c r="K204"/>
    </row>
    <row r="205" spans="7:11" x14ac:dyDescent="0.3">
      <c r="G205"/>
      <c r="H205"/>
      <c r="I205"/>
      <c r="J205"/>
      <c r="K205"/>
    </row>
    <row r="206" spans="7:11" x14ac:dyDescent="0.3">
      <c r="G206"/>
      <c r="H206"/>
      <c r="I206"/>
      <c r="J206"/>
      <c r="K206"/>
    </row>
    <row r="207" spans="7:11" x14ac:dyDescent="0.3">
      <c r="G207"/>
      <c r="H207"/>
      <c r="I207"/>
      <c r="J207"/>
      <c r="K207"/>
    </row>
    <row r="208" spans="7:11" x14ac:dyDescent="0.3">
      <c r="G208"/>
      <c r="H208"/>
      <c r="I208"/>
      <c r="J208"/>
      <c r="K208"/>
    </row>
    <row r="209" spans="7:11" x14ac:dyDescent="0.3">
      <c r="G209"/>
      <c r="H209"/>
      <c r="I209"/>
      <c r="J209"/>
      <c r="K209"/>
    </row>
    <row r="210" spans="7:11" x14ac:dyDescent="0.3">
      <c r="G210"/>
      <c r="H210"/>
      <c r="I210"/>
      <c r="J210"/>
      <c r="K210"/>
    </row>
    <row r="211" spans="7:11" x14ac:dyDescent="0.3">
      <c r="G211"/>
      <c r="H211"/>
      <c r="I211"/>
      <c r="J211"/>
      <c r="K211"/>
    </row>
    <row r="212" spans="7:11" x14ac:dyDescent="0.3">
      <c r="G212"/>
      <c r="H212"/>
      <c r="I212"/>
      <c r="J212"/>
      <c r="K212"/>
    </row>
    <row r="213" spans="7:11" x14ac:dyDescent="0.3">
      <c r="G213"/>
      <c r="H213"/>
      <c r="I213"/>
      <c r="J213"/>
      <c r="K213"/>
    </row>
    <row r="214" spans="7:11" x14ac:dyDescent="0.3">
      <c r="G214"/>
      <c r="H214"/>
      <c r="I214"/>
      <c r="J214"/>
      <c r="K214"/>
    </row>
    <row r="215" spans="7:11" x14ac:dyDescent="0.3">
      <c r="G215"/>
      <c r="H215"/>
      <c r="I215"/>
      <c r="J215"/>
      <c r="K215"/>
    </row>
    <row r="216" spans="7:11" x14ac:dyDescent="0.3">
      <c r="G216"/>
      <c r="H216"/>
      <c r="I216"/>
      <c r="J216"/>
      <c r="K216"/>
    </row>
    <row r="217" spans="7:11" x14ac:dyDescent="0.3">
      <c r="G217"/>
      <c r="H217"/>
      <c r="I217"/>
      <c r="J217"/>
      <c r="K217"/>
    </row>
    <row r="218" spans="7:11" x14ac:dyDescent="0.3">
      <c r="G218"/>
      <c r="H218"/>
      <c r="I218"/>
      <c r="J218"/>
      <c r="K218"/>
    </row>
    <row r="219" spans="7:11" x14ac:dyDescent="0.3">
      <c r="G219"/>
      <c r="H219"/>
      <c r="I219"/>
      <c r="J219"/>
      <c r="K219"/>
    </row>
    <row r="220" spans="7:11" x14ac:dyDescent="0.3">
      <c r="G220"/>
      <c r="H220"/>
      <c r="I220"/>
      <c r="J220"/>
      <c r="K220"/>
    </row>
    <row r="221" spans="7:11" x14ac:dyDescent="0.3">
      <c r="G221"/>
      <c r="H221"/>
      <c r="I221"/>
      <c r="J221"/>
      <c r="K221"/>
    </row>
    <row r="222" spans="7:11" x14ac:dyDescent="0.3">
      <c r="G222"/>
      <c r="H222"/>
      <c r="I222"/>
      <c r="J222"/>
      <c r="K222"/>
    </row>
    <row r="223" spans="7:11" x14ac:dyDescent="0.3">
      <c r="G223"/>
      <c r="H223"/>
      <c r="I223"/>
      <c r="J223"/>
      <c r="K223"/>
    </row>
    <row r="224" spans="7:11" x14ac:dyDescent="0.3">
      <c r="G224"/>
      <c r="H224"/>
      <c r="I224"/>
      <c r="J224"/>
      <c r="K224"/>
    </row>
    <row r="225" spans="7:11" x14ac:dyDescent="0.3">
      <c r="G225"/>
      <c r="H225"/>
      <c r="I225"/>
      <c r="J225"/>
      <c r="K225"/>
    </row>
    <row r="226" spans="7:11" x14ac:dyDescent="0.3">
      <c r="G226"/>
      <c r="H226"/>
      <c r="I226"/>
      <c r="J226"/>
      <c r="K226"/>
    </row>
    <row r="227" spans="7:11" x14ac:dyDescent="0.3">
      <c r="G227"/>
      <c r="H227"/>
      <c r="I227"/>
      <c r="J227"/>
      <c r="K227"/>
    </row>
    <row r="228" spans="7:11" x14ac:dyDescent="0.3">
      <c r="G228"/>
      <c r="H228"/>
      <c r="I228"/>
      <c r="J228"/>
      <c r="K228"/>
    </row>
    <row r="229" spans="7:11" x14ac:dyDescent="0.3">
      <c r="G229"/>
      <c r="H229"/>
      <c r="I229"/>
      <c r="J229"/>
      <c r="K229"/>
    </row>
    <row r="230" spans="7:11" x14ac:dyDescent="0.3">
      <c r="G230"/>
      <c r="H230"/>
      <c r="I230"/>
      <c r="J230"/>
      <c r="K230"/>
    </row>
    <row r="231" spans="7:11" x14ac:dyDescent="0.3">
      <c r="G231"/>
      <c r="H231"/>
      <c r="I231"/>
      <c r="J231"/>
      <c r="K231"/>
    </row>
    <row r="232" spans="7:11" x14ac:dyDescent="0.3">
      <c r="G232"/>
      <c r="H232"/>
      <c r="I232"/>
      <c r="J232"/>
      <c r="K232"/>
    </row>
    <row r="233" spans="7:11" x14ac:dyDescent="0.3">
      <c r="G233"/>
      <c r="H233"/>
      <c r="I233"/>
      <c r="J233"/>
      <c r="K233"/>
    </row>
    <row r="234" spans="7:11" x14ac:dyDescent="0.3">
      <c r="G234"/>
      <c r="H234"/>
      <c r="I234"/>
      <c r="J234"/>
      <c r="K234"/>
    </row>
    <row r="235" spans="7:11" x14ac:dyDescent="0.3">
      <c r="G235"/>
      <c r="H235"/>
      <c r="I235"/>
      <c r="J235"/>
      <c r="K235"/>
    </row>
    <row r="236" spans="7:11" x14ac:dyDescent="0.3">
      <c r="G236"/>
      <c r="H236"/>
      <c r="I236"/>
      <c r="J236"/>
      <c r="K236"/>
    </row>
    <row r="237" spans="7:11" x14ac:dyDescent="0.3">
      <c r="G237"/>
      <c r="H237"/>
      <c r="I237"/>
      <c r="J237"/>
      <c r="K237"/>
    </row>
    <row r="238" spans="7:11" x14ac:dyDescent="0.3">
      <c r="G238"/>
      <c r="H238"/>
      <c r="I238"/>
      <c r="J238"/>
      <c r="K238"/>
    </row>
    <row r="239" spans="7:11" x14ac:dyDescent="0.3">
      <c r="G239"/>
      <c r="H239"/>
      <c r="I239"/>
      <c r="J239"/>
      <c r="K239"/>
    </row>
    <row r="240" spans="7:11" x14ac:dyDescent="0.3">
      <c r="G240"/>
      <c r="H240"/>
      <c r="I240"/>
      <c r="J240"/>
      <c r="K240"/>
    </row>
    <row r="241" spans="7:11" x14ac:dyDescent="0.3">
      <c r="G241"/>
      <c r="H241"/>
      <c r="I241"/>
      <c r="J241"/>
      <c r="K241"/>
    </row>
    <row r="242" spans="7:11" x14ac:dyDescent="0.3">
      <c r="G242"/>
      <c r="H242"/>
      <c r="I242"/>
      <c r="J242"/>
      <c r="K242"/>
    </row>
    <row r="243" spans="7:11" x14ac:dyDescent="0.3">
      <c r="G243"/>
      <c r="H243"/>
      <c r="I243"/>
      <c r="J243"/>
      <c r="K243"/>
    </row>
    <row r="244" spans="7:11" x14ac:dyDescent="0.3">
      <c r="G244"/>
      <c r="H244"/>
      <c r="I244"/>
      <c r="J244"/>
      <c r="K244"/>
    </row>
    <row r="245" spans="7:11" x14ac:dyDescent="0.3">
      <c r="G245"/>
      <c r="H245"/>
      <c r="I245"/>
      <c r="J245"/>
      <c r="K245"/>
    </row>
    <row r="246" spans="7:11" x14ac:dyDescent="0.3">
      <c r="G246"/>
      <c r="H246"/>
      <c r="I246"/>
      <c r="J246"/>
      <c r="K246"/>
    </row>
    <row r="247" spans="7:11" x14ac:dyDescent="0.3">
      <c r="G247"/>
      <c r="H247"/>
      <c r="I247"/>
      <c r="J247"/>
      <c r="K247"/>
    </row>
    <row r="248" spans="7:11" x14ac:dyDescent="0.3">
      <c r="G248"/>
      <c r="H248"/>
      <c r="I248"/>
      <c r="J248"/>
      <c r="K248"/>
    </row>
    <row r="249" spans="7:11" x14ac:dyDescent="0.3">
      <c r="G249"/>
      <c r="H249"/>
      <c r="I249"/>
      <c r="J249"/>
      <c r="K249"/>
    </row>
    <row r="250" spans="7:11" x14ac:dyDescent="0.3">
      <c r="G250"/>
      <c r="H250"/>
      <c r="I250"/>
      <c r="J250"/>
      <c r="K250"/>
    </row>
    <row r="251" spans="7:11" x14ac:dyDescent="0.3">
      <c r="G251"/>
      <c r="H251"/>
      <c r="I251"/>
      <c r="J251"/>
      <c r="K251"/>
    </row>
    <row r="252" spans="7:11" x14ac:dyDescent="0.3">
      <c r="G252"/>
      <c r="H252"/>
      <c r="I252"/>
      <c r="J252"/>
      <c r="K252"/>
    </row>
    <row r="253" spans="7:11" x14ac:dyDescent="0.3">
      <c r="G253"/>
      <c r="H253"/>
      <c r="I253"/>
      <c r="J253"/>
      <c r="K253"/>
    </row>
    <row r="254" spans="7:11" x14ac:dyDescent="0.3">
      <c r="G254"/>
      <c r="H254"/>
      <c r="I254"/>
      <c r="J254"/>
      <c r="K254"/>
    </row>
    <row r="255" spans="7:11" x14ac:dyDescent="0.3">
      <c r="G255"/>
      <c r="H255"/>
      <c r="I255"/>
      <c r="J255"/>
      <c r="K255"/>
    </row>
    <row r="256" spans="7:11" x14ac:dyDescent="0.3">
      <c r="G256"/>
      <c r="H256"/>
      <c r="I256"/>
      <c r="J256"/>
      <c r="K256"/>
    </row>
    <row r="257" spans="7:11" x14ac:dyDescent="0.3">
      <c r="G257"/>
      <c r="H257"/>
      <c r="I257"/>
      <c r="J257"/>
      <c r="K257"/>
    </row>
    <row r="258" spans="7:11" x14ac:dyDescent="0.3">
      <c r="G258"/>
      <c r="H258"/>
      <c r="I258"/>
      <c r="J258"/>
      <c r="K258"/>
    </row>
    <row r="259" spans="7:11" x14ac:dyDescent="0.3">
      <c r="G259"/>
      <c r="H259"/>
      <c r="I259"/>
      <c r="J259"/>
      <c r="K259"/>
    </row>
    <row r="260" spans="7:11" x14ac:dyDescent="0.3">
      <c r="G260"/>
      <c r="H260"/>
      <c r="I260"/>
      <c r="J260"/>
      <c r="K260"/>
    </row>
    <row r="261" spans="7:11" x14ac:dyDescent="0.3">
      <c r="G261"/>
      <c r="H261"/>
      <c r="I261"/>
      <c r="J261"/>
      <c r="K261"/>
    </row>
    <row r="262" spans="7:11" x14ac:dyDescent="0.3">
      <c r="G262"/>
      <c r="H262"/>
      <c r="I262"/>
      <c r="J262"/>
      <c r="K262"/>
    </row>
    <row r="263" spans="7:11" x14ac:dyDescent="0.3">
      <c r="G263"/>
      <c r="H263"/>
      <c r="I263"/>
      <c r="J263"/>
      <c r="K263"/>
    </row>
    <row r="264" spans="7:11" x14ac:dyDescent="0.3">
      <c r="G264"/>
      <c r="H264"/>
      <c r="I264"/>
      <c r="J264"/>
      <c r="K264"/>
    </row>
    <row r="265" spans="7:11" x14ac:dyDescent="0.3">
      <c r="G265"/>
      <c r="H265"/>
      <c r="I265"/>
      <c r="J265"/>
      <c r="K265"/>
    </row>
    <row r="266" spans="7:11" x14ac:dyDescent="0.3">
      <c r="G266"/>
      <c r="H266"/>
      <c r="I266"/>
      <c r="J266"/>
      <c r="K266"/>
    </row>
    <row r="267" spans="7:11" x14ac:dyDescent="0.3">
      <c r="G267"/>
      <c r="H267"/>
      <c r="I267"/>
      <c r="J267"/>
      <c r="K267"/>
    </row>
    <row r="268" spans="7:11" x14ac:dyDescent="0.3">
      <c r="G268"/>
      <c r="H268"/>
      <c r="I268"/>
      <c r="J268"/>
      <c r="K268"/>
    </row>
    <row r="269" spans="7:11" x14ac:dyDescent="0.3">
      <c r="G269"/>
      <c r="H269"/>
      <c r="I269"/>
      <c r="J269"/>
      <c r="K269"/>
    </row>
    <row r="270" spans="7:11" x14ac:dyDescent="0.3">
      <c r="G270"/>
      <c r="H270"/>
      <c r="I270"/>
      <c r="J270"/>
      <c r="K270"/>
    </row>
    <row r="271" spans="7:11" x14ac:dyDescent="0.3">
      <c r="G271"/>
      <c r="H271"/>
      <c r="I271"/>
      <c r="J271"/>
      <c r="K271"/>
    </row>
    <row r="272" spans="7:11" x14ac:dyDescent="0.3">
      <c r="G272"/>
      <c r="H272"/>
      <c r="I272"/>
      <c r="J272"/>
      <c r="K272"/>
    </row>
    <row r="273" spans="7:11" x14ac:dyDescent="0.3">
      <c r="G273"/>
      <c r="H273"/>
      <c r="I273"/>
      <c r="J273"/>
      <c r="K273"/>
    </row>
    <row r="274" spans="7:11" x14ac:dyDescent="0.3">
      <c r="G274"/>
      <c r="H274"/>
      <c r="I274"/>
      <c r="J274"/>
      <c r="K274"/>
    </row>
    <row r="275" spans="7:11" x14ac:dyDescent="0.3">
      <c r="G275"/>
      <c r="H275"/>
      <c r="I275"/>
      <c r="J275"/>
      <c r="K275"/>
    </row>
    <row r="276" spans="7:11" x14ac:dyDescent="0.3">
      <c r="G276"/>
      <c r="H276"/>
      <c r="I276"/>
      <c r="J276"/>
      <c r="K276"/>
    </row>
    <row r="277" spans="7:11" x14ac:dyDescent="0.3">
      <c r="G277"/>
      <c r="H277"/>
      <c r="I277"/>
      <c r="J277"/>
      <c r="K277"/>
    </row>
    <row r="278" spans="7:11" x14ac:dyDescent="0.3">
      <c r="G278"/>
      <c r="H278"/>
      <c r="I278"/>
      <c r="J278"/>
      <c r="K278"/>
    </row>
    <row r="279" spans="7:11" x14ac:dyDescent="0.3">
      <c r="G279"/>
      <c r="H279"/>
      <c r="I279"/>
      <c r="J279"/>
      <c r="K279"/>
    </row>
    <row r="280" spans="7:11" x14ac:dyDescent="0.3">
      <c r="G280"/>
      <c r="H280"/>
      <c r="I280"/>
      <c r="J280"/>
      <c r="K280"/>
    </row>
    <row r="281" spans="7:11" x14ac:dyDescent="0.3">
      <c r="G281"/>
      <c r="H281"/>
      <c r="I281"/>
      <c r="J281"/>
      <c r="K281"/>
    </row>
    <row r="282" spans="7:11" x14ac:dyDescent="0.3">
      <c r="G282"/>
      <c r="H282"/>
      <c r="I282"/>
      <c r="J282"/>
      <c r="K282"/>
    </row>
    <row r="283" spans="7:11" x14ac:dyDescent="0.3">
      <c r="G283"/>
      <c r="H283"/>
      <c r="I283"/>
      <c r="J283"/>
      <c r="K283"/>
    </row>
    <row r="284" spans="7:11" x14ac:dyDescent="0.3">
      <c r="G284"/>
      <c r="H284"/>
      <c r="I284"/>
      <c r="J284"/>
      <c r="K284"/>
    </row>
    <row r="285" spans="7:11" x14ac:dyDescent="0.3">
      <c r="G285"/>
      <c r="H285"/>
      <c r="I285"/>
      <c r="J285"/>
      <c r="K285"/>
    </row>
    <row r="286" spans="7:11" x14ac:dyDescent="0.3">
      <c r="G286"/>
      <c r="H286"/>
      <c r="I286"/>
      <c r="J286"/>
      <c r="K286"/>
    </row>
    <row r="287" spans="7:11" x14ac:dyDescent="0.3">
      <c r="G287"/>
      <c r="H287"/>
      <c r="I287"/>
      <c r="J287"/>
      <c r="K287"/>
    </row>
    <row r="288" spans="7:11" x14ac:dyDescent="0.3">
      <c r="G288"/>
      <c r="H288"/>
      <c r="I288"/>
      <c r="J288"/>
      <c r="K288"/>
    </row>
    <row r="289" spans="7:11" x14ac:dyDescent="0.3">
      <c r="G289"/>
      <c r="H289"/>
      <c r="I289"/>
      <c r="J289"/>
      <c r="K289"/>
    </row>
    <row r="290" spans="7:11" x14ac:dyDescent="0.3">
      <c r="G290"/>
      <c r="H290"/>
      <c r="I290"/>
      <c r="J290"/>
      <c r="K290"/>
    </row>
    <row r="291" spans="7:11" x14ac:dyDescent="0.3">
      <c r="G291"/>
      <c r="H291"/>
      <c r="I291"/>
      <c r="J291"/>
      <c r="K291"/>
    </row>
    <row r="292" spans="7:11" x14ac:dyDescent="0.3">
      <c r="G292"/>
      <c r="H292"/>
      <c r="I292"/>
      <c r="J292"/>
      <c r="K292"/>
    </row>
    <row r="293" spans="7:11" x14ac:dyDescent="0.3">
      <c r="G293"/>
      <c r="H293"/>
      <c r="I293"/>
      <c r="J293"/>
      <c r="K293"/>
    </row>
    <row r="294" spans="7:11" x14ac:dyDescent="0.3">
      <c r="G294"/>
      <c r="H294"/>
      <c r="I294"/>
      <c r="J294"/>
      <c r="K294"/>
    </row>
    <row r="295" spans="7:11" x14ac:dyDescent="0.3">
      <c r="G295"/>
      <c r="H295"/>
      <c r="I295"/>
      <c r="J295"/>
      <c r="K295"/>
    </row>
    <row r="296" spans="7:11" x14ac:dyDescent="0.3">
      <c r="G296"/>
      <c r="H296"/>
      <c r="I296"/>
      <c r="J296"/>
      <c r="K296"/>
    </row>
    <row r="297" spans="7:11" x14ac:dyDescent="0.3">
      <c r="G297"/>
      <c r="H297"/>
      <c r="I297"/>
      <c r="J297"/>
      <c r="K297"/>
    </row>
    <row r="298" spans="7:11" x14ac:dyDescent="0.3">
      <c r="G298"/>
      <c r="H298"/>
      <c r="I298"/>
      <c r="J298"/>
      <c r="K298"/>
    </row>
    <row r="299" spans="7:11" x14ac:dyDescent="0.3">
      <c r="G299"/>
      <c r="H299"/>
      <c r="I299"/>
      <c r="J299"/>
      <c r="K299"/>
    </row>
    <row r="300" spans="7:11" x14ac:dyDescent="0.3">
      <c r="G300"/>
      <c r="H300"/>
      <c r="I300"/>
      <c r="J300"/>
      <c r="K300"/>
    </row>
    <row r="301" spans="7:11" x14ac:dyDescent="0.3">
      <c r="G301"/>
      <c r="H301"/>
      <c r="I301"/>
      <c r="J301"/>
      <c r="K301"/>
    </row>
    <row r="302" spans="7:11" x14ac:dyDescent="0.3">
      <c r="G302"/>
      <c r="H302"/>
      <c r="I302"/>
      <c r="J302"/>
      <c r="K302"/>
    </row>
    <row r="303" spans="7:11" x14ac:dyDescent="0.3">
      <c r="G303"/>
      <c r="H303"/>
      <c r="I303"/>
      <c r="J303"/>
      <c r="K303"/>
    </row>
    <row r="304" spans="7:11" x14ac:dyDescent="0.3">
      <c r="G304"/>
      <c r="H304"/>
      <c r="I304"/>
      <c r="J304"/>
      <c r="K304"/>
    </row>
    <row r="305" spans="7:11" x14ac:dyDescent="0.3">
      <c r="G305"/>
      <c r="H305"/>
      <c r="I305"/>
      <c r="J305"/>
      <c r="K305"/>
    </row>
    <row r="306" spans="7:11" x14ac:dyDescent="0.3">
      <c r="G306"/>
      <c r="H306"/>
      <c r="I306"/>
      <c r="J306"/>
      <c r="K306"/>
    </row>
    <row r="307" spans="7:11" x14ac:dyDescent="0.3">
      <c r="G307"/>
      <c r="H307"/>
      <c r="I307"/>
      <c r="J307"/>
      <c r="K307"/>
    </row>
    <row r="308" spans="7:11" x14ac:dyDescent="0.3">
      <c r="G308"/>
      <c r="H308"/>
      <c r="I308"/>
      <c r="J308"/>
      <c r="K308"/>
    </row>
    <row r="309" spans="7:11" x14ac:dyDescent="0.3">
      <c r="G309"/>
      <c r="H309"/>
      <c r="I309"/>
      <c r="J309"/>
      <c r="K309"/>
    </row>
    <row r="310" spans="7:11" x14ac:dyDescent="0.3">
      <c r="G310"/>
      <c r="H310"/>
      <c r="I310"/>
      <c r="J310"/>
      <c r="K310"/>
    </row>
    <row r="311" spans="7:11" x14ac:dyDescent="0.3">
      <c r="G311"/>
      <c r="H311"/>
      <c r="I311"/>
      <c r="J311"/>
      <c r="K311"/>
    </row>
    <row r="312" spans="7:11" x14ac:dyDescent="0.3">
      <c r="G312"/>
      <c r="H312"/>
      <c r="I312"/>
      <c r="J312"/>
      <c r="K312"/>
    </row>
    <row r="313" spans="7:11" x14ac:dyDescent="0.3">
      <c r="G313"/>
      <c r="H313"/>
      <c r="I313"/>
      <c r="J313"/>
      <c r="K313"/>
    </row>
    <row r="314" spans="7:11" x14ac:dyDescent="0.3">
      <c r="G314"/>
      <c r="H314"/>
      <c r="I314"/>
      <c r="J314"/>
      <c r="K314"/>
    </row>
    <row r="315" spans="7:11" x14ac:dyDescent="0.3">
      <c r="G315"/>
      <c r="H315"/>
      <c r="I315"/>
      <c r="J315"/>
      <c r="K315"/>
    </row>
    <row r="316" spans="7:11" x14ac:dyDescent="0.3">
      <c r="G316"/>
      <c r="H316"/>
      <c r="I316"/>
      <c r="J316"/>
      <c r="K316"/>
    </row>
    <row r="317" spans="7:11" x14ac:dyDescent="0.3">
      <c r="G317"/>
      <c r="H317"/>
      <c r="I317"/>
      <c r="J317"/>
      <c r="K317"/>
    </row>
    <row r="318" spans="7:11" x14ac:dyDescent="0.3">
      <c r="G318"/>
      <c r="H318"/>
      <c r="I318"/>
      <c r="J318"/>
      <c r="K318"/>
    </row>
    <row r="319" spans="7:11" x14ac:dyDescent="0.3">
      <c r="G319"/>
      <c r="H319"/>
      <c r="I319"/>
      <c r="J319"/>
      <c r="K319"/>
    </row>
    <row r="320" spans="7:11" x14ac:dyDescent="0.3">
      <c r="G320"/>
      <c r="H320"/>
      <c r="I320"/>
      <c r="J320"/>
      <c r="K320"/>
    </row>
    <row r="321" spans="7:11" x14ac:dyDescent="0.3">
      <c r="G321"/>
      <c r="H321"/>
      <c r="I321"/>
      <c r="J321"/>
      <c r="K321"/>
    </row>
    <row r="322" spans="7:11" x14ac:dyDescent="0.3">
      <c r="G322"/>
      <c r="H322"/>
      <c r="I322"/>
      <c r="J322"/>
      <c r="K322"/>
    </row>
    <row r="323" spans="7:11" x14ac:dyDescent="0.3">
      <c r="G323"/>
      <c r="H323"/>
      <c r="I323"/>
      <c r="J323"/>
      <c r="K323"/>
    </row>
    <row r="324" spans="7:11" x14ac:dyDescent="0.3">
      <c r="G324"/>
      <c r="H324"/>
      <c r="I324"/>
      <c r="J324"/>
      <c r="K324"/>
    </row>
  </sheetData>
  <mergeCells count="11">
    <mergeCell ref="A3:B3"/>
    <mergeCell ref="A5:B5"/>
    <mergeCell ref="A8:B8"/>
    <mergeCell ref="B15:C15"/>
    <mergeCell ref="B16:C16"/>
    <mergeCell ref="E12:E13"/>
    <mergeCell ref="B17:C17"/>
    <mergeCell ref="B32:B37"/>
    <mergeCell ref="B25:C25"/>
    <mergeCell ref="B26:C26"/>
    <mergeCell ref="B27:C27"/>
  </mergeCells>
  <conditionalFormatting sqref="E29:EB29">
    <cfRule type="cellIs" dxfId="98" priority="2" operator="equal">
      <formula>1</formula>
    </cfRule>
  </conditionalFormatting>
  <conditionalFormatting sqref="E19">
    <cfRule type="cellIs" dxfId="97" priority="1" operator="equal">
      <formula>1</formula>
    </cfRule>
  </conditionalFormatting>
  <pageMargins left="0.7" right="0.7" top="0.75" bottom="0.75" header="0.3" footer="0.3"/>
  <pageSetup paperSize="9" orientation="portrait" horizontalDpi="300" r:id="rId1"/>
  <ignoredErrors>
    <ignoredError sqref="BR32:BR3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5E3FB-2CE9-4A58-9398-511648D8A9BD}">
  <sheetPr>
    <tabColor theme="3" tint="0.59999389629810485"/>
  </sheetPr>
  <dimension ref="A1:PI59"/>
  <sheetViews>
    <sheetView showGridLines="0" zoomScale="80" zoomScaleNormal="80" workbookViewId="0"/>
  </sheetViews>
  <sheetFormatPr defaultRowHeight="14.4" outlineLevelRow="1" x14ac:dyDescent="0.3"/>
  <cols>
    <col min="1" max="1" width="8.88671875" style="45"/>
    <col min="2" max="2" width="27.88671875" style="46" customWidth="1"/>
    <col min="3" max="3" width="13.88671875" style="45" customWidth="1"/>
    <col min="4" max="4" width="13.88671875" customWidth="1"/>
    <col min="5" max="110" width="16.6640625" style="45" customWidth="1"/>
    <col min="111" max="16384" width="8.88671875" style="45"/>
  </cols>
  <sheetData>
    <row r="1" spans="1:138" s="2" customFormat="1" ht="54" customHeight="1" x14ac:dyDescent="0.3">
      <c r="D1"/>
      <c r="S1" s="86"/>
      <c r="Y1" s="136"/>
    </row>
    <row r="2" spans="1:138" s="2" customFormat="1" ht="8.5500000000000007" customHeight="1" x14ac:dyDescent="0.3">
      <c r="B2" s="85"/>
      <c r="D2"/>
      <c r="S2" s="86"/>
      <c r="Y2" s="136"/>
    </row>
    <row r="3" spans="1:138" s="2" customFormat="1" ht="19.5" customHeight="1" x14ac:dyDescent="0.3">
      <c r="A3" s="168" t="str">
        <f>+GEN_INF!A3</f>
        <v>Test Undertaking</v>
      </c>
      <c r="B3" s="169"/>
      <c r="D3"/>
      <c r="S3" s="86"/>
      <c r="Y3" s="136"/>
    </row>
    <row r="4" spans="1:138" s="2" customFormat="1" ht="8.5500000000000007" customHeight="1" x14ac:dyDescent="0.3">
      <c r="B4" s="85"/>
      <c r="D4"/>
      <c r="S4" s="86"/>
      <c r="Y4" s="136"/>
    </row>
    <row r="5" spans="1:138" s="2" customFormat="1" ht="19.5" customHeight="1" x14ac:dyDescent="0.3">
      <c r="A5" s="170" t="str">
        <f>+GEN_INF!C66 &amp; " " &amp; GEN_INF!E66</f>
        <v>Reporting YEAR END 2019</v>
      </c>
      <c r="B5" s="169"/>
      <c r="D5"/>
      <c r="S5" s="86"/>
      <c r="Y5" s="136"/>
    </row>
    <row r="6" spans="1:138" s="2" customFormat="1" ht="9" customHeight="1" x14ac:dyDescent="0.3">
      <c r="A6" s="68"/>
      <c r="B6" s="85"/>
      <c r="D6"/>
      <c r="S6" s="86"/>
      <c r="Y6" s="136"/>
    </row>
    <row r="7" spans="1:138" s="2" customFormat="1" ht="16.2" x14ac:dyDescent="0.3">
      <c r="A7" s="67" t="s">
        <v>155</v>
      </c>
      <c r="D7"/>
      <c r="S7" s="86"/>
      <c r="Y7" s="136"/>
    </row>
    <row r="8" spans="1:138" s="2" customFormat="1" ht="16.2" x14ac:dyDescent="0.3">
      <c r="A8" s="171">
        <f>+GEN_INF!E62</f>
        <v>0</v>
      </c>
      <c r="B8" s="169"/>
      <c r="D8"/>
      <c r="S8" s="86"/>
      <c r="Y8" s="136"/>
    </row>
    <row r="9" spans="1:138" ht="15" hidden="1" outlineLevel="1" thickBot="1" x14ac:dyDescent="0.35">
      <c r="A9" s="2"/>
      <c r="B9" s="2"/>
      <c r="C9" s="2"/>
      <c r="E9" s="2"/>
      <c r="F9" s="54" t="s">
        <v>123</v>
      </c>
      <c r="G9" s="54" t="s">
        <v>123</v>
      </c>
      <c r="H9" s="54" t="s">
        <v>123</v>
      </c>
      <c r="I9" s="54" t="s">
        <v>123</v>
      </c>
      <c r="J9" s="54" t="s">
        <v>123</v>
      </c>
      <c r="K9" s="54" t="s">
        <v>123</v>
      </c>
      <c r="L9" s="54" t="s">
        <v>123</v>
      </c>
      <c r="M9" s="54" t="s">
        <v>123</v>
      </c>
      <c r="N9" s="54" t="s">
        <v>123</v>
      </c>
      <c r="O9" s="54" t="s">
        <v>123</v>
      </c>
      <c r="P9" s="54" t="s">
        <v>123</v>
      </c>
      <c r="Q9" s="54" t="s">
        <v>123</v>
      </c>
      <c r="R9" s="54" t="s">
        <v>123</v>
      </c>
      <c r="S9" s="54" t="s">
        <v>119</v>
      </c>
      <c r="T9" s="54" t="s">
        <v>119</v>
      </c>
      <c r="U9" s="54" t="s">
        <v>119</v>
      </c>
      <c r="V9" s="54" t="s">
        <v>119</v>
      </c>
      <c r="W9" s="54" t="s">
        <v>119</v>
      </c>
      <c r="X9" s="54" t="s">
        <v>119</v>
      </c>
      <c r="Y9" s="54" t="s">
        <v>119</v>
      </c>
      <c r="Z9" s="54" t="s">
        <v>119</v>
      </c>
      <c r="AA9" s="54" t="s">
        <v>89</v>
      </c>
      <c r="AB9" s="54" t="s">
        <v>89</v>
      </c>
      <c r="AC9" s="54" t="s">
        <v>89</v>
      </c>
      <c r="AD9" s="54" t="s">
        <v>92</v>
      </c>
      <c r="AE9" s="54" t="s">
        <v>92</v>
      </c>
      <c r="AF9" s="54" t="s">
        <v>92</v>
      </c>
      <c r="AG9" s="54" t="s">
        <v>93</v>
      </c>
      <c r="AH9" s="54" t="s">
        <v>93</v>
      </c>
      <c r="AI9" s="54" t="s">
        <v>93</v>
      </c>
      <c r="AJ9" s="54" t="s">
        <v>94</v>
      </c>
      <c r="AK9" s="54" t="s">
        <v>94</v>
      </c>
      <c r="AL9" s="54" t="s">
        <v>94</v>
      </c>
      <c r="AM9" s="54" t="s">
        <v>95</v>
      </c>
      <c r="AN9" s="54" t="s">
        <v>95</v>
      </c>
      <c r="AO9" s="54" t="s">
        <v>95</v>
      </c>
      <c r="AP9" s="54" t="s">
        <v>96</v>
      </c>
      <c r="AQ9" s="54" t="s">
        <v>96</v>
      </c>
      <c r="AR9" s="54" t="s">
        <v>96</v>
      </c>
      <c r="AS9" s="54" t="s">
        <v>97</v>
      </c>
      <c r="AT9" s="54" t="s">
        <v>97</v>
      </c>
      <c r="AU9" s="54" t="s">
        <v>97</v>
      </c>
      <c r="AV9" s="54" t="s">
        <v>98</v>
      </c>
      <c r="AW9" s="54" t="s">
        <v>98</v>
      </c>
      <c r="AX9" s="54" t="s">
        <v>98</v>
      </c>
      <c r="AY9" s="54" t="s">
        <v>99</v>
      </c>
      <c r="AZ9" s="54" t="s">
        <v>99</v>
      </c>
      <c r="BA9" s="54" t="s">
        <v>99</v>
      </c>
      <c r="BB9" s="54" t="s">
        <v>100</v>
      </c>
      <c r="BC9" s="54" t="s">
        <v>100</v>
      </c>
      <c r="BD9" s="54" t="s">
        <v>100</v>
      </c>
      <c r="BE9" s="54" t="s">
        <v>101</v>
      </c>
      <c r="BF9" s="54" t="s">
        <v>101</v>
      </c>
      <c r="BG9" s="54" t="s">
        <v>101</v>
      </c>
      <c r="BH9" s="54" t="s">
        <v>102</v>
      </c>
      <c r="BI9" s="54" t="s">
        <v>102</v>
      </c>
      <c r="BJ9" s="54" t="s">
        <v>102</v>
      </c>
      <c r="BK9" s="54" t="s">
        <v>103</v>
      </c>
      <c r="BL9" s="54" t="s">
        <v>103</v>
      </c>
      <c r="BM9" s="54" t="s">
        <v>103</v>
      </c>
      <c r="BN9" s="54" t="s">
        <v>104</v>
      </c>
      <c r="BO9" s="54" t="s">
        <v>104</v>
      </c>
      <c r="BP9" s="54" t="s">
        <v>104</v>
      </c>
      <c r="BQ9" s="54" t="s">
        <v>105</v>
      </c>
      <c r="BR9" s="54" t="s">
        <v>105</v>
      </c>
      <c r="BS9" s="54" t="s">
        <v>105</v>
      </c>
      <c r="BT9" s="54" t="s">
        <v>106</v>
      </c>
      <c r="BU9" s="54" t="s">
        <v>106</v>
      </c>
      <c r="BV9" s="54" t="s">
        <v>106</v>
      </c>
      <c r="BW9" s="54" t="s">
        <v>107</v>
      </c>
      <c r="BX9" s="54" t="s">
        <v>107</v>
      </c>
      <c r="BY9" s="54" t="s">
        <v>107</v>
      </c>
      <c r="BZ9" s="54" t="s">
        <v>108</v>
      </c>
      <c r="CA9" s="54" t="s">
        <v>108</v>
      </c>
      <c r="CB9" s="54" t="s">
        <v>108</v>
      </c>
      <c r="CC9" s="54" t="s">
        <v>109</v>
      </c>
      <c r="CD9" s="54" t="s">
        <v>109</v>
      </c>
      <c r="CE9" s="54" t="s">
        <v>109</v>
      </c>
      <c r="CF9" s="54" t="s">
        <v>110</v>
      </c>
      <c r="CG9" s="54" t="s">
        <v>110</v>
      </c>
      <c r="CH9" s="54" t="s">
        <v>110</v>
      </c>
      <c r="CI9" s="54" t="s">
        <v>111</v>
      </c>
      <c r="CJ9" s="54" t="s">
        <v>111</v>
      </c>
      <c r="CK9" s="54" t="s">
        <v>111</v>
      </c>
      <c r="CL9" s="54" t="s">
        <v>112</v>
      </c>
      <c r="CM9" s="54" t="s">
        <v>112</v>
      </c>
      <c r="CN9" s="54" t="s">
        <v>112</v>
      </c>
      <c r="CO9" s="54" t="s">
        <v>113</v>
      </c>
      <c r="CP9" s="54" t="s">
        <v>113</v>
      </c>
      <c r="CQ9" s="54" t="s">
        <v>113</v>
      </c>
      <c r="CR9" s="54" t="s">
        <v>114</v>
      </c>
      <c r="CS9" s="54" t="s">
        <v>114</v>
      </c>
      <c r="CT9" s="54" t="s">
        <v>114</v>
      </c>
      <c r="CU9" s="54" t="s">
        <v>115</v>
      </c>
      <c r="CV9" s="54" t="s">
        <v>115</v>
      </c>
      <c r="CW9" s="54" t="s">
        <v>115</v>
      </c>
      <c r="CX9" s="54" t="s">
        <v>116</v>
      </c>
      <c r="CY9" s="54" t="s">
        <v>116</v>
      </c>
      <c r="CZ9" s="54" t="s">
        <v>116</v>
      </c>
      <c r="DA9" s="54" t="s">
        <v>117</v>
      </c>
      <c r="DB9" s="54" t="s">
        <v>117</v>
      </c>
      <c r="DC9" s="54" t="s">
        <v>117</v>
      </c>
      <c r="DD9" s="54" t="s">
        <v>118</v>
      </c>
      <c r="DE9" s="54" t="s">
        <v>118</v>
      </c>
      <c r="DF9" s="54" t="s">
        <v>118</v>
      </c>
    </row>
    <row r="10" spans="1:138" ht="15" hidden="1" outlineLevel="1" thickBot="1" x14ac:dyDescent="0.35">
      <c r="B10" s="45"/>
      <c r="C10" s="47"/>
      <c r="E10" s="47"/>
      <c r="F10" s="54" t="s">
        <v>222</v>
      </c>
      <c r="G10" s="54" t="s">
        <v>90</v>
      </c>
      <c r="H10" s="54" t="s">
        <v>91</v>
      </c>
      <c r="I10" s="54" t="s">
        <v>119</v>
      </c>
      <c r="J10" s="54" t="s">
        <v>208</v>
      </c>
      <c r="K10" s="54" t="s">
        <v>221</v>
      </c>
      <c r="L10" s="54" t="s">
        <v>223</v>
      </c>
      <c r="M10" s="54" t="s">
        <v>90</v>
      </c>
      <c r="N10" s="54" t="s">
        <v>91</v>
      </c>
      <c r="O10" s="54" t="s">
        <v>216</v>
      </c>
      <c r="P10" s="54" t="s">
        <v>215</v>
      </c>
      <c r="Q10" s="54" t="s">
        <v>209</v>
      </c>
      <c r="R10" s="54" t="s">
        <v>220</v>
      </c>
      <c r="S10" s="54" t="s">
        <v>450</v>
      </c>
      <c r="T10" s="54" t="s">
        <v>122</v>
      </c>
      <c r="U10" s="54" t="s">
        <v>120</v>
      </c>
      <c r="V10" s="54" t="s">
        <v>5</v>
      </c>
      <c r="W10" s="54" t="s">
        <v>6</v>
      </c>
      <c r="X10" s="54" t="s">
        <v>121</v>
      </c>
      <c r="Y10" s="54" t="s">
        <v>882</v>
      </c>
      <c r="Z10" s="54" t="s">
        <v>126</v>
      </c>
      <c r="AA10" s="54" t="s">
        <v>14</v>
      </c>
      <c r="AB10" s="54" t="s">
        <v>90</v>
      </c>
      <c r="AC10" s="54" t="s">
        <v>91</v>
      </c>
      <c r="AD10" s="54" t="s">
        <v>14</v>
      </c>
      <c r="AE10" s="54" t="s">
        <v>90</v>
      </c>
      <c r="AF10" s="54" t="s">
        <v>91</v>
      </c>
      <c r="AG10" s="54" t="s">
        <v>14</v>
      </c>
      <c r="AH10" s="54" t="s">
        <v>90</v>
      </c>
      <c r="AI10" s="54" t="s">
        <v>91</v>
      </c>
      <c r="AJ10" s="54" t="s">
        <v>14</v>
      </c>
      <c r="AK10" s="54" t="s">
        <v>90</v>
      </c>
      <c r="AL10" s="54" t="s">
        <v>91</v>
      </c>
      <c r="AM10" s="54" t="s">
        <v>14</v>
      </c>
      <c r="AN10" s="54" t="s">
        <v>90</v>
      </c>
      <c r="AO10" s="54" t="s">
        <v>91</v>
      </c>
      <c r="AP10" s="54" t="s">
        <v>14</v>
      </c>
      <c r="AQ10" s="54" t="s">
        <v>90</v>
      </c>
      <c r="AR10" s="54" t="s">
        <v>91</v>
      </c>
      <c r="AS10" s="54" t="s">
        <v>14</v>
      </c>
      <c r="AT10" s="54" t="s">
        <v>90</v>
      </c>
      <c r="AU10" s="54" t="s">
        <v>91</v>
      </c>
      <c r="AV10" s="54" t="s">
        <v>14</v>
      </c>
      <c r="AW10" s="54" t="s">
        <v>90</v>
      </c>
      <c r="AX10" s="54" t="s">
        <v>91</v>
      </c>
      <c r="AY10" s="54" t="s">
        <v>14</v>
      </c>
      <c r="AZ10" s="54" t="s">
        <v>90</v>
      </c>
      <c r="BA10" s="54" t="s">
        <v>91</v>
      </c>
      <c r="BB10" s="54" t="s">
        <v>14</v>
      </c>
      <c r="BC10" s="54" t="s">
        <v>90</v>
      </c>
      <c r="BD10" s="54" t="s">
        <v>91</v>
      </c>
      <c r="BE10" s="54" t="s">
        <v>14</v>
      </c>
      <c r="BF10" s="54" t="s">
        <v>90</v>
      </c>
      <c r="BG10" s="54" t="s">
        <v>91</v>
      </c>
      <c r="BH10" s="54" t="s">
        <v>14</v>
      </c>
      <c r="BI10" s="54" t="s">
        <v>90</v>
      </c>
      <c r="BJ10" s="54" t="s">
        <v>91</v>
      </c>
      <c r="BK10" s="54" t="s">
        <v>14</v>
      </c>
      <c r="BL10" s="54" t="s">
        <v>90</v>
      </c>
      <c r="BM10" s="54" t="s">
        <v>91</v>
      </c>
      <c r="BN10" s="54" t="s">
        <v>14</v>
      </c>
      <c r="BO10" s="54" t="s">
        <v>90</v>
      </c>
      <c r="BP10" s="54" t="s">
        <v>91</v>
      </c>
      <c r="BQ10" s="54" t="s">
        <v>14</v>
      </c>
      <c r="BR10" s="54" t="s">
        <v>90</v>
      </c>
      <c r="BS10" s="54" t="s">
        <v>91</v>
      </c>
      <c r="BT10" s="54" t="s">
        <v>14</v>
      </c>
      <c r="BU10" s="54" t="s">
        <v>90</v>
      </c>
      <c r="BV10" s="54" t="s">
        <v>91</v>
      </c>
      <c r="BW10" s="54" t="s">
        <v>14</v>
      </c>
      <c r="BX10" s="54" t="s">
        <v>90</v>
      </c>
      <c r="BY10" s="54" t="s">
        <v>91</v>
      </c>
      <c r="BZ10" s="54" t="s">
        <v>14</v>
      </c>
      <c r="CA10" s="54" t="s">
        <v>90</v>
      </c>
      <c r="CB10" s="54" t="s">
        <v>91</v>
      </c>
      <c r="CC10" s="54" t="s">
        <v>14</v>
      </c>
      <c r="CD10" s="54" t="s">
        <v>90</v>
      </c>
      <c r="CE10" s="54" t="s">
        <v>91</v>
      </c>
      <c r="CF10" s="54" t="s">
        <v>14</v>
      </c>
      <c r="CG10" s="54" t="s">
        <v>90</v>
      </c>
      <c r="CH10" s="54" t="s">
        <v>91</v>
      </c>
      <c r="CI10" s="54" t="s">
        <v>14</v>
      </c>
      <c r="CJ10" s="54" t="s">
        <v>90</v>
      </c>
      <c r="CK10" s="54" t="s">
        <v>91</v>
      </c>
      <c r="CL10" s="54" t="s">
        <v>14</v>
      </c>
      <c r="CM10" s="54" t="s">
        <v>90</v>
      </c>
      <c r="CN10" s="54" t="s">
        <v>91</v>
      </c>
      <c r="CO10" s="54" t="s">
        <v>14</v>
      </c>
      <c r="CP10" s="54" t="s">
        <v>90</v>
      </c>
      <c r="CQ10" s="54" t="s">
        <v>91</v>
      </c>
      <c r="CR10" s="54" t="s">
        <v>14</v>
      </c>
      <c r="CS10" s="54" t="s">
        <v>90</v>
      </c>
      <c r="CT10" s="54" t="s">
        <v>91</v>
      </c>
      <c r="CU10" s="54" t="s">
        <v>14</v>
      </c>
      <c r="CV10" s="54" t="s">
        <v>90</v>
      </c>
      <c r="CW10" s="54" t="s">
        <v>91</v>
      </c>
      <c r="CX10" s="54" t="s">
        <v>14</v>
      </c>
      <c r="CY10" s="54" t="s">
        <v>90</v>
      </c>
      <c r="CZ10" s="54" t="s">
        <v>91</v>
      </c>
      <c r="DA10" s="54" t="s">
        <v>14</v>
      </c>
      <c r="DB10" s="54" t="s">
        <v>90</v>
      </c>
      <c r="DC10" s="54" t="s">
        <v>91</v>
      </c>
      <c r="DD10" s="54" t="s">
        <v>14</v>
      </c>
      <c r="DE10" s="54" t="s">
        <v>90</v>
      </c>
      <c r="DF10" s="54" t="s">
        <v>91</v>
      </c>
    </row>
    <row r="11" spans="1:138" ht="15" hidden="1" outlineLevel="1" thickBot="1" x14ac:dyDescent="0.35">
      <c r="B11" s="45"/>
      <c r="C11" s="47"/>
      <c r="E11" s="47"/>
      <c r="F11" s="54" t="str">
        <f>F$9&amp;" - "&amp;F10</f>
        <v>AGG - TotalNL</v>
      </c>
      <c r="G11" s="54" t="str">
        <f t="shared" ref="G11:CA11" si="0">G$9&amp;" - "&amp;G10</f>
        <v>AGG - Res</v>
      </c>
      <c r="H11" s="54" t="str">
        <f t="shared" si="0"/>
        <v>AGG - Prem</v>
      </c>
      <c r="I11" s="54" t="str">
        <f t="shared" si="0"/>
        <v>AGG - NatCat</v>
      </c>
      <c r="J11" s="54" t="str">
        <f t="shared" si="0"/>
        <v>AGG - OverheadNL</v>
      </c>
      <c r="K11" s="54" t="str">
        <f t="shared" si="0"/>
        <v>AGG - OtherNL</v>
      </c>
      <c r="L11" s="54" t="str">
        <f>L$9&amp;" - "&amp;L10</f>
        <v>AGG - TotalHealth</v>
      </c>
      <c r="M11" s="54" t="str">
        <f t="shared" ref="M11" si="1">M$9&amp;" - "&amp;M10</f>
        <v>AGG - Res</v>
      </c>
      <c r="N11" s="54" t="str">
        <f t="shared" ref="N11:P11" si="2">N$9&amp;" - "&amp;N10</f>
        <v>AGG - Prem</v>
      </c>
      <c r="O11" s="54" t="str">
        <f t="shared" si="2"/>
        <v>AGG - HealthSLT</v>
      </c>
      <c r="P11" s="54" t="str">
        <f t="shared" si="2"/>
        <v>AGG - HealthCAT</v>
      </c>
      <c r="Q11" s="54" t="str">
        <f t="shared" si="0"/>
        <v>AGG - OverheadNSLT</v>
      </c>
      <c r="R11" s="54" t="str">
        <f t="shared" si="0"/>
        <v>AGG - OtherHealth</v>
      </c>
      <c r="S11" s="54" t="str">
        <f t="shared" si="0"/>
        <v>NatCat - NatCatTotal</v>
      </c>
      <c r="T11" s="54" t="str">
        <f t="shared" si="0"/>
        <v>NatCat - Wind</v>
      </c>
      <c r="U11" s="54" t="str">
        <f t="shared" si="0"/>
        <v>NatCat - EQ</v>
      </c>
      <c r="V11" s="54" t="str">
        <f t="shared" si="0"/>
        <v>NatCat - Flood</v>
      </c>
      <c r="W11" s="54" t="str">
        <f t="shared" si="0"/>
        <v>NatCat - Hail</v>
      </c>
      <c r="X11" s="54" t="str">
        <f t="shared" si="0"/>
        <v>NatCat - Subs</v>
      </c>
      <c r="Y11" s="54" t="str">
        <f t="shared" si="0"/>
        <v>NatCat - Comb</v>
      </c>
      <c r="Z11" s="54" t="str">
        <f t="shared" si="0"/>
        <v>NatCat - Other</v>
      </c>
      <c r="AA11" s="54" t="str">
        <f t="shared" si="0"/>
        <v>MedExp - Total</v>
      </c>
      <c r="AB11" s="54" t="str">
        <f t="shared" si="0"/>
        <v>MedExp - Res</v>
      </c>
      <c r="AC11" s="54" t="str">
        <f t="shared" si="0"/>
        <v>MedExp - Prem</v>
      </c>
      <c r="AD11" s="54" t="str">
        <f t="shared" si="0"/>
        <v>IncProt - Total</v>
      </c>
      <c r="AE11" s="54" t="str">
        <f t="shared" si="0"/>
        <v>IncProt - Res</v>
      </c>
      <c r="AF11" s="54" t="str">
        <f t="shared" si="0"/>
        <v>IncProt - Prem</v>
      </c>
      <c r="AG11" s="54" t="str">
        <f t="shared" si="0"/>
        <v>WorkComp - Total</v>
      </c>
      <c r="AH11" s="54" t="str">
        <f t="shared" si="0"/>
        <v>WorkComp - Res</v>
      </c>
      <c r="AI11" s="54" t="str">
        <f t="shared" si="0"/>
        <v>WorkComp - Prem</v>
      </c>
      <c r="AJ11" s="54" t="str">
        <f t="shared" si="0"/>
        <v>MVL - Total</v>
      </c>
      <c r="AK11" s="54" t="str">
        <f t="shared" si="0"/>
        <v>MVL - Res</v>
      </c>
      <c r="AL11" s="54" t="str">
        <f t="shared" si="0"/>
        <v>MVL - Prem</v>
      </c>
      <c r="AM11" s="54" t="str">
        <f t="shared" si="0"/>
        <v>OtherM - Total</v>
      </c>
      <c r="AN11" s="54" t="str">
        <f t="shared" si="0"/>
        <v>OtherM - Res</v>
      </c>
      <c r="AO11" s="54" t="str">
        <f t="shared" si="0"/>
        <v>OtherM - Prem</v>
      </c>
      <c r="AP11" s="54" t="str">
        <f t="shared" si="0"/>
        <v>MAT - Total</v>
      </c>
      <c r="AQ11" s="54" t="str">
        <f t="shared" si="0"/>
        <v>MAT - Res</v>
      </c>
      <c r="AR11" s="54" t="str">
        <f t="shared" si="0"/>
        <v>MAT - Prem</v>
      </c>
      <c r="AS11" s="54" t="str">
        <f t="shared" si="0"/>
        <v>Prop - Total</v>
      </c>
      <c r="AT11" s="54" t="str">
        <f t="shared" si="0"/>
        <v>Prop - Res</v>
      </c>
      <c r="AU11" s="54" t="str">
        <f t="shared" si="0"/>
        <v>Prop - Prem</v>
      </c>
      <c r="AV11" s="54" t="str">
        <f t="shared" si="0"/>
        <v>GTPL - Total</v>
      </c>
      <c r="AW11" s="54" t="str">
        <f t="shared" si="0"/>
        <v>GTPL - Res</v>
      </c>
      <c r="AX11" s="54" t="str">
        <f t="shared" si="0"/>
        <v>GTPL - Prem</v>
      </c>
      <c r="AY11" s="54" t="str">
        <f t="shared" si="0"/>
        <v>CS - Total</v>
      </c>
      <c r="AZ11" s="54" t="str">
        <f t="shared" si="0"/>
        <v>CS - Res</v>
      </c>
      <c r="BA11" s="54" t="str">
        <f t="shared" si="0"/>
        <v>CS - Prem</v>
      </c>
      <c r="BB11" s="54" t="str">
        <f t="shared" si="0"/>
        <v>LegExp - Total</v>
      </c>
      <c r="BC11" s="54" t="str">
        <f t="shared" si="0"/>
        <v>LegExp - Res</v>
      </c>
      <c r="BD11" s="54" t="str">
        <f t="shared" si="0"/>
        <v>LegExp - Prem</v>
      </c>
      <c r="BE11" s="54" t="str">
        <f t="shared" si="0"/>
        <v>Assist - Total</v>
      </c>
      <c r="BF11" s="54" t="str">
        <f t="shared" si="0"/>
        <v>Assist - Res</v>
      </c>
      <c r="BG11" s="54" t="str">
        <f t="shared" si="0"/>
        <v>Assist - Prem</v>
      </c>
      <c r="BH11" s="54" t="str">
        <f t="shared" si="0"/>
        <v>Misc - Total</v>
      </c>
      <c r="BI11" s="54" t="str">
        <f t="shared" si="0"/>
        <v>Misc - Res</v>
      </c>
      <c r="BJ11" s="54" t="str">
        <f t="shared" si="0"/>
        <v>Misc - Prem</v>
      </c>
      <c r="BK11" s="54" t="str">
        <f t="shared" si="0"/>
        <v>MedExpRe - Total</v>
      </c>
      <c r="BL11" s="54" t="str">
        <f t="shared" si="0"/>
        <v>MedExpRe - Res</v>
      </c>
      <c r="BM11" s="54" t="str">
        <f t="shared" si="0"/>
        <v>MedExpRe - Prem</v>
      </c>
      <c r="BN11" s="54" t="str">
        <f t="shared" si="0"/>
        <v>IncProtRe - Total</v>
      </c>
      <c r="BO11" s="54" t="str">
        <f t="shared" si="0"/>
        <v>IncProtRe - Res</v>
      </c>
      <c r="BP11" s="54" t="str">
        <f t="shared" si="0"/>
        <v>IncProtRe - Prem</v>
      </c>
      <c r="BQ11" s="54" t="str">
        <f t="shared" si="0"/>
        <v>WorkCompRe - Total</v>
      </c>
      <c r="BR11" s="54" t="str">
        <f t="shared" si="0"/>
        <v>WorkCompRe - Res</v>
      </c>
      <c r="BS11" s="54" t="str">
        <f t="shared" si="0"/>
        <v>WorkCompRe - Prem</v>
      </c>
      <c r="BT11" s="54" t="str">
        <f t="shared" si="0"/>
        <v>MVLRe - Total</v>
      </c>
      <c r="BU11" s="54" t="str">
        <f t="shared" si="0"/>
        <v>MVLRe - Res</v>
      </c>
      <c r="BV11" s="54" t="str">
        <f t="shared" si="0"/>
        <v>MVLRe - Prem</v>
      </c>
      <c r="BW11" s="54" t="str">
        <f t="shared" si="0"/>
        <v>OtherMRe - Total</v>
      </c>
      <c r="BX11" s="54" t="str">
        <f t="shared" si="0"/>
        <v>OtherMRe - Res</v>
      </c>
      <c r="BY11" s="54" t="str">
        <f t="shared" si="0"/>
        <v>OtherMRe - Prem</v>
      </c>
      <c r="BZ11" s="54" t="str">
        <f t="shared" si="0"/>
        <v>MATRe - Total</v>
      </c>
      <c r="CA11" s="54" t="str">
        <f t="shared" si="0"/>
        <v>MATRe - Res</v>
      </c>
      <c r="CB11" s="54" t="str">
        <f t="shared" ref="CB11:DF11" si="3">CB$9&amp;" - "&amp;CB10</f>
        <v>MATRe - Prem</v>
      </c>
      <c r="CC11" s="54" t="str">
        <f t="shared" si="3"/>
        <v>PropRe - Total</v>
      </c>
      <c r="CD11" s="54" t="str">
        <f t="shared" si="3"/>
        <v>PropRe - Res</v>
      </c>
      <c r="CE11" s="54" t="str">
        <f t="shared" si="3"/>
        <v>PropRe - Prem</v>
      </c>
      <c r="CF11" s="54" t="str">
        <f t="shared" si="3"/>
        <v>GTPLRe - Total</v>
      </c>
      <c r="CG11" s="54" t="str">
        <f t="shared" si="3"/>
        <v>GTPLRe - Res</v>
      </c>
      <c r="CH11" s="54" t="str">
        <f t="shared" si="3"/>
        <v>GTPLRe - Prem</v>
      </c>
      <c r="CI11" s="54" t="str">
        <f t="shared" si="3"/>
        <v>CSRe - Total</v>
      </c>
      <c r="CJ11" s="54" t="str">
        <f t="shared" si="3"/>
        <v>CSRe - Res</v>
      </c>
      <c r="CK11" s="54" t="str">
        <f t="shared" si="3"/>
        <v>CSRe - Prem</v>
      </c>
      <c r="CL11" s="54" t="str">
        <f t="shared" si="3"/>
        <v>LegExpRe - Total</v>
      </c>
      <c r="CM11" s="54" t="str">
        <f t="shared" si="3"/>
        <v>LegExpRe - Res</v>
      </c>
      <c r="CN11" s="54" t="str">
        <f t="shared" si="3"/>
        <v>LegExpRe - Prem</v>
      </c>
      <c r="CO11" s="54" t="str">
        <f t="shared" si="3"/>
        <v>AssistRe - Total</v>
      </c>
      <c r="CP11" s="54" t="str">
        <f t="shared" si="3"/>
        <v>AssistRe - Res</v>
      </c>
      <c r="CQ11" s="54" t="str">
        <f t="shared" si="3"/>
        <v>AssistRe - Prem</v>
      </c>
      <c r="CR11" s="54" t="str">
        <f t="shared" si="3"/>
        <v>MiscRe - Total</v>
      </c>
      <c r="CS11" s="54" t="str">
        <f t="shared" si="3"/>
        <v>MiscRe - Res</v>
      </c>
      <c r="CT11" s="54" t="str">
        <f t="shared" si="3"/>
        <v>MiscRe - Prem</v>
      </c>
      <c r="CU11" s="54" t="str">
        <f t="shared" si="3"/>
        <v>NP_Health - Total</v>
      </c>
      <c r="CV11" s="54" t="str">
        <f t="shared" si="3"/>
        <v>NP_Health - Res</v>
      </c>
      <c r="CW11" s="54" t="str">
        <f t="shared" si="3"/>
        <v>NP_Health - Prem</v>
      </c>
      <c r="CX11" s="54" t="str">
        <f t="shared" si="3"/>
        <v>NP_Casualty - Total</v>
      </c>
      <c r="CY11" s="54" t="str">
        <f t="shared" si="3"/>
        <v>NP_Casualty - Res</v>
      </c>
      <c r="CZ11" s="54" t="str">
        <f t="shared" si="3"/>
        <v>NP_Casualty - Prem</v>
      </c>
      <c r="DA11" s="54" t="str">
        <f t="shared" si="3"/>
        <v>NP_MAT - Total</v>
      </c>
      <c r="DB11" s="54" t="str">
        <f t="shared" si="3"/>
        <v>NP_MAT - Res</v>
      </c>
      <c r="DC11" s="54" t="str">
        <f t="shared" si="3"/>
        <v>NP_MAT - Prem</v>
      </c>
      <c r="DD11" s="54" t="str">
        <f t="shared" si="3"/>
        <v>NP_Prop - Total</v>
      </c>
      <c r="DE11" s="54" t="str">
        <f t="shared" si="3"/>
        <v>NP_Prop - Res</v>
      </c>
      <c r="DF11" s="54" t="str">
        <f t="shared" si="3"/>
        <v>NP_Prop - Prem</v>
      </c>
    </row>
    <row r="12" spans="1:138" ht="15" hidden="1" outlineLevel="1" thickBot="1" x14ac:dyDescent="0.35">
      <c r="B12" s="45"/>
      <c r="C12" s="47"/>
      <c r="E12" s="47"/>
      <c r="F12" s="54" t="s">
        <v>222</v>
      </c>
      <c r="G12" s="54" t="s">
        <v>203</v>
      </c>
      <c r="H12" s="54" t="s">
        <v>204</v>
      </c>
      <c r="I12" s="54" t="s">
        <v>450</v>
      </c>
      <c r="J12" s="54" t="s">
        <v>208</v>
      </c>
      <c r="K12" s="54" t="s">
        <v>221</v>
      </c>
      <c r="L12" s="54" t="s">
        <v>223</v>
      </c>
      <c r="M12" s="54" t="s">
        <v>201</v>
      </c>
      <c r="N12" s="54" t="s">
        <v>202</v>
      </c>
      <c r="O12" s="54" t="s">
        <v>216</v>
      </c>
      <c r="P12" s="54" t="s">
        <v>215</v>
      </c>
      <c r="Q12" s="54" t="s">
        <v>209</v>
      </c>
      <c r="R12" s="54" t="s">
        <v>220</v>
      </c>
      <c r="S12" s="54" t="s">
        <v>450</v>
      </c>
      <c r="T12" s="54" t="s">
        <v>122</v>
      </c>
      <c r="U12" s="54" t="s">
        <v>120</v>
      </c>
      <c r="V12" s="54" t="s">
        <v>5</v>
      </c>
      <c r="W12" s="54" t="s">
        <v>6</v>
      </c>
      <c r="X12" s="54" t="s">
        <v>121</v>
      </c>
      <c r="Y12" s="54" t="s">
        <v>882</v>
      </c>
      <c r="Z12" s="54" t="s">
        <v>126</v>
      </c>
      <c r="AA12" s="54" t="s">
        <v>14</v>
      </c>
      <c r="AB12" s="54" t="s">
        <v>201</v>
      </c>
      <c r="AC12" s="54" t="s">
        <v>202</v>
      </c>
      <c r="AD12" s="54" t="s">
        <v>14</v>
      </c>
      <c r="AE12" s="54" t="s">
        <v>201</v>
      </c>
      <c r="AF12" s="54" t="s">
        <v>202</v>
      </c>
      <c r="AG12" s="54" t="s">
        <v>14</v>
      </c>
      <c r="AH12" s="54" t="s">
        <v>201</v>
      </c>
      <c r="AI12" s="54" t="s">
        <v>202</v>
      </c>
      <c r="AJ12" s="54" t="s">
        <v>14</v>
      </c>
      <c r="AK12" s="54" t="s">
        <v>203</v>
      </c>
      <c r="AL12" s="54" t="s">
        <v>204</v>
      </c>
      <c r="AM12" s="54" t="s">
        <v>14</v>
      </c>
      <c r="AN12" s="54" t="s">
        <v>203</v>
      </c>
      <c r="AO12" s="54" t="s">
        <v>204</v>
      </c>
      <c r="AP12" s="54" t="s">
        <v>14</v>
      </c>
      <c r="AQ12" s="54" t="s">
        <v>203</v>
      </c>
      <c r="AR12" s="54" t="s">
        <v>204</v>
      </c>
      <c r="AS12" s="54" t="s">
        <v>14</v>
      </c>
      <c r="AT12" s="54" t="s">
        <v>203</v>
      </c>
      <c r="AU12" s="54" t="s">
        <v>204</v>
      </c>
      <c r="AV12" s="54" t="s">
        <v>14</v>
      </c>
      <c r="AW12" s="54" t="s">
        <v>203</v>
      </c>
      <c r="AX12" s="54" t="s">
        <v>204</v>
      </c>
      <c r="AY12" s="54" t="s">
        <v>14</v>
      </c>
      <c r="AZ12" s="54" t="s">
        <v>203</v>
      </c>
      <c r="BA12" s="54" t="s">
        <v>204</v>
      </c>
      <c r="BB12" s="54" t="s">
        <v>14</v>
      </c>
      <c r="BC12" s="54" t="s">
        <v>203</v>
      </c>
      <c r="BD12" s="54" t="s">
        <v>204</v>
      </c>
      <c r="BE12" s="54" t="s">
        <v>14</v>
      </c>
      <c r="BF12" s="54" t="s">
        <v>203</v>
      </c>
      <c r="BG12" s="54" t="s">
        <v>204</v>
      </c>
      <c r="BH12" s="54" t="s">
        <v>14</v>
      </c>
      <c r="BI12" s="54" t="s">
        <v>203</v>
      </c>
      <c r="BJ12" s="54" t="s">
        <v>204</v>
      </c>
      <c r="BK12" s="54" t="s">
        <v>14</v>
      </c>
      <c r="BL12" s="54" t="s">
        <v>201</v>
      </c>
      <c r="BM12" s="54" t="s">
        <v>202</v>
      </c>
      <c r="BN12" s="54" t="s">
        <v>14</v>
      </c>
      <c r="BO12" s="54" t="s">
        <v>201</v>
      </c>
      <c r="BP12" s="54" t="s">
        <v>202</v>
      </c>
      <c r="BQ12" s="54" t="s">
        <v>14</v>
      </c>
      <c r="BR12" s="54" t="s">
        <v>201</v>
      </c>
      <c r="BS12" s="54" t="s">
        <v>202</v>
      </c>
      <c r="BT12" s="54" t="s">
        <v>14</v>
      </c>
      <c r="BU12" s="54" t="s">
        <v>203</v>
      </c>
      <c r="BV12" s="54" t="s">
        <v>204</v>
      </c>
      <c r="BW12" s="54" t="s">
        <v>14</v>
      </c>
      <c r="BX12" s="54" t="s">
        <v>203</v>
      </c>
      <c r="BY12" s="54" t="s">
        <v>204</v>
      </c>
      <c r="BZ12" s="54" t="s">
        <v>14</v>
      </c>
      <c r="CA12" s="54" t="s">
        <v>203</v>
      </c>
      <c r="CB12" s="54" t="s">
        <v>204</v>
      </c>
      <c r="CC12" s="54" t="s">
        <v>14</v>
      </c>
      <c r="CD12" s="54" t="s">
        <v>203</v>
      </c>
      <c r="CE12" s="54" t="s">
        <v>204</v>
      </c>
      <c r="CF12" s="54" t="s">
        <v>14</v>
      </c>
      <c r="CG12" s="54" t="s">
        <v>203</v>
      </c>
      <c r="CH12" s="54" t="s">
        <v>204</v>
      </c>
      <c r="CI12" s="54" t="s">
        <v>14</v>
      </c>
      <c r="CJ12" s="54" t="s">
        <v>203</v>
      </c>
      <c r="CK12" s="54" t="s">
        <v>204</v>
      </c>
      <c r="CL12" s="54" t="s">
        <v>14</v>
      </c>
      <c r="CM12" s="54" t="s">
        <v>203</v>
      </c>
      <c r="CN12" s="54" t="s">
        <v>204</v>
      </c>
      <c r="CO12" s="54" t="s">
        <v>14</v>
      </c>
      <c r="CP12" s="54" t="s">
        <v>203</v>
      </c>
      <c r="CQ12" s="54" t="s">
        <v>204</v>
      </c>
      <c r="CR12" s="54" t="s">
        <v>14</v>
      </c>
      <c r="CS12" s="54" t="s">
        <v>203</v>
      </c>
      <c r="CT12" s="54" t="s">
        <v>204</v>
      </c>
      <c r="CU12" s="54" t="s">
        <v>14</v>
      </c>
      <c r="CV12" s="54" t="s">
        <v>201</v>
      </c>
      <c r="CW12" s="54" t="s">
        <v>202</v>
      </c>
      <c r="CX12" s="54" t="s">
        <v>14</v>
      </c>
      <c r="CY12" s="54" t="s">
        <v>203</v>
      </c>
      <c r="CZ12" s="54" t="s">
        <v>204</v>
      </c>
      <c r="DA12" s="54" t="s">
        <v>14</v>
      </c>
      <c r="DB12" s="54" t="s">
        <v>203</v>
      </c>
      <c r="DC12" s="54" t="s">
        <v>204</v>
      </c>
      <c r="DD12" s="54" t="s">
        <v>14</v>
      </c>
      <c r="DE12" s="54" t="s">
        <v>203</v>
      </c>
      <c r="DF12" s="54" t="s">
        <v>204</v>
      </c>
    </row>
    <row r="13" spans="1:138" ht="15" hidden="1" outlineLevel="1" thickBot="1" x14ac:dyDescent="0.35">
      <c r="B13" s="45"/>
      <c r="C13" s="47"/>
      <c r="E13" s="47"/>
      <c r="F13" s="54" t="str">
        <f>F$9&amp;" - "&amp;F12</f>
        <v>AGG - TotalNL</v>
      </c>
      <c r="G13" s="54" t="str">
        <f t="shared" ref="G13" si="4">G$9&amp;" - "&amp;G12</f>
        <v>AGG - ResNL</v>
      </c>
      <c r="H13" s="54" t="str">
        <f t="shared" ref="H13" si="5">H$9&amp;" - "&amp;H12</f>
        <v>AGG - PremNL</v>
      </c>
      <c r="I13" s="54" t="str">
        <f t="shared" ref="I13:R13" si="6">I$9&amp;" - "&amp;I12</f>
        <v>AGG - NatCatTotal</v>
      </c>
      <c r="J13" s="54" t="str">
        <f t="shared" si="6"/>
        <v>AGG - OverheadNL</v>
      </c>
      <c r="K13" s="54" t="str">
        <f t="shared" si="6"/>
        <v>AGG - OtherNL</v>
      </c>
      <c r="L13" s="54" t="str">
        <f>L$9&amp;" - "&amp;L12</f>
        <v>AGG - TotalHealth</v>
      </c>
      <c r="M13" s="54" t="str">
        <f t="shared" ref="M13" si="7">M$9&amp;" - "&amp;M12</f>
        <v>AGG - ResNSLT</v>
      </c>
      <c r="N13" s="54" t="str">
        <f t="shared" ref="N13:P13" si="8">N$9&amp;" - "&amp;N12</f>
        <v>AGG - PremNSLT</v>
      </c>
      <c r="O13" s="54" t="str">
        <f t="shared" si="8"/>
        <v>AGG - HealthSLT</v>
      </c>
      <c r="P13" s="54" t="str">
        <f t="shared" si="8"/>
        <v>AGG - HealthCAT</v>
      </c>
      <c r="Q13" s="54" t="str">
        <f t="shared" si="6"/>
        <v>AGG - OverheadNSLT</v>
      </c>
      <c r="R13" s="54" t="str">
        <f t="shared" si="6"/>
        <v>AGG - OtherHealth</v>
      </c>
      <c r="S13" s="54" t="str">
        <f t="shared" ref="S13" si="9">S$9&amp;" - "&amp;S12</f>
        <v>NatCat - NatCatTotal</v>
      </c>
      <c r="T13" s="54" t="str">
        <f t="shared" ref="T13" si="10">T$9&amp;" - "&amp;T12</f>
        <v>NatCat - Wind</v>
      </c>
      <c r="U13" s="54" t="str">
        <f t="shared" ref="U13" si="11">U$9&amp;" - "&amp;U12</f>
        <v>NatCat - EQ</v>
      </c>
      <c r="V13" s="54" t="str">
        <f t="shared" ref="V13" si="12">V$9&amp;" - "&amp;V12</f>
        <v>NatCat - Flood</v>
      </c>
      <c r="W13" s="54" t="str">
        <f t="shared" ref="W13" si="13">W$9&amp;" - "&amp;W12</f>
        <v>NatCat - Hail</v>
      </c>
      <c r="X13" s="54" t="str">
        <f t="shared" ref="X13:Y13" si="14">X$9&amp;" - "&amp;X12</f>
        <v>NatCat - Subs</v>
      </c>
      <c r="Y13" s="54" t="str">
        <f t="shared" si="14"/>
        <v>NatCat - Comb</v>
      </c>
      <c r="Z13" s="54" t="str">
        <f t="shared" ref="Z13" si="15">Z$9&amp;" - "&amp;Z12</f>
        <v>NatCat - Other</v>
      </c>
      <c r="AA13" s="54" t="str">
        <f t="shared" ref="AA13" si="16">AA$9&amp;" - "&amp;AA12</f>
        <v>MedExp - Total</v>
      </c>
      <c r="AB13" s="54" t="str">
        <f t="shared" ref="AB13" si="17">AB$9&amp;" - "&amp;AB12</f>
        <v>MedExp - ResNSLT</v>
      </c>
      <c r="AC13" s="54" t="str">
        <f t="shared" ref="AC13" si="18">AC$9&amp;" - "&amp;AC12</f>
        <v>MedExp - PremNSLT</v>
      </c>
      <c r="AD13" s="54" t="str">
        <f t="shared" ref="AD13" si="19">AD$9&amp;" - "&amp;AD12</f>
        <v>IncProt - Total</v>
      </c>
      <c r="AE13" s="54" t="str">
        <f t="shared" ref="AE13" si="20">AE$9&amp;" - "&amp;AE12</f>
        <v>IncProt - ResNSLT</v>
      </c>
      <c r="AF13" s="54" t="str">
        <f t="shared" ref="AF13" si="21">AF$9&amp;" - "&amp;AF12</f>
        <v>IncProt - PremNSLT</v>
      </c>
      <c r="AG13" s="54" t="str">
        <f t="shared" ref="AG13" si="22">AG$9&amp;" - "&amp;AG12</f>
        <v>WorkComp - Total</v>
      </c>
      <c r="AH13" s="54" t="str">
        <f t="shared" ref="AH13" si="23">AH$9&amp;" - "&amp;AH12</f>
        <v>WorkComp - ResNSLT</v>
      </c>
      <c r="AI13" s="54" t="str">
        <f t="shared" ref="AI13" si="24">AI$9&amp;" - "&amp;AI12</f>
        <v>WorkComp - PremNSLT</v>
      </c>
      <c r="AJ13" s="54" t="str">
        <f t="shared" ref="AJ13" si="25">AJ$9&amp;" - "&amp;AJ12</f>
        <v>MVL - Total</v>
      </c>
      <c r="AK13" s="54" t="str">
        <f t="shared" ref="AK13" si="26">AK$9&amp;" - "&amp;AK12</f>
        <v>MVL - ResNL</v>
      </c>
      <c r="AL13" s="54" t="str">
        <f t="shared" ref="AL13" si="27">AL$9&amp;" - "&amp;AL12</f>
        <v>MVL - PremNL</v>
      </c>
      <c r="AM13" s="54" t="str">
        <f t="shared" ref="AM13" si="28">AM$9&amp;" - "&amp;AM12</f>
        <v>OtherM - Total</v>
      </c>
      <c r="AN13" s="54" t="str">
        <f t="shared" ref="AN13" si="29">AN$9&amp;" - "&amp;AN12</f>
        <v>OtherM - ResNL</v>
      </c>
      <c r="AO13" s="54" t="str">
        <f t="shared" ref="AO13" si="30">AO$9&amp;" - "&amp;AO12</f>
        <v>OtherM - PremNL</v>
      </c>
      <c r="AP13" s="54" t="str">
        <f t="shared" ref="AP13" si="31">AP$9&amp;" - "&amp;AP12</f>
        <v>MAT - Total</v>
      </c>
      <c r="AQ13" s="54" t="str">
        <f t="shared" ref="AQ13" si="32">AQ$9&amp;" - "&amp;AQ12</f>
        <v>MAT - ResNL</v>
      </c>
      <c r="AR13" s="54" t="str">
        <f t="shared" ref="AR13" si="33">AR$9&amp;" - "&amp;AR12</f>
        <v>MAT - PremNL</v>
      </c>
      <c r="AS13" s="54" t="str">
        <f t="shared" ref="AS13" si="34">AS$9&amp;" - "&amp;AS12</f>
        <v>Prop - Total</v>
      </c>
      <c r="AT13" s="54" t="str">
        <f t="shared" ref="AT13" si="35">AT$9&amp;" - "&amp;AT12</f>
        <v>Prop - ResNL</v>
      </c>
      <c r="AU13" s="54" t="str">
        <f t="shared" ref="AU13" si="36">AU$9&amp;" - "&amp;AU12</f>
        <v>Prop - PremNL</v>
      </c>
      <c r="AV13" s="54" t="str">
        <f t="shared" ref="AV13" si="37">AV$9&amp;" - "&amp;AV12</f>
        <v>GTPL - Total</v>
      </c>
      <c r="AW13" s="54" t="str">
        <f t="shared" ref="AW13" si="38">AW$9&amp;" - "&amp;AW12</f>
        <v>GTPL - ResNL</v>
      </c>
      <c r="AX13" s="54" t="str">
        <f t="shared" ref="AX13" si="39">AX$9&amp;" - "&amp;AX12</f>
        <v>GTPL - PremNL</v>
      </c>
      <c r="AY13" s="54" t="str">
        <f t="shared" ref="AY13" si="40">AY$9&amp;" - "&amp;AY12</f>
        <v>CS - Total</v>
      </c>
      <c r="AZ13" s="54" t="str">
        <f t="shared" ref="AZ13" si="41">AZ$9&amp;" - "&amp;AZ12</f>
        <v>CS - ResNL</v>
      </c>
      <c r="BA13" s="54" t="str">
        <f t="shared" ref="BA13" si="42">BA$9&amp;" - "&amp;BA12</f>
        <v>CS - PremNL</v>
      </c>
      <c r="BB13" s="54" t="str">
        <f t="shared" ref="BB13" si="43">BB$9&amp;" - "&amp;BB12</f>
        <v>LegExp - Total</v>
      </c>
      <c r="BC13" s="54" t="str">
        <f t="shared" ref="BC13" si="44">BC$9&amp;" - "&amp;BC12</f>
        <v>LegExp - ResNL</v>
      </c>
      <c r="BD13" s="54" t="str">
        <f t="shared" ref="BD13" si="45">BD$9&amp;" - "&amp;BD12</f>
        <v>LegExp - PremNL</v>
      </c>
      <c r="BE13" s="54" t="str">
        <f t="shared" ref="BE13" si="46">BE$9&amp;" - "&amp;BE12</f>
        <v>Assist - Total</v>
      </c>
      <c r="BF13" s="54" t="str">
        <f t="shared" ref="BF13" si="47">BF$9&amp;" - "&amp;BF12</f>
        <v>Assist - ResNL</v>
      </c>
      <c r="BG13" s="54" t="str">
        <f t="shared" ref="BG13" si="48">BG$9&amp;" - "&amp;BG12</f>
        <v>Assist - PremNL</v>
      </c>
      <c r="BH13" s="54" t="str">
        <f t="shared" ref="BH13" si="49">BH$9&amp;" - "&amp;BH12</f>
        <v>Misc - Total</v>
      </c>
      <c r="BI13" s="54" t="str">
        <f t="shared" ref="BI13" si="50">BI$9&amp;" - "&amp;BI12</f>
        <v>Misc - ResNL</v>
      </c>
      <c r="BJ13" s="54" t="str">
        <f t="shared" ref="BJ13" si="51">BJ$9&amp;" - "&amp;BJ12</f>
        <v>Misc - PremNL</v>
      </c>
      <c r="BK13" s="54" t="str">
        <f t="shared" ref="BK13" si="52">BK$9&amp;" - "&amp;BK12</f>
        <v>MedExpRe - Total</v>
      </c>
      <c r="BL13" s="54" t="str">
        <f t="shared" ref="BL13" si="53">BL$9&amp;" - "&amp;BL12</f>
        <v>MedExpRe - ResNSLT</v>
      </c>
      <c r="BM13" s="54" t="str">
        <f t="shared" ref="BM13" si="54">BM$9&amp;" - "&amp;BM12</f>
        <v>MedExpRe - PremNSLT</v>
      </c>
      <c r="BN13" s="54" t="str">
        <f t="shared" ref="BN13" si="55">BN$9&amp;" - "&amp;BN12</f>
        <v>IncProtRe - Total</v>
      </c>
      <c r="BO13" s="54" t="str">
        <f t="shared" ref="BO13" si="56">BO$9&amp;" - "&amp;BO12</f>
        <v>IncProtRe - ResNSLT</v>
      </c>
      <c r="BP13" s="54" t="str">
        <f t="shared" ref="BP13" si="57">BP$9&amp;" - "&amp;BP12</f>
        <v>IncProtRe - PremNSLT</v>
      </c>
      <c r="BQ13" s="54" t="str">
        <f t="shared" ref="BQ13" si="58">BQ$9&amp;" - "&amp;BQ12</f>
        <v>WorkCompRe - Total</v>
      </c>
      <c r="BR13" s="54" t="str">
        <f t="shared" ref="BR13" si="59">BR$9&amp;" - "&amp;BR12</f>
        <v>WorkCompRe - ResNSLT</v>
      </c>
      <c r="BS13" s="54" t="str">
        <f t="shared" ref="BS13" si="60">BS$9&amp;" - "&amp;BS12</f>
        <v>WorkCompRe - PremNSLT</v>
      </c>
      <c r="BT13" s="54" t="str">
        <f t="shared" ref="BT13" si="61">BT$9&amp;" - "&amp;BT12</f>
        <v>MVLRe - Total</v>
      </c>
      <c r="BU13" s="54" t="str">
        <f t="shared" ref="BU13" si="62">BU$9&amp;" - "&amp;BU12</f>
        <v>MVLRe - ResNL</v>
      </c>
      <c r="BV13" s="54" t="str">
        <f t="shared" ref="BV13" si="63">BV$9&amp;" - "&amp;BV12</f>
        <v>MVLRe - PremNL</v>
      </c>
      <c r="BW13" s="54" t="str">
        <f t="shared" ref="BW13" si="64">BW$9&amp;" - "&amp;BW12</f>
        <v>OtherMRe - Total</v>
      </c>
      <c r="BX13" s="54" t="str">
        <f t="shared" ref="BX13" si="65">BX$9&amp;" - "&amp;BX12</f>
        <v>OtherMRe - ResNL</v>
      </c>
      <c r="BY13" s="54" t="str">
        <f t="shared" ref="BY13" si="66">BY$9&amp;" - "&amp;BY12</f>
        <v>OtherMRe - PremNL</v>
      </c>
      <c r="BZ13" s="54" t="str">
        <f t="shared" ref="BZ13" si="67">BZ$9&amp;" - "&amp;BZ12</f>
        <v>MATRe - Total</v>
      </c>
      <c r="CA13" s="54" t="str">
        <f t="shared" ref="CA13" si="68">CA$9&amp;" - "&amp;CA12</f>
        <v>MATRe - ResNL</v>
      </c>
      <c r="CB13" s="54" t="str">
        <f t="shared" ref="CB13" si="69">CB$9&amp;" - "&amp;CB12</f>
        <v>MATRe - PremNL</v>
      </c>
      <c r="CC13" s="54" t="str">
        <f t="shared" ref="CC13" si="70">CC$9&amp;" - "&amp;CC12</f>
        <v>PropRe - Total</v>
      </c>
      <c r="CD13" s="54" t="str">
        <f t="shared" ref="CD13" si="71">CD$9&amp;" - "&amp;CD12</f>
        <v>PropRe - ResNL</v>
      </c>
      <c r="CE13" s="54" t="str">
        <f t="shared" ref="CE13" si="72">CE$9&amp;" - "&amp;CE12</f>
        <v>PropRe - PremNL</v>
      </c>
      <c r="CF13" s="54" t="str">
        <f t="shared" ref="CF13" si="73">CF$9&amp;" - "&amp;CF12</f>
        <v>GTPLRe - Total</v>
      </c>
      <c r="CG13" s="54" t="str">
        <f t="shared" ref="CG13" si="74">CG$9&amp;" - "&amp;CG12</f>
        <v>GTPLRe - ResNL</v>
      </c>
      <c r="CH13" s="54" t="str">
        <f t="shared" ref="CH13" si="75">CH$9&amp;" - "&amp;CH12</f>
        <v>GTPLRe - PremNL</v>
      </c>
      <c r="CI13" s="54" t="str">
        <f t="shared" ref="CI13" si="76">CI$9&amp;" - "&amp;CI12</f>
        <v>CSRe - Total</v>
      </c>
      <c r="CJ13" s="54" t="str">
        <f t="shared" ref="CJ13" si="77">CJ$9&amp;" - "&amp;CJ12</f>
        <v>CSRe - ResNL</v>
      </c>
      <c r="CK13" s="54" t="str">
        <f t="shared" ref="CK13" si="78">CK$9&amp;" - "&amp;CK12</f>
        <v>CSRe - PremNL</v>
      </c>
      <c r="CL13" s="54" t="str">
        <f t="shared" ref="CL13" si="79">CL$9&amp;" - "&amp;CL12</f>
        <v>LegExpRe - Total</v>
      </c>
      <c r="CM13" s="54" t="str">
        <f t="shared" ref="CM13" si="80">CM$9&amp;" - "&amp;CM12</f>
        <v>LegExpRe - ResNL</v>
      </c>
      <c r="CN13" s="54" t="str">
        <f t="shared" ref="CN13" si="81">CN$9&amp;" - "&amp;CN12</f>
        <v>LegExpRe - PremNL</v>
      </c>
      <c r="CO13" s="54" t="str">
        <f t="shared" ref="CO13" si="82">CO$9&amp;" - "&amp;CO12</f>
        <v>AssistRe - Total</v>
      </c>
      <c r="CP13" s="54" t="str">
        <f t="shared" ref="CP13" si="83">CP$9&amp;" - "&amp;CP12</f>
        <v>AssistRe - ResNL</v>
      </c>
      <c r="CQ13" s="54" t="str">
        <f t="shared" ref="CQ13" si="84">CQ$9&amp;" - "&amp;CQ12</f>
        <v>AssistRe - PremNL</v>
      </c>
      <c r="CR13" s="54" t="str">
        <f t="shared" ref="CR13" si="85">CR$9&amp;" - "&amp;CR12</f>
        <v>MiscRe - Total</v>
      </c>
      <c r="CS13" s="54" t="str">
        <f t="shared" ref="CS13" si="86">CS$9&amp;" - "&amp;CS12</f>
        <v>MiscRe - ResNL</v>
      </c>
      <c r="CT13" s="54" t="str">
        <f t="shared" ref="CT13" si="87">CT$9&amp;" - "&amp;CT12</f>
        <v>MiscRe - PremNL</v>
      </c>
      <c r="CU13" s="54" t="str">
        <f t="shared" ref="CU13" si="88">CU$9&amp;" - "&amp;CU12</f>
        <v>NP_Health - Total</v>
      </c>
      <c r="CV13" s="54" t="str">
        <f t="shared" ref="CV13" si="89">CV$9&amp;" - "&amp;CV12</f>
        <v>NP_Health - ResNSLT</v>
      </c>
      <c r="CW13" s="54" t="str">
        <f t="shared" ref="CW13" si="90">CW$9&amp;" - "&amp;CW12</f>
        <v>NP_Health - PremNSLT</v>
      </c>
      <c r="CX13" s="54" t="str">
        <f t="shared" ref="CX13" si="91">CX$9&amp;" - "&amp;CX12</f>
        <v>NP_Casualty - Total</v>
      </c>
      <c r="CY13" s="54" t="str">
        <f t="shared" ref="CY13" si="92">CY$9&amp;" - "&amp;CY12</f>
        <v>NP_Casualty - ResNL</v>
      </c>
      <c r="CZ13" s="54" t="str">
        <f t="shared" ref="CZ13" si="93">CZ$9&amp;" - "&amp;CZ12</f>
        <v>NP_Casualty - PremNL</v>
      </c>
      <c r="DA13" s="54" t="str">
        <f t="shared" ref="DA13" si="94">DA$9&amp;" - "&amp;DA12</f>
        <v>NP_MAT - Total</v>
      </c>
      <c r="DB13" s="54" t="str">
        <f t="shared" ref="DB13" si="95">DB$9&amp;" - "&amp;DB12</f>
        <v>NP_MAT - ResNL</v>
      </c>
      <c r="DC13" s="54" t="str">
        <f t="shared" ref="DC13" si="96">DC$9&amp;" - "&amp;DC12</f>
        <v>NP_MAT - PremNL</v>
      </c>
      <c r="DD13" s="54" t="str">
        <f t="shared" ref="DD13" si="97">DD$9&amp;" - "&amp;DD12</f>
        <v>NP_Prop - Total</v>
      </c>
      <c r="DE13" s="54" t="str">
        <f t="shared" ref="DE13" si="98">DE$9&amp;" - "&amp;DE12</f>
        <v>NP_Prop - ResNL</v>
      </c>
      <c r="DF13" s="54" t="str">
        <f t="shared" ref="DF13" si="99">DF$9&amp;" - "&amp;DF12</f>
        <v>NP_Prop - PremNL</v>
      </c>
    </row>
    <row r="14" spans="1:138" collapsed="1" x14ac:dyDescent="0.3">
      <c r="B14" s="45"/>
      <c r="C14" s="47"/>
      <c r="E14" s="47"/>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row>
    <row r="15" spans="1:138" ht="15" thickBot="1" x14ac:dyDescent="0.35">
      <c r="B15" s="74" t="s">
        <v>297</v>
      </c>
      <c r="C15" s="47"/>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row>
    <row r="16" spans="1:138" ht="53.4" customHeight="1" thickBot="1" x14ac:dyDescent="0.35">
      <c r="B16" s="45"/>
      <c r="E16" s="56" t="s">
        <v>0</v>
      </c>
      <c r="F16" s="180" t="s">
        <v>219</v>
      </c>
      <c r="G16" s="181"/>
      <c r="H16" s="181"/>
      <c r="I16" s="181"/>
      <c r="J16" s="181"/>
      <c r="K16" s="182"/>
      <c r="L16" s="180" t="s">
        <v>218</v>
      </c>
      <c r="M16" s="181"/>
      <c r="N16" s="181"/>
      <c r="O16" s="181"/>
      <c r="P16" s="181"/>
      <c r="Q16" s="181"/>
      <c r="R16" s="182"/>
      <c r="S16" s="178" t="s">
        <v>2</v>
      </c>
      <c r="T16" s="178"/>
      <c r="U16" s="178"/>
      <c r="V16" s="178"/>
      <c r="W16" s="178"/>
      <c r="X16" s="178"/>
      <c r="Y16" s="178"/>
      <c r="Z16" s="178"/>
      <c r="AA16" s="177" t="s">
        <v>49</v>
      </c>
      <c r="AB16" s="177"/>
      <c r="AC16" s="177"/>
      <c r="AD16" s="177" t="s">
        <v>50</v>
      </c>
      <c r="AE16" s="177"/>
      <c r="AF16" s="177"/>
      <c r="AG16" s="177" t="s">
        <v>51</v>
      </c>
      <c r="AH16" s="177"/>
      <c r="AI16" s="177"/>
      <c r="AJ16" s="177" t="s">
        <v>52</v>
      </c>
      <c r="AK16" s="177"/>
      <c r="AL16" s="177"/>
      <c r="AM16" s="177" t="s">
        <v>53</v>
      </c>
      <c r="AN16" s="177"/>
      <c r="AO16" s="177"/>
      <c r="AP16" s="177" t="s">
        <v>54</v>
      </c>
      <c r="AQ16" s="177"/>
      <c r="AR16" s="177"/>
      <c r="AS16" s="177" t="s">
        <v>55</v>
      </c>
      <c r="AT16" s="177"/>
      <c r="AU16" s="177"/>
      <c r="AV16" s="177" t="s">
        <v>56</v>
      </c>
      <c r="AW16" s="177"/>
      <c r="AX16" s="177"/>
      <c r="AY16" s="177" t="s">
        <v>57</v>
      </c>
      <c r="AZ16" s="177"/>
      <c r="BA16" s="177"/>
      <c r="BB16" s="177" t="s">
        <v>58</v>
      </c>
      <c r="BC16" s="177"/>
      <c r="BD16" s="177"/>
      <c r="BE16" s="177" t="s">
        <v>59</v>
      </c>
      <c r="BF16" s="177"/>
      <c r="BG16" s="177"/>
      <c r="BH16" s="177" t="s">
        <v>60</v>
      </c>
      <c r="BI16" s="177"/>
      <c r="BJ16" s="177"/>
      <c r="BK16" s="177" t="s">
        <v>33</v>
      </c>
      <c r="BL16" s="177"/>
      <c r="BM16" s="177"/>
      <c r="BN16" s="177" t="s">
        <v>34</v>
      </c>
      <c r="BO16" s="177"/>
      <c r="BP16" s="177"/>
      <c r="BQ16" s="177" t="s">
        <v>35</v>
      </c>
      <c r="BR16" s="177"/>
      <c r="BS16" s="177"/>
      <c r="BT16" s="177" t="s">
        <v>36</v>
      </c>
      <c r="BU16" s="177"/>
      <c r="BV16" s="177"/>
      <c r="BW16" s="177" t="s">
        <v>37</v>
      </c>
      <c r="BX16" s="177"/>
      <c r="BY16" s="177"/>
      <c r="BZ16" s="177" t="s">
        <v>38</v>
      </c>
      <c r="CA16" s="177"/>
      <c r="CB16" s="177"/>
      <c r="CC16" s="177" t="s">
        <v>39</v>
      </c>
      <c r="CD16" s="177"/>
      <c r="CE16" s="177"/>
      <c r="CF16" s="177" t="s">
        <v>40</v>
      </c>
      <c r="CG16" s="177"/>
      <c r="CH16" s="177"/>
      <c r="CI16" s="177" t="s">
        <v>41</v>
      </c>
      <c r="CJ16" s="177"/>
      <c r="CK16" s="177"/>
      <c r="CL16" s="177" t="s">
        <v>42</v>
      </c>
      <c r="CM16" s="177"/>
      <c r="CN16" s="177"/>
      <c r="CO16" s="177" t="s">
        <v>43</v>
      </c>
      <c r="CP16" s="177"/>
      <c r="CQ16" s="177"/>
      <c r="CR16" s="177" t="s">
        <v>44</v>
      </c>
      <c r="CS16" s="177"/>
      <c r="CT16" s="177"/>
      <c r="CU16" s="177" t="s">
        <v>45</v>
      </c>
      <c r="CV16" s="177"/>
      <c r="CW16" s="177"/>
      <c r="CX16" s="177" t="s">
        <v>46</v>
      </c>
      <c r="CY16" s="177"/>
      <c r="CZ16" s="177"/>
      <c r="DA16" s="177" t="s">
        <v>47</v>
      </c>
      <c r="DB16" s="177"/>
      <c r="DC16" s="177"/>
      <c r="DD16" s="177" t="s">
        <v>48</v>
      </c>
      <c r="DE16" s="177"/>
      <c r="DF16" s="177"/>
    </row>
    <row r="17" spans="2:425" ht="53.4" customHeight="1" thickBot="1" x14ac:dyDescent="0.35">
      <c r="E17" s="56" t="s">
        <v>14</v>
      </c>
      <c r="F17" s="56" t="s">
        <v>210</v>
      </c>
      <c r="G17" s="56" t="s">
        <v>200</v>
      </c>
      <c r="H17" s="56" t="s">
        <v>205</v>
      </c>
      <c r="I17" s="56" t="s">
        <v>2</v>
      </c>
      <c r="J17" s="56" t="s">
        <v>206</v>
      </c>
      <c r="K17" s="56" t="s">
        <v>182</v>
      </c>
      <c r="L17" s="56" t="s">
        <v>211</v>
      </c>
      <c r="M17" s="56" t="s">
        <v>212</v>
      </c>
      <c r="N17" s="56" t="s">
        <v>213</v>
      </c>
      <c r="O17" s="56" t="s">
        <v>181</v>
      </c>
      <c r="P17" s="56" t="s">
        <v>214</v>
      </c>
      <c r="Q17" s="56" t="s">
        <v>207</v>
      </c>
      <c r="R17" s="56" t="s">
        <v>254</v>
      </c>
      <c r="S17" s="56" t="s">
        <v>9</v>
      </c>
      <c r="T17" s="56" t="s">
        <v>3</v>
      </c>
      <c r="U17" s="56" t="s">
        <v>4</v>
      </c>
      <c r="V17" s="56" t="s">
        <v>5</v>
      </c>
      <c r="W17" s="56" t="s">
        <v>6</v>
      </c>
      <c r="X17" s="56" t="s">
        <v>7</v>
      </c>
      <c r="Y17" s="138" t="s">
        <v>880</v>
      </c>
      <c r="Z17" s="56" t="s">
        <v>8</v>
      </c>
      <c r="AA17" s="56" t="s">
        <v>14</v>
      </c>
      <c r="AB17" s="56" t="s">
        <v>1</v>
      </c>
      <c r="AC17" s="56" t="s">
        <v>13</v>
      </c>
      <c r="AD17" s="56" t="s">
        <v>14</v>
      </c>
      <c r="AE17" s="56" t="s">
        <v>1</v>
      </c>
      <c r="AF17" s="56" t="s">
        <v>13</v>
      </c>
      <c r="AG17" s="56" t="s">
        <v>14</v>
      </c>
      <c r="AH17" s="56" t="s">
        <v>1</v>
      </c>
      <c r="AI17" s="56" t="s">
        <v>13</v>
      </c>
      <c r="AJ17" s="56" t="s">
        <v>14</v>
      </c>
      <c r="AK17" s="56" t="s">
        <v>1</v>
      </c>
      <c r="AL17" s="56" t="s">
        <v>13</v>
      </c>
      <c r="AM17" s="56" t="s">
        <v>14</v>
      </c>
      <c r="AN17" s="56" t="s">
        <v>1</v>
      </c>
      <c r="AO17" s="56" t="s">
        <v>13</v>
      </c>
      <c r="AP17" s="56" t="s">
        <v>14</v>
      </c>
      <c r="AQ17" s="56" t="s">
        <v>1</v>
      </c>
      <c r="AR17" s="56" t="s">
        <v>13</v>
      </c>
      <c r="AS17" s="56" t="s">
        <v>14</v>
      </c>
      <c r="AT17" s="56" t="s">
        <v>1</v>
      </c>
      <c r="AU17" s="56" t="s">
        <v>13</v>
      </c>
      <c r="AV17" s="56" t="s">
        <v>14</v>
      </c>
      <c r="AW17" s="56" t="s">
        <v>1</v>
      </c>
      <c r="AX17" s="56" t="s">
        <v>13</v>
      </c>
      <c r="AY17" s="56" t="s">
        <v>14</v>
      </c>
      <c r="AZ17" s="56" t="s">
        <v>1</v>
      </c>
      <c r="BA17" s="56" t="s">
        <v>13</v>
      </c>
      <c r="BB17" s="56" t="s">
        <v>14</v>
      </c>
      <c r="BC17" s="56" t="s">
        <v>1</v>
      </c>
      <c r="BD17" s="56" t="s">
        <v>13</v>
      </c>
      <c r="BE17" s="56" t="s">
        <v>14</v>
      </c>
      <c r="BF17" s="56" t="s">
        <v>1</v>
      </c>
      <c r="BG17" s="56" t="s">
        <v>13</v>
      </c>
      <c r="BH17" s="56" t="s">
        <v>14</v>
      </c>
      <c r="BI17" s="56" t="s">
        <v>1</v>
      </c>
      <c r="BJ17" s="56" t="s">
        <v>13</v>
      </c>
      <c r="BK17" s="56" t="s">
        <v>14</v>
      </c>
      <c r="BL17" s="56" t="s">
        <v>1</v>
      </c>
      <c r="BM17" s="56" t="s">
        <v>13</v>
      </c>
      <c r="BN17" s="56" t="s">
        <v>14</v>
      </c>
      <c r="BO17" s="56" t="s">
        <v>1</v>
      </c>
      <c r="BP17" s="56" t="s">
        <v>13</v>
      </c>
      <c r="BQ17" s="56" t="s">
        <v>14</v>
      </c>
      <c r="BR17" s="56" t="s">
        <v>1</v>
      </c>
      <c r="BS17" s="56" t="s">
        <v>13</v>
      </c>
      <c r="BT17" s="56" t="s">
        <v>14</v>
      </c>
      <c r="BU17" s="56" t="s">
        <v>1</v>
      </c>
      <c r="BV17" s="56" t="s">
        <v>13</v>
      </c>
      <c r="BW17" s="56" t="s">
        <v>14</v>
      </c>
      <c r="BX17" s="56" t="s">
        <v>1</v>
      </c>
      <c r="BY17" s="56" t="s">
        <v>13</v>
      </c>
      <c r="BZ17" s="56" t="s">
        <v>14</v>
      </c>
      <c r="CA17" s="56" t="s">
        <v>1</v>
      </c>
      <c r="CB17" s="56" t="s">
        <v>13</v>
      </c>
      <c r="CC17" s="56" t="s">
        <v>14</v>
      </c>
      <c r="CD17" s="56" t="s">
        <v>1</v>
      </c>
      <c r="CE17" s="56" t="s">
        <v>13</v>
      </c>
      <c r="CF17" s="56" t="s">
        <v>14</v>
      </c>
      <c r="CG17" s="56" t="s">
        <v>1</v>
      </c>
      <c r="CH17" s="56" t="s">
        <v>13</v>
      </c>
      <c r="CI17" s="56" t="s">
        <v>14</v>
      </c>
      <c r="CJ17" s="56" t="s">
        <v>1</v>
      </c>
      <c r="CK17" s="56" t="s">
        <v>13</v>
      </c>
      <c r="CL17" s="56" t="s">
        <v>14</v>
      </c>
      <c r="CM17" s="56" t="s">
        <v>1</v>
      </c>
      <c r="CN17" s="56" t="s">
        <v>13</v>
      </c>
      <c r="CO17" s="56" t="s">
        <v>14</v>
      </c>
      <c r="CP17" s="56" t="s">
        <v>1</v>
      </c>
      <c r="CQ17" s="56" t="s">
        <v>13</v>
      </c>
      <c r="CR17" s="56" t="s">
        <v>14</v>
      </c>
      <c r="CS17" s="56" t="s">
        <v>1</v>
      </c>
      <c r="CT17" s="56" t="s">
        <v>13</v>
      </c>
      <c r="CU17" s="56" t="s">
        <v>14</v>
      </c>
      <c r="CV17" s="56" t="s">
        <v>1</v>
      </c>
      <c r="CW17" s="56" t="s">
        <v>13</v>
      </c>
      <c r="CX17" s="56" t="s">
        <v>14</v>
      </c>
      <c r="CY17" s="56" t="s">
        <v>1</v>
      </c>
      <c r="CZ17" s="56" t="s">
        <v>13</v>
      </c>
      <c r="DA17" s="56" t="s">
        <v>14</v>
      </c>
      <c r="DB17" s="56" t="s">
        <v>1</v>
      </c>
      <c r="DC17" s="56" t="s">
        <v>13</v>
      </c>
      <c r="DD17" s="56" t="s">
        <v>14</v>
      </c>
      <c r="DE17" s="56" t="s">
        <v>1</v>
      </c>
      <c r="DF17" s="56" t="s">
        <v>13</v>
      </c>
    </row>
    <row r="18" spans="2:425" customFormat="1" ht="16.8" thickBot="1" x14ac:dyDescent="0.35">
      <c r="E18" s="131" t="s">
        <v>165</v>
      </c>
      <c r="F18" s="131" t="s">
        <v>455</v>
      </c>
      <c r="G18" s="131" t="s">
        <v>463</v>
      </c>
      <c r="H18" s="131" t="s">
        <v>464</v>
      </c>
      <c r="I18" s="131" t="s">
        <v>447</v>
      </c>
      <c r="J18" s="131" t="s">
        <v>465</v>
      </c>
      <c r="K18" s="131" t="s">
        <v>466</v>
      </c>
      <c r="L18" s="131" t="s">
        <v>467</v>
      </c>
      <c r="M18" s="131" t="s">
        <v>468</v>
      </c>
      <c r="N18" s="131" t="s">
        <v>469</v>
      </c>
      <c r="O18" s="131" t="s">
        <v>470</v>
      </c>
      <c r="P18" s="131" t="s">
        <v>471</v>
      </c>
      <c r="Q18" s="131" t="s">
        <v>472</v>
      </c>
      <c r="R18" s="131" t="s">
        <v>473</v>
      </c>
      <c r="S18" s="131" t="s">
        <v>474</v>
      </c>
      <c r="T18" s="131" t="s">
        <v>475</v>
      </c>
      <c r="U18" s="131" t="s">
        <v>476</v>
      </c>
      <c r="V18" s="131" t="s">
        <v>477</v>
      </c>
      <c r="W18" s="131" t="s">
        <v>478</v>
      </c>
      <c r="X18" s="131" t="s">
        <v>479</v>
      </c>
      <c r="Y18" s="131" t="s">
        <v>480</v>
      </c>
      <c r="Z18" s="131" t="s">
        <v>481</v>
      </c>
      <c r="AA18" s="131" t="s">
        <v>482</v>
      </c>
      <c r="AB18" s="131" t="s">
        <v>483</v>
      </c>
      <c r="AC18" s="131" t="s">
        <v>484</v>
      </c>
      <c r="AD18" s="131" t="s">
        <v>485</v>
      </c>
      <c r="AE18" s="131" t="s">
        <v>486</v>
      </c>
      <c r="AF18" s="131" t="s">
        <v>487</v>
      </c>
      <c r="AG18" s="131" t="s">
        <v>488</v>
      </c>
      <c r="AH18" s="131" t="s">
        <v>489</v>
      </c>
      <c r="AI18" s="131" t="s">
        <v>490</v>
      </c>
      <c r="AJ18" s="131" t="s">
        <v>491</v>
      </c>
      <c r="AK18" s="131" t="s">
        <v>492</v>
      </c>
      <c r="AL18" s="131" t="s">
        <v>493</v>
      </c>
      <c r="AM18" s="131" t="s">
        <v>494</v>
      </c>
      <c r="AN18" s="131" t="s">
        <v>495</v>
      </c>
      <c r="AO18" s="131" t="s">
        <v>496</v>
      </c>
      <c r="AP18" s="131" t="s">
        <v>497</v>
      </c>
      <c r="AQ18" s="131" t="s">
        <v>498</v>
      </c>
      <c r="AR18" s="131" t="s">
        <v>499</v>
      </c>
      <c r="AS18" s="131" t="s">
        <v>500</v>
      </c>
      <c r="AT18" s="131" t="s">
        <v>501</v>
      </c>
      <c r="AU18" s="131" t="s">
        <v>502</v>
      </c>
      <c r="AV18" s="131" t="s">
        <v>503</v>
      </c>
      <c r="AW18" s="131" t="s">
        <v>504</v>
      </c>
      <c r="AX18" s="131" t="s">
        <v>505</v>
      </c>
      <c r="AY18" s="131" t="s">
        <v>506</v>
      </c>
      <c r="AZ18" s="131" t="s">
        <v>507</v>
      </c>
      <c r="BA18" s="131" t="s">
        <v>508</v>
      </c>
      <c r="BB18" s="131" t="s">
        <v>509</v>
      </c>
      <c r="BC18" s="131" t="s">
        <v>510</v>
      </c>
      <c r="BD18" s="131" t="s">
        <v>511</v>
      </c>
      <c r="BE18" s="131" t="s">
        <v>512</v>
      </c>
      <c r="BF18" s="131" t="s">
        <v>513</v>
      </c>
      <c r="BG18" s="131" t="s">
        <v>514</v>
      </c>
      <c r="BH18" s="131" t="s">
        <v>515</v>
      </c>
      <c r="BI18" s="131" t="s">
        <v>516</v>
      </c>
      <c r="BJ18" s="131" t="s">
        <v>517</v>
      </c>
      <c r="BK18" s="131" t="s">
        <v>518</v>
      </c>
      <c r="BL18" s="131" t="s">
        <v>519</v>
      </c>
      <c r="BM18" s="131" t="s">
        <v>520</v>
      </c>
      <c r="BN18" s="131" t="s">
        <v>521</v>
      </c>
      <c r="BO18" s="131" t="s">
        <v>522</v>
      </c>
      <c r="BP18" s="131" t="s">
        <v>523</v>
      </c>
      <c r="BQ18" s="131" t="s">
        <v>524</v>
      </c>
      <c r="BR18" s="131" t="s">
        <v>525</v>
      </c>
      <c r="BS18" s="131" t="s">
        <v>526</v>
      </c>
      <c r="BT18" s="131" t="s">
        <v>527</v>
      </c>
      <c r="BU18" s="131" t="s">
        <v>528</v>
      </c>
      <c r="BV18" s="131" t="s">
        <v>529</v>
      </c>
      <c r="BW18" s="131" t="s">
        <v>530</v>
      </c>
      <c r="BX18" s="131" t="s">
        <v>531</v>
      </c>
      <c r="BY18" s="131" t="s">
        <v>532</v>
      </c>
      <c r="BZ18" s="131" t="s">
        <v>533</v>
      </c>
      <c r="CA18" s="131" t="s">
        <v>534</v>
      </c>
      <c r="CB18" s="131" t="s">
        <v>535</v>
      </c>
      <c r="CC18" s="131" t="s">
        <v>536</v>
      </c>
      <c r="CD18" s="131" t="s">
        <v>537</v>
      </c>
      <c r="CE18" s="131" t="s">
        <v>538</v>
      </c>
      <c r="CF18" s="131" t="s">
        <v>539</v>
      </c>
      <c r="CG18" s="131" t="s">
        <v>540</v>
      </c>
      <c r="CH18" s="131" t="s">
        <v>541</v>
      </c>
      <c r="CI18" s="131" t="s">
        <v>542</v>
      </c>
      <c r="CJ18" s="131" t="s">
        <v>543</v>
      </c>
      <c r="CK18" s="131" t="s">
        <v>544</v>
      </c>
      <c r="CL18" s="131" t="s">
        <v>545</v>
      </c>
      <c r="CM18" s="131" t="s">
        <v>546</v>
      </c>
      <c r="CN18" s="131" t="s">
        <v>547</v>
      </c>
      <c r="CO18" s="131" t="s">
        <v>548</v>
      </c>
      <c r="CP18" s="131" t="s">
        <v>549</v>
      </c>
      <c r="CQ18" s="131" t="s">
        <v>550</v>
      </c>
      <c r="CR18" s="131" t="s">
        <v>551</v>
      </c>
      <c r="CS18" s="131" t="s">
        <v>552</v>
      </c>
      <c r="CT18" s="131" t="s">
        <v>553</v>
      </c>
      <c r="CU18" s="131" t="s">
        <v>554</v>
      </c>
      <c r="CV18" s="131" t="s">
        <v>555</v>
      </c>
      <c r="CW18" s="131" t="s">
        <v>556</v>
      </c>
      <c r="CX18" s="131" t="s">
        <v>557</v>
      </c>
      <c r="CY18" s="131" t="s">
        <v>558</v>
      </c>
      <c r="CZ18" s="131" t="s">
        <v>559</v>
      </c>
      <c r="DA18" s="131" t="s">
        <v>560</v>
      </c>
      <c r="DB18" s="131" t="s">
        <v>561</v>
      </c>
      <c r="DC18" s="131" t="s">
        <v>562</v>
      </c>
      <c r="DD18" s="131" t="s">
        <v>563</v>
      </c>
      <c r="DE18" s="131" t="s">
        <v>564</v>
      </c>
      <c r="DF18" s="131" t="s">
        <v>565</v>
      </c>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row>
    <row r="19" spans="2:425" ht="34.799999999999997" thickBot="1" x14ac:dyDescent="0.3">
      <c r="B19" s="57" t="s">
        <v>78</v>
      </c>
      <c r="C19" s="58" t="s">
        <v>11</v>
      </c>
      <c r="D19" s="131" t="s">
        <v>154</v>
      </c>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row>
    <row r="20" spans="2:425" ht="23.4" thickBot="1" x14ac:dyDescent="0.3">
      <c r="B20" s="57" t="s">
        <v>256</v>
      </c>
      <c r="C20" s="58" t="s">
        <v>255</v>
      </c>
      <c r="D20" s="131" t="s">
        <v>169</v>
      </c>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row>
    <row r="21" spans="2:425" ht="34.799999999999997" thickBot="1" x14ac:dyDescent="0.3">
      <c r="B21" s="57" t="s">
        <v>79</v>
      </c>
      <c r="C21" s="58" t="s">
        <v>80</v>
      </c>
      <c r="D21" s="131" t="s">
        <v>452</v>
      </c>
      <c r="E21" s="50" t="s">
        <v>81</v>
      </c>
      <c r="F21" s="50" t="s">
        <v>81</v>
      </c>
      <c r="G21" s="50" t="s">
        <v>81</v>
      </c>
      <c r="H21" s="50" t="s">
        <v>81</v>
      </c>
      <c r="I21" s="50" t="s">
        <v>81</v>
      </c>
      <c r="J21" s="50" t="s">
        <v>81</v>
      </c>
      <c r="K21" s="50" t="s">
        <v>81</v>
      </c>
      <c r="L21" s="50" t="s">
        <v>81</v>
      </c>
      <c r="M21" s="50" t="s">
        <v>81</v>
      </c>
      <c r="N21" s="50" t="s">
        <v>81</v>
      </c>
      <c r="O21" s="50" t="s">
        <v>81</v>
      </c>
      <c r="P21" s="50" t="s">
        <v>81</v>
      </c>
      <c r="Q21" s="50" t="s">
        <v>81</v>
      </c>
      <c r="R21" s="50" t="s">
        <v>81</v>
      </c>
      <c r="S21" s="50" t="s">
        <v>81</v>
      </c>
      <c r="T21" s="50" t="s">
        <v>81</v>
      </c>
      <c r="U21" s="50" t="s">
        <v>81</v>
      </c>
      <c r="V21" s="50" t="s">
        <v>81</v>
      </c>
      <c r="W21" s="50" t="s">
        <v>81</v>
      </c>
      <c r="X21" s="50" t="s">
        <v>81</v>
      </c>
      <c r="Y21" s="50" t="s">
        <v>81</v>
      </c>
      <c r="Z21" s="50" t="s">
        <v>81</v>
      </c>
      <c r="AA21" s="50" t="s">
        <v>81</v>
      </c>
      <c r="AB21" s="50" t="s">
        <v>81</v>
      </c>
      <c r="AC21" s="50" t="s">
        <v>81</v>
      </c>
      <c r="AD21" s="50" t="s">
        <v>81</v>
      </c>
      <c r="AE21" s="50" t="s">
        <v>81</v>
      </c>
      <c r="AF21" s="50" t="s">
        <v>81</v>
      </c>
      <c r="AG21" s="50" t="s">
        <v>81</v>
      </c>
      <c r="AH21" s="50" t="s">
        <v>81</v>
      </c>
      <c r="AI21" s="50" t="s">
        <v>81</v>
      </c>
      <c r="AJ21" s="50" t="s">
        <v>81</v>
      </c>
      <c r="AK21" s="50" t="s">
        <v>81</v>
      </c>
      <c r="AL21" s="50" t="s">
        <v>81</v>
      </c>
      <c r="AM21" s="50" t="s">
        <v>81</v>
      </c>
      <c r="AN21" s="50" t="s">
        <v>81</v>
      </c>
      <c r="AO21" s="50" t="s">
        <v>81</v>
      </c>
      <c r="AP21" s="50" t="s">
        <v>81</v>
      </c>
      <c r="AQ21" s="50" t="s">
        <v>81</v>
      </c>
      <c r="AR21" s="50" t="s">
        <v>81</v>
      </c>
      <c r="AS21" s="50" t="s">
        <v>81</v>
      </c>
      <c r="AT21" s="50" t="s">
        <v>81</v>
      </c>
      <c r="AU21" s="50" t="s">
        <v>81</v>
      </c>
      <c r="AV21" s="50" t="s">
        <v>81</v>
      </c>
      <c r="AW21" s="50" t="s">
        <v>81</v>
      </c>
      <c r="AX21" s="50" t="s">
        <v>81</v>
      </c>
      <c r="AY21" s="50" t="s">
        <v>81</v>
      </c>
      <c r="AZ21" s="50" t="s">
        <v>81</v>
      </c>
      <c r="BA21" s="50" t="s">
        <v>81</v>
      </c>
      <c r="BB21" s="50" t="s">
        <v>81</v>
      </c>
      <c r="BC21" s="50" t="s">
        <v>81</v>
      </c>
      <c r="BD21" s="50" t="s">
        <v>81</v>
      </c>
      <c r="BE21" s="50" t="s">
        <v>81</v>
      </c>
      <c r="BF21" s="50" t="s">
        <v>81</v>
      </c>
      <c r="BG21" s="50" t="s">
        <v>81</v>
      </c>
      <c r="BH21" s="50" t="s">
        <v>81</v>
      </c>
      <c r="BI21" s="50" t="s">
        <v>81</v>
      </c>
      <c r="BJ21" s="50" t="s">
        <v>81</v>
      </c>
      <c r="BK21" s="50" t="s">
        <v>81</v>
      </c>
      <c r="BL21" s="50" t="s">
        <v>81</v>
      </c>
      <c r="BM21" s="50" t="s">
        <v>81</v>
      </c>
      <c r="BN21" s="50" t="s">
        <v>81</v>
      </c>
      <c r="BO21" s="50" t="s">
        <v>81</v>
      </c>
      <c r="BP21" s="50" t="s">
        <v>81</v>
      </c>
      <c r="BQ21" s="50" t="s">
        <v>81</v>
      </c>
      <c r="BR21" s="50" t="s">
        <v>81</v>
      </c>
      <c r="BS21" s="50" t="s">
        <v>81</v>
      </c>
      <c r="BT21" s="50" t="s">
        <v>81</v>
      </c>
      <c r="BU21" s="50" t="s">
        <v>81</v>
      </c>
      <c r="BV21" s="50" t="s">
        <v>81</v>
      </c>
      <c r="BW21" s="50" t="s">
        <v>81</v>
      </c>
      <c r="BX21" s="50" t="s">
        <v>81</v>
      </c>
      <c r="BY21" s="50" t="s">
        <v>81</v>
      </c>
      <c r="BZ21" s="50" t="s">
        <v>81</v>
      </c>
      <c r="CA21" s="50" t="s">
        <v>81</v>
      </c>
      <c r="CB21" s="50" t="s">
        <v>81</v>
      </c>
      <c r="CC21" s="50" t="s">
        <v>81</v>
      </c>
      <c r="CD21" s="50" t="s">
        <v>81</v>
      </c>
      <c r="CE21" s="50" t="s">
        <v>81</v>
      </c>
      <c r="CF21" s="50" t="s">
        <v>81</v>
      </c>
      <c r="CG21" s="50" t="s">
        <v>81</v>
      </c>
      <c r="CH21" s="50" t="s">
        <v>81</v>
      </c>
      <c r="CI21" s="50" t="s">
        <v>81</v>
      </c>
      <c r="CJ21" s="50" t="s">
        <v>81</v>
      </c>
      <c r="CK21" s="50" t="s">
        <v>81</v>
      </c>
      <c r="CL21" s="50" t="s">
        <v>81</v>
      </c>
      <c r="CM21" s="50" t="s">
        <v>81</v>
      </c>
      <c r="CN21" s="50" t="s">
        <v>81</v>
      </c>
      <c r="CO21" s="50" t="s">
        <v>81</v>
      </c>
      <c r="CP21" s="50" t="s">
        <v>81</v>
      </c>
      <c r="CQ21" s="50" t="s">
        <v>81</v>
      </c>
      <c r="CR21" s="50" t="s">
        <v>81</v>
      </c>
      <c r="CS21" s="50" t="s">
        <v>81</v>
      </c>
      <c r="CT21" s="50" t="s">
        <v>81</v>
      </c>
      <c r="CU21" s="50" t="s">
        <v>81</v>
      </c>
      <c r="CV21" s="50" t="s">
        <v>81</v>
      </c>
      <c r="CW21" s="50" t="s">
        <v>81</v>
      </c>
      <c r="CX21" s="50" t="s">
        <v>81</v>
      </c>
      <c r="CY21" s="50" t="s">
        <v>81</v>
      </c>
      <c r="CZ21" s="50" t="s">
        <v>81</v>
      </c>
      <c r="DA21" s="50" t="s">
        <v>81</v>
      </c>
      <c r="DB21" s="50" t="s">
        <v>81</v>
      </c>
      <c r="DC21" s="50" t="s">
        <v>81</v>
      </c>
      <c r="DD21" s="50" t="s">
        <v>81</v>
      </c>
      <c r="DE21" s="50" t="s">
        <v>81</v>
      </c>
      <c r="DF21" s="50" t="s">
        <v>81</v>
      </c>
    </row>
    <row r="22" spans="2:425" ht="16.8" thickBot="1" x14ac:dyDescent="0.3">
      <c r="B22" s="57" t="s">
        <v>85</v>
      </c>
      <c r="C22" s="58" t="s">
        <v>86</v>
      </c>
      <c r="D22" s="131" t="s">
        <v>453</v>
      </c>
      <c r="E22" s="49" t="s">
        <v>81</v>
      </c>
      <c r="F22" s="49" t="s">
        <v>81</v>
      </c>
      <c r="G22" s="49" t="s">
        <v>81</v>
      </c>
      <c r="H22" s="49" t="s">
        <v>81</v>
      </c>
      <c r="I22" s="49" t="s">
        <v>81</v>
      </c>
      <c r="J22" s="49" t="s">
        <v>81</v>
      </c>
      <c r="K22" s="49" t="s">
        <v>81</v>
      </c>
      <c r="L22" s="49" t="s">
        <v>81</v>
      </c>
      <c r="M22" s="49" t="s">
        <v>81</v>
      </c>
      <c r="N22" s="49" t="s">
        <v>81</v>
      </c>
      <c r="O22" s="49" t="s">
        <v>81</v>
      </c>
      <c r="P22" s="49" t="s">
        <v>81</v>
      </c>
      <c r="Q22" s="49" t="s">
        <v>81</v>
      </c>
      <c r="R22" s="49" t="s">
        <v>81</v>
      </c>
      <c r="S22" s="49" t="s">
        <v>81</v>
      </c>
      <c r="T22" s="49" t="s">
        <v>81</v>
      </c>
      <c r="U22" s="49" t="s">
        <v>81</v>
      </c>
      <c r="V22" s="49" t="s">
        <v>81</v>
      </c>
      <c r="W22" s="49" t="s">
        <v>81</v>
      </c>
      <c r="X22" s="49" t="s">
        <v>81</v>
      </c>
      <c r="Y22" s="49" t="s">
        <v>81</v>
      </c>
      <c r="Z22" s="49" t="s">
        <v>81</v>
      </c>
      <c r="AA22" s="49" t="s">
        <v>81</v>
      </c>
      <c r="AB22" s="49" t="s">
        <v>81</v>
      </c>
      <c r="AC22" s="49" t="s">
        <v>81</v>
      </c>
      <c r="AD22" s="49" t="s">
        <v>81</v>
      </c>
      <c r="AE22" s="49" t="s">
        <v>81</v>
      </c>
      <c r="AF22" s="49" t="s">
        <v>81</v>
      </c>
      <c r="AG22" s="49" t="s">
        <v>81</v>
      </c>
      <c r="AH22" s="49" t="s">
        <v>81</v>
      </c>
      <c r="AI22" s="49" t="s">
        <v>81</v>
      </c>
      <c r="AJ22" s="49" t="s">
        <v>81</v>
      </c>
      <c r="AK22" s="49" t="s">
        <v>81</v>
      </c>
      <c r="AL22" s="49" t="s">
        <v>81</v>
      </c>
      <c r="AM22" s="49" t="s">
        <v>81</v>
      </c>
      <c r="AN22" s="49" t="s">
        <v>81</v>
      </c>
      <c r="AO22" s="49" t="s">
        <v>81</v>
      </c>
      <c r="AP22" s="49" t="s">
        <v>81</v>
      </c>
      <c r="AQ22" s="49" t="s">
        <v>81</v>
      </c>
      <c r="AR22" s="49" t="s">
        <v>81</v>
      </c>
      <c r="AS22" s="49" t="s">
        <v>81</v>
      </c>
      <c r="AT22" s="49" t="s">
        <v>81</v>
      </c>
      <c r="AU22" s="49" t="s">
        <v>81</v>
      </c>
      <c r="AV22" s="49" t="s">
        <v>81</v>
      </c>
      <c r="AW22" s="49" t="s">
        <v>81</v>
      </c>
      <c r="AX22" s="49" t="s">
        <v>81</v>
      </c>
      <c r="AY22" s="49" t="s">
        <v>81</v>
      </c>
      <c r="AZ22" s="49" t="s">
        <v>81</v>
      </c>
      <c r="BA22" s="49" t="s">
        <v>81</v>
      </c>
      <c r="BB22" s="49" t="s">
        <v>81</v>
      </c>
      <c r="BC22" s="49" t="s">
        <v>81</v>
      </c>
      <c r="BD22" s="49" t="s">
        <v>81</v>
      </c>
      <c r="BE22" s="49" t="s">
        <v>81</v>
      </c>
      <c r="BF22" s="49" t="s">
        <v>81</v>
      </c>
      <c r="BG22" s="49" t="s">
        <v>81</v>
      </c>
      <c r="BH22" s="49" t="s">
        <v>81</v>
      </c>
      <c r="BI22" s="49" t="s">
        <v>81</v>
      </c>
      <c r="BJ22" s="49" t="s">
        <v>81</v>
      </c>
      <c r="BK22" s="49" t="s">
        <v>81</v>
      </c>
      <c r="BL22" s="49" t="s">
        <v>81</v>
      </c>
      <c r="BM22" s="49" t="s">
        <v>81</v>
      </c>
      <c r="BN22" s="49" t="s">
        <v>81</v>
      </c>
      <c r="BO22" s="49" t="s">
        <v>81</v>
      </c>
      <c r="BP22" s="49" t="s">
        <v>81</v>
      </c>
      <c r="BQ22" s="49" t="s">
        <v>81</v>
      </c>
      <c r="BR22" s="49" t="s">
        <v>81</v>
      </c>
      <c r="BS22" s="49" t="s">
        <v>81</v>
      </c>
      <c r="BT22" s="49" t="s">
        <v>81</v>
      </c>
      <c r="BU22" s="49" t="s">
        <v>81</v>
      </c>
      <c r="BV22" s="49" t="s">
        <v>81</v>
      </c>
      <c r="BW22" s="49" t="s">
        <v>81</v>
      </c>
      <c r="BX22" s="49" t="s">
        <v>81</v>
      </c>
      <c r="BY22" s="49" t="s">
        <v>81</v>
      </c>
      <c r="BZ22" s="49" t="s">
        <v>81</v>
      </c>
      <c r="CA22" s="49" t="s">
        <v>81</v>
      </c>
      <c r="CB22" s="49" t="s">
        <v>81</v>
      </c>
      <c r="CC22" s="49" t="s">
        <v>81</v>
      </c>
      <c r="CD22" s="49" t="s">
        <v>81</v>
      </c>
      <c r="CE22" s="49" t="s">
        <v>81</v>
      </c>
      <c r="CF22" s="49" t="s">
        <v>81</v>
      </c>
      <c r="CG22" s="49" t="s">
        <v>81</v>
      </c>
      <c r="CH22" s="49" t="s">
        <v>81</v>
      </c>
      <c r="CI22" s="49" t="s">
        <v>81</v>
      </c>
      <c r="CJ22" s="49" t="s">
        <v>81</v>
      </c>
      <c r="CK22" s="49" t="s">
        <v>81</v>
      </c>
      <c r="CL22" s="49" t="s">
        <v>81</v>
      </c>
      <c r="CM22" s="49" t="s">
        <v>81</v>
      </c>
      <c r="CN22" s="49" t="s">
        <v>81</v>
      </c>
      <c r="CO22" s="49" t="s">
        <v>81</v>
      </c>
      <c r="CP22" s="49" t="s">
        <v>81</v>
      </c>
      <c r="CQ22" s="49" t="s">
        <v>81</v>
      </c>
      <c r="CR22" s="49" t="s">
        <v>81</v>
      </c>
      <c r="CS22" s="49" t="s">
        <v>81</v>
      </c>
      <c r="CT22" s="49" t="s">
        <v>81</v>
      </c>
      <c r="CU22" s="49" t="s">
        <v>81</v>
      </c>
      <c r="CV22" s="49" t="s">
        <v>81</v>
      </c>
      <c r="CW22" s="49" t="s">
        <v>81</v>
      </c>
      <c r="CX22" s="49" t="s">
        <v>81</v>
      </c>
      <c r="CY22" s="49" t="s">
        <v>81</v>
      </c>
      <c r="CZ22" s="49" t="s">
        <v>81</v>
      </c>
      <c r="DA22" s="49" t="s">
        <v>81</v>
      </c>
      <c r="DB22" s="49" t="s">
        <v>81</v>
      </c>
      <c r="DC22" s="49" t="s">
        <v>81</v>
      </c>
      <c r="DD22" s="49" t="s">
        <v>81</v>
      </c>
      <c r="DE22" s="49" t="s">
        <v>81</v>
      </c>
      <c r="DF22" s="49" t="s">
        <v>81</v>
      </c>
    </row>
    <row r="23" spans="2:425" ht="34.799999999999997" thickBot="1" x14ac:dyDescent="0.3">
      <c r="B23" s="57" t="s">
        <v>87</v>
      </c>
      <c r="C23" s="58" t="s">
        <v>88</v>
      </c>
      <c r="D23" s="131" t="s">
        <v>175</v>
      </c>
      <c r="E23" s="50" t="s">
        <v>83</v>
      </c>
      <c r="F23" s="50" t="s">
        <v>83</v>
      </c>
      <c r="G23" s="50" t="s">
        <v>83</v>
      </c>
      <c r="H23" s="50" t="s">
        <v>83</v>
      </c>
      <c r="I23" s="50" t="s">
        <v>83</v>
      </c>
      <c r="J23" s="50" t="s">
        <v>83</v>
      </c>
      <c r="K23" s="50" t="s">
        <v>83</v>
      </c>
      <c r="L23" s="50" t="s">
        <v>83</v>
      </c>
      <c r="M23" s="50" t="s">
        <v>83</v>
      </c>
      <c r="N23" s="50" t="s">
        <v>83</v>
      </c>
      <c r="O23" s="50" t="s">
        <v>83</v>
      </c>
      <c r="P23" s="50" t="s">
        <v>83</v>
      </c>
      <c r="Q23" s="50" t="s">
        <v>83</v>
      </c>
      <c r="R23" s="50" t="s">
        <v>83</v>
      </c>
      <c r="S23" s="50" t="s">
        <v>83</v>
      </c>
      <c r="T23" s="50" t="s">
        <v>83</v>
      </c>
      <c r="U23" s="50" t="s">
        <v>83</v>
      </c>
      <c r="V23" s="50" t="s">
        <v>83</v>
      </c>
      <c r="W23" s="50" t="s">
        <v>83</v>
      </c>
      <c r="X23" s="50" t="s">
        <v>83</v>
      </c>
      <c r="Y23" s="50" t="s">
        <v>83</v>
      </c>
      <c r="Z23" s="50" t="s">
        <v>83</v>
      </c>
      <c r="AA23" s="50" t="s">
        <v>83</v>
      </c>
      <c r="AB23" s="50" t="s">
        <v>83</v>
      </c>
      <c r="AC23" s="50" t="s">
        <v>83</v>
      </c>
      <c r="AD23" s="50" t="s">
        <v>83</v>
      </c>
      <c r="AE23" s="50" t="s">
        <v>83</v>
      </c>
      <c r="AF23" s="50" t="s">
        <v>83</v>
      </c>
      <c r="AG23" s="50" t="s">
        <v>83</v>
      </c>
      <c r="AH23" s="50" t="s">
        <v>83</v>
      </c>
      <c r="AI23" s="50" t="s">
        <v>83</v>
      </c>
      <c r="AJ23" s="50" t="s">
        <v>83</v>
      </c>
      <c r="AK23" s="50" t="s">
        <v>83</v>
      </c>
      <c r="AL23" s="50" t="s">
        <v>83</v>
      </c>
      <c r="AM23" s="50" t="s">
        <v>83</v>
      </c>
      <c r="AN23" s="50" t="s">
        <v>83</v>
      </c>
      <c r="AO23" s="50" t="s">
        <v>83</v>
      </c>
      <c r="AP23" s="50" t="s">
        <v>83</v>
      </c>
      <c r="AQ23" s="50" t="s">
        <v>83</v>
      </c>
      <c r="AR23" s="50" t="s">
        <v>83</v>
      </c>
      <c r="AS23" s="50" t="s">
        <v>83</v>
      </c>
      <c r="AT23" s="50" t="s">
        <v>83</v>
      </c>
      <c r="AU23" s="50" t="s">
        <v>83</v>
      </c>
      <c r="AV23" s="50" t="s">
        <v>83</v>
      </c>
      <c r="AW23" s="50" t="s">
        <v>83</v>
      </c>
      <c r="AX23" s="50" t="s">
        <v>83</v>
      </c>
      <c r="AY23" s="50" t="s">
        <v>83</v>
      </c>
      <c r="AZ23" s="50" t="s">
        <v>83</v>
      </c>
      <c r="BA23" s="50" t="s">
        <v>83</v>
      </c>
      <c r="BB23" s="50" t="s">
        <v>83</v>
      </c>
      <c r="BC23" s="50" t="s">
        <v>83</v>
      </c>
      <c r="BD23" s="50" t="s">
        <v>83</v>
      </c>
      <c r="BE23" s="50" t="s">
        <v>83</v>
      </c>
      <c r="BF23" s="50" t="s">
        <v>83</v>
      </c>
      <c r="BG23" s="50" t="s">
        <v>83</v>
      </c>
      <c r="BH23" s="50" t="s">
        <v>83</v>
      </c>
      <c r="BI23" s="50" t="s">
        <v>83</v>
      </c>
      <c r="BJ23" s="50" t="s">
        <v>83</v>
      </c>
      <c r="BK23" s="50" t="s">
        <v>83</v>
      </c>
      <c r="BL23" s="50" t="s">
        <v>83</v>
      </c>
      <c r="BM23" s="50" t="s">
        <v>83</v>
      </c>
      <c r="BN23" s="50" t="s">
        <v>83</v>
      </c>
      <c r="BO23" s="50" t="s">
        <v>83</v>
      </c>
      <c r="BP23" s="50" t="s">
        <v>83</v>
      </c>
      <c r="BQ23" s="50" t="s">
        <v>83</v>
      </c>
      <c r="BR23" s="50" t="s">
        <v>83</v>
      </c>
      <c r="BS23" s="50" t="s">
        <v>83</v>
      </c>
      <c r="BT23" s="50" t="s">
        <v>83</v>
      </c>
      <c r="BU23" s="50" t="s">
        <v>83</v>
      </c>
      <c r="BV23" s="50" t="s">
        <v>83</v>
      </c>
      <c r="BW23" s="50" t="s">
        <v>83</v>
      </c>
      <c r="BX23" s="50" t="s">
        <v>83</v>
      </c>
      <c r="BY23" s="50" t="s">
        <v>83</v>
      </c>
      <c r="BZ23" s="50" t="s">
        <v>83</v>
      </c>
      <c r="CA23" s="50" t="s">
        <v>83</v>
      </c>
      <c r="CB23" s="50" t="s">
        <v>83</v>
      </c>
      <c r="CC23" s="50" t="s">
        <v>83</v>
      </c>
      <c r="CD23" s="50" t="s">
        <v>83</v>
      </c>
      <c r="CE23" s="50" t="s">
        <v>83</v>
      </c>
      <c r="CF23" s="50" t="s">
        <v>83</v>
      </c>
      <c r="CG23" s="50" t="s">
        <v>83</v>
      </c>
      <c r="CH23" s="50" t="s">
        <v>83</v>
      </c>
      <c r="CI23" s="50" t="s">
        <v>83</v>
      </c>
      <c r="CJ23" s="50" t="s">
        <v>83</v>
      </c>
      <c r="CK23" s="50" t="s">
        <v>83</v>
      </c>
      <c r="CL23" s="50" t="s">
        <v>83</v>
      </c>
      <c r="CM23" s="50" t="s">
        <v>83</v>
      </c>
      <c r="CN23" s="50" t="s">
        <v>83</v>
      </c>
      <c r="CO23" s="50" t="s">
        <v>83</v>
      </c>
      <c r="CP23" s="50" t="s">
        <v>83</v>
      </c>
      <c r="CQ23" s="50" t="s">
        <v>83</v>
      </c>
      <c r="CR23" s="50" t="s">
        <v>83</v>
      </c>
      <c r="CS23" s="50" t="s">
        <v>83</v>
      </c>
      <c r="CT23" s="50" t="s">
        <v>83</v>
      </c>
      <c r="CU23" s="50" t="s">
        <v>83</v>
      </c>
      <c r="CV23" s="50" t="s">
        <v>83</v>
      </c>
      <c r="CW23" s="50" t="s">
        <v>83</v>
      </c>
      <c r="CX23" s="50" t="s">
        <v>83</v>
      </c>
      <c r="CY23" s="50" t="s">
        <v>83</v>
      </c>
      <c r="CZ23" s="50" t="s">
        <v>83</v>
      </c>
      <c r="DA23" s="50" t="s">
        <v>83</v>
      </c>
      <c r="DB23" s="50" t="s">
        <v>83</v>
      </c>
      <c r="DC23" s="50" t="s">
        <v>83</v>
      </c>
      <c r="DD23" s="50" t="s">
        <v>83</v>
      </c>
      <c r="DE23" s="50" t="s">
        <v>83</v>
      </c>
      <c r="DF23" s="50" t="s">
        <v>83</v>
      </c>
    </row>
    <row r="24" spans="2:425" ht="23.4" thickBot="1" x14ac:dyDescent="0.3">
      <c r="B24" s="59" t="s">
        <v>32</v>
      </c>
      <c r="C24" s="58" t="s">
        <v>12</v>
      </c>
      <c r="D24" s="131" t="s">
        <v>454</v>
      </c>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row>
    <row r="25" spans="2:425" ht="15" thickBot="1" x14ac:dyDescent="0.35">
      <c r="B25" s="45"/>
      <c r="S25" s="46"/>
      <c r="T25" s="46"/>
    </row>
    <row r="26" spans="2:425" ht="14.4" customHeight="1" thickBot="1" x14ac:dyDescent="0.3">
      <c r="B26" s="179" t="s">
        <v>253</v>
      </c>
      <c r="C26" s="61">
        <v>1</v>
      </c>
      <c r="D26" s="131" t="s">
        <v>456</v>
      </c>
      <c r="E26" s="146">
        <f>F26+L26</f>
        <v>0</v>
      </c>
      <c r="F26" s="145">
        <f>SUM(G26:K26)</f>
        <v>0</v>
      </c>
      <c r="G26" s="146">
        <f t="shared" ref="G26:I32" si="100">SUMIF($S$12:$DF$12,G$12,$S26:$DF26)</f>
        <v>0</v>
      </c>
      <c r="H26" s="146">
        <f t="shared" si="100"/>
        <v>0</v>
      </c>
      <c r="I26" s="146">
        <f t="shared" si="100"/>
        <v>0</v>
      </c>
      <c r="J26" s="146">
        <f>SUMIF(QT_AY_GROSS_!$E$13:$KW$13,J$11,QT_AY_GROSS_!$E26:$KW26)+SUMIF(QT_UY_GROSS_!$E$13:$KW$13,J$11,QT_UY_GROSS_!$E26:$KW26)</f>
        <v>0</v>
      </c>
      <c r="K26" s="146">
        <f>SUMIF(QT_AY_GROSS_!$E$13:$KW$13,K$11,QT_AY_GROSS_!$E26:$KW26)+SUMIF(QT_UY_GROSS_!$E$13:$KW$13,K$11,QT_UY_GROSS_!$E26:$KW26)</f>
        <v>0</v>
      </c>
      <c r="L26" s="146">
        <f>SUM(M26:R26)</f>
        <v>0</v>
      </c>
      <c r="M26" s="146">
        <f t="shared" ref="M26:N32" si="101">SUMIF($S$12:$DF$12,M$12,$S26:$DF26)</f>
        <v>0</v>
      </c>
      <c r="N26" s="146">
        <f t="shared" si="101"/>
        <v>0</v>
      </c>
      <c r="O26" s="146">
        <f>SUMIF(QT_AY_GROSS_!$E$13:$KW$13,O$11,QT_AY_GROSS_!$E26:$KW26)+SUMIF(QT_UY_GROSS_!$E$13:$KW$13,O$11,QT_UY_GROSS_!$E26:$KW26)</f>
        <v>0</v>
      </c>
      <c r="P26" s="146">
        <f>SUMIF(QT_AY_GROSS_!$E$13:$KW$13,P$11,QT_AY_GROSS_!$E26:$KW26)+SUMIF(QT_UY_GROSS_!$E$13:$KW$13,P$11,QT_UY_GROSS_!$E26:$KW26)</f>
        <v>0</v>
      </c>
      <c r="Q26" s="146">
        <f>SUMIF(QT_AY_GROSS_!$E$13:$KW$13,Q$11,QT_AY_GROSS_!$E26:$KW26)+SUMIF(QT_UY_GROSS_!$E$13:$KW$13,Q$11,QT_UY_GROSS_!$E26:$KW26)</f>
        <v>0</v>
      </c>
      <c r="R26" s="146">
        <f>SUMIF(QT_AY_GROSS_!$E$13:$KW$13,R$11,QT_AY_GROSS_!$E26:$KW26)+SUMIF(QT_UY_GROSS_!$E$13:$KW$13,R$11,QT_UY_GROSS_!$E26:$KW26)</f>
        <v>0</v>
      </c>
      <c r="S26" s="146">
        <f>SUMIF(QT_AY_GROSS_!$E$13:$KW$13,S$11,QT_AY_GROSS_!$E26:$KW26)+SUMIF(QT_UY_GROSS_!$E$13:$PI$13,S$11,QT_UY_GROSS_!$E26:$PI26)</f>
        <v>0</v>
      </c>
      <c r="T26" s="146">
        <f>SUMIF(QT_AY_GROSS_!$E$13:$KW$13,T$11,QT_AY_GROSS_!$E26:$KW26)+SUMIF(QT_UY_GROSS_!$E$13:$PI$13,T$11,QT_UY_GROSS_!$E26:$PI26)</f>
        <v>0</v>
      </c>
      <c r="U26" s="146">
        <f>SUMIF(QT_AY_GROSS_!$E$13:$KW$13,U$11,QT_AY_GROSS_!$E26:$KW26)+SUMIF(QT_UY_GROSS_!$E$13:$PI$13,U$11,QT_UY_GROSS_!$E26:$PI26)</f>
        <v>0</v>
      </c>
      <c r="V26" s="146">
        <f>SUMIF(QT_AY_GROSS_!$E$13:$KW$13,V$11,QT_AY_GROSS_!$E26:$KW26)+SUMIF(QT_UY_GROSS_!$E$13:$PI$13,V$11,QT_UY_GROSS_!$E26:$PI26)</f>
        <v>0</v>
      </c>
      <c r="W26" s="146">
        <f>SUMIF(QT_AY_GROSS_!$E$13:$KW$13,W$11,QT_AY_GROSS_!$E26:$KW26)+SUMIF(QT_UY_GROSS_!$E$13:$PI$13,W$11,QT_UY_GROSS_!$E26:$PI26)</f>
        <v>0</v>
      </c>
      <c r="X26" s="146">
        <f>SUMIF(QT_AY_GROSS_!$E$13:$KW$13,X$11,QT_AY_GROSS_!$E26:$KW26)+SUMIF(QT_UY_GROSS_!$E$13:$PI$13,X$11,QT_UY_GROSS_!$E26:$PI26)</f>
        <v>0</v>
      </c>
      <c r="Y26" s="146">
        <f>SUMIF(QT_AY_GROSS_!$E$13:$KW$13,Y$11,QT_AY_GROSS_!$E26:$KW26)+SUMIF(QT_UY_GROSS_!$E$13:$PI$13,Y$11,QT_UY_GROSS_!$E26:$PI26)</f>
        <v>0</v>
      </c>
      <c r="Z26" s="146">
        <f>SUMIF(QT_AY_GROSS_!$E$13:$KW$13,Z$11,QT_AY_GROSS_!$E26:$KW26)+SUMIF(QT_UY_GROSS_!$E$13:$PI$13,Z$11,QT_UY_GROSS_!$E26:$PI26)</f>
        <v>0</v>
      </c>
      <c r="AA26" s="146">
        <f>SUMIF(QT_AY_GROSS_!$E$13:$KW$13,AA$11,QT_AY_GROSS_!$E26:$KW26)+SUMIF(QT_UY_GROSS_!$E$13:$PI$13,AA$11,QT_UY_GROSS_!$E26:$PI26)</f>
        <v>0</v>
      </c>
      <c r="AB26" s="146">
        <f>SUMIF(QT_AY_GROSS_!$E$13:$KW$13,AB$11,QT_AY_GROSS_!$E26:$KW26)+SUMIF(QT_UY_GROSS_!$E$13:$PI$13,AB$11,QT_UY_GROSS_!$E26:$PI26)</f>
        <v>0</v>
      </c>
      <c r="AC26" s="146">
        <f>SUMIF(QT_AY_GROSS_!$E$13:$KW$13,AC$11,QT_AY_GROSS_!$E26:$KW26)+SUMIF(QT_UY_GROSS_!$E$13:$PI$13,AC$11,QT_UY_GROSS_!$E26:$PI26)</f>
        <v>0</v>
      </c>
      <c r="AD26" s="146">
        <f>SUMIF(QT_AY_GROSS_!$E$13:$KW$13,AD$11,QT_AY_GROSS_!$E26:$KW26)+SUMIF(QT_UY_GROSS_!$E$13:$PI$13,AD$11,QT_UY_GROSS_!$E26:$PI26)</f>
        <v>0</v>
      </c>
      <c r="AE26" s="146">
        <f>SUMIF(QT_AY_GROSS_!$E$13:$KW$13,AE$11,QT_AY_GROSS_!$E26:$KW26)+SUMIF(QT_UY_GROSS_!$E$13:$PI$13,AE$11,QT_UY_GROSS_!$E26:$PI26)</f>
        <v>0</v>
      </c>
      <c r="AF26" s="146">
        <f>SUMIF(QT_AY_GROSS_!$E$13:$KW$13,AF$11,QT_AY_GROSS_!$E26:$KW26)+SUMIF(QT_UY_GROSS_!$E$13:$PI$13,AF$11,QT_UY_GROSS_!$E26:$PI26)</f>
        <v>0</v>
      </c>
      <c r="AG26" s="146">
        <f>SUMIF(QT_AY_GROSS_!$E$13:$KW$13,AG$11,QT_AY_GROSS_!$E26:$KW26)+SUMIF(QT_UY_GROSS_!$E$13:$PI$13,AG$11,QT_UY_GROSS_!$E26:$PI26)</f>
        <v>0</v>
      </c>
      <c r="AH26" s="146">
        <f>SUMIF(QT_AY_GROSS_!$E$13:$KW$13,AH$11,QT_AY_GROSS_!$E26:$KW26)+SUMIF(QT_UY_GROSS_!$E$13:$PI$13,AH$11,QT_UY_GROSS_!$E26:$PI26)</f>
        <v>0</v>
      </c>
      <c r="AI26" s="146">
        <f>SUMIF(QT_AY_GROSS_!$E$13:$KW$13,AI$11,QT_AY_GROSS_!$E26:$KW26)+SUMIF(QT_UY_GROSS_!$E$13:$PI$13,AI$11,QT_UY_GROSS_!$E26:$PI26)</f>
        <v>0</v>
      </c>
      <c r="AJ26" s="146">
        <f>SUMIF(QT_AY_GROSS_!$E$13:$KW$13,AJ$11,QT_AY_GROSS_!$E26:$KW26)+SUMIF(QT_UY_GROSS_!$E$13:$PI$13,AJ$11,QT_UY_GROSS_!$E26:$PI26)</f>
        <v>0</v>
      </c>
      <c r="AK26" s="146">
        <f>SUMIF(QT_AY_GROSS_!$E$13:$KW$13,AK$11,QT_AY_GROSS_!$E26:$KW26)+SUMIF(QT_UY_GROSS_!$E$13:$PI$13,AK$11,QT_UY_GROSS_!$E26:$PI26)</f>
        <v>0</v>
      </c>
      <c r="AL26" s="146">
        <f>SUMIF(QT_AY_GROSS_!$E$13:$KW$13,AL$11,QT_AY_GROSS_!$E26:$KW26)+SUMIF(QT_UY_GROSS_!$E$13:$PI$13,AL$11,QT_UY_GROSS_!$E26:$PI26)</f>
        <v>0</v>
      </c>
      <c r="AM26" s="146">
        <f>SUMIF(QT_AY_GROSS_!$E$13:$KW$13,AM$11,QT_AY_GROSS_!$E26:$KW26)+SUMIF(QT_UY_GROSS_!$E$13:$PI$13,AM$11,QT_UY_GROSS_!$E26:$PI26)</f>
        <v>0</v>
      </c>
      <c r="AN26" s="146">
        <f>SUMIF(QT_AY_GROSS_!$E$13:$KW$13,AN$11,QT_AY_GROSS_!$E26:$KW26)+SUMIF(QT_UY_GROSS_!$E$13:$PI$13,AN$11,QT_UY_GROSS_!$E26:$PI26)</f>
        <v>0</v>
      </c>
      <c r="AO26" s="146">
        <f>SUMIF(QT_AY_GROSS_!$E$13:$KW$13,AO$11,QT_AY_GROSS_!$E26:$KW26)+SUMIF(QT_UY_GROSS_!$E$13:$PI$13,AO$11,QT_UY_GROSS_!$E26:$PI26)</f>
        <v>0</v>
      </c>
      <c r="AP26" s="146">
        <f>SUMIF(QT_AY_GROSS_!$E$13:$KW$13,AP$11,QT_AY_GROSS_!$E26:$KW26)+SUMIF(QT_UY_GROSS_!$E$13:$PI$13,AP$11,QT_UY_GROSS_!$E26:$PI26)</f>
        <v>0</v>
      </c>
      <c r="AQ26" s="146">
        <f>SUMIF(QT_AY_GROSS_!$E$13:$KW$13,AQ$11,QT_AY_GROSS_!$E26:$KW26)+SUMIF(QT_UY_GROSS_!$E$13:$PI$13,AQ$11,QT_UY_GROSS_!$E26:$PI26)</f>
        <v>0</v>
      </c>
      <c r="AR26" s="146">
        <f>SUMIF(QT_AY_GROSS_!$E$13:$KW$13,AR$11,QT_AY_GROSS_!$E26:$KW26)+SUMIF(QT_UY_GROSS_!$E$13:$PI$13,AR$11,QT_UY_GROSS_!$E26:$PI26)</f>
        <v>0</v>
      </c>
      <c r="AS26" s="146">
        <f>SUMIF(QT_AY_GROSS_!$E$13:$KW$13,AS$11,QT_AY_GROSS_!$E26:$KW26)+SUMIF(QT_UY_GROSS_!$E$13:$PI$13,AS$11,QT_UY_GROSS_!$E26:$PI26)</f>
        <v>0</v>
      </c>
      <c r="AT26" s="146">
        <f>SUMIF(QT_AY_GROSS_!$E$13:$KW$13,AT$11,QT_AY_GROSS_!$E26:$KW26)+SUMIF(QT_UY_GROSS_!$E$13:$PI$13,AT$11,QT_UY_GROSS_!$E26:$PI26)</f>
        <v>0</v>
      </c>
      <c r="AU26" s="146">
        <f>SUMIF(QT_AY_GROSS_!$E$13:$KW$13,AU$11,QT_AY_GROSS_!$E26:$KW26)+SUMIF(QT_UY_GROSS_!$E$13:$PI$13,AU$11,QT_UY_GROSS_!$E26:$PI26)</f>
        <v>0</v>
      </c>
      <c r="AV26" s="146">
        <f>SUMIF(QT_AY_GROSS_!$E$13:$KW$13,AV$11,QT_AY_GROSS_!$E26:$KW26)+SUMIF(QT_UY_GROSS_!$E$13:$PI$13,AV$11,QT_UY_GROSS_!$E26:$PI26)</f>
        <v>0</v>
      </c>
      <c r="AW26" s="146">
        <f>SUMIF(QT_AY_GROSS_!$E$13:$KW$13,AW$11,QT_AY_GROSS_!$E26:$KW26)+SUMIF(QT_UY_GROSS_!$E$13:$PI$13,AW$11,QT_UY_GROSS_!$E26:$PI26)</f>
        <v>0</v>
      </c>
      <c r="AX26" s="146">
        <f>SUMIF(QT_AY_GROSS_!$E$13:$KW$13,AX$11,QT_AY_GROSS_!$E26:$KW26)+SUMIF(QT_UY_GROSS_!$E$13:$PI$13,AX$11,QT_UY_GROSS_!$E26:$PI26)</f>
        <v>0</v>
      </c>
      <c r="AY26" s="146">
        <f>SUMIF(QT_AY_GROSS_!$E$13:$KW$13,AY$11,QT_AY_GROSS_!$E26:$KW26)+SUMIF(QT_UY_GROSS_!$E$13:$PI$13,AY$11,QT_UY_GROSS_!$E26:$PI26)</f>
        <v>0</v>
      </c>
      <c r="AZ26" s="146">
        <f>SUMIF(QT_AY_GROSS_!$E$13:$KW$13,AZ$11,QT_AY_GROSS_!$E26:$KW26)+SUMIF(QT_UY_GROSS_!$E$13:$PI$13,AZ$11,QT_UY_GROSS_!$E26:$PI26)</f>
        <v>0</v>
      </c>
      <c r="BA26" s="146">
        <f>SUMIF(QT_AY_GROSS_!$E$13:$KW$13,BA$11,QT_AY_GROSS_!$E26:$KW26)+SUMIF(QT_UY_GROSS_!$E$13:$PI$13,BA$11,QT_UY_GROSS_!$E26:$PI26)</f>
        <v>0</v>
      </c>
      <c r="BB26" s="146">
        <f>SUMIF(QT_AY_GROSS_!$E$13:$KW$13,BB$11,QT_AY_GROSS_!$E26:$KW26)+SUMIF(QT_UY_GROSS_!$E$13:$PI$13,BB$11,QT_UY_GROSS_!$E26:$PI26)</f>
        <v>0</v>
      </c>
      <c r="BC26" s="146">
        <f>SUMIF(QT_AY_GROSS_!$E$13:$KW$13,BC$11,QT_AY_GROSS_!$E26:$KW26)+SUMIF(QT_UY_GROSS_!$E$13:$PI$13,BC$11,QT_UY_GROSS_!$E26:$PI26)</f>
        <v>0</v>
      </c>
      <c r="BD26" s="146">
        <f>SUMIF(QT_AY_GROSS_!$E$13:$KW$13,BD$11,QT_AY_GROSS_!$E26:$KW26)+SUMIF(QT_UY_GROSS_!$E$13:$PI$13,BD$11,QT_UY_GROSS_!$E26:$PI26)</f>
        <v>0</v>
      </c>
      <c r="BE26" s="146">
        <f>SUMIF(QT_AY_GROSS_!$E$13:$KW$13,BE$11,QT_AY_GROSS_!$E26:$KW26)+SUMIF(QT_UY_GROSS_!$E$13:$PI$13,BE$11,QT_UY_GROSS_!$E26:$PI26)</f>
        <v>0</v>
      </c>
      <c r="BF26" s="146">
        <f>SUMIF(QT_AY_GROSS_!$E$13:$KW$13,BF$11,QT_AY_GROSS_!$E26:$KW26)+SUMIF(QT_UY_GROSS_!$E$13:$PI$13,BF$11,QT_UY_GROSS_!$E26:$PI26)</f>
        <v>0</v>
      </c>
      <c r="BG26" s="146">
        <f>SUMIF(QT_AY_GROSS_!$E$13:$KW$13,BG$11,QT_AY_GROSS_!$E26:$KW26)+SUMIF(QT_UY_GROSS_!$E$13:$PI$13,BG$11,QT_UY_GROSS_!$E26:$PI26)</f>
        <v>0</v>
      </c>
      <c r="BH26" s="146">
        <f>SUMIF(QT_AY_GROSS_!$E$13:$KW$13,BH$11,QT_AY_GROSS_!$E26:$KW26)+SUMIF(QT_UY_GROSS_!$E$13:$PI$13,BH$11,QT_UY_GROSS_!$E26:$PI26)</f>
        <v>0</v>
      </c>
      <c r="BI26" s="146">
        <f>SUMIF(QT_AY_GROSS_!$E$13:$KW$13,BI$11,QT_AY_GROSS_!$E26:$KW26)+SUMIF(QT_UY_GROSS_!$E$13:$PI$13,BI$11,QT_UY_GROSS_!$E26:$PI26)</f>
        <v>0</v>
      </c>
      <c r="BJ26" s="146">
        <f>SUMIF(QT_AY_GROSS_!$E$13:$KW$13,BJ$11,QT_AY_GROSS_!$E26:$KW26)+SUMIF(QT_UY_GROSS_!$E$13:$PI$13,BJ$11,QT_UY_GROSS_!$E26:$PI26)</f>
        <v>0</v>
      </c>
      <c r="BK26" s="146">
        <f>SUMIF(QT_AY_GROSS_!$E$13:$KW$13,BK$11,QT_AY_GROSS_!$E26:$KW26)+SUMIF(QT_UY_GROSS_!$E$13:$PI$13,BK$11,QT_UY_GROSS_!$E26:$PI26)</f>
        <v>0</v>
      </c>
      <c r="BL26" s="146">
        <f>SUMIF(QT_AY_GROSS_!$E$13:$KW$13,BL$11,QT_AY_GROSS_!$E26:$KW26)+SUMIF(QT_UY_GROSS_!$E$13:$PI$13,BL$11,QT_UY_GROSS_!$E26:$PI26)</f>
        <v>0</v>
      </c>
      <c r="BM26" s="146">
        <f>SUMIF(QT_AY_GROSS_!$E$13:$KW$13,BM$11,QT_AY_GROSS_!$E26:$KW26)+SUMIF(QT_UY_GROSS_!$E$13:$PI$13,BM$11,QT_UY_GROSS_!$E26:$PI26)</f>
        <v>0</v>
      </c>
      <c r="BN26" s="146">
        <f>SUMIF(QT_AY_GROSS_!$E$13:$KW$13,BN$11,QT_AY_GROSS_!$E26:$KW26)+SUMIF(QT_UY_GROSS_!$E$13:$PI$13,BN$11,QT_UY_GROSS_!$E26:$PI26)</f>
        <v>0</v>
      </c>
      <c r="BO26" s="146">
        <f>SUMIF(QT_AY_GROSS_!$E$13:$KW$13,BO$11,QT_AY_GROSS_!$E26:$KW26)+SUMIF(QT_UY_GROSS_!$E$13:$PI$13,BO$11,QT_UY_GROSS_!$E26:$PI26)</f>
        <v>0</v>
      </c>
      <c r="BP26" s="147">
        <f>SUMIF(QT_AY_GROSS_!$E$13:$KW$13,BP$11,QT_AY_GROSS_!$E26:$KW26)+SUMIF(QT_UY_GROSS_!$E$13:$PI$13,BP$11,QT_UY_GROSS_!$E26:$PI26)</f>
        <v>0</v>
      </c>
      <c r="BQ26" s="147">
        <f>SUMIF(QT_AY_GROSS_!$E$13:$KW$13,BQ$11,QT_AY_GROSS_!$E26:$KW26)+SUMIF(QT_UY_GROSS_!$E$13:$PI$13,BQ$11,QT_UY_GROSS_!$E26:$PI26)</f>
        <v>0</v>
      </c>
      <c r="BR26" s="147">
        <f>SUMIF(QT_AY_GROSS_!$E$13:$KW$13,BR$11,QT_AY_GROSS_!$E26:$KW26)+SUMIF(QT_UY_GROSS_!$E$13:$PI$13,BR$11,QT_UY_GROSS_!$E26:$PI26)</f>
        <v>0</v>
      </c>
      <c r="BS26" s="147">
        <f>SUMIF(QT_AY_GROSS_!$E$13:$KW$13,BS$11,QT_AY_GROSS_!$E26:$KW26)+SUMIF(QT_UY_GROSS_!$E$13:$PI$13,BS$11,QT_UY_GROSS_!$E26:$PI26)</f>
        <v>0</v>
      </c>
      <c r="BT26" s="147">
        <f>SUMIF(QT_AY_GROSS_!$E$13:$KW$13,BT$11,QT_AY_GROSS_!$E26:$KW26)+SUMIF(QT_UY_GROSS_!$E$13:$PI$13,BT$11,QT_UY_GROSS_!$E26:$PI26)</f>
        <v>0</v>
      </c>
      <c r="BU26" s="147">
        <f>SUMIF(QT_AY_GROSS_!$E$13:$KW$13,BU$11,QT_AY_GROSS_!$E26:$KW26)+SUMIF(QT_UY_GROSS_!$E$13:$PI$13,BU$11,QT_UY_GROSS_!$E26:$PI26)</f>
        <v>0</v>
      </c>
      <c r="BV26" s="147">
        <f>SUMIF(QT_AY_GROSS_!$E$13:$KW$13,BV$11,QT_AY_GROSS_!$E26:$KW26)+SUMIF(QT_UY_GROSS_!$E$13:$PI$13,BV$11,QT_UY_GROSS_!$E26:$PI26)</f>
        <v>0</v>
      </c>
      <c r="BW26" s="147">
        <f>SUMIF(QT_AY_GROSS_!$E$13:$KW$13,BW$11,QT_AY_GROSS_!$E26:$KW26)+SUMIF(QT_UY_GROSS_!$E$13:$PI$13,BW$11,QT_UY_GROSS_!$E26:$PI26)</f>
        <v>0</v>
      </c>
      <c r="BX26" s="147">
        <f>SUMIF(QT_AY_GROSS_!$E$13:$KW$13,BX$11,QT_AY_GROSS_!$E26:$KW26)+SUMIF(QT_UY_GROSS_!$E$13:$PI$13,BX$11,QT_UY_GROSS_!$E26:$PI26)</f>
        <v>0</v>
      </c>
      <c r="BY26" s="147">
        <f>SUMIF(QT_AY_GROSS_!$E$13:$KW$13,BY$11,QT_AY_GROSS_!$E26:$KW26)+SUMIF(QT_UY_GROSS_!$E$13:$PI$13,BY$11,QT_UY_GROSS_!$E26:$PI26)</f>
        <v>0</v>
      </c>
      <c r="BZ26" s="147">
        <f>SUMIF(QT_AY_GROSS_!$E$13:$KW$13,BZ$11,QT_AY_GROSS_!$E26:$KW26)+SUMIF(QT_UY_GROSS_!$E$13:$PI$13,BZ$11,QT_UY_GROSS_!$E26:$PI26)</f>
        <v>0</v>
      </c>
      <c r="CA26" s="147">
        <f>SUMIF(QT_AY_GROSS_!$E$13:$KW$13,CA$11,QT_AY_GROSS_!$E26:$KW26)+SUMIF(QT_UY_GROSS_!$E$13:$PI$13,CA$11,QT_UY_GROSS_!$E26:$PI26)</f>
        <v>0</v>
      </c>
      <c r="CB26" s="147">
        <f>SUMIF(QT_AY_GROSS_!$E$13:$KW$13,CB$11,QT_AY_GROSS_!$E26:$KW26)+SUMIF(QT_UY_GROSS_!$E$13:$PI$13,CB$11,QT_UY_GROSS_!$E26:$PI26)</f>
        <v>0</v>
      </c>
      <c r="CC26" s="147">
        <f>SUMIF(QT_AY_GROSS_!$E$13:$KW$13,CC$11,QT_AY_GROSS_!$E26:$KW26)+SUMIF(QT_UY_GROSS_!$E$13:$PI$13,CC$11,QT_UY_GROSS_!$E26:$PI26)</f>
        <v>0</v>
      </c>
      <c r="CD26" s="147">
        <f>SUMIF(QT_AY_GROSS_!$E$13:$KW$13,CD$11,QT_AY_GROSS_!$E26:$KW26)+SUMIF(QT_UY_GROSS_!$E$13:$PI$13,CD$11,QT_UY_GROSS_!$E26:$PI26)</f>
        <v>0</v>
      </c>
      <c r="CE26" s="147">
        <f>SUMIF(QT_AY_GROSS_!$E$13:$KW$13,CE$11,QT_AY_GROSS_!$E26:$KW26)+SUMIF(QT_UY_GROSS_!$E$13:$PI$13,CE$11,QT_UY_GROSS_!$E26:$PI26)</f>
        <v>0</v>
      </c>
      <c r="CF26" s="147">
        <f>SUMIF(QT_AY_GROSS_!$E$13:$KW$13,CF$11,QT_AY_GROSS_!$E26:$KW26)+SUMIF(QT_UY_GROSS_!$E$13:$PI$13,CF$11,QT_UY_GROSS_!$E26:$PI26)</f>
        <v>0</v>
      </c>
      <c r="CG26" s="147">
        <f>SUMIF(QT_AY_GROSS_!$E$13:$KW$13,CG$11,QT_AY_GROSS_!$E26:$KW26)+SUMIF(QT_UY_GROSS_!$E$13:$PI$13,CG$11,QT_UY_GROSS_!$E26:$PI26)</f>
        <v>0</v>
      </c>
      <c r="CH26" s="147">
        <f>SUMIF(QT_AY_GROSS_!$E$13:$KW$13,CH$11,QT_AY_GROSS_!$E26:$KW26)+SUMIF(QT_UY_GROSS_!$E$13:$PI$13,CH$11,QT_UY_GROSS_!$E26:$PI26)</f>
        <v>0</v>
      </c>
      <c r="CI26" s="147">
        <f>SUMIF(QT_AY_GROSS_!$E$13:$KW$13,CI$11,QT_AY_GROSS_!$E26:$KW26)+SUMIF(QT_UY_GROSS_!$E$13:$PI$13,CI$11,QT_UY_GROSS_!$E26:$PI26)</f>
        <v>0</v>
      </c>
      <c r="CJ26" s="147">
        <f>SUMIF(QT_AY_GROSS_!$E$13:$KW$13,CJ$11,QT_AY_GROSS_!$E26:$KW26)+SUMIF(QT_UY_GROSS_!$E$13:$PI$13,CJ$11,QT_UY_GROSS_!$E26:$PI26)</f>
        <v>0</v>
      </c>
      <c r="CK26" s="147">
        <f>SUMIF(QT_AY_GROSS_!$E$13:$KW$13,CK$11,QT_AY_GROSS_!$E26:$KW26)+SUMIF(QT_UY_GROSS_!$E$13:$PI$13,CK$11,QT_UY_GROSS_!$E26:$PI26)</f>
        <v>0</v>
      </c>
      <c r="CL26" s="147">
        <f>SUMIF(QT_AY_GROSS_!$E$13:$KW$13,CL$11,QT_AY_GROSS_!$E26:$KW26)+SUMIF(QT_UY_GROSS_!$E$13:$PI$13,CL$11,QT_UY_GROSS_!$E26:$PI26)</f>
        <v>0</v>
      </c>
      <c r="CM26" s="147">
        <f>SUMIF(QT_AY_GROSS_!$E$13:$KW$13,CM$11,QT_AY_GROSS_!$E26:$KW26)+SUMIF(QT_UY_GROSS_!$E$13:$PI$13,CM$11,QT_UY_GROSS_!$E26:$PI26)</f>
        <v>0</v>
      </c>
      <c r="CN26" s="147">
        <f>SUMIF(QT_AY_GROSS_!$E$13:$KW$13,CN$11,QT_AY_GROSS_!$E26:$KW26)+SUMIF(QT_UY_GROSS_!$E$13:$PI$13,CN$11,QT_UY_GROSS_!$E26:$PI26)</f>
        <v>0</v>
      </c>
      <c r="CO26" s="147">
        <f>SUMIF(QT_AY_GROSS_!$E$13:$KW$13,CO$11,QT_AY_GROSS_!$E26:$KW26)+SUMIF(QT_UY_GROSS_!$E$13:$PI$13,CO$11,QT_UY_GROSS_!$E26:$PI26)</f>
        <v>0</v>
      </c>
      <c r="CP26" s="147">
        <f>SUMIF(QT_AY_GROSS_!$E$13:$KW$13,CP$11,QT_AY_GROSS_!$E26:$KW26)+SUMIF(QT_UY_GROSS_!$E$13:$PI$13,CP$11,QT_UY_GROSS_!$E26:$PI26)</f>
        <v>0</v>
      </c>
      <c r="CQ26" s="147">
        <f>SUMIF(QT_AY_GROSS_!$E$13:$KW$13,CQ$11,QT_AY_GROSS_!$E26:$KW26)+SUMIF(QT_UY_GROSS_!$E$13:$PI$13,CQ$11,QT_UY_GROSS_!$E26:$PI26)</f>
        <v>0</v>
      </c>
      <c r="CR26" s="147">
        <f>SUMIF(QT_AY_GROSS_!$E$13:$KW$13,CR$11,QT_AY_GROSS_!$E26:$KW26)+SUMIF(QT_UY_GROSS_!$E$13:$PI$13,CR$11,QT_UY_GROSS_!$E26:$PI26)</f>
        <v>0</v>
      </c>
      <c r="CS26" s="147">
        <f>SUMIF(QT_AY_GROSS_!$E$13:$KW$13,CS$11,QT_AY_GROSS_!$E26:$KW26)+SUMIF(QT_UY_GROSS_!$E$13:$PI$13,CS$11,QT_UY_GROSS_!$E26:$PI26)</f>
        <v>0</v>
      </c>
      <c r="CT26" s="147">
        <f>SUMIF(QT_AY_GROSS_!$E$13:$KW$13,CT$11,QT_AY_GROSS_!$E26:$KW26)+SUMIF(QT_UY_GROSS_!$E$13:$PI$13,CT$11,QT_UY_GROSS_!$E26:$PI26)</f>
        <v>0</v>
      </c>
      <c r="CU26" s="147">
        <f>SUMIF(QT_AY_GROSS_!$E$13:$KW$13,CU$11,QT_AY_GROSS_!$E26:$KW26)+SUMIF(QT_UY_GROSS_!$E$13:$PI$13,CU$11,QT_UY_GROSS_!$E26:$PI26)</f>
        <v>0</v>
      </c>
      <c r="CV26" s="147">
        <f>SUMIF(QT_AY_GROSS_!$E$13:$KW$13,CV$11,QT_AY_GROSS_!$E26:$KW26)+SUMIF(QT_UY_GROSS_!$E$13:$PI$13,CV$11,QT_UY_GROSS_!$E26:$PI26)</f>
        <v>0</v>
      </c>
      <c r="CW26" s="147">
        <f>SUMIF(QT_AY_GROSS_!$E$13:$KW$13,CW$11,QT_AY_GROSS_!$E26:$KW26)+SUMIF(QT_UY_GROSS_!$E$13:$PI$13,CW$11,QT_UY_GROSS_!$E26:$PI26)</f>
        <v>0</v>
      </c>
      <c r="CX26" s="147">
        <f>SUMIF(QT_AY_GROSS_!$E$13:$KW$13,CX$11,QT_AY_GROSS_!$E26:$KW26)+SUMIF(QT_UY_GROSS_!$E$13:$PI$13,CX$11,QT_UY_GROSS_!$E26:$PI26)</f>
        <v>0</v>
      </c>
      <c r="CY26" s="147">
        <f>SUMIF(QT_AY_GROSS_!$E$13:$KW$13,CY$11,QT_AY_GROSS_!$E26:$KW26)+SUMIF(QT_UY_GROSS_!$E$13:$PI$13,CY$11,QT_UY_GROSS_!$E26:$PI26)</f>
        <v>0</v>
      </c>
      <c r="CZ26" s="147">
        <f>SUMIF(QT_AY_GROSS_!$E$13:$KW$13,CZ$11,QT_AY_GROSS_!$E26:$KW26)+SUMIF(QT_UY_GROSS_!$E$13:$PI$13,CZ$11,QT_UY_GROSS_!$E26:$PI26)</f>
        <v>0</v>
      </c>
      <c r="DA26" s="147">
        <f>SUMIF(QT_AY_GROSS_!$E$13:$KW$13,DA$11,QT_AY_GROSS_!$E26:$KW26)+SUMIF(QT_UY_GROSS_!$E$13:$PI$13,DA$11,QT_UY_GROSS_!$E26:$PI26)</f>
        <v>0</v>
      </c>
      <c r="DB26" s="147">
        <f>SUMIF(QT_AY_GROSS_!$E$13:$KW$13,DB$11,QT_AY_GROSS_!$E26:$KW26)+SUMIF(QT_UY_GROSS_!$E$13:$PI$13,DB$11,QT_UY_GROSS_!$E26:$PI26)</f>
        <v>0</v>
      </c>
      <c r="DC26" s="147">
        <f>SUMIF(QT_AY_GROSS_!$E$13:$KW$13,DC$11,QT_AY_GROSS_!$E26:$KW26)+SUMIF(QT_UY_GROSS_!$E$13:$PI$13,DC$11,QT_UY_GROSS_!$E26:$PI26)</f>
        <v>0</v>
      </c>
      <c r="DD26" s="147">
        <f>SUMIF(QT_AY_GROSS_!$E$13:$KW$13,DD$11,QT_AY_GROSS_!$E26:$KW26)+SUMIF(QT_UY_GROSS_!$E$13:$PI$13,DD$11,QT_UY_GROSS_!$E26:$PI26)</f>
        <v>0</v>
      </c>
      <c r="DE26" s="147">
        <f>SUMIF(QT_AY_GROSS_!$E$13:$KW$13,DE$11,QT_AY_GROSS_!$E26:$KW26)+SUMIF(QT_UY_GROSS_!$E$13:$PI$13,DE$11,QT_UY_GROSS_!$E26:$PI26)</f>
        <v>0</v>
      </c>
      <c r="DF26" s="147">
        <f>SUMIF(QT_AY_GROSS_!$E$13:$KW$13,DF$11,QT_AY_GROSS_!$E26:$KW26)+SUMIF(QT_UY_GROSS_!$E$13:$PI$13,DF$11,QT_UY_GROSS_!$E26:$PI26)</f>
        <v>0</v>
      </c>
    </row>
    <row r="27" spans="2:425" ht="16.8" thickBot="1" x14ac:dyDescent="0.3">
      <c r="B27" s="179"/>
      <c r="C27" s="61">
        <v>2</v>
      </c>
      <c r="D27" s="131" t="s">
        <v>457</v>
      </c>
      <c r="E27" s="146">
        <f t="shared" ref="E27:E32" si="102">F27+L27</f>
        <v>0</v>
      </c>
      <c r="F27" s="145">
        <f t="shared" ref="F27:F32" si="103">SUM(G27:K27)</f>
        <v>0</v>
      </c>
      <c r="G27" s="146">
        <f t="shared" si="100"/>
        <v>0</v>
      </c>
      <c r="H27" s="146">
        <f t="shared" si="100"/>
        <v>0</v>
      </c>
      <c r="I27" s="146">
        <f t="shared" si="100"/>
        <v>0</v>
      </c>
      <c r="J27" s="146">
        <f>SUMIF(QT_AY_GROSS_!$E$13:$KW$13,J$11,QT_AY_GROSS_!$E27:$KW27)+SUMIF(QT_UY_GROSS_!$E$13:$KW$13,J$11,QT_UY_GROSS_!$E27:$KW27)</f>
        <v>0</v>
      </c>
      <c r="K27" s="146">
        <f>SUMIF(QT_AY_GROSS_!$E$13:$KW$13,K$11,QT_AY_GROSS_!$E27:$KW27)+SUMIF(QT_UY_GROSS_!$E$13:$KW$13,K$11,QT_UY_GROSS_!$E27:$KW27)</f>
        <v>0</v>
      </c>
      <c r="L27" s="146">
        <f t="shared" ref="L27:L32" si="104">SUM(M27:R27)</f>
        <v>0</v>
      </c>
      <c r="M27" s="146">
        <f t="shared" si="101"/>
        <v>0</v>
      </c>
      <c r="N27" s="146">
        <f t="shared" si="101"/>
        <v>0</v>
      </c>
      <c r="O27" s="146">
        <f>SUMIF(QT_AY_GROSS_!$E$13:$KW$13,O$11,QT_AY_GROSS_!$E27:$KW27)+SUMIF(QT_UY_GROSS_!$E$13:$KW$13,O$11,QT_UY_GROSS_!$E27:$KW27)</f>
        <v>0</v>
      </c>
      <c r="P27" s="146">
        <f>SUMIF(QT_AY_GROSS_!$E$13:$KW$13,P$11,QT_AY_GROSS_!$E27:$KW27)+SUMIF(QT_UY_GROSS_!$E$13:$KW$13,P$11,QT_UY_GROSS_!$E27:$KW27)</f>
        <v>0</v>
      </c>
      <c r="Q27" s="146">
        <f>SUMIF(QT_AY_GROSS_!$E$13:$KW$13,Q$11,QT_AY_GROSS_!$E27:$KW27)+SUMIF(QT_UY_GROSS_!$E$13:$KW$13,Q$11,QT_UY_GROSS_!$E27:$KW27)</f>
        <v>0</v>
      </c>
      <c r="R27" s="146">
        <f>SUMIF(QT_AY_GROSS_!$E$13:$KW$13,R$11,QT_AY_GROSS_!$E27:$KW27)+SUMIF(QT_UY_GROSS_!$E$13:$KW$13,R$11,QT_UY_GROSS_!$E27:$KW27)</f>
        <v>0</v>
      </c>
      <c r="S27" s="146">
        <f>SUMIF(QT_AY_GROSS_!$E$13:$KW$13,S$11,QT_AY_GROSS_!$E27:$KW27)+SUMIF(QT_UY_GROSS_!$E$13:$PI$13,S$11,QT_UY_GROSS_!$E27:$PI27)</f>
        <v>0</v>
      </c>
      <c r="T27" s="146">
        <f>SUMIF(QT_AY_GROSS_!$E$13:$KW$13,T$11,QT_AY_GROSS_!$E27:$KW27)+SUMIF(QT_UY_GROSS_!$E$13:$PI$13,T$11,QT_UY_GROSS_!$E27:$PI27)</f>
        <v>0</v>
      </c>
      <c r="U27" s="146">
        <f>SUMIF(QT_AY_GROSS_!$E$13:$KW$13,U$11,QT_AY_GROSS_!$E27:$KW27)+SUMIF(QT_UY_GROSS_!$E$13:$PI$13,U$11,QT_UY_GROSS_!$E27:$PI27)</f>
        <v>0</v>
      </c>
      <c r="V27" s="146">
        <f>SUMIF(QT_AY_GROSS_!$E$13:$KW$13,V$11,QT_AY_GROSS_!$E27:$KW27)+SUMIF(QT_UY_GROSS_!$E$13:$PI$13,V$11,QT_UY_GROSS_!$E27:$PI27)</f>
        <v>0</v>
      </c>
      <c r="W27" s="146">
        <f>SUMIF(QT_AY_GROSS_!$E$13:$KW$13,W$11,QT_AY_GROSS_!$E27:$KW27)+SUMIF(QT_UY_GROSS_!$E$13:$PI$13,W$11,QT_UY_GROSS_!$E27:$PI27)</f>
        <v>0</v>
      </c>
      <c r="X27" s="146">
        <f>SUMIF(QT_AY_GROSS_!$E$13:$KW$13,X$11,QT_AY_GROSS_!$E27:$KW27)+SUMIF(QT_UY_GROSS_!$E$13:$PI$13,X$11,QT_UY_GROSS_!$E27:$PI27)</f>
        <v>0</v>
      </c>
      <c r="Y27" s="146">
        <f>SUMIF(QT_AY_GROSS_!$E$13:$KW$13,Y$11,QT_AY_GROSS_!$E27:$KW27)+SUMIF(QT_UY_GROSS_!$E$13:$PI$13,Y$11,QT_UY_GROSS_!$E27:$PI27)</f>
        <v>0</v>
      </c>
      <c r="Z27" s="146">
        <f>SUMIF(QT_AY_GROSS_!$E$13:$KW$13,Z$11,QT_AY_GROSS_!$E27:$KW27)+SUMIF(QT_UY_GROSS_!$E$13:$PI$13,Z$11,QT_UY_GROSS_!$E27:$PI27)</f>
        <v>0</v>
      </c>
      <c r="AA27" s="146">
        <f>SUMIF(QT_AY_GROSS_!$E$13:$KW$13,AA$11,QT_AY_GROSS_!$E27:$KW27)+SUMIF(QT_UY_GROSS_!$E$13:$PI$13,AA$11,QT_UY_GROSS_!$E27:$PI27)</f>
        <v>0</v>
      </c>
      <c r="AB27" s="146">
        <f>SUMIF(QT_AY_GROSS_!$E$13:$KW$13,AB$11,QT_AY_GROSS_!$E27:$KW27)+SUMIF(QT_UY_GROSS_!$E$13:$PI$13,AB$11,QT_UY_GROSS_!$E27:$PI27)</f>
        <v>0</v>
      </c>
      <c r="AC27" s="146">
        <f>SUMIF(QT_AY_GROSS_!$E$13:$KW$13,AC$11,QT_AY_GROSS_!$E27:$KW27)+SUMIF(QT_UY_GROSS_!$E$13:$PI$13,AC$11,QT_UY_GROSS_!$E27:$PI27)</f>
        <v>0</v>
      </c>
      <c r="AD27" s="146">
        <f>SUMIF(QT_AY_GROSS_!$E$13:$KW$13,AD$11,QT_AY_GROSS_!$E27:$KW27)+SUMIF(QT_UY_GROSS_!$E$13:$PI$13,AD$11,QT_UY_GROSS_!$E27:$PI27)</f>
        <v>0</v>
      </c>
      <c r="AE27" s="146">
        <f>SUMIF(QT_AY_GROSS_!$E$13:$KW$13,AE$11,QT_AY_GROSS_!$E27:$KW27)+SUMIF(QT_UY_GROSS_!$E$13:$PI$13,AE$11,QT_UY_GROSS_!$E27:$PI27)</f>
        <v>0</v>
      </c>
      <c r="AF27" s="146">
        <f>SUMIF(QT_AY_GROSS_!$E$13:$KW$13,AF$11,QT_AY_GROSS_!$E27:$KW27)+SUMIF(QT_UY_GROSS_!$E$13:$PI$13,AF$11,QT_UY_GROSS_!$E27:$PI27)</f>
        <v>0</v>
      </c>
      <c r="AG27" s="146">
        <f>SUMIF(QT_AY_GROSS_!$E$13:$KW$13,AG$11,QT_AY_GROSS_!$E27:$KW27)+SUMIF(QT_UY_GROSS_!$E$13:$PI$13,AG$11,QT_UY_GROSS_!$E27:$PI27)</f>
        <v>0</v>
      </c>
      <c r="AH27" s="146">
        <f>SUMIF(QT_AY_GROSS_!$E$13:$KW$13,AH$11,QT_AY_GROSS_!$E27:$KW27)+SUMIF(QT_UY_GROSS_!$E$13:$PI$13,AH$11,QT_UY_GROSS_!$E27:$PI27)</f>
        <v>0</v>
      </c>
      <c r="AI27" s="146">
        <f>SUMIF(QT_AY_GROSS_!$E$13:$KW$13,AI$11,QT_AY_GROSS_!$E27:$KW27)+SUMIF(QT_UY_GROSS_!$E$13:$PI$13,AI$11,QT_UY_GROSS_!$E27:$PI27)</f>
        <v>0</v>
      </c>
      <c r="AJ27" s="146">
        <f>SUMIF(QT_AY_GROSS_!$E$13:$KW$13,AJ$11,QT_AY_GROSS_!$E27:$KW27)+SUMIF(QT_UY_GROSS_!$E$13:$PI$13,AJ$11,QT_UY_GROSS_!$E27:$PI27)</f>
        <v>0</v>
      </c>
      <c r="AK27" s="146">
        <f>SUMIF(QT_AY_GROSS_!$E$13:$KW$13,AK$11,QT_AY_GROSS_!$E27:$KW27)+SUMIF(QT_UY_GROSS_!$E$13:$PI$13,AK$11,QT_UY_GROSS_!$E27:$PI27)</f>
        <v>0</v>
      </c>
      <c r="AL27" s="146">
        <f>SUMIF(QT_AY_GROSS_!$E$13:$KW$13,AL$11,QT_AY_GROSS_!$E27:$KW27)+SUMIF(QT_UY_GROSS_!$E$13:$PI$13,AL$11,QT_UY_GROSS_!$E27:$PI27)</f>
        <v>0</v>
      </c>
      <c r="AM27" s="146">
        <f>SUMIF(QT_AY_GROSS_!$E$13:$KW$13,AM$11,QT_AY_GROSS_!$E27:$KW27)+SUMIF(QT_UY_GROSS_!$E$13:$PI$13,AM$11,QT_UY_GROSS_!$E27:$PI27)</f>
        <v>0</v>
      </c>
      <c r="AN27" s="146">
        <f>SUMIF(QT_AY_GROSS_!$E$13:$KW$13,AN$11,QT_AY_GROSS_!$E27:$KW27)+SUMIF(QT_UY_GROSS_!$E$13:$PI$13,AN$11,QT_UY_GROSS_!$E27:$PI27)</f>
        <v>0</v>
      </c>
      <c r="AO27" s="146">
        <f>SUMIF(QT_AY_GROSS_!$E$13:$KW$13,AO$11,QT_AY_GROSS_!$E27:$KW27)+SUMIF(QT_UY_GROSS_!$E$13:$PI$13,AO$11,QT_UY_GROSS_!$E27:$PI27)</f>
        <v>0</v>
      </c>
      <c r="AP27" s="146">
        <f>SUMIF(QT_AY_GROSS_!$E$13:$KW$13,AP$11,QT_AY_GROSS_!$E27:$KW27)+SUMIF(QT_UY_GROSS_!$E$13:$PI$13,AP$11,QT_UY_GROSS_!$E27:$PI27)</f>
        <v>0</v>
      </c>
      <c r="AQ27" s="146">
        <f>SUMIF(QT_AY_GROSS_!$E$13:$KW$13,AQ$11,QT_AY_GROSS_!$E27:$KW27)+SUMIF(QT_UY_GROSS_!$E$13:$PI$13,AQ$11,QT_UY_GROSS_!$E27:$PI27)</f>
        <v>0</v>
      </c>
      <c r="AR27" s="146">
        <f>SUMIF(QT_AY_GROSS_!$E$13:$KW$13,AR$11,QT_AY_GROSS_!$E27:$KW27)+SUMIF(QT_UY_GROSS_!$E$13:$PI$13,AR$11,QT_UY_GROSS_!$E27:$PI27)</f>
        <v>0</v>
      </c>
      <c r="AS27" s="146">
        <f>SUMIF(QT_AY_GROSS_!$E$13:$KW$13,AS$11,QT_AY_GROSS_!$E27:$KW27)+SUMIF(QT_UY_GROSS_!$E$13:$PI$13,AS$11,QT_UY_GROSS_!$E27:$PI27)</f>
        <v>0</v>
      </c>
      <c r="AT27" s="146">
        <f>SUMIF(QT_AY_GROSS_!$E$13:$KW$13,AT$11,QT_AY_GROSS_!$E27:$KW27)+SUMIF(QT_UY_GROSS_!$E$13:$PI$13,AT$11,QT_UY_GROSS_!$E27:$PI27)</f>
        <v>0</v>
      </c>
      <c r="AU27" s="146">
        <f>SUMIF(QT_AY_GROSS_!$E$13:$KW$13,AU$11,QT_AY_GROSS_!$E27:$KW27)+SUMIF(QT_UY_GROSS_!$E$13:$PI$13,AU$11,QT_UY_GROSS_!$E27:$PI27)</f>
        <v>0</v>
      </c>
      <c r="AV27" s="146">
        <f>SUMIF(QT_AY_GROSS_!$E$13:$KW$13,AV$11,QT_AY_GROSS_!$E27:$KW27)+SUMIF(QT_UY_GROSS_!$E$13:$PI$13,AV$11,QT_UY_GROSS_!$E27:$PI27)</f>
        <v>0</v>
      </c>
      <c r="AW27" s="146">
        <f>SUMIF(QT_AY_GROSS_!$E$13:$KW$13,AW$11,QT_AY_GROSS_!$E27:$KW27)+SUMIF(QT_UY_GROSS_!$E$13:$PI$13,AW$11,QT_UY_GROSS_!$E27:$PI27)</f>
        <v>0</v>
      </c>
      <c r="AX27" s="146">
        <f>SUMIF(QT_AY_GROSS_!$E$13:$KW$13,AX$11,QT_AY_GROSS_!$E27:$KW27)+SUMIF(QT_UY_GROSS_!$E$13:$PI$13,AX$11,QT_UY_GROSS_!$E27:$PI27)</f>
        <v>0</v>
      </c>
      <c r="AY27" s="146">
        <f>SUMIF(QT_AY_GROSS_!$E$13:$KW$13,AY$11,QT_AY_GROSS_!$E27:$KW27)+SUMIF(QT_UY_GROSS_!$E$13:$PI$13,AY$11,QT_UY_GROSS_!$E27:$PI27)</f>
        <v>0</v>
      </c>
      <c r="AZ27" s="146">
        <f>SUMIF(QT_AY_GROSS_!$E$13:$KW$13,AZ$11,QT_AY_GROSS_!$E27:$KW27)+SUMIF(QT_UY_GROSS_!$E$13:$PI$13,AZ$11,QT_UY_GROSS_!$E27:$PI27)</f>
        <v>0</v>
      </c>
      <c r="BA27" s="146">
        <f>SUMIF(QT_AY_GROSS_!$E$13:$KW$13,BA$11,QT_AY_GROSS_!$E27:$KW27)+SUMIF(QT_UY_GROSS_!$E$13:$PI$13,BA$11,QT_UY_GROSS_!$E27:$PI27)</f>
        <v>0</v>
      </c>
      <c r="BB27" s="146">
        <f>SUMIF(QT_AY_GROSS_!$E$13:$KW$13,BB$11,QT_AY_GROSS_!$E27:$KW27)+SUMIF(QT_UY_GROSS_!$E$13:$PI$13,BB$11,QT_UY_GROSS_!$E27:$PI27)</f>
        <v>0</v>
      </c>
      <c r="BC27" s="146">
        <f>SUMIF(QT_AY_GROSS_!$E$13:$KW$13,BC$11,QT_AY_GROSS_!$E27:$KW27)+SUMIF(QT_UY_GROSS_!$E$13:$PI$13,BC$11,QT_UY_GROSS_!$E27:$PI27)</f>
        <v>0</v>
      </c>
      <c r="BD27" s="146">
        <f>SUMIF(QT_AY_GROSS_!$E$13:$KW$13,BD$11,QT_AY_GROSS_!$E27:$KW27)+SUMIF(QT_UY_GROSS_!$E$13:$PI$13,BD$11,QT_UY_GROSS_!$E27:$PI27)</f>
        <v>0</v>
      </c>
      <c r="BE27" s="146">
        <f>SUMIF(QT_AY_GROSS_!$E$13:$KW$13,BE$11,QT_AY_GROSS_!$E27:$KW27)+SUMIF(QT_UY_GROSS_!$E$13:$PI$13,BE$11,QT_UY_GROSS_!$E27:$PI27)</f>
        <v>0</v>
      </c>
      <c r="BF27" s="146">
        <f>SUMIF(QT_AY_GROSS_!$E$13:$KW$13,BF$11,QT_AY_GROSS_!$E27:$KW27)+SUMIF(QT_UY_GROSS_!$E$13:$PI$13,BF$11,QT_UY_GROSS_!$E27:$PI27)</f>
        <v>0</v>
      </c>
      <c r="BG27" s="146">
        <f>SUMIF(QT_AY_GROSS_!$E$13:$KW$13,BG$11,QT_AY_GROSS_!$E27:$KW27)+SUMIF(QT_UY_GROSS_!$E$13:$PI$13,BG$11,QT_UY_GROSS_!$E27:$PI27)</f>
        <v>0</v>
      </c>
      <c r="BH27" s="146">
        <f>SUMIF(QT_AY_GROSS_!$E$13:$KW$13,BH$11,QT_AY_GROSS_!$E27:$KW27)+SUMIF(QT_UY_GROSS_!$E$13:$PI$13,BH$11,QT_UY_GROSS_!$E27:$PI27)</f>
        <v>0</v>
      </c>
      <c r="BI27" s="146">
        <f>SUMIF(QT_AY_GROSS_!$E$13:$KW$13,BI$11,QT_AY_GROSS_!$E27:$KW27)+SUMIF(QT_UY_GROSS_!$E$13:$PI$13,BI$11,QT_UY_GROSS_!$E27:$PI27)</f>
        <v>0</v>
      </c>
      <c r="BJ27" s="146">
        <f>SUMIF(QT_AY_GROSS_!$E$13:$KW$13,BJ$11,QT_AY_GROSS_!$E27:$KW27)+SUMIF(QT_UY_GROSS_!$E$13:$PI$13,BJ$11,QT_UY_GROSS_!$E27:$PI27)</f>
        <v>0</v>
      </c>
      <c r="BK27" s="146">
        <f>SUMIF(QT_AY_GROSS_!$E$13:$KW$13,BK$11,QT_AY_GROSS_!$E27:$KW27)+SUMIF(QT_UY_GROSS_!$E$13:$PI$13,BK$11,QT_UY_GROSS_!$E27:$PI27)</f>
        <v>0</v>
      </c>
      <c r="BL27" s="146">
        <f>SUMIF(QT_AY_GROSS_!$E$13:$KW$13,BL$11,QT_AY_GROSS_!$E27:$KW27)+SUMIF(QT_UY_GROSS_!$E$13:$PI$13,BL$11,QT_UY_GROSS_!$E27:$PI27)</f>
        <v>0</v>
      </c>
      <c r="BM27" s="146">
        <f>SUMIF(QT_AY_GROSS_!$E$13:$KW$13,BM$11,QT_AY_GROSS_!$E27:$KW27)+SUMIF(QT_UY_GROSS_!$E$13:$PI$13,BM$11,QT_UY_GROSS_!$E27:$PI27)</f>
        <v>0</v>
      </c>
      <c r="BN27" s="146">
        <f>SUMIF(QT_AY_GROSS_!$E$13:$KW$13,BN$11,QT_AY_GROSS_!$E27:$KW27)+SUMIF(QT_UY_GROSS_!$E$13:$PI$13,BN$11,QT_UY_GROSS_!$E27:$PI27)</f>
        <v>0</v>
      </c>
      <c r="BO27" s="146">
        <f>SUMIF(QT_AY_GROSS_!$E$13:$KW$13,BO$11,QT_AY_GROSS_!$E27:$KW27)+SUMIF(QT_UY_GROSS_!$E$13:$PI$13,BO$11,QT_UY_GROSS_!$E27:$PI27)</f>
        <v>0</v>
      </c>
      <c r="BP27" s="147">
        <f>SUMIF(QT_AY_GROSS_!$E$13:$KW$13,BP$11,QT_AY_GROSS_!$E27:$KW27)+SUMIF(QT_UY_GROSS_!$E$13:$PI$13,BP$11,QT_UY_GROSS_!$E27:$PI27)</f>
        <v>0</v>
      </c>
      <c r="BQ27" s="147">
        <f>SUMIF(QT_AY_GROSS_!$E$13:$KW$13,BQ$11,QT_AY_GROSS_!$E27:$KW27)+SUMIF(QT_UY_GROSS_!$E$13:$PI$13,BQ$11,QT_UY_GROSS_!$E27:$PI27)</f>
        <v>0</v>
      </c>
      <c r="BR27" s="147">
        <f>SUMIF(QT_AY_GROSS_!$E$13:$KW$13,BR$11,QT_AY_GROSS_!$E27:$KW27)+SUMIF(QT_UY_GROSS_!$E$13:$PI$13,BR$11,QT_UY_GROSS_!$E27:$PI27)</f>
        <v>0</v>
      </c>
      <c r="BS27" s="147">
        <f>SUMIF(QT_AY_GROSS_!$E$13:$KW$13,BS$11,QT_AY_GROSS_!$E27:$KW27)+SUMIF(QT_UY_GROSS_!$E$13:$PI$13,BS$11,QT_UY_GROSS_!$E27:$PI27)</f>
        <v>0</v>
      </c>
      <c r="BT27" s="147">
        <f>SUMIF(QT_AY_GROSS_!$E$13:$KW$13,BT$11,QT_AY_GROSS_!$E27:$KW27)+SUMIF(QT_UY_GROSS_!$E$13:$PI$13,BT$11,QT_UY_GROSS_!$E27:$PI27)</f>
        <v>0</v>
      </c>
      <c r="BU27" s="147">
        <f>SUMIF(QT_AY_GROSS_!$E$13:$KW$13,BU$11,QT_AY_GROSS_!$E27:$KW27)+SUMIF(QT_UY_GROSS_!$E$13:$PI$13,BU$11,QT_UY_GROSS_!$E27:$PI27)</f>
        <v>0</v>
      </c>
      <c r="BV27" s="147">
        <f>SUMIF(QT_AY_GROSS_!$E$13:$KW$13,BV$11,QT_AY_GROSS_!$E27:$KW27)+SUMIF(QT_UY_GROSS_!$E$13:$PI$13,BV$11,QT_UY_GROSS_!$E27:$PI27)</f>
        <v>0</v>
      </c>
      <c r="BW27" s="147">
        <f>SUMIF(QT_AY_GROSS_!$E$13:$KW$13,BW$11,QT_AY_GROSS_!$E27:$KW27)+SUMIF(QT_UY_GROSS_!$E$13:$PI$13,BW$11,QT_UY_GROSS_!$E27:$PI27)</f>
        <v>0</v>
      </c>
      <c r="BX27" s="147">
        <f>SUMIF(QT_AY_GROSS_!$E$13:$KW$13,BX$11,QT_AY_GROSS_!$E27:$KW27)+SUMIF(QT_UY_GROSS_!$E$13:$PI$13,BX$11,QT_UY_GROSS_!$E27:$PI27)</f>
        <v>0</v>
      </c>
      <c r="BY27" s="147">
        <f>SUMIF(QT_AY_GROSS_!$E$13:$KW$13,BY$11,QT_AY_GROSS_!$E27:$KW27)+SUMIF(QT_UY_GROSS_!$E$13:$PI$13,BY$11,QT_UY_GROSS_!$E27:$PI27)</f>
        <v>0</v>
      </c>
      <c r="BZ27" s="147">
        <f>SUMIF(QT_AY_GROSS_!$E$13:$KW$13,BZ$11,QT_AY_GROSS_!$E27:$KW27)+SUMIF(QT_UY_GROSS_!$E$13:$PI$13,BZ$11,QT_UY_GROSS_!$E27:$PI27)</f>
        <v>0</v>
      </c>
      <c r="CA27" s="147">
        <f>SUMIF(QT_AY_GROSS_!$E$13:$KW$13,CA$11,QT_AY_GROSS_!$E27:$KW27)+SUMIF(QT_UY_GROSS_!$E$13:$PI$13,CA$11,QT_UY_GROSS_!$E27:$PI27)</f>
        <v>0</v>
      </c>
      <c r="CB27" s="147">
        <f>SUMIF(QT_AY_GROSS_!$E$13:$KW$13,CB$11,QT_AY_GROSS_!$E27:$KW27)+SUMIF(QT_UY_GROSS_!$E$13:$PI$13,CB$11,QT_UY_GROSS_!$E27:$PI27)</f>
        <v>0</v>
      </c>
      <c r="CC27" s="147">
        <f>SUMIF(QT_AY_GROSS_!$E$13:$KW$13,CC$11,QT_AY_GROSS_!$E27:$KW27)+SUMIF(QT_UY_GROSS_!$E$13:$PI$13,CC$11,QT_UY_GROSS_!$E27:$PI27)</f>
        <v>0</v>
      </c>
      <c r="CD27" s="147">
        <f>SUMIF(QT_AY_GROSS_!$E$13:$KW$13,CD$11,QT_AY_GROSS_!$E27:$KW27)+SUMIF(QT_UY_GROSS_!$E$13:$PI$13,CD$11,QT_UY_GROSS_!$E27:$PI27)</f>
        <v>0</v>
      </c>
      <c r="CE27" s="147">
        <f>SUMIF(QT_AY_GROSS_!$E$13:$KW$13,CE$11,QT_AY_GROSS_!$E27:$KW27)+SUMIF(QT_UY_GROSS_!$E$13:$PI$13,CE$11,QT_UY_GROSS_!$E27:$PI27)</f>
        <v>0</v>
      </c>
      <c r="CF27" s="147">
        <f>SUMIF(QT_AY_GROSS_!$E$13:$KW$13,CF$11,QT_AY_GROSS_!$E27:$KW27)+SUMIF(QT_UY_GROSS_!$E$13:$PI$13,CF$11,QT_UY_GROSS_!$E27:$PI27)</f>
        <v>0</v>
      </c>
      <c r="CG27" s="147">
        <f>SUMIF(QT_AY_GROSS_!$E$13:$KW$13,CG$11,QT_AY_GROSS_!$E27:$KW27)+SUMIF(QT_UY_GROSS_!$E$13:$PI$13,CG$11,QT_UY_GROSS_!$E27:$PI27)</f>
        <v>0</v>
      </c>
      <c r="CH27" s="147">
        <f>SUMIF(QT_AY_GROSS_!$E$13:$KW$13,CH$11,QT_AY_GROSS_!$E27:$KW27)+SUMIF(QT_UY_GROSS_!$E$13:$PI$13,CH$11,QT_UY_GROSS_!$E27:$PI27)</f>
        <v>0</v>
      </c>
      <c r="CI27" s="147">
        <f>SUMIF(QT_AY_GROSS_!$E$13:$KW$13,CI$11,QT_AY_GROSS_!$E27:$KW27)+SUMIF(QT_UY_GROSS_!$E$13:$PI$13,CI$11,QT_UY_GROSS_!$E27:$PI27)</f>
        <v>0</v>
      </c>
      <c r="CJ27" s="147">
        <f>SUMIF(QT_AY_GROSS_!$E$13:$KW$13,CJ$11,QT_AY_GROSS_!$E27:$KW27)+SUMIF(QT_UY_GROSS_!$E$13:$PI$13,CJ$11,QT_UY_GROSS_!$E27:$PI27)</f>
        <v>0</v>
      </c>
      <c r="CK27" s="147">
        <f>SUMIF(QT_AY_GROSS_!$E$13:$KW$13,CK$11,QT_AY_GROSS_!$E27:$KW27)+SUMIF(QT_UY_GROSS_!$E$13:$PI$13,CK$11,QT_UY_GROSS_!$E27:$PI27)</f>
        <v>0</v>
      </c>
      <c r="CL27" s="147">
        <f>SUMIF(QT_AY_GROSS_!$E$13:$KW$13,CL$11,QT_AY_GROSS_!$E27:$KW27)+SUMIF(QT_UY_GROSS_!$E$13:$PI$13,CL$11,QT_UY_GROSS_!$E27:$PI27)</f>
        <v>0</v>
      </c>
      <c r="CM27" s="147">
        <f>SUMIF(QT_AY_GROSS_!$E$13:$KW$13,CM$11,QT_AY_GROSS_!$E27:$KW27)+SUMIF(QT_UY_GROSS_!$E$13:$PI$13,CM$11,QT_UY_GROSS_!$E27:$PI27)</f>
        <v>0</v>
      </c>
      <c r="CN27" s="147">
        <f>SUMIF(QT_AY_GROSS_!$E$13:$KW$13,CN$11,QT_AY_GROSS_!$E27:$KW27)+SUMIF(QT_UY_GROSS_!$E$13:$PI$13,CN$11,QT_UY_GROSS_!$E27:$PI27)</f>
        <v>0</v>
      </c>
      <c r="CO27" s="147">
        <f>SUMIF(QT_AY_GROSS_!$E$13:$KW$13,CO$11,QT_AY_GROSS_!$E27:$KW27)+SUMIF(QT_UY_GROSS_!$E$13:$PI$13,CO$11,QT_UY_GROSS_!$E27:$PI27)</f>
        <v>0</v>
      </c>
      <c r="CP27" s="147">
        <f>SUMIF(QT_AY_GROSS_!$E$13:$KW$13,CP$11,QT_AY_GROSS_!$E27:$KW27)+SUMIF(QT_UY_GROSS_!$E$13:$PI$13,CP$11,QT_UY_GROSS_!$E27:$PI27)</f>
        <v>0</v>
      </c>
      <c r="CQ27" s="147">
        <f>SUMIF(QT_AY_GROSS_!$E$13:$KW$13,CQ$11,QT_AY_GROSS_!$E27:$KW27)+SUMIF(QT_UY_GROSS_!$E$13:$PI$13,CQ$11,QT_UY_GROSS_!$E27:$PI27)</f>
        <v>0</v>
      </c>
      <c r="CR27" s="147">
        <f>SUMIF(QT_AY_GROSS_!$E$13:$KW$13,CR$11,QT_AY_GROSS_!$E27:$KW27)+SUMIF(QT_UY_GROSS_!$E$13:$PI$13,CR$11,QT_UY_GROSS_!$E27:$PI27)</f>
        <v>0</v>
      </c>
      <c r="CS27" s="147">
        <f>SUMIF(QT_AY_GROSS_!$E$13:$KW$13,CS$11,QT_AY_GROSS_!$E27:$KW27)+SUMIF(QT_UY_GROSS_!$E$13:$PI$13,CS$11,QT_UY_GROSS_!$E27:$PI27)</f>
        <v>0</v>
      </c>
      <c r="CT27" s="147">
        <f>SUMIF(QT_AY_GROSS_!$E$13:$KW$13,CT$11,QT_AY_GROSS_!$E27:$KW27)+SUMIF(QT_UY_GROSS_!$E$13:$PI$13,CT$11,QT_UY_GROSS_!$E27:$PI27)</f>
        <v>0</v>
      </c>
      <c r="CU27" s="147">
        <f>SUMIF(QT_AY_GROSS_!$E$13:$KW$13,CU$11,QT_AY_GROSS_!$E27:$KW27)+SUMIF(QT_UY_GROSS_!$E$13:$PI$13,CU$11,QT_UY_GROSS_!$E27:$PI27)</f>
        <v>0</v>
      </c>
      <c r="CV27" s="147">
        <f>SUMIF(QT_AY_GROSS_!$E$13:$KW$13,CV$11,QT_AY_GROSS_!$E27:$KW27)+SUMIF(QT_UY_GROSS_!$E$13:$PI$13,CV$11,QT_UY_GROSS_!$E27:$PI27)</f>
        <v>0</v>
      </c>
      <c r="CW27" s="147">
        <f>SUMIF(QT_AY_GROSS_!$E$13:$KW$13,CW$11,QT_AY_GROSS_!$E27:$KW27)+SUMIF(QT_UY_GROSS_!$E$13:$PI$13,CW$11,QT_UY_GROSS_!$E27:$PI27)</f>
        <v>0</v>
      </c>
      <c r="CX27" s="147">
        <f>SUMIF(QT_AY_GROSS_!$E$13:$KW$13,CX$11,QT_AY_GROSS_!$E27:$KW27)+SUMIF(QT_UY_GROSS_!$E$13:$PI$13,CX$11,QT_UY_GROSS_!$E27:$PI27)</f>
        <v>0</v>
      </c>
      <c r="CY27" s="147">
        <f>SUMIF(QT_AY_GROSS_!$E$13:$KW$13,CY$11,QT_AY_GROSS_!$E27:$KW27)+SUMIF(QT_UY_GROSS_!$E$13:$PI$13,CY$11,QT_UY_GROSS_!$E27:$PI27)</f>
        <v>0</v>
      </c>
      <c r="CZ27" s="147">
        <f>SUMIF(QT_AY_GROSS_!$E$13:$KW$13,CZ$11,QT_AY_GROSS_!$E27:$KW27)+SUMIF(QT_UY_GROSS_!$E$13:$PI$13,CZ$11,QT_UY_GROSS_!$E27:$PI27)</f>
        <v>0</v>
      </c>
      <c r="DA27" s="147">
        <f>SUMIF(QT_AY_GROSS_!$E$13:$KW$13,DA$11,QT_AY_GROSS_!$E27:$KW27)+SUMIF(QT_UY_GROSS_!$E$13:$PI$13,DA$11,QT_UY_GROSS_!$E27:$PI27)</f>
        <v>0</v>
      </c>
      <c r="DB27" s="147">
        <f>SUMIF(QT_AY_GROSS_!$E$13:$KW$13,DB$11,QT_AY_GROSS_!$E27:$KW27)+SUMIF(QT_UY_GROSS_!$E$13:$PI$13,DB$11,QT_UY_GROSS_!$E27:$PI27)</f>
        <v>0</v>
      </c>
      <c r="DC27" s="147">
        <f>SUMIF(QT_AY_GROSS_!$E$13:$KW$13,DC$11,QT_AY_GROSS_!$E27:$KW27)+SUMIF(QT_UY_GROSS_!$E$13:$PI$13,DC$11,QT_UY_GROSS_!$E27:$PI27)</f>
        <v>0</v>
      </c>
      <c r="DD27" s="147">
        <f>SUMIF(QT_AY_GROSS_!$E$13:$KW$13,DD$11,QT_AY_GROSS_!$E27:$KW27)+SUMIF(QT_UY_GROSS_!$E$13:$PI$13,DD$11,QT_UY_GROSS_!$E27:$PI27)</f>
        <v>0</v>
      </c>
      <c r="DE27" s="147">
        <f>SUMIF(QT_AY_GROSS_!$E$13:$KW$13,DE$11,QT_AY_GROSS_!$E27:$KW27)+SUMIF(QT_UY_GROSS_!$E$13:$PI$13,DE$11,QT_UY_GROSS_!$E27:$PI27)</f>
        <v>0</v>
      </c>
      <c r="DF27" s="147">
        <f>SUMIF(QT_AY_GROSS_!$E$13:$KW$13,DF$11,QT_AY_GROSS_!$E27:$KW27)+SUMIF(QT_UY_GROSS_!$E$13:$PI$13,DF$11,QT_UY_GROSS_!$E27:$PI27)</f>
        <v>0</v>
      </c>
    </row>
    <row r="28" spans="2:425" ht="16.8" thickBot="1" x14ac:dyDescent="0.3">
      <c r="B28" s="179"/>
      <c r="C28" s="61">
        <v>3</v>
      </c>
      <c r="D28" s="131" t="s">
        <v>171</v>
      </c>
      <c r="E28" s="146">
        <f t="shared" si="102"/>
        <v>0</v>
      </c>
      <c r="F28" s="145">
        <f t="shared" si="103"/>
        <v>0</v>
      </c>
      <c r="G28" s="146">
        <f t="shared" si="100"/>
        <v>0</v>
      </c>
      <c r="H28" s="146">
        <f t="shared" si="100"/>
        <v>0</v>
      </c>
      <c r="I28" s="146">
        <f t="shared" si="100"/>
        <v>0</v>
      </c>
      <c r="J28" s="146">
        <f>SUMIF(QT_AY_GROSS_!$E$13:$KW$13,J$11,QT_AY_GROSS_!$E28:$KW28)+SUMIF(QT_UY_GROSS_!$E$13:$KW$13,J$11,QT_UY_GROSS_!$E28:$KW28)</f>
        <v>0</v>
      </c>
      <c r="K28" s="146">
        <f>SUMIF(QT_AY_GROSS_!$E$13:$KW$13,K$11,QT_AY_GROSS_!$E28:$KW28)+SUMIF(QT_UY_GROSS_!$E$13:$KW$13,K$11,QT_UY_GROSS_!$E28:$KW28)</f>
        <v>0</v>
      </c>
      <c r="L28" s="146">
        <f t="shared" si="104"/>
        <v>0</v>
      </c>
      <c r="M28" s="146">
        <f t="shared" si="101"/>
        <v>0</v>
      </c>
      <c r="N28" s="146">
        <f t="shared" si="101"/>
        <v>0</v>
      </c>
      <c r="O28" s="146">
        <f>SUMIF(QT_AY_GROSS_!$E$13:$KW$13,O$11,QT_AY_GROSS_!$E28:$KW28)+SUMIF(QT_UY_GROSS_!$E$13:$KW$13,O$11,QT_UY_GROSS_!$E28:$KW28)</f>
        <v>0</v>
      </c>
      <c r="P28" s="146">
        <f>SUMIF(QT_AY_GROSS_!$E$13:$KW$13,P$11,QT_AY_GROSS_!$E28:$KW28)+SUMIF(QT_UY_GROSS_!$E$13:$KW$13,P$11,QT_UY_GROSS_!$E28:$KW28)</f>
        <v>0</v>
      </c>
      <c r="Q28" s="146">
        <f>SUMIF(QT_AY_GROSS_!$E$13:$KW$13,Q$11,QT_AY_GROSS_!$E28:$KW28)+SUMIF(QT_UY_GROSS_!$E$13:$KW$13,Q$11,QT_UY_GROSS_!$E28:$KW28)</f>
        <v>0</v>
      </c>
      <c r="R28" s="146">
        <f>SUMIF(QT_AY_GROSS_!$E$13:$KW$13,R$11,QT_AY_GROSS_!$E28:$KW28)+SUMIF(QT_UY_GROSS_!$E$13:$KW$13,R$11,QT_UY_GROSS_!$E28:$KW28)</f>
        <v>0</v>
      </c>
      <c r="S28" s="146">
        <f>SUMIF(QT_AY_GROSS_!$E$13:$KW$13,S$11,QT_AY_GROSS_!$E28:$KW28)+SUMIF(QT_UY_GROSS_!$E$13:$PI$13,S$11,QT_UY_GROSS_!$E28:$PI28)</f>
        <v>0</v>
      </c>
      <c r="T28" s="146">
        <f>SUMIF(QT_AY_GROSS_!$E$13:$KW$13,T$11,QT_AY_GROSS_!$E28:$KW28)+SUMIF(QT_UY_GROSS_!$E$13:$PI$13,T$11,QT_UY_GROSS_!$E28:$PI28)</f>
        <v>0</v>
      </c>
      <c r="U28" s="146">
        <f>SUMIF(QT_AY_GROSS_!$E$13:$KW$13,U$11,QT_AY_GROSS_!$E28:$KW28)+SUMIF(QT_UY_GROSS_!$E$13:$PI$13,U$11,QT_UY_GROSS_!$E28:$PI28)</f>
        <v>0</v>
      </c>
      <c r="V28" s="146">
        <f>SUMIF(QT_AY_GROSS_!$E$13:$KW$13,V$11,QT_AY_GROSS_!$E28:$KW28)+SUMIF(QT_UY_GROSS_!$E$13:$PI$13,V$11,QT_UY_GROSS_!$E28:$PI28)</f>
        <v>0</v>
      </c>
      <c r="W28" s="146">
        <f>SUMIF(QT_AY_GROSS_!$E$13:$KW$13,W$11,QT_AY_GROSS_!$E28:$KW28)+SUMIF(QT_UY_GROSS_!$E$13:$PI$13,W$11,QT_UY_GROSS_!$E28:$PI28)</f>
        <v>0</v>
      </c>
      <c r="X28" s="146">
        <f>SUMIF(QT_AY_GROSS_!$E$13:$KW$13,X$11,QT_AY_GROSS_!$E28:$KW28)+SUMIF(QT_UY_GROSS_!$E$13:$PI$13,X$11,QT_UY_GROSS_!$E28:$PI28)</f>
        <v>0</v>
      </c>
      <c r="Y28" s="146">
        <f>SUMIF(QT_AY_GROSS_!$E$13:$KW$13,Y$11,QT_AY_GROSS_!$E28:$KW28)+SUMIF(QT_UY_GROSS_!$E$13:$PI$13,Y$11,QT_UY_GROSS_!$E28:$PI28)</f>
        <v>0</v>
      </c>
      <c r="Z28" s="146">
        <f>SUMIF(QT_AY_GROSS_!$E$13:$KW$13,Z$11,QT_AY_GROSS_!$E28:$KW28)+SUMIF(QT_UY_GROSS_!$E$13:$PI$13,Z$11,QT_UY_GROSS_!$E28:$PI28)</f>
        <v>0</v>
      </c>
      <c r="AA28" s="146">
        <f>SUMIF(QT_AY_GROSS_!$E$13:$KW$13,AA$11,QT_AY_GROSS_!$E28:$KW28)+SUMIF(QT_UY_GROSS_!$E$13:$PI$13,AA$11,QT_UY_GROSS_!$E28:$PI28)</f>
        <v>0</v>
      </c>
      <c r="AB28" s="146">
        <f>SUMIF(QT_AY_GROSS_!$E$13:$KW$13,AB$11,QT_AY_GROSS_!$E28:$KW28)+SUMIF(QT_UY_GROSS_!$E$13:$PI$13,AB$11,QT_UY_GROSS_!$E28:$PI28)</f>
        <v>0</v>
      </c>
      <c r="AC28" s="146">
        <f>SUMIF(QT_AY_GROSS_!$E$13:$KW$13,AC$11,QT_AY_GROSS_!$E28:$KW28)+SUMIF(QT_UY_GROSS_!$E$13:$PI$13,AC$11,QT_UY_GROSS_!$E28:$PI28)</f>
        <v>0</v>
      </c>
      <c r="AD28" s="146">
        <f>SUMIF(QT_AY_GROSS_!$E$13:$KW$13,AD$11,QT_AY_GROSS_!$E28:$KW28)+SUMIF(QT_UY_GROSS_!$E$13:$PI$13,AD$11,QT_UY_GROSS_!$E28:$PI28)</f>
        <v>0</v>
      </c>
      <c r="AE28" s="146">
        <f>SUMIF(QT_AY_GROSS_!$E$13:$KW$13,AE$11,QT_AY_GROSS_!$E28:$KW28)+SUMIF(QT_UY_GROSS_!$E$13:$PI$13,AE$11,QT_UY_GROSS_!$E28:$PI28)</f>
        <v>0</v>
      </c>
      <c r="AF28" s="146">
        <f>SUMIF(QT_AY_GROSS_!$E$13:$KW$13,AF$11,QT_AY_GROSS_!$E28:$KW28)+SUMIF(QT_UY_GROSS_!$E$13:$PI$13,AF$11,QT_UY_GROSS_!$E28:$PI28)</f>
        <v>0</v>
      </c>
      <c r="AG28" s="146">
        <f>SUMIF(QT_AY_GROSS_!$E$13:$KW$13,AG$11,QT_AY_GROSS_!$E28:$KW28)+SUMIF(QT_UY_GROSS_!$E$13:$PI$13,AG$11,QT_UY_GROSS_!$E28:$PI28)</f>
        <v>0</v>
      </c>
      <c r="AH28" s="146">
        <f>SUMIF(QT_AY_GROSS_!$E$13:$KW$13,AH$11,QT_AY_GROSS_!$E28:$KW28)+SUMIF(QT_UY_GROSS_!$E$13:$PI$13,AH$11,QT_UY_GROSS_!$E28:$PI28)</f>
        <v>0</v>
      </c>
      <c r="AI28" s="146">
        <f>SUMIF(QT_AY_GROSS_!$E$13:$KW$13,AI$11,QT_AY_GROSS_!$E28:$KW28)+SUMIF(QT_UY_GROSS_!$E$13:$PI$13,AI$11,QT_UY_GROSS_!$E28:$PI28)</f>
        <v>0</v>
      </c>
      <c r="AJ28" s="146">
        <f>SUMIF(QT_AY_GROSS_!$E$13:$KW$13,AJ$11,QT_AY_GROSS_!$E28:$KW28)+SUMIF(QT_UY_GROSS_!$E$13:$PI$13,AJ$11,QT_UY_GROSS_!$E28:$PI28)</f>
        <v>0</v>
      </c>
      <c r="AK28" s="146">
        <f>SUMIF(QT_AY_GROSS_!$E$13:$KW$13,AK$11,QT_AY_GROSS_!$E28:$KW28)+SUMIF(QT_UY_GROSS_!$E$13:$PI$13,AK$11,QT_UY_GROSS_!$E28:$PI28)</f>
        <v>0</v>
      </c>
      <c r="AL28" s="146">
        <f>SUMIF(QT_AY_GROSS_!$E$13:$KW$13,AL$11,QT_AY_GROSS_!$E28:$KW28)+SUMIF(QT_UY_GROSS_!$E$13:$PI$13,AL$11,QT_UY_GROSS_!$E28:$PI28)</f>
        <v>0</v>
      </c>
      <c r="AM28" s="146">
        <f>SUMIF(QT_AY_GROSS_!$E$13:$KW$13,AM$11,QT_AY_GROSS_!$E28:$KW28)+SUMIF(QT_UY_GROSS_!$E$13:$PI$13,AM$11,QT_UY_GROSS_!$E28:$PI28)</f>
        <v>0</v>
      </c>
      <c r="AN28" s="146">
        <f>SUMIF(QT_AY_GROSS_!$E$13:$KW$13,AN$11,QT_AY_GROSS_!$E28:$KW28)+SUMIF(QT_UY_GROSS_!$E$13:$PI$13,AN$11,QT_UY_GROSS_!$E28:$PI28)</f>
        <v>0</v>
      </c>
      <c r="AO28" s="146">
        <f>SUMIF(QT_AY_GROSS_!$E$13:$KW$13,AO$11,QT_AY_GROSS_!$E28:$KW28)+SUMIF(QT_UY_GROSS_!$E$13:$PI$13,AO$11,QT_UY_GROSS_!$E28:$PI28)</f>
        <v>0</v>
      </c>
      <c r="AP28" s="146">
        <f>SUMIF(QT_AY_GROSS_!$E$13:$KW$13,AP$11,QT_AY_GROSS_!$E28:$KW28)+SUMIF(QT_UY_GROSS_!$E$13:$PI$13,AP$11,QT_UY_GROSS_!$E28:$PI28)</f>
        <v>0</v>
      </c>
      <c r="AQ28" s="146">
        <f>SUMIF(QT_AY_GROSS_!$E$13:$KW$13,AQ$11,QT_AY_GROSS_!$E28:$KW28)+SUMIF(QT_UY_GROSS_!$E$13:$PI$13,AQ$11,QT_UY_GROSS_!$E28:$PI28)</f>
        <v>0</v>
      </c>
      <c r="AR28" s="146">
        <f>SUMIF(QT_AY_GROSS_!$E$13:$KW$13,AR$11,QT_AY_GROSS_!$E28:$KW28)+SUMIF(QT_UY_GROSS_!$E$13:$PI$13,AR$11,QT_UY_GROSS_!$E28:$PI28)</f>
        <v>0</v>
      </c>
      <c r="AS28" s="146">
        <f>SUMIF(QT_AY_GROSS_!$E$13:$KW$13,AS$11,QT_AY_GROSS_!$E28:$KW28)+SUMIF(QT_UY_GROSS_!$E$13:$PI$13,AS$11,QT_UY_GROSS_!$E28:$PI28)</f>
        <v>0</v>
      </c>
      <c r="AT28" s="146">
        <f>SUMIF(QT_AY_GROSS_!$E$13:$KW$13,AT$11,QT_AY_GROSS_!$E28:$KW28)+SUMIF(QT_UY_GROSS_!$E$13:$PI$13,AT$11,QT_UY_GROSS_!$E28:$PI28)</f>
        <v>0</v>
      </c>
      <c r="AU28" s="146">
        <f>SUMIF(QT_AY_GROSS_!$E$13:$KW$13,AU$11,QT_AY_GROSS_!$E28:$KW28)+SUMIF(QT_UY_GROSS_!$E$13:$PI$13,AU$11,QT_UY_GROSS_!$E28:$PI28)</f>
        <v>0</v>
      </c>
      <c r="AV28" s="146">
        <f>SUMIF(QT_AY_GROSS_!$E$13:$KW$13,AV$11,QT_AY_GROSS_!$E28:$KW28)+SUMIF(QT_UY_GROSS_!$E$13:$PI$13,AV$11,QT_UY_GROSS_!$E28:$PI28)</f>
        <v>0</v>
      </c>
      <c r="AW28" s="146">
        <f>SUMIF(QT_AY_GROSS_!$E$13:$KW$13,AW$11,QT_AY_GROSS_!$E28:$KW28)+SUMIF(QT_UY_GROSS_!$E$13:$PI$13,AW$11,QT_UY_GROSS_!$E28:$PI28)</f>
        <v>0</v>
      </c>
      <c r="AX28" s="146">
        <f>SUMIF(QT_AY_GROSS_!$E$13:$KW$13,AX$11,QT_AY_GROSS_!$E28:$KW28)+SUMIF(QT_UY_GROSS_!$E$13:$PI$13,AX$11,QT_UY_GROSS_!$E28:$PI28)</f>
        <v>0</v>
      </c>
      <c r="AY28" s="146">
        <f>SUMIF(QT_AY_GROSS_!$E$13:$KW$13,AY$11,QT_AY_GROSS_!$E28:$KW28)+SUMIF(QT_UY_GROSS_!$E$13:$PI$13,AY$11,QT_UY_GROSS_!$E28:$PI28)</f>
        <v>0</v>
      </c>
      <c r="AZ28" s="146">
        <f>SUMIF(QT_AY_GROSS_!$E$13:$KW$13,AZ$11,QT_AY_GROSS_!$E28:$KW28)+SUMIF(QT_UY_GROSS_!$E$13:$PI$13,AZ$11,QT_UY_GROSS_!$E28:$PI28)</f>
        <v>0</v>
      </c>
      <c r="BA28" s="146">
        <f>SUMIF(QT_AY_GROSS_!$E$13:$KW$13,BA$11,QT_AY_GROSS_!$E28:$KW28)+SUMIF(QT_UY_GROSS_!$E$13:$PI$13,BA$11,QT_UY_GROSS_!$E28:$PI28)</f>
        <v>0</v>
      </c>
      <c r="BB28" s="146">
        <f>SUMIF(QT_AY_GROSS_!$E$13:$KW$13,BB$11,QT_AY_GROSS_!$E28:$KW28)+SUMIF(QT_UY_GROSS_!$E$13:$PI$13,BB$11,QT_UY_GROSS_!$E28:$PI28)</f>
        <v>0</v>
      </c>
      <c r="BC28" s="146">
        <f>SUMIF(QT_AY_GROSS_!$E$13:$KW$13,BC$11,QT_AY_GROSS_!$E28:$KW28)+SUMIF(QT_UY_GROSS_!$E$13:$PI$13,BC$11,QT_UY_GROSS_!$E28:$PI28)</f>
        <v>0</v>
      </c>
      <c r="BD28" s="146">
        <f>SUMIF(QT_AY_GROSS_!$E$13:$KW$13,BD$11,QT_AY_GROSS_!$E28:$KW28)+SUMIF(QT_UY_GROSS_!$E$13:$PI$13,BD$11,QT_UY_GROSS_!$E28:$PI28)</f>
        <v>0</v>
      </c>
      <c r="BE28" s="146">
        <f>SUMIF(QT_AY_GROSS_!$E$13:$KW$13,BE$11,QT_AY_GROSS_!$E28:$KW28)+SUMIF(QT_UY_GROSS_!$E$13:$PI$13,BE$11,QT_UY_GROSS_!$E28:$PI28)</f>
        <v>0</v>
      </c>
      <c r="BF28" s="146">
        <f>SUMIF(QT_AY_GROSS_!$E$13:$KW$13,BF$11,QT_AY_GROSS_!$E28:$KW28)+SUMIF(QT_UY_GROSS_!$E$13:$PI$13,BF$11,QT_UY_GROSS_!$E28:$PI28)</f>
        <v>0</v>
      </c>
      <c r="BG28" s="146">
        <f>SUMIF(QT_AY_GROSS_!$E$13:$KW$13,BG$11,QT_AY_GROSS_!$E28:$KW28)+SUMIF(QT_UY_GROSS_!$E$13:$PI$13,BG$11,QT_UY_GROSS_!$E28:$PI28)</f>
        <v>0</v>
      </c>
      <c r="BH28" s="146">
        <f>SUMIF(QT_AY_GROSS_!$E$13:$KW$13,BH$11,QT_AY_GROSS_!$E28:$KW28)+SUMIF(QT_UY_GROSS_!$E$13:$PI$13,BH$11,QT_UY_GROSS_!$E28:$PI28)</f>
        <v>0</v>
      </c>
      <c r="BI28" s="146">
        <f>SUMIF(QT_AY_GROSS_!$E$13:$KW$13,BI$11,QT_AY_GROSS_!$E28:$KW28)+SUMIF(QT_UY_GROSS_!$E$13:$PI$13,BI$11,QT_UY_GROSS_!$E28:$PI28)</f>
        <v>0</v>
      </c>
      <c r="BJ28" s="146">
        <f>SUMIF(QT_AY_GROSS_!$E$13:$KW$13,BJ$11,QT_AY_GROSS_!$E28:$KW28)+SUMIF(QT_UY_GROSS_!$E$13:$PI$13,BJ$11,QT_UY_GROSS_!$E28:$PI28)</f>
        <v>0</v>
      </c>
      <c r="BK28" s="146">
        <f>SUMIF(QT_AY_GROSS_!$E$13:$KW$13,BK$11,QT_AY_GROSS_!$E28:$KW28)+SUMIF(QT_UY_GROSS_!$E$13:$PI$13,BK$11,QT_UY_GROSS_!$E28:$PI28)</f>
        <v>0</v>
      </c>
      <c r="BL28" s="146">
        <f>SUMIF(QT_AY_GROSS_!$E$13:$KW$13,BL$11,QT_AY_GROSS_!$E28:$KW28)+SUMIF(QT_UY_GROSS_!$E$13:$PI$13,BL$11,QT_UY_GROSS_!$E28:$PI28)</f>
        <v>0</v>
      </c>
      <c r="BM28" s="146">
        <f>SUMIF(QT_AY_GROSS_!$E$13:$KW$13,BM$11,QT_AY_GROSS_!$E28:$KW28)+SUMIF(QT_UY_GROSS_!$E$13:$PI$13,BM$11,QT_UY_GROSS_!$E28:$PI28)</f>
        <v>0</v>
      </c>
      <c r="BN28" s="146">
        <f>SUMIF(QT_AY_GROSS_!$E$13:$KW$13,BN$11,QT_AY_GROSS_!$E28:$KW28)+SUMIF(QT_UY_GROSS_!$E$13:$PI$13,BN$11,QT_UY_GROSS_!$E28:$PI28)</f>
        <v>0</v>
      </c>
      <c r="BO28" s="146">
        <f>SUMIF(QT_AY_GROSS_!$E$13:$KW$13,BO$11,QT_AY_GROSS_!$E28:$KW28)+SUMIF(QT_UY_GROSS_!$E$13:$PI$13,BO$11,QT_UY_GROSS_!$E28:$PI28)</f>
        <v>0</v>
      </c>
      <c r="BP28" s="147">
        <f>SUMIF(QT_AY_GROSS_!$E$13:$KW$13,BP$11,QT_AY_GROSS_!$E28:$KW28)+SUMIF(QT_UY_GROSS_!$E$13:$PI$13,BP$11,QT_UY_GROSS_!$E28:$PI28)</f>
        <v>0</v>
      </c>
      <c r="BQ28" s="147">
        <f>SUMIF(QT_AY_GROSS_!$E$13:$KW$13,BQ$11,QT_AY_GROSS_!$E28:$KW28)+SUMIF(QT_UY_GROSS_!$E$13:$PI$13,BQ$11,QT_UY_GROSS_!$E28:$PI28)</f>
        <v>0</v>
      </c>
      <c r="BR28" s="147">
        <f>SUMIF(QT_AY_GROSS_!$E$13:$KW$13,BR$11,QT_AY_GROSS_!$E28:$KW28)+SUMIF(QT_UY_GROSS_!$E$13:$PI$13,BR$11,QT_UY_GROSS_!$E28:$PI28)</f>
        <v>0</v>
      </c>
      <c r="BS28" s="147">
        <f>SUMIF(QT_AY_GROSS_!$E$13:$KW$13,BS$11,QT_AY_GROSS_!$E28:$KW28)+SUMIF(QT_UY_GROSS_!$E$13:$PI$13,BS$11,QT_UY_GROSS_!$E28:$PI28)</f>
        <v>0</v>
      </c>
      <c r="BT28" s="147">
        <f>SUMIF(QT_AY_GROSS_!$E$13:$KW$13,BT$11,QT_AY_GROSS_!$E28:$KW28)+SUMIF(QT_UY_GROSS_!$E$13:$PI$13,BT$11,QT_UY_GROSS_!$E28:$PI28)</f>
        <v>0</v>
      </c>
      <c r="BU28" s="147">
        <f>SUMIF(QT_AY_GROSS_!$E$13:$KW$13,BU$11,QT_AY_GROSS_!$E28:$KW28)+SUMIF(QT_UY_GROSS_!$E$13:$PI$13,BU$11,QT_UY_GROSS_!$E28:$PI28)</f>
        <v>0</v>
      </c>
      <c r="BV28" s="147">
        <f>SUMIF(QT_AY_GROSS_!$E$13:$KW$13,BV$11,QT_AY_GROSS_!$E28:$KW28)+SUMIF(QT_UY_GROSS_!$E$13:$PI$13,BV$11,QT_UY_GROSS_!$E28:$PI28)</f>
        <v>0</v>
      </c>
      <c r="BW28" s="147">
        <f>SUMIF(QT_AY_GROSS_!$E$13:$KW$13,BW$11,QT_AY_GROSS_!$E28:$KW28)+SUMIF(QT_UY_GROSS_!$E$13:$PI$13,BW$11,QT_UY_GROSS_!$E28:$PI28)</f>
        <v>0</v>
      </c>
      <c r="BX28" s="147">
        <f>SUMIF(QT_AY_GROSS_!$E$13:$KW$13,BX$11,QT_AY_GROSS_!$E28:$KW28)+SUMIF(QT_UY_GROSS_!$E$13:$PI$13,BX$11,QT_UY_GROSS_!$E28:$PI28)</f>
        <v>0</v>
      </c>
      <c r="BY28" s="147">
        <f>SUMIF(QT_AY_GROSS_!$E$13:$KW$13,BY$11,QT_AY_GROSS_!$E28:$KW28)+SUMIF(QT_UY_GROSS_!$E$13:$PI$13,BY$11,QT_UY_GROSS_!$E28:$PI28)</f>
        <v>0</v>
      </c>
      <c r="BZ28" s="147">
        <f>SUMIF(QT_AY_GROSS_!$E$13:$KW$13,BZ$11,QT_AY_GROSS_!$E28:$KW28)+SUMIF(QT_UY_GROSS_!$E$13:$PI$13,BZ$11,QT_UY_GROSS_!$E28:$PI28)</f>
        <v>0</v>
      </c>
      <c r="CA28" s="147">
        <f>SUMIF(QT_AY_GROSS_!$E$13:$KW$13,CA$11,QT_AY_GROSS_!$E28:$KW28)+SUMIF(QT_UY_GROSS_!$E$13:$PI$13,CA$11,QT_UY_GROSS_!$E28:$PI28)</f>
        <v>0</v>
      </c>
      <c r="CB28" s="147">
        <f>SUMIF(QT_AY_GROSS_!$E$13:$KW$13,CB$11,QT_AY_GROSS_!$E28:$KW28)+SUMIF(QT_UY_GROSS_!$E$13:$PI$13,CB$11,QT_UY_GROSS_!$E28:$PI28)</f>
        <v>0</v>
      </c>
      <c r="CC28" s="147">
        <f>SUMIF(QT_AY_GROSS_!$E$13:$KW$13,CC$11,QT_AY_GROSS_!$E28:$KW28)+SUMIF(QT_UY_GROSS_!$E$13:$PI$13,CC$11,QT_UY_GROSS_!$E28:$PI28)</f>
        <v>0</v>
      </c>
      <c r="CD28" s="147">
        <f>SUMIF(QT_AY_GROSS_!$E$13:$KW$13,CD$11,QT_AY_GROSS_!$E28:$KW28)+SUMIF(QT_UY_GROSS_!$E$13:$PI$13,CD$11,QT_UY_GROSS_!$E28:$PI28)</f>
        <v>0</v>
      </c>
      <c r="CE28" s="147">
        <f>SUMIF(QT_AY_GROSS_!$E$13:$KW$13,CE$11,QT_AY_GROSS_!$E28:$KW28)+SUMIF(QT_UY_GROSS_!$E$13:$PI$13,CE$11,QT_UY_GROSS_!$E28:$PI28)</f>
        <v>0</v>
      </c>
      <c r="CF28" s="147">
        <f>SUMIF(QT_AY_GROSS_!$E$13:$KW$13,CF$11,QT_AY_GROSS_!$E28:$KW28)+SUMIF(QT_UY_GROSS_!$E$13:$PI$13,CF$11,QT_UY_GROSS_!$E28:$PI28)</f>
        <v>0</v>
      </c>
      <c r="CG28" s="147">
        <f>SUMIF(QT_AY_GROSS_!$E$13:$KW$13,CG$11,QT_AY_GROSS_!$E28:$KW28)+SUMIF(QT_UY_GROSS_!$E$13:$PI$13,CG$11,QT_UY_GROSS_!$E28:$PI28)</f>
        <v>0</v>
      </c>
      <c r="CH28" s="147">
        <f>SUMIF(QT_AY_GROSS_!$E$13:$KW$13,CH$11,QT_AY_GROSS_!$E28:$KW28)+SUMIF(QT_UY_GROSS_!$E$13:$PI$13,CH$11,QT_UY_GROSS_!$E28:$PI28)</f>
        <v>0</v>
      </c>
      <c r="CI28" s="147">
        <f>SUMIF(QT_AY_GROSS_!$E$13:$KW$13,CI$11,QT_AY_GROSS_!$E28:$KW28)+SUMIF(QT_UY_GROSS_!$E$13:$PI$13,CI$11,QT_UY_GROSS_!$E28:$PI28)</f>
        <v>0</v>
      </c>
      <c r="CJ28" s="147">
        <f>SUMIF(QT_AY_GROSS_!$E$13:$KW$13,CJ$11,QT_AY_GROSS_!$E28:$KW28)+SUMIF(QT_UY_GROSS_!$E$13:$PI$13,CJ$11,QT_UY_GROSS_!$E28:$PI28)</f>
        <v>0</v>
      </c>
      <c r="CK28" s="147">
        <f>SUMIF(QT_AY_GROSS_!$E$13:$KW$13,CK$11,QT_AY_GROSS_!$E28:$KW28)+SUMIF(QT_UY_GROSS_!$E$13:$PI$13,CK$11,QT_UY_GROSS_!$E28:$PI28)</f>
        <v>0</v>
      </c>
      <c r="CL28" s="147">
        <f>SUMIF(QT_AY_GROSS_!$E$13:$KW$13,CL$11,QT_AY_GROSS_!$E28:$KW28)+SUMIF(QT_UY_GROSS_!$E$13:$PI$13,CL$11,QT_UY_GROSS_!$E28:$PI28)</f>
        <v>0</v>
      </c>
      <c r="CM28" s="147">
        <f>SUMIF(QT_AY_GROSS_!$E$13:$KW$13,CM$11,QT_AY_GROSS_!$E28:$KW28)+SUMIF(QT_UY_GROSS_!$E$13:$PI$13,CM$11,QT_UY_GROSS_!$E28:$PI28)</f>
        <v>0</v>
      </c>
      <c r="CN28" s="147">
        <f>SUMIF(QT_AY_GROSS_!$E$13:$KW$13,CN$11,QT_AY_GROSS_!$E28:$KW28)+SUMIF(QT_UY_GROSS_!$E$13:$PI$13,CN$11,QT_UY_GROSS_!$E28:$PI28)</f>
        <v>0</v>
      </c>
      <c r="CO28" s="147">
        <f>SUMIF(QT_AY_GROSS_!$E$13:$KW$13,CO$11,QT_AY_GROSS_!$E28:$KW28)+SUMIF(QT_UY_GROSS_!$E$13:$PI$13,CO$11,QT_UY_GROSS_!$E28:$PI28)</f>
        <v>0</v>
      </c>
      <c r="CP28" s="147">
        <f>SUMIF(QT_AY_GROSS_!$E$13:$KW$13,CP$11,QT_AY_GROSS_!$E28:$KW28)+SUMIF(QT_UY_GROSS_!$E$13:$PI$13,CP$11,QT_UY_GROSS_!$E28:$PI28)</f>
        <v>0</v>
      </c>
      <c r="CQ28" s="147">
        <f>SUMIF(QT_AY_GROSS_!$E$13:$KW$13,CQ$11,QT_AY_GROSS_!$E28:$KW28)+SUMIF(QT_UY_GROSS_!$E$13:$PI$13,CQ$11,QT_UY_GROSS_!$E28:$PI28)</f>
        <v>0</v>
      </c>
      <c r="CR28" s="147">
        <f>SUMIF(QT_AY_GROSS_!$E$13:$KW$13,CR$11,QT_AY_GROSS_!$E28:$KW28)+SUMIF(QT_UY_GROSS_!$E$13:$PI$13,CR$11,QT_UY_GROSS_!$E28:$PI28)</f>
        <v>0</v>
      </c>
      <c r="CS28" s="147">
        <f>SUMIF(QT_AY_GROSS_!$E$13:$KW$13,CS$11,QT_AY_GROSS_!$E28:$KW28)+SUMIF(QT_UY_GROSS_!$E$13:$PI$13,CS$11,QT_UY_GROSS_!$E28:$PI28)</f>
        <v>0</v>
      </c>
      <c r="CT28" s="147">
        <f>SUMIF(QT_AY_GROSS_!$E$13:$KW$13,CT$11,QT_AY_GROSS_!$E28:$KW28)+SUMIF(QT_UY_GROSS_!$E$13:$PI$13,CT$11,QT_UY_GROSS_!$E28:$PI28)</f>
        <v>0</v>
      </c>
      <c r="CU28" s="147">
        <f>SUMIF(QT_AY_GROSS_!$E$13:$KW$13,CU$11,QT_AY_GROSS_!$E28:$KW28)+SUMIF(QT_UY_GROSS_!$E$13:$PI$13,CU$11,QT_UY_GROSS_!$E28:$PI28)</f>
        <v>0</v>
      </c>
      <c r="CV28" s="147">
        <f>SUMIF(QT_AY_GROSS_!$E$13:$KW$13,CV$11,QT_AY_GROSS_!$E28:$KW28)+SUMIF(QT_UY_GROSS_!$E$13:$PI$13,CV$11,QT_UY_GROSS_!$E28:$PI28)</f>
        <v>0</v>
      </c>
      <c r="CW28" s="147">
        <f>SUMIF(QT_AY_GROSS_!$E$13:$KW$13,CW$11,QT_AY_GROSS_!$E28:$KW28)+SUMIF(QT_UY_GROSS_!$E$13:$PI$13,CW$11,QT_UY_GROSS_!$E28:$PI28)</f>
        <v>0</v>
      </c>
      <c r="CX28" s="147">
        <f>SUMIF(QT_AY_GROSS_!$E$13:$KW$13,CX$11,QT_AY_GROSS_!$E28:$KW28)+SUMIF(QT_UY_GROSS_!$E$13:$PI$13,CX$11,QT_UY_GROSS_!$E28:$PI28)</f>
        <v>0</v>
      </c>
      <c r="CY28" s="147">
        <f>SUMIF(QT_AY_GROSS_!$E$13:$KW$13,CY$11,QT_AY_GROSS_!$E28:$KW28)+SUMIF(QT_UY_GROSS_!$E$13:$PI$13,CY$11,QT_UY_GROSS_!$E28:$PI28)</f>
        <v>0</v>
      </c>
      <c r="CZ28" s="147">
        <f>SUMIF(QT_AY_GROSS_!$E$13:$KW$13,CZ$11,QT_AY_GROSS_!$E28:$KW28)+SUMIF(QT_UY_GROSS_!$E$13:$PI$13,CZ$11,QT_UY_GROSS_!$E28:$PI28)</f>
        <v>0</v>
      </c>
      <c r="DA28" s="147">
        <f>SUMIF(QT_AY_GROSS_!$E$13:$KW$13,DA$11,QT_AY_GROSS_!$E28:$KW28)+SUMIF(QT_UY_GROSS_!$E$13:$PI$13,DA$11,QT_UY_GROSS_!$E28:$PI28)</f>
        <v>0</v>
      </c>
      <c r="DB28" s="147">
        <f>SUMIF(QT_AY_GROSS_!$E$13:$KW$13,DB$11,QT_AY_GROSS_!$E28:$KW28)+SUMIF(QT_UY_GROSS_!$E$13:$PI$13,DB$11,QT_UY_GROSS_!$E28:$PI28)</f>
        <v>0</v>
      </c>
      <c r="DC28" s="147">
        <f>SUMIF(QT_AY_GROSS_!$E$13:$KW$13,DC$11,QT_AY_GROSS_!$E28:$KW28)+SUMIF(QT_UY_GROSS_!$E$13:$PI$13,DC$11,QT_UY_GROSS_!$E28:$PI28)</f>
        <v>0</v>
      </c>
      <c r="DD28" s="147">
        <f>SUMIF(QT_AY_GROSS_!$E$13:$KW$13,DD$11,QT_AY_GROSS_!$E28:$KW28)+SUMIF(QT_UY_GROSS_!$E$13:$PI$13,DD$11,QT_UY_GROSS_!$E28:$PI28)</f>
        <v>0</v>
      </c>
      <c r="DE28" s="147">
        <f>SUMIF(QT_AY_GROSS_!$E$13:$KW$13,DE$11,QT_AY_GROSS_!$E28:$KW28)+SUMIF(QT_UY_GROSS_!$E$13:$PI$13,DE$11,QT_UY_GROSS_!$E28:$PI28)</f>
        <v>0</v>
      </c>
      <c r="DF28" s="147">
        <f>SUMIF(QT_AY_GROSS_!$E$13:$KW$13,DF$11,QT_AY_GROSS_!$E28:$KW28)+SUMIF(QT_UY_GROSS_!$E$13:$PI$13,DF$11,QT_UY_GROSS_!$E28:$PI28)</f>
        <v>0</v>
      </c>
    </row>
    <row r="29" spans="2:425" ht="16.8" thickBot="1" x14ac:dyDescent="0.3">
      <c r="B29" s="179"/>
      <c r="C29" s="61">
        <v>4</v>
      </c>
      <c r="D29" s="131" t="s">
        <v>458</v>
      </c>
      <c r="E29" s="146">
        <f t="shared" si="102"/>
        <v>0</v>
      </c>
      <c r="F29" s="145">
        <f t="shared" si="103"/>
        <v>0</v>
      </c>
      <c r="G29" s="146">
        <f t="shared" si="100"/>
        <v>0</v>
      </c>
      <c r="H29" s="146">
        <f t="shared" si="100"/>
        <v>0</v>
      </c>
      <c r="I29" s="146">
        <f t="shared" si="100"/>
        <v>0</v>
      </c>
      <c r="J29" s="146">
        <f>SUMIF(QT_AY_GROSS_!$E$13:$KW$13,J$11,QT_AY_GROSS_!$E29:$KW29)+SUMIF(QT_UY_GROSS_!$E$13:$KW$13,J$11,QT_UY_GROSS_!$E29:$KW29)</f>
        <v>0</v>
      </c>
      <c r="K29" s="146">
        <f>SUMIF(QT_AY_GROSS_!$E$13:$KW$13,K$11,QT_AY_GROSS_!$E29:$KW29)+SUMIF(QT_UY_GROSS_!$E$13:$KW$13,K$11,QT_UY_GROSS_!$E29:$KW29)</f>
        <v>0</v>
      </c>
      <c r="L29" s="146">
        <f t="shared" si="104"/>
        <v>0</v>
      </c>
      <c r="M29" s="146">
        <f t="shared" si="101"/>
        <v>0</v>
      </c>
      <c r="N29" s="146">
        <f t="shared" si="101"/>
        <v>0</v>
      </c>
      <c r="O29" s="146">
        <f>SUMIF(QT_AY_GROSS_!$E$13:$KW$13,O$11,QT_AY_GROSS_!$E29:$KW29)+SUMIF(QT_UY_GROSS_!$E$13:$KW$13,O$11,QT_UY_GROSS_!$E29:$KW29)</f>
        <v>0</v>
      </c>
      <c r="P29" s="146">
        <f>SUMIF(QT_AY_GROSS_!$E$13:$KW$13,P$11,QT_AY_GROSS_!$E29:$KW29)+SUMIF(QT_UY_GROSS_!$E$13:$KW$13,P$11,QT_UY_GROSS_!$E29:$KW29)</f>
        <v>0</v>
      </c>
      <c r="Q29" s="146">
        <f>SUMIF(QT_AY_GROSS_!$E$13:$KW$13,Q$11,QT_AY_GROSS_!$E29:$KW29)+SUMIF(QT_UY_GROSS_!$E$13:$KW$13,Q$11,QT_UY_GROSS_!$E29:$KW29)</f>
        <v>0</v>
      </c>
      <c r="R29" s="146">
        <f>SUMIF(QT_AY_GROSS_!$E$13:$KW$13,R$11,QT_AY_GROSS_!$E29:$KW29)+SUMIF(QT_UY_GROSS_!$E$13:$KW$13,R$11,QT_UY_GROSS_!$E29:$KW29)</f>
        <v>0</v>
      </c>
      <c r="S29" s="146">
        <f>SUMIF(QT_AY_GROSS_!$E$13:$KW$13,S$11,QT_AY_GROSS_!$E29:$KW29)+SUMIF(QT_UY_GROSS_!$E$13:$PI$13,S$11,QT_UY_GROSS_!$E29:$PI29)</f>
        <v>0</v>
      </c>
      <c r="T29" s="146">
        <f>SUMIF(QT_AY_GROSS_!$E$13:$KW$13,T$11,QT_AY_GROSS_!$E29:$KW29)+SUMIF(QT_UY_GROSS_!$E$13:$PI$13,T$11,QT_UY_GROSS_!$E29:$PI29)</f>
        <v>0</v>
      </c>
      <c r="U29" s="146">
        <f>SUMIF(QT_AY_GROSS_!$E$13:$KW$13,U$11,QT_AY_GROSS_!$E29:$KW29)+SUMIF(QT_UY_GROSS_!$E$13:$PI$13,U$11,QT_UY_GROSS_!$E29:$PI29)</f>
        <v>0</v>
      </c>
      <c r="V29" s="146">
        <f>SUMIF(QT_AY_GROSS_!$E$13:$KW$13,V$11,QT_AY_GROSS_!$E29:$KW29)+SUMIF(QT_UY_GROSS_!$E$13:$PI$13,V$11,QT_UY_GROSS_!$E29:$PI29)</f>
        <v>0</v>
      </c>
      <c r="W29" s="146">
        <f>SUMIF(QT_AY_GROSS_!$E$13:$KW$13,W$11,QT_AY_GROSS_!$E29:$KW29)+SUMIF(QT_UY_GROSS_!$E$13:$PI$13,W$11,QT_UY_GROSS_!$E29:$PI29)</f>
        <v>0</v>
      </c>
      <c r="X29" s="146">
        <f>SUMIF(QT_AY_GROSS_!$E$13:$KW$13,X$11,QT_AY_GROSS_!$E29:$KW29)+SUMIF(QT_UY_GROSS_!$E$13:$PI$13,X$11,QT_UY_GROSS_!$E29:$PI29)</f>
        <v>0</v>
      </c>
      <c r="Y29" s="146">
        <f>SUMIF(QT_AY_GROSS_!$E$13:$KW$13,Y$11,QT_AY_GROSS_!$E29:$KW29)+SUMIF(QT_UY_GROSS_!$E$13:$PI$13,Y$11,QT_UY_GROSS_!$E29:$PI29)</f>
        <v>0</v>
      </c>
      <c r="Z29" s="146">
        <f>SUMIF(QT_AY_GROSS_!$E$13:$KW$13,Z$11,QT_AY_GROSS_!$E29:$KW29)+SUMIF(QT_UY_GROSS_!$E$13:$PI$13,Z$11,QT_UY_GROSS_!$E29:$PI29)</f>
        <v>0</v>
      </c>
      <c r="AA29" s="146">
        <f>SUMIF(QT_AY_GROSS_!$E$13:$KW$13,AA$11,QT_AY_GROSS_!$E29:$KW29)+SUMIF(QT_UY_GROSS_!$E$13:$PI$13,AA$11,QT_UY_GROSS_!$E29:$PI29)</f>
        <v>0</v>
      </c>
      <c r="AB29" s="146">
        <f>SUMIF(QT_AY_GROSS_!$E$13:$KW$13,AB$11,QT_AY_GROSS_!$E29:$KW29)+SUMIF(QT_UY_GROSS_!$E$13:$PI$13,AB$11,QT_UY_GROSS_!$E29:$PI29)</f>
        <v>0</v>
      </c>
      <c r="AC29" s="146">
        <f>SUMIF(QT_AY_GROSS_!$E$13:$KW$13,AC$11,QT_AY_GROSS_!$E29:$KW29)+SUMIF(QT_UY_GROSS_!$E$13:$PI$13,AC$11,QT_UY_GROSS_!$E29:$PI29)</f>
        <v>0</v>
      </c>
      <c r="AD29" s="146">
        <f>SUMIF(QT_AY_GROSS_!$E$13:$KW$13,AD$11,QT_AY_GROSS_!$E29:$KW29)+SUMIF(QT_UY_GROSS_!$E$13:$PI$13,AD$11,QT_UY_GROSS_!$E29:$PI29)</f>
        <v>0</v>
      </c>
      <c r="AE29" s="146">
        <f>SUMIF(QT_AY_GROSS_!$E$13:$KW$13,AE$11,QT_AY_GROSS_!$E29:$KW29)+SUMIF(QT_UY_GROSS_!$E$13:$PI$13,AE$11,QT_UY_GROSS_!$E29:$PI29)</f>
        <v>0</v>
      </c>
      <c r="AF29" s="146">
        <f>SUMIF(QT_AY_GROSS_!$E$13:$KW$13,AF$11,QT_AY_GROSS_!$E29:$KW29)+SUMIF(QT_UY_GROSS_!$E$13:$PI$13,AF$11,QT_UY_GROSS_!$E29:$PI29)</f>
        <v>0</v>
      </c>
      <c r="AG29" s="146">
        <f>SUMIF(QT_AY_GROSS_!$E$13:$KW$13,AG$11,QT_AY_GROSS_!$E29:$KW29)+SUMIF(QT_UY_GROSS_!$E$13:$PI$13,AG$11,QT_UY_GROSS_!$E29:$PI29)</f>
        <v>0</v>
      </c>
      <c r="AH29" s="146">
        <f>SUMIF(QT_AY_GROSS_!$E$13:$KW$13,AH$11,QT_AY_GROSS_!$E29:$KW29)+SUMIF(QT_UY_GROSS_!$E$13:$PI$13,AH$11,QT_UY_GROSS_!$E29:$PI29)</f>
        <v>0</v>
      </c>
      <c r="AI29" s="146">
        <f>SUMIF(QT_AY_GROSS_!$E$13:$KW$13,AI$11,QT_AY_GROSS_!$E29:$KW29)+SUMIF(QT_UY_GROSS_!$E$13:$PI$13,AI$11,QT_UY_GROSS_!$E29:$PI29)</f>
        <v>0</v>
      </c>
      <c r="AJ29" s="146">
        <f>SUMIF(QT_AY_GROSS_!$E$13:$KW$13,AJ$11,QT_AY_GROSS_!$E29:$KW29)+SUMIF(QT_UY_GROSS_!$E$13:$PI$13,AJ$11,QT_UY_GROSS_!$E29:$PI29)</f>
        <v>0</v>
      </c>
      <c r="AK29" s="146">
        <f>SUMIF(QT_AY_GROSS_!$E$13:$KW$13,AK$11,QT_AY_GROSS_!$E29:$KW29)+SUMIF(QT_UY_GROSS_!$E$13:$PI$13,AK$11,QT_UY_GROSS_!$E29:$PI29)</f>
        <v>0</v>
      </c>
      <c r="AL29" s="146">
        <f>SUMIF(QT_AY_GROSS_!$E$13:$KW$13,AL$11,QT_AY_GROSS_!$E29:$KW29)+SUMIF(QT_UY_GROSS_!$E$13:$PI$13,AL$11,QT_UY_GROSS_!$E29:$PI29)</f>
        <v>0</v>
      </c>
      <c r="AM29" s="146">
        <f>SUMIF(QT_AY_GROSS_!$E$13:$KW$13,AM$11,QT_AY_GROSS_!$E29:$KW29)+SUMIF(QT_UY_GROSS_!$E$13:$PI$13,AM$11,QT_UY_GROSS_!$E29:$PI29)</f>
        <v>0</v>
      </c>
      <c r="AN29" s="146">
        <f>SUMIF(QT_AY_GROSS_!$E$13:$KW$13,AN$11,QT_AY_GROSS_!$E29:$KW29)+SUMIF(QT_UY_GROSS_!$E$13:$PI$13,AN$11,QT_UY_GROSS_!$E29:$PI29)</f>
        <v>0</v>
      </c>
      <c r="AO29" s="146">
        <f>SUMIF(QT_AY_GROSS_!$E$13:$KW$13,AO$11,QT_AY_GROSS_!$E29:$KW29)+SUMIF(QT_UY_GROSS_!$E$13:$PI$13,AO$11,QT_UY_GROSS_!$E29:$PI29)</f>
        <v>0</v>
      </c>
      <c r="AP29" s="146">
        <f>SUMIF(QT_AY_GROSS_!$E$13:$KW$13,AP$11,QT_AY_GROSS_!$E29:$KW29)+SUMIF(QT_UY_GROSS_!$E$13:$PI$13,AP$11,QT_UY_GROSS_!$E29:$PI29)</f>
        <v>0</v>
      </c>
      <c r="AQ29" s="146">
        <f>SUMIF(QT_AY_GROSS_!$E$13:$KW$13,AQ$11,QT_AY_GROSS_!$E29:$KW29)+SUMIF(QT_UY_GROSS_!$E$13:$PI$13,AQ$11,QT_UY_GROSS_!$E29:$PI29)</f>
        <v>0</v>
      </c>
      <c r="AR29" s="146">
        <f>SUMIF(QT_AY_GROSS_!$E$13:$KW$13,AR$11,QT_AY_GROSS_!$E29:$KW29)+SUMIF(QT_UY_GROSS_!$E$13:$PI$13,AR$11,QT_UY_GROSS_!$E29:$PI29)</f>
        <v>0</v>
      </c>
      <c r="AS29" s="146">
        <f>SUMIF(QT_AY_GROSS_!$E$13:$KW$13,AS$11,QT_AY_GROSS_!$E29:$KW29)+SUMIF(QT_UY_GROSS_!$E$13:$PI$13,AS$11,QT_UY_GROSS_!$E29:$PI29)</f>
        <v>0</v>
      </c>
      <c r="AT29" s="146">
        <f>SUMIF(QT_AY_GROSS_!$E$13:$KW$13,AT$11,QT_AY_GROSS_!$E29:$KW29)+SUMIF(QT_UY_GROSS_!$E$13:$PI$13,AT$11,QT_UY_GROSS_!$E29:$PI29)</f>
        <v>0</v>
      </c>
      <c r="AU29" s="146">
        <f>SUMIF(QT_AY_GROSS_!$E$13:$KW$13,AU$11,QT_AY_GROSS_!$E29:$KW29)+SUMIF(QT_UY_GROSS_!$E$13:$PI$13,AU$11,QT_UY_GROSS_!$E29:$PI29)</f>
        <v>0</v>
      </c>
      <c r="AV29" s="146">
        <f>SUMIF(QT_AY_GROSS_!$E$13:$KW$13,AV$11,QT_AY_GROSS_!$E29:$KW29)+SUMIF(QT_UY_GROSS_!$E$13:$PI$13,AV$11,QT_UY_GROSS_!$E29:$PI29)</f>
        <v>0</v>
      </c>
      <c r="AW29" s="146">
        <f>SUMIF(QT_AY_GROSS_!$E$13:$KW$13,AW$11,QT_AY_GROSS_!$E29:$KW29)+SUMIF(QT_UY_GROSS_!$E$13:$PI$13,AW$11,QT_UY_GROSS_!$E29:$PI29)</f>
        <v>0</v>
      </c>
      <c r="AX29" s="146">
        <f>SUMIF(QT_AY_GROSS_!$E$13:$KW$13,AX$11,QT_AY_GROSS_!$E29:$KW29)+SUMIF(QT_UY_GROSS_!$E$13:$PI$13,AX$11,QT_UY_GROSS_!$E29:$PI29)</f>
        <v>0</v>
      </c>
      <c r="AY29" s="146">
        <f>SUMIF(QT_AY_GROSS_!$E$13:$KW$13,AY$11,QT_AY_GROSS_!$E29:$KW29)+SUMIF(QT_UY_GROSS_!$E$13:$PI$13,AY$11,QT_UY_GROSS_!$E29:$PI29)</f>
        <v>0</v>
      </c>
      <c r="AZ29" s="146">
        <f>SUMIF(QT_AY_GROSS_!$E$13:$KW$13,AZ$11,QT_AY_GROSS_!$E29:$KW29)+SUMIF(QT_UY_GROSS_!$E$13:$PI$13,AZ$11,QT_UY_GROSS_!$E29:$PI29)</f>
        <v>0</v>
      </c>
      <c r="BA29" s="146">
        <f>SUMIF(QT_AY_GROSS_!$E$13:$KW$13,BA$11,QT_AY_GROSS_!$E29:$KW29)+SUMIF(QT_UY_GROSS_!$E$13:$PI$13,BA$11,QT_UY_GROSS_!$E29:$PI29)</f>
        <v>0</v>
      </c>
      <c r="BB29" s="146">
        <f>SUMIF(QT_AY_GROSS_!$E$13:$KW$13,BB$11,QT_AY_GROSS_!$E29:$KW29)+SUMIF(QT_UY_GROSS_!$E$13:$PI$13,BB$11,QT_UY_GROSS_!$E29:$PI29)</f>
        <v>0</v>
      </c>
      <c r="BC29" s="146">
        <f>SUMIF(QT_AY_GROSS_!$E$13:$KW$13,BC$11,QT_AY_GROSS_!$E29:$KW29)+SUMIF(QT_UY_GROSS_!$E$13:$PI$13,BC$11,QT_UY_GROSS_!$E29:$PI29)</f>
        <v>0</v>
      </c>
      <c r="BD29" s="146">
        <f>SUMIF(QT_AY_GROSS_!$E$13:$KW$13,BD$11,QT_AY_GROSS_!$E29:$KW29)+SUMIF(QT_UY_GROSS_!$E$13:$PI$13,BD$11,QT_UY_GROSS_!$E29:$PI29)</f>
        <v>0</v>
      </c>
      <c r="BE29" s="146">
        <f>SUMIF(QT_AY_GROSS_!$E$13:$KW$13,BE$11,QT_AY_GROSS_!$E29:$KW29)+SUMIF(QT_UY_GROSS_!$E$13:$PI$13,BE$11,QT_UY_GROSS_!$E29:$PI29)</f>
        <v>0</v>
      </c>
      <c r="BF29" s="146">
        <f>SUMIF(QT_AY_GROSS_!$E$13:$KW$13,BF$11,QT_AY_GROSS_!$E29:$KW29)+SUMIF(QT_UY_GROSS_!$E$13:$PI$13,BF$11,QT_UY_GROSS_!$E29:$PI29)</f>
        <v>0</v>
      </c>
      <c r="BG29" s="146">
        <f>SUMIF(QT_AY_GROSS_!$E$13:$KW$13,BG$11,QT_AY_GROSS_!$E29:$KW29)+SUMIF(QT_UY_GROSS_!$E$13:$PI$13,BG$11,QT_UY_GROSS_!$E29:$PI29)</f>
        <v>0</v>
      </c>
      <c r="BH29" s="146">
        <f>SUMIF(QT_AY_GROSS_!$E$13:$KW$13,BH$11,QT_AY_GROSS_!$E29:$KW29)+SUMIF(QT_UY_GROSS_!$E$13:$PI$13,BH$11,QT_UY_GROSS_!$E29:$PI29)</f>
        <v>0</v>
      </c>
      <c r="BI29" s="146">
        <f>SUMIF(QT_AY_GROSS_!$E$13:$KW$13,BI$11,QT_AY_GROSS_!$E29:$KW29)+SUMIF(QT_UY_GROSS_!$E$13:$PI$13,BI$11,QT_UY_GROSS_!$E29:$PI29)</f>
        <v>0</v>
      </c>
      <c r="BJ29" s="146">
        <f>SUMIF(QT_AY_GROSS_!$E$13:$KW$13,BJ$11,QT_AY_GROSS_!$E29:$KW29)+SUMIF(QT_UY_GROSS_!$E$13:$PI$13,BJ$11,QT_UY_GROSS_!$E29:$PI29)</f>
        <v>0</v>
      </c>
      <c r="BK29" s="146">
        <f>SUMIF(QT_AY_GROSS_!$E$13:$KW$13,BK$11,QT_AY_GROSS_!$E29:$KW29)+SUMIF(QT_UY_GROSS_!$E$13:$PI$13,BK$11,QT_UY_GROSS_!$E29:$PI29)</f>
        <v>0</v>
      </c>
      <c r="BL29" s="146">
        <f>SUMIF(QT_AY_GROSS_!$E$13:$KW$13,BL$11,QT_AY_GROSS_!$E29:$KW29)+SUMIF(QT_UY_GROSS_!$E$13:$PI$13,BL$11,QT_UY_GROSS_!$E29:$PI29)</f>
        <v>0</v>
      </c>
      <c r="BM29" s="146">
        <f>SUMIF(QT_AY_GROSS_!$E$13:$KW$13,BM$11,QT_AY_GROSS_!$E29:$KW29)+SUMIF(QT_UY_GROSS_!$E$13:$PI$13,BM$11,QT_UY_GROSS_!$E29:$PI29)</f>
        <v>0</v>
      </c>
      <c r="BN29" s="146">
        <f>SUMIF(QT_AY_GROSS_!$E$13:$KW$13,BN$11,QT_AY_GROSS_!$E29:$KW29)+SUMIF(QT_UY_GROSS_!$E$13:$PI$13,BN$11,QT_UY_GROSS_!$E29:$PI29)</f>
        <v>0</v>
      </c>
      <c r="BO29" s="146">
        <f>SUMIF(QT_AY_GROSS_!$E$13:$KW$13,BO$11,QT_AY_GROSS_!$E29:$KW29)+SUMIF(QT_UY_GROSS_!$E$13:$PI$13,BO$11,QT_UY_GROSS_!$E29:$PI29)</f>
        <v>0</v>
      </c>
      <c r="BP29" s="147">
        <f>SUMIF(QT_AY_GROSS_!$E$13:$KW$13,BP$11,QT_AY_GROSS_!$E29:$KW29)+SUMIF(QT_UY_GROSS_!$E$13:$PI$13,BP$11,QT_UY_GROSS_!$E29:$PI29)</f>
        <v>0</v>
      </c>
      <c r="BQ29" s="147">
        <f>SUMIF(QT_AY_GROSS_!$E$13:$KW$13,BQ$11,QT_AY_GROSS_!$E29:$KW29)+SUMIF(QT_UY_GROSS_!$E$13:$PI$13,BQ$11,QT_UY_GROSS_!$E29:$PI29)</f>
        <v>0</v>
      </c>
      <c r="BR29" s="147">
        <f>SUMIF(QT_AY_GROSS_!$E$13:$KW$13,BR$11,QT_AY_GROSS_!$E29:$KW29)+SUMIF(QT_UY_GROSS_!$E$13:$PI$13,BR$11,QT_UY_GROSS_!$E29:$PI29)</f>
        <v>0</v>
      </c>
      <c r="BS29" s="147">
        <f>SUMIF(QT_AY_GROSS_!$E$13:$KW$13,BS$11,QT_AY_GROSS_!$E29:$KW29)+SUMIF(QT_UY_GROSS_!$E$13:$PI$13,BS$11,QT_UY_GROSS_!$E29:$PI29)</f>
        <v>0</v>
      </c>
      <c r="BT29" s="147">
        <f>SUMIF(QT_AY_GROSS_!$E$13:$KW$13,BT$11,QT_AY_GROSS_!$E29:$KW29)+SUMIF(QT_UY_GROSS_!$E$13:$PI$13,BT$11,QT_UY_GROSS_!$E29:$PI29)</f>
        <v>0</v>
      </c>
      <c r="BU29" s="147">
        <f>SUMIF(QT_AY_GROSS_!$E$13:$KW$13,BU$11,QT_AY_GROSS_!$E29:$KW29)+SUMIF(QT_UY_GROSS_!$E$13:$PI$13,BU$11,QT_UY_GROSS_!$E29:$PI29)</f>
        <v>0</v>
      </c>
      <c r="BV29" s="147">
        <f>SUMIF(QT_AY_GROSS_!$E$13:$KW$13,BV$11,QT_AY_GROSS_!$E29:$KW29)+SUMIF(QT_UY_GROSS_!$E$13:$PI$13,BV$11,QT_UY_GROSS_!$E29:$PI29)</f>
        <v>0</v>
      </c>
      <c r="BW29" s="147">
        <f>SUMIF(QT_AY_GROSS_!$E$13:$KW$13,BW$11,QT_AY_GROSS_!$E29:$KW29)+SUMIF(QT_UY_GROSS_!$E$13:$PI$13,BW$11,QT_UY_GROSS_!$E29:$PI29)</f>
        <v>0</v>
      </c>
      <c r="BX29" s="147">
        <f>SUMIF(QT_AY_GROSS_!$E$13:$KW$13,BX$11,QT_AY_GROSS_!$E29:$KW29)+SUMIF(QT_UY_GROSS_!$E$13:$PI$13,BX$11,QT_UY_GROSS_!$E29:$PI29)</f>
        <v>0</v>
      </c>
      <c r="BY29" s="147">
        <f>SUMIF(QT_AY_GROSS_!$E$13:$KW$13,BY$11,QT_AY_GROSS_!$E29:$KW29)+SUMIF(QT_UY_GROSS_!$E$13:$PI$13,BY$11,QT_UY_GROSS_!$E29:$PI29)</f>
        <v>0</v>
      </c>
      <c r="BZ29" s="147">
        <f>SUMIF(QT_AY_GROSS_!$E$13:$KW$13,BZ$11,QT_AY_GROSS_!$E29:$KW29)+SUMIF(QT_UY_GROSS_!$E$13:$PI$13,BZ$11,QT_UY_GROSS_!$E29:$PI29)</f>
        <v>0</v>
      </c>
      <c r="CA29" s="147">
        <f>SUMIF(QT_AY_GROSS_!$E$13:$KW$13,CA$11,QT_AY_GROSS_!$E29:$KW29)+SUMIF(QT_UY_GROSS_!$E$13:$PI$13,CA$11,QT_UY_GROSS_!$E29:$PI29)</f>
        <v>0</v>
      </c>
      <c r="CB29" s="147">
        <f>SUMIF(QT_AY_GROSS_!$E$13:$KW$13,CB$11,QT_AY_GROSS_!$E29:$KW29)+SUMIF(QT_UY_GROSS_!$E$13:$PI$13,CB$11,QT_UY_GROSS_!$E29:$PI29)</f>
        <v>0</v>
      </c>
      <c r="CC29" s="147">
        <f>SUMIF(QT_AY_GROSS_!$E$13:$KW$13,CC$11,QT_AY_GROSS_!$E29:$KW29)+SUMIF(QT_UY_GROSS_!$E$13:$PI$13,CC$11,QT_UY_GROSS_!$E29:$PI29)</f>
        <v>0</v>
      </c>
      <c r="CD29" s="147">
        <f>SUMIF(QT_AY_GROSS_!$E$13:$KW$13,CD$11,QT_AY_GROSS_!$E29:$KW29)+SUMIF(QT_UY_GROSS_!$E$13:$PI$13,CD$11,QT_UY_GROSS_!$E29:$PI29)</f>
        <v>0</v>
      </c>
      <c r="CE29" s="147">
        <f>SUMIF(QT_AY_GROSS_!$E$13:$KW$13,CE$11,QT_AY_GROSS_!$E29:$KW29)+SUMIF(QT_UY_GROSS_!$E$13:$PI$13,CE$11,QT_UY_GROSS_!$E29:$PI29)</f>
        <v>0</v>
      </c>
      <c r="CF29" s="147">
        <f>SUMIF(QT_AY_GROSS_!$E$13:$KW$13,CF$11,QT_AY_GROSS_!$E29:$KW29)+SUMIF(QT_UY_GROSS_!$E$13:$PI$13,CF$11,QT_UY_GROSS_!$E29:$PI29)</f>
        <v>0</v>
      </c>
      <c r="CG29" s="147">
        <f>SUMIF(QT_AY_GROSS_!$E$13:$KW$13,CG$11,QT_AY_GROSS_!$E29:$KW29)+SUMIF(QT_UY_GROSS_!$E$13:$PI$13,CG$11,QT_UY_GROSS_!$E29:$PI29)</f>
        <v>0</v>
      </c>
      <c r="CH29" s="147">
        <f>SUMIF(QT_AY_GROSS_!$E$13:$KW$13,CH$11,QT_AY_GROSS_!$E29:$KW29)+SUMIF(QT_UY_GROSS_!$E$13:$PI$13,CH$11,QT_UY_GROSS_!$E29:$PI29)</f>
        <v>0</v>
      </c>
      <c r="CI29" s="147">
        <f>SUMIF(QT_AY_GROSS_!$E$13:$KW$13,CI$11,QT_AY_GROSS_!$E29:$KW29)+SUMIF(QT_UY_GROSS_!$E$13:$PI$13,CI$11,QT_UY_GROSS_!$E29:$PI29)</f>
        <v>0</v>
      </c>
      <c r="CJ29" s="147">
        <f>SUMIF(QT_AY_GROSS_!$E$13:$KW$13,CJ$11,QT_AY_GROSS_!$E29:$KW29)+SUMIF(QT_UY_GROSS_!$E$13:$PI$13,CJ$11,QT_UY_GROSS_!$E29:$PI29)</f>
        <v>0</v>
      </c>
      <c r="CK29" s="147">
        <f>SUMIF(QT_AY_GROSS_!$E$13:$KW$13,CK$11,QT_AY_GROSS_!$E29:$KW29)+SUMIF(QT_UY_GROSS_!$E$13:$PI$13,CK$11,QT_UY_GROSS_!$E29:$PI29)</f>
        <v>0</v>
      </c>
      <c r="CL29" s="147">
        <f>SUMIF(QT_AY_GROSS_!$E$13:$KW$13,CL$11,QT_AY_GROSS_!$E29:$KW29)+SUMIF(QT_UY_GROSS_!$E$13:$PI$13,CL$11,QT_UY_GROSS_!$E29:$PI29)</f>
        <v>0</v>
      </c>
      <c r="CM29" s="147">
        <f>SUMIF(QT_AY_GROSS_!$E$13:$KW$13,CM$11,QT_AY_GROSS_!$E29:$KW29)+SUMIF(QT_UY_GROSS_!$E$13:$PI$13,CM$11,QT_UY_GROSS_!$E29:$PI29)</f>
        <v>0</v>
      </c>
      <c r="CN29" s="147">
        <f>SUMIF(QT_AY_GROSS_!$E$13:$KW$13,CN$11,QT_AY_GROSS_!$E29:$KW29)+SUMIF(QT_UY_GROSS_!$E$13:$PI$13,CN$11,QT_UY_GROSS_!$E29:$PI29)</f>
        <v>0</v>
      </c>
      <c r="CO29" s="147">
        <f>SUMIF(QT_AY_GROSS_!$E$13:$KW$13,CO$11,QT_AY_GROSS_!$E29:$KW29)+SUMIF(QT_UY_GROSS_!$E$13:$PI$13,CO$11,QT_UY_GROSS_!$E29:$PI29)</f>
        <v>0</v>
      </c>
      <c r="CP29" s="147">
        <f>SUMIF(QT_AY_GROSS_!$E$13:$KW$13,CP$11,QT_AY_GROSS_!$E29:$KW29)+SUMIF(QT_UY_GROSS_!$E$13:$PI$13,CP$11,QT_UY_GROSS_!$E29:$PI29)</f>
        <v>0</v>
      </c>
      <c r="CQ29" s="147">
        <f>SUMIF(QT_AY_GROSS_!$E$13:$KW$13,CQ$11,QT_AY_GROSS_!$E29:$KW29)+SUMIF(QT_UY_GROSS_!$E$13:$PI$13,CQ$11,QT_UY_GROSS_!$E29:$PI29)</f>
        <v>0</v>
      </c>
      <c r="CR29" s="147">
        <f>SUMIF(QT_AY_GROSS_!$E$13:$KW$13,CR$11,QT_AY_GROSS_!$E29:$KW29)+SUMIF(QT_UY_GROSS_!$E$13:$PI$13,CR$11,QT_UY_GROSS_!$E29:$PI29)</f>
        <v>0</v>
      </c>
      <c r="CS29" s="147">
        <f>SUMIF(QT_AY_GROSS_!$E$13:$KW$13,CS$11,QT_AY_GROSS_!$E29:$KW29)+SUMIF(QT_UY_GROSS_!$E$13:$PI$13,CS$11,QT_UY_GROSS_!$E29:$PI29)</f>
        <v>0</v>
      </c>
      <c r="CT29" s="147">
        <f>SUMIF(QT_AY_GROSS_!$E$13:$KW$13,CT$11,QT_AY_GROSS_!$E29:$KW29)+SUMIF(QT_UY_GROSS_!$E$13:$PI$13,CT$11,QT_UY_GROSS_!$E29:$PI29)</f>
        <v>0</v>
      </c>
      <c r="CU29" s="147">
        <f>SUMIF(QT_AY_GROSS_!$E$13:$KW$13,CU$11,QT_AY_GROSS_!$E29:$KW29)+SUMIF(QT_UY_GROSS_!$E$13:$PI$13,CU$11,QT_UY_GROSS_!$E29:$PI29)</f>
        <v>0</v>
      </c>
      <c r="CV29" s="147">
        <f>SUMIF(QT_AY_GROSS_!$E$13:$KW$13,CV$11,QT_AY_GROSS_!$E29:$KW29)+SUMIF(QT_UY_GROSS_!$E$13:$PI$13,CV$11,QT_UY_GROSS_!$E29:$PI29)</f>
        <v>0</v>
      </c>
      <c r="CW29" s="147">
        <f>SUMIF(QT_AY_GROSS_!$E$13:$KW$13,CW$11,QT_AY_GROSS_!$E29:$KW29)+SUMIF(QT_UY_GROSS_!$E$13:$PI$13,CW$11,QT_UY_GROSS_!$E29:$PI29)</f>
        <v>0</v>
      </c>
      <c r="CX29" s="147">
        <f>SUMIF(QT_AY_GROSS_!$E$13:$KW$13,CX$11,QT_AY_GROSS_!$E29:$KW29)+SUMIF(QT_UY_GROSS_!$E$13:$PI$13,CX$11,QT_UY_GROSS_!$E29:$PI29)</f>
        <v>0</v>
      </c>
      <c r="CY29" s="147">
        <f>SUMIF(QT_AY_GROSS_!$E$13:$KW$13,CY$11,QT_AY_GROSS_!$E29:$KW29)+SUMIF(QT_UY_GROSS_!$E$13:$PI$13,CY$11,QT_UY_GROSS_!$E29:$PI29)</f>
        <v>0</v>
      </c>
      <c r="CZ29" s="147">
        <f>SUMIF(QT_AY_GROSS_!$E$13:$KW$13,CZ$11,QT_AY_GROSS_!$E29:$KW29)+SUMIF(QT_UY_GROSS_!$E$13:$PI$13,CZ$11,QT_UY_GROSS_!$E29:$PI29)</f>
        <v>0</v>
      </c>
      <c r="DA29" s="147">
        <f>SUMIF(QT_AY_GROSS_!$E$13:$KW$13,DA$11,QT_AY_GROSS_!$E29:$KW29)+SUMIF(QT_UY_GROSS_!$E$13:$PI$13,DA$11,QT_UY_GROSS_!$E29:$PI29)</f>
        <v>0</v>
      </c>
      <c r="DB29" s="147">
        <f>SUMIF(QT_AY_GROSS_!$E$13:$KW$13,DB$11,QT_AY_GROSS_!$E29:$KW29)+SUMIF(QT_UY_GROSS_!$E$13:$PI$13,DB$11,QT_UY_GROSS_!$E29:$PI29)</f>
        <v>0</v>
      </c>
      <c r="DC29" s="147">
        <f>SUMIF(QT_AY_GROSS_!$E$13:$KW$13,DC$11,QT_AY_GROSS_!$E29:$KW29)+SUMIF(QT_UY_GROSS_!$E$13:$PI$13,DC$11,QT_UY_GROSS_!$E29:$PI29)</f>
        <v>0</v>
      </c>
      <c r="DD29" s="147">
        <f>SUMIF(QT_AY_GROSS_!$E$13:$KW$13,DD$11,QT_AY_GROSS_!$E29:$KW29)+SUMIF(QT_UY_GROSS_!$E$13:$PI$13,DD$11,QT_UY_GROSS_!$E29:$PI29)</f>
        <v>0</v>
      </c>
      <c r="DE29" s="147">
        <f>SUMIF(QT_AY_GROSS_!$E$13:$KW$13,DE$11,QT_AY_GROSS_!$E29:$KW29)+SUMIF(QT_UY_GROSS_!$E$13:$PI$13,DE$11,QT_UY_GROSS_!$E29:$PI29)</f>
        <v>0</v>
      </c>
      <c r="DF29" s="147">
        <f>SUMIF(QT_AY_GROSS_!$E$13:$KW$13,DF$11,QT_AY_GROSS_!$E29:$KW29)+SUMIF(QT_UY_GROSS_!$E$13:$PI$13,DF$11,QT_UY_GROSS_!$E29:$PI29)</f>
        <v>0</v>
      </c>
    </row>
    <row r="30" spans="2:425" ht="16.8" thickBot="1" x14ac:dyDescent="0.3">
      <c r="B30" s="179"/>
      <c r="C30" s="61">
        <v>5</v>
      </c>
      <c r="D30" s="131" t="s">
        <v>459</v>
      </c>
      <c r="E30" s="146">
        <f t="shared" si="102"/>
        <v>0</v>
      </c>
      <c r="F30" s="145">
        <f t="shared" si="103"/>
        <v>0</v>
      </c>
      <c r="G30" s="146">
        <f t="shared" si="100"/>
        <v>0</v>
      </c>
      <c r="H30" s="146">
        <f t="shared" si="100"/>
        <v>0</v>
      </c>
      <c r="I30" s="146">
        <f t="shared" si="100"/>
        <v>0</v>
      </c>
      <c r="J30" s="146">
        <f>SUMIF(QT_AY_GROSS_!$E$13:$KW$13,J$11,QT_AY_GROSS_!$E30:$KW30)+SUMIF(QT_UY_GROSS_!$E$13:$KW$13,J$11,QT_UY_GROSS_!$E30:$KW30)</f>
        <v>0</v>
      </c>
      <c r="K30" s="146">
        <f>SUMIF(QT_AY_GROSS_!$E$13:$KW$13,K$11,QT_AY_GROSS_!$E30:$KW30)+SUMIF(QT_UY_GROSS_!$E$13:$KW$13,K$11,QT_UY_GROSS_!$E30:$KW30)</f>
        <v>0</v>
      </c>
      <c r="L30" s="146">
        <f t="shared" si="104"/>
        <v>0</v>
      </c>
      <c r="M30" s="146">
        <f t="shared" si="101"/>
        <v>0</v>
      </c>
      <c r="N30" s="146">
        <f t="shared" si="101"/>
        <v>0</v>
      </c>
      <c r="O30" s="146">
        <f>SUMIF(QT_AY_GROSS_!$E$13:$KW$13,O$11,QT_AY_GROSS_!$E30:$KW30)+SUMIF(QT_UY_GROSS_!$E$13:$KW$13,O$11,QT_UY_GROSS_!$E30:$KW30)</f>
        <v>0</v>
      </c>
      <c r="P30" s="146">
        <f>SUMIF(QT_AY_GROSS_!$E$13:$KW$13,P$11,QT_AY_GROSS_!$E30:$KW30)+SUMIF(QT_UY_GROSS_!$E$13:$KW$13,P$11,QT_UY_GROSS_!$E30:$KW30)</f>
        <v>0</v>
      </c>
      <c r="Q30" s="146">
        <f>SUMIF(QT_AY_GROSS_!$E$13:$KW$13,Q$11,QT_AY_GROSS_!$E30:$KW30)+SUMIF(QT_UY_GROSS_!$E$13:$KW$13,Q$11,QT_UY_GROSS_!$E30:$KW30)</f>
        <v>0</v>
      </c>
      <c r="R30" s="146">
        <f>SUMIF(QT_AY_GROSS_!$E$13:$KW$13,R$11,QT_AY_GROSS_!$E30:$KW30)+SUMIF(QT_UY_GROSS_!$E$13:$KW$13,R$11,QT_UY_GROSS_!$E30:$KW30)</f>
        <v>0</v>
      </c>
      <c r="S30" s="146">
        <f>SUMIF(QT_AY_GROSS_!$E$13:$KW$13,S$11,QT_AY_GROSS_!$E30:$KW30)+SUMIF(QT_UY_GROSS_!$E$13:$PI$13,S$11,QT_UY_GROSS_!$E30:$PI30)</f>
        <v>0</v>
      </c>
      <c r="T30" s="146">
        <f>SUMIF(QT_AY_GROSS_!$E$13:$KW$13,T$11,QT_AY_GROSS_!$E30:$KW30)+SUMIF(QT_UY_GROSS_!$E$13:$PI$13,T$11,QT_UY_GROSS_!$E30:$PI30)</f>
        <v>0</v>
      </c>
      <c r="U30" s="146">
        <f>SUMIF(QT_AY_GROSS_!$E$13:$KW$13,U$11,QT_AY_GROSS_!$E30:$KW30)+SUMIF(QT_UY_GROSS_!$E$13:$PI$13,U$11,QT_UY_GROSS_!$E30:$PI30)</f>
        <v>0</v>
      </c>
      <c r="V30" s="146">
        <f>SUMIF(QT_AY_GROSS_!$E$13:$KW$13,V$11,QT_AY_GROSS_!$E30:$KW30)+SUMIF(QT_UY_GROSS_!$E$13:$PI$13,V$11,QT_UY_GROSS_!$E30:$PI30)</f>
        <v>0</v>
      </c>
      <c r="W30" s="146">
        <f>SUMIF(QT_AY_GROSS_!$E$13:$KW$13,W$11,QT_AY_GROSS_!$E30:$KW30)+SUMIF(QT_UY_GROSS_!$E$13:$PI$13,W$11,QT_UY_GROSS_!$E30:$PI30)</f>
        <v>0</v>
      </c>
      <c r="X30" s="146">
        <f>SUMIF(QT_AY_GROSS_!$E$13:$KW$13,X$11,QT_AY_GROSS_!$E30:$KW30)+SUMIF(QT_UY_GROSS_!$E$13:$PI$13,X$11,QT_UY_GROSS_!$E30:$PI30)</f>
        <v>0</v>
      </c>
      <c r="Y30" s="146">
        <f>SUMIF(QT_AY_GROSS_!$E$13:$KW$13,Y$11,QT_AY_GROSS_!$E30:$KW30)+SUMIF(QT_UY_GROSS_!$E$13:$PI$13,Y$11,QT_UY_GROSS_!$E30:$PI30)</f>
        <v>0</v>
      </c>
      <c r="Z30" s="146">
        <f>SUMIF(QT_AY_GROSS_!$E$13:$KW$13,Z$11,QT_AY_GROSS_!$E30:$KW30)+SUMIF(QT_UY_GROSS_!$E$13:$PI$13,Z$11,QT_UY_GROSS_!$E30:$PI30)</f>
        <v>0</v>
      </c>
      <c r="AA30" s="146">
        <f>SUMIF(QT_AY_GROSS_!$E$13:$KW$13,AA$11,QT_AY_GROSS_!$E30:$KW30)+SUMIF(QT_UY_GROSS_!$E$13:$PI$13,AA$11,QT_UY_GROSS_!$E30:$PI30)</f>
        <v>0</v>
      </c>
      <c r="AB30" s="146">
        <f>SUMIF(QT_AY_GROSS_!$E$13:$KW$13,AB$11,QT_AY_GROSS_!$E30:$KW30)+SUMIF(QT_UY_GROSS_!$E$13:$PI$13,AB$11,QT_UY_GROSS_!$E30:$PI30)</f>
        <v>0</v>
      </c>
      <c r="AC30" s="146">
        <f>SUMIF(QT_AY_GROSS_!$E$13:$KW$13,AC$11,QT_AY_GROSS_!$E30:$KW30)+SUMIF(QT_UY_GROSS_!$E$13:$PI$13,AC$11,QT_UY_GROSS_!$E30:$PI30)</f>
        <v>0</v>
      </c>
      <c r="AD30" s="146">
        <f>SUMIF(QT_AY_GROSS_!$E$13:$KW$13,AD$11,QT_AY_GROSS_!$E30:$KW30)+SUMIF(QT_UY_GROSS_!$E$13:$PI$13,AD$11,QT_UY_GROSS_!$E30:$PI30)</f>
        <v>0</v>
      </c>
      <c r="AE30" s="146">
        <f>SUMIF(QT_AY_GROSS_!$E$13:$KW$13,AE$11,QT_AY_GROSS_!$E30:$KW30)+SUMIF(QT_UY_GROSS_!$E$13:$PI$13,AE$11,QT_UY_GROSS_!$E30:$PI30)</f>
        <v>0</v>
      </c>
      <c r="AF30" s="146">
        <f>SUMIF(QT_AY_GROSS_!$E$13:$KW$13,AF$11,QT_AY_GROSS_!$E30:$KW30)+SUMIF(QT_UY_GROSS_!$E$13:$PI$13,AF$11,QT_UY_GROSS_!$E30:$PI30)</f>
        <v>0</v>
      </c>
      <c r="AG30" s="146">
        <f>SUMIF(QT_AY_GROSS_!$E$13:$KW$13,AG$11,QT_AY_GROSS_!$E30:$KW30)+SUMIF(QT_UY_GROSS_!$E$13:$PI$13,AG$11,QT_UY_GROSS_!$E30:$PI30)</f>
        <v>0</v>
      </c>
      <c r="AH30" s="146">
        <f>SUMIF(QT_AY_GROSS_!$E$13:$KW$13,AH$11,QT_AY_GROSS_!$E30:$KW30)+SUMIF(QT_UY_GROSS_!$E$13:$PI$13,AH$11,QT_UY_GROSS_!$E30:$PI30)</f>
        <v>0</v>
      </c>
      <c r="AI30" s="146">
        <f>SUMIF(QT_AY_GROSS_!$E$13:$KW$13,AI$11,QT_AY_GROSS_!$E30:$KW30)+SUMIF(QT_UY_GROSS_!$E$13:$PI$13,AI$11,QT_UY_GROSS_!$E30:$PI30)</f>
        <v>0</v>
      </c>
      <c r="AJ30" s="146">
        <f>SUMIF(QT_AY_GROSS_!$E$13:$KW$13,AJ$11,QT_AY_GROSS_!$E30:$KW30)+SUMIF(QT_UY_GROSS_!$E$13:$PI$13,AJ$11,QT_UY_GROSS_!$E30:$PI30)</f>
        <v>0</v>
      </c>
      <c r="AK30" s="146">
        <f>SUMIF(QT_AY_GROSS_!$E$13:$KW$13,AK$11,QT_AY_GROSS_!$E30:$KW30)+SUMIF(QT_UY_GROSS_!$E$13:$PI$13,AK$11,QT_UY_GROSS_!$E30:$PI30)</f>
        <v>0</v>
      </c>
      <c r="AL30" s="146">
        <f>SUMIF(QT_AY_GROSS_!$E$13:$KW$13,AL$11,QT_AY_GROSS_!$E30:$KW30)+SUMIF(QT_UY_GROSS_!$E$13:$PI$13,AL$11,QT_UY_GROSS_!$E30:$PI30)</f>
        <v>0</v>
      </c>
      <c r="AM30" s="146">
        <f>SUMIF(QT_AY_GROSS_!$E$13:$KW$13,AM$11,QT_AY_GROSS_!$E30:$KW30)+SUMIF(QT_UY_GROSS_!$E$13:$PI$13,AM$11,QT_UY_GROSS_!$E30:$PI30)</f>
        <v>0</v>
      </c>
      <c r="AN30" s="146">
        <f>SUMIF(QT_AY_GROSS_!$E$13:$KW$13,AN$11,QT_AY_GROSS_!$E30:$KW30)+SUMIF(QT_UY_GROSS_!$E$13:$PI$13,AN$11,QT_UY_GROSS_!$E30:$PI30)</f>
        <v>0</v>
      </c>
      <c r="AO30" s="146">
        <f>SUMIF(QT_AY_GROSS_!$E$13:$KW$13,AO$11,QT_AY_GROSS_!$E30:$KW30)+SUMIF(QT_UY_GROSS_!$E$13:$PI$13,AO$11,QT_UY_GROSS_!$E30:$PI30)</f>
        <v>0</v>
      </c>
      <c r="AP30" s="146">
        <f>SUMIF(QT_AY_GROSS_!$E$13:$KW$13,AP$11,QT_AY_GROSS_!$E30:$KW30)+SUMIF(QT_UY_GROSS_!$E$13:$PI$13,AP$11,QT_UY_GROSS_!$E30:$PI30)</f>
        <v>0</v>
      </c>
      <c r="AQ30" s="146">
        <f>SUMIF(QT_AY_GROSS_!$E$13:$KW$13,AQ$11,QT_AY_GROSS_!$E30:$KW30)+SUMIF(QT_UY_GROSS_!$E$13:$PI$13,AQ$11,QT_UY_GROSS_!$E30:$PI30)</f>
        <v>0</v>
      </c>
      <c r="AR30" s="146">
        <f>SUMIF(QT_AY_GROSS_!$E$13:$KW$13,AR$11,QT_AY_GROSS_!$E30:$KW30)+SUMIF(QT_UY_GROSS_!$E$13:$PI$13,AR$11,QT_UY_GROSS_!$E30:$PI30)</f>
        <v>0</v>
      </c>
      <c r="AS30" s="146">
        <f>SUMIF(QT_AY_GROSS_!$E$13:$KW$13,AS$11,QT_AY_GROSS_!$E30:$KW30)+SUMIF(QT_UY_GROSS_!$E$13:$PI$13,AS$11,QT_UY_GROSS_!$E30:$PI30)</f>
        <v>0</v>
      </c>
      <c r="AT30" s="146">
        <f>SUMIF(QT_AY_GROSS_!$E$13:$KW$13,AT$11,QT_AY_GROSS_!$E30:$KW30)+SUMIF(QT_UY_GROSS_!$E$13:$PI$13,AT$11,QT_UY_GROSS_!$E30:$PI30)</f>
        <v>0</v>
      </c>
      <c r="AU30" s="146">
        <f>SUMIF(QT_AY_GROSS_!$E$13:$KW$13,AU$11,QT_AY_GROSS_!$E30:$KW30)+SUMIF(QT_UY_GROSS_!$E$13:$PI$13,AU$11,QT_UY_GROSS_!$E30:$PI30)</f>
        <v>0</v>
      </c>
      <c r="AV30" s="146">
        <f>SUMIF(QT_AY_GROSS_!$E$13:$KW$13,AV$11,QT_AY_GROSS_!$E30:$KW30)+SUMIF(QT_UY_GROSS_!$E$13:$PI$13,AV$11,QT_UY_GROSS_!$E30:$PI30)</f>
        <v>0</v>
      </c>
      <c r="AW30" s="146">
        <f>SUMIF(QT_AY_GROSS_!$E$13:$KW$13,AW$11,QT_AY_GROSS_!$E30:$KW30)+SUMIF(QT_UY_GROSS_!$E$13:$PI$13,AW$11,QT_UY_GROSS_!$E30:$PI30)</f>
        <v>0</v>
      </c>
      <c r="AX30" s="146">
        <f>SUMIF(QT_AY_GROSS_!$E$13:$KW$13,AX$11,QT_AY_GROSS_!$E30:$KW30)+SUMIF(QT_UY_GROSS_!$E$13:$PI$13,AX$11,QT_UY_GROSS_!$E30:$PI30)</f>
        <v>0</v>
      </c>
      <c r="AY30" s="146">
        <f>SUMIF(QT_AY_GROSS_!$E$13:$KW$13,AY$11,QT_AY_GROSS_!$E30:$KW30)+SUMIF(QT_UY_GROSS_!$E$13:$PI$13,AY$11,QT_UY_GROSS_!$E30:$PI30)</f>
        <v>0</v>
      </c>
      <c r="AZ30" s="146">
        <f>SUMIF(QT_AY_GROSS_!$E$13:$KW$13,AZ$11,QT_AY_GROSS_!$E30:$KW30)+SUMIF(QT_UY_GROSS_!$E$13:$PI$13,AZ$11,QT_UY_GROSS_!$E30:$PI30)</f>
        <v>0</v>
      </c>
      <c r="BA30" s="146">
        <f>SUMIF(QT_AY_GROSS_!$E$13:$KW$13,BA$11,QT_AY_GROSS_!$E30:$KW30)+SUMIF(QT_UY_GROSS_!$E$13:$PI$13,BA$11,QT_UY_GROSS_!$E30:$PI30)</f>
        <v>0</v>
      </c>
      <c r="BB30" s="146">
        <f>SUMIF(QT_AY_GROSS_!$E$13:$KW$13,BB$11,QT_AY_GROSS_!$E30:$KW30)+SUMIF(QT_UY_GROSS_!$E$13:$PI$13,BB$11,QT_UY_GROSS_!$E30:$PI30)</f>
        <v>0</v>
      </c>
      <c r="BC30" s="146">
        <f>SUMIF(QT_AY_GROSS_!$E$13:$KW$13,BC$11,QT_AY_GROSS_!$E30:$KW30)+SUMIF(QT_UY_GROSS_!$E$13:$PI$13,BC$11,QT_UY_GROSS_!$E30:$PI30)</f>
        <v>0</v>
      </c>
      <c r="BD30" s="146">
        <f>SUMIF(QT_AY_GROSS_!$E$13:$KW$13,BD$11,QT_AY_GROSS_!$E30:$KW30)+SUMIF(QT_UY_GROSS_!$E$13:$PI$13,BD$11,QT_UY_GROSS_!$E30:$PI30)</f>
        <v>0</v>
      </c>
      <c r="BE30" s="146">
        <f>SUMIF(QT_AY_GROSS_!$E$13:$KW$13,BE$11,QT_AY_GROSS_!$E30:$KW30)+SUMIF(QT_UY_GROSS_!$E$13:$PI$13,BE$11,QT_UY_GROSS_!$E30:$PI30)</f>
        <v>0</v>
      </c>
      <c r="BF30" s="146">
        <f>SUMIF(QT_AY_GROSS_!$E$13:$KW$13,BF$11,QT_AY_GROSS_!$E30:$KW30)+SUMIF(QT_UY_GROSS_!$E$13:$PI$13,BF$11,QT_UY_GROSS_!$E30:$PI30)</f>
        <v>0</v>
      </c>
      <c r="BG30" s="146">
        <f>SUMIF(QT_AY_GROSS_!$E$13:$KW$13,BG$11,QT_AY_GROSS_!$E30:$KW30)+SUMIF(QT_UY_GROSS_!$E$13:$PI$13,BG$11,QT_UY_GROSS_!$E30:$PI30)</f>
        <v>0</v>
      </c>
      <c r="BH30" s="146">
        <f>SUMIF(QT_AY_GROSS_!$E$13:$KW$13,BH$11,QT_AY_GROSS_!$E30:$KW30)+SUMIF(QT_UY_GROSS_!$E$13:$PI$13,BH$11,QT_UY_GROSS_!$E30:$PI30)</f>
        <v>0</v>
      </c>
      <c r="BI30" s="146">
        <f>SUMIF(QT_AY_GROSS_!$E$13:$KW$13,BI$11,QT_AY_GROSS_!$E30:$KW30)+SUMIF(QT_UY_GROSS_!$E$13:$PI$13,BI$11,QT_UY_GROSS_!$E30:$PI30)</f>
        <v>0</v>
      </c>
      <c r="BJ30" s="146">
        <f>SUMIF(QT_AY_GROSS_!$E$13:$KW$13,BJ$11,QT_AY_GROSS_!$E30:$KW30)+SUMIF(QT_UY_GROSS_!$E$13:$PI$13,BJ$11,QT_UY_GROSS_!$E30:$PI30)</f>
        <v>0</v>
      </c>
      <c r="BK30" s="146">
        <f>SUMIF(QT_AY_GROSS_!$E$13:$KW$13,BK$11,QT_AY_GROSS_!$E30:$KW30)+SUMIF(QT_UY_GROSS_!$E$13:$PI$13,BK$11,QT_UY_GROSS_!$E30:$PI30)</f>
        <v>0</v>
      </c>
      <c r="BL30" s="146">
        <f>SUMIF(QT_AY_GROSS_!$E$13:$KW$13,BL$11,QT_AY_GROSS_!$E30:$KW30)+SUMIF(QT_UY_GROSS_!$E$13:$PI$13,BL$11,QT_UY_GROSS_!$E30:$PI30)</f>
        <v>0</v>
      </c>
      <c r="BM30" s="146">
        <f>SUMIF(QT_AY_GROSS_!$E$13:$KW$13,BM$11,QT_AY_GROSS_!$E30:$KW30)+SUMIF(QT_UY_GROSS_!$E$13:$PI$13,BM$11,QT_UY_GROSS_!$E30:$PI30)</f>
        <v>0</v>
      </c>
      <c r="BN30" s="146">
        <f>SUMIF(QT_AY_GROSS_!$E$13:$KW$13,BN$11,QT_AY_GROSS_!$E30:$KW30)+SUMIF(QT_UY_GROSS_!$E$13:$PI$13,BN$11,QT_UY_GROSS_!$E30:$PI30)</f>
        <v>0</v>
      </c>
      <c r="BO30" s="146">
        <f>SUMIF(QT_AY_GROSS_!$E$13:$KW$13,BO$11,QT_AY_GROSS_!$E30:$KW30)+SUMIF(QT_UY_GROSS_!$E$13:$PI$13,BO$11,QT_UY_GROSS_!$E30:$PI30)</f>
        <v>0</v>
      </c>
      <c r="BP30" s="147">
        <f>SUMIF(QT_AY_GROSS_!$E$13:$KW$13,BP$11,QT_AY_GROSS_!$E30:$KW30)+SUMIF(QT_UY_GROSS_!$E$13:$PI$13,BP$11,QT_UY_GROSS_!$E30:$PI30)</f>
        <v>0</v>
      </c>
      <c r="BQ30" s="147">
        <f>SUMIF(QT_AY_GROSS_!$E$13:$KW$13,BQ$11,QT_AY_GROSS_!$E30:$KW30)+SUMIF(QT_UY_GROSS_!$E$13:$PI$13,BQ$11,QT_UY_GROSS_!$E30:$PI30)</f>
        <v>0</v>
      </c>
      <c r="BR30" s="147">
        <f>SUMIF(QT_AY_GROSS_!$E$13:$KW$13,BR$11,QT_AY_GROSS_!$E30:$KW30)+SUMIF(QT_UY_GROSS_!$E$13:$PI$13,BR$11,QT_UY_GROSS_!$E30:$PI30)</f>
        <v>0</v>
      </c>
      <c r="BS30" s="147">
        <f>SUMIF(QT_AY_GROSS_!$E$13:$KW$13,BS$11,QT_AY_GROSS_!$E30:$KW30)+SUMIF(QT_UY_GROSS_!$E$13:$PI$13,BS$11,QT_UY_GROSS_!$E30:$PI30)</f>
        <v>0</v>
      </c>
      <c r="BT30" s="147">
        <f>SUMIF(QT_AY_GROSS_!$E$13:$KW$13,BT$11,QT_AY_GROSS_!$E30:$KW30)+SUMIF(QT_UY_GROSS_!$E$13:$PI$13,BT$11,QT_UY_GROSS_!$E30:$PI30)</f>
        <v>0</v>
      </c>
      <c r="BU30" s="147">
        <f>SUMIF(QT_AY_GROSS_!$E$13:$KW$13,BU$11,QT_AY_GROSS_!$E30:$KW30)+SUMIF(QT_UY_GROSS_!$E$13:$PI$13,BU$11,QT_UY_GROSS_!$E30:$PI30)</f>
        <v>0</v>
      </c>
      <c r="BV30" s="147">
        <f>SUMIF(QT_AY_GROSS_!$E$13:$KW$13,BV$11,QT_AY_GROSS_!$E30:$KW30)+SUMIF(QT_UY_GROSS_!$E$13:$PI$13,BV$11,QT_UY_GROSS_!$E30:$PI30)</f>
        <v>0</v>
      </c>
      <c r="BW30" s="147">
        <f>SUMIF(QT_AY_GROSS_!$E$13:$KW$13,BW$11,QT_AY_GROSS_!$E30:$KW30)+SUMIF(QT_UY_GROSS_!$E$13:$PI$13,BW$11,QT_UY_GROSS_!$E30:$PI30)</f>
        <v>0</v>
      </c>
      <c r="BX30" s="147">
        <f>SUMIF(QT_AY_GROSS_!$E$13:$KW$13,BX$11,QT_AY_GROSS_!$E30:$KW30)+SUMIF(QT_UY_GROSS_!$E$13:$PI$13,BX$11,QT_UY_GROSS_!$E30:$PI30)</f>
        <v>0</v>
      </c>
      <c r="BY30" s="147">
        <f>SUMIF(QT_AY_GROSS_!$E$13:$KW$13,BY$11,QT_AY_GROSS_!$E30:$KW30)+SUMIF(QT_UY_GROSS_!$E$13:$PI$13,BY$11,QT_UY_GROSS_!$E30:$PI30)</f>
        <v>0</v>
      </c>
      <c r="BZ30" s="147">
        <f>SUMIF(QT_AY_GROSS_!$E$13:$KW$13,BZ$11,QT_AY_GROSS_!$E30:$KW30)+SUMIF(QT_UY_GROSS_!$E$13:$PI$13,BZ$11,QT_UY_GROSS_!$E30:$PI30)</f>
        <v>0</v>
      </c>
      <c r="CA30" s="147">
        <f>SUMIF(QT_AY_GROSS_!$E$13:$KW$13,CA$11,QT_AY_GROSS_!$E30:$KW30)+SUMIF(QT_UY_GROSS_!$E$13:$PI$13,CA$11,QT_UY_GROSS_!$E30:$PI30)</f>
        <v>0</v>
      </c>
      <c r="CB30" s="147">
        <f>SUMIF(QT_AY_GROSS_!$E$13:$KW$13,CB$11,QT_AY_GROSS_!$E30:$KW30)+SUMIF(QT_UY_GROSS_!$E$13:$PI$13,CB$11,QT_UY_GROSS_!$E30:$PI30)</f>
        <v>0</v>
      </c>
      <c r="CC30" s="147">
        <f>SUMIF(QT_AY_GROSS_!$E$13:$KW$13,CC$11,QT_AY_GROSS_!$E30:$KW30)+SUMIF(QT_UY_GROSS_!$E$13:$PI$13,CC$11,QT_UY_GROSS_!$E30:$PI30)</f>
        <v>0</v>
      </c>
      <c r="CD30" s="147">
        <f>SUMIF(QT_AY_GROSS_!$E$13:$KW$13,CD$11,QT_AY_GROSS_!$E30:$KW30)+SUMIF(QT_UY_GROSS_!$E$13:$PI$13,CD$11,QT_UY_GROSS_!$E30:$PI30)</f>
        <v>0</v>
      </c>
      <c r="CE30" s="147">
        <f>SUMIF(QT_AY_GROSS_!$E$13:$KW$13,CE$11,QT_AY_GROSS_!$E30:$KW30)+SUMIF(QT_UY_GROSS_!$E$13:$PI$13,CE$11,QT_UY_GROSS_!$E30:$PI30)</f>
        <v>0</v>
      </c>
      <c r="CF30" s="147">
        <f>SUMIF(QT_AY_GROSS_!$E$13:$KW$13,CF$11,QT_AY_GROSS_!$E30:$KW30)+SUMIF(QT_UY_GROSS_!$E$13:$PI$13,CF$11,QT_UY_GROSS_!$E30:$PI30)</f>
        <v>0</v>
      </c>
      <c r="CG30" s="147">
        <f>SUMIF(QT_AY_GROSS_!$E$13:$KW$13,CG$11,QT_AY_GROSS_!$E30:$KW30)+SUMIF(QT_UY_GROSS_!$E$13:$PI$13,CG$11,QT_UY_GROSS_!$E30:$PI30)</f>
        <v>0</v>
      </c>
      <c r="CH30" s="147">
        <f>SUMIF(QT_AY_GROSS_!$E$13:$KW$13,CH$11,QT_AY_GROSS_!$E30:$KW30)+SUMIF(QT_UY_GROSS_!$E$13:$PI$13,CH$11,QT_UY_GROSS_!$E30:$PI30)</f>
        <v>0</v>
      </c>
      <c r="CI30" s="147">
        <f>SUMIF(QT_AY_GROSS_!$E$13:$KW$13,CI$11,QT_AY_GROSS_!$E30:$KW30)+SUMIF(QT_UY_GROSS_!$E$13:$PI$13,CI$11,QT_UY_GROSS_!$E30:$PI30)</f>
        <v>0</v>
      </c>
      <c r="CJ30" s="147">
        <f>SUMIF(QT_AY_GROSS_!$E$13:$KW$13,CJ$11,QT_AY_GROSS_!$E30:$KW30)+SUMIF(QT_UY_GROSS_!$E$13:$PI$13,CJ$11,QT_UY_GROSS_!$E30:$PI30)</f>
        <v>0</v>
      </c>
      <c r="CK30" s="147">
        <f>SUMIF(QT_AY_GROSS_!$E$13:$KW$13,CK$11,QT_AY_GROSS_!$E30:$KW30)+SUMIF(QT_UY_GROSS_!$E$13:$PI$13,CK$11,QT_UY_GROSS_!$E30:$PI30)</f>
        <v>0</v>
      </c>
      <c r="CL30" s="147">
        <f>SUMIF(QT_AY_GROSS_!$E$13:$KW$13,CL$11,QT_AY_GROSS_!$E30:$KW30)+SUMIF(QT_UY_GROSS_!$E$13:$PI$13,CL$11,QT_UY_GROSS_!$E30:$PI30)</f>
        <v>0</v>
      </c>
      <c r="CM30" s="147">
        <f>SUMIF(QT_AY_GROSS_!$E$13:$KW$13,CM$11,QT_AY_GROSS_!$E30:$KW30)+SUMIF(QT_UY_GROSS_!$E$13:$PI$13,CM$11,QT_UY_GROSS_!$E30:$PI30)</f>
        <v>0</v>
      </c>
      <c r="CN30" s="147">
        <f>SUMIF(QT_AY_GROSS_!$E$13:$KW$13,CN$11,QT_AY_GROSS_!$E30:$KW30)+SUMIF(QT_UY_GROSS_!$E$13:$PI$13,CN$11,QT_UY_GROSS_!$E30:$PI30)</f>
        <v>0</v>
      </c>
      <c r="CO30" s="147">
        <f>SUMIF(QT_AY_GROSS_!$E$13:$KW$13,CO$11,QT_AY_GROSS_!$E30:$KW30)+SUMIF(QT_UY_GROSS_!$E$13:$PI$13,CO$11,QT_UY_GROSS_!$E30:$PI30)</f>
        <v>0</v>
      </c>
      <c r="CP30" s="147">
        <f>SUMIF(QT_AY_GROSS_!$E$13:$KW$13,CP$11,QT_AY_GROSS_!$E30:$KW30)+SUMIF(QT_UY_GROSS_!$E$13:$PI$13,CP$11,QT_UY_GROSS_!$E30:$PI30)</f>
        <v>0</v>
      </c>
      <c r="CQ30" s="147">
        <f>SUMIF(QT_AY_GROSS_!$E$13:$KW$13,CQ$11,QT_AY_GROSS_!$E30:$KW30)+SUMIF(QT_UY_GROSS_!$E$13:$PI$13,CQ$11,QT_UY_GROSS_!$E30:$PI30)</f>
        <v>0</v>
      </c>
      <c r="CR30" s="147">
        <f>SUMIF(QT_AY_GROSS_!$E$13:$KW$13,CR$11,QT_AY_GROSS_!$E30:$KW30)+SUMIF(QT_UY_GROSS_!$E$13:$PI$13,CR$11,QT_UY_GROSS_!$E30:$PI30)</f>
        <v>0</v>
      </c>
      <c r="CS30" s="147">
        <f>SUMIF(QT_AY_GROSS_!$E$13:$KW$13,CS$11,QT_AY_GROSS_!$E30:$KW30)+SUMIF(QT_UY_GROSS_!$E$13:$PI$13,CS$11,QT_UY_GROSS_!$E30:$PI30)</f>
        <v>0</v>
      </c>
      <c r="CT30" s="147">
        <f>SUMIF(QT_AY_GROSS_!$E$13:$KW$13,CT$11,QT_AY_GROSS_!$E30:$KW30)+SUMIF(QT_UY_GROSS_!$E$13:$PI$13,CT$11,QT_UY_GROSS_!$E30:$PI30)</f>
        <v>0</v>
      </c>
      <c r="CU30" s="147">
        <f>SUMIF(QT_AY_GROSS_!$E$13:$KW$13,CU$11,QT_AY_GROSS_!$E30:$KW30)+SUMIF(QT_UY_GROSS_!$E$13:$PI$13,CU$11,QT_UY_GROSS_!$E30:$PI30)</f>
        <v>0</v>
      </c>
      <c r="CV30" s="147">
        <f>SUMIF(QT_AY_GROSS_!$E$13:$KW$13,CV$11,QT_AY_GROSS_!$E30:$KW30)+SUMIF(QT_UY_GROSS_!$E$13:$PI$13,CV$11,QT_UY_GROSS_!$E30:$PI30)</f>
        <v>0</v>
      </c>
      <c r="CW30" s="147">
        <f>SUMIF(QT_AY_GROSS_!$E$13:$KW$13,CW$11,QT_AY_GROSS_!$E30:$KW30)+SUMIF(QT_UY_GROSS_!$E$13:$PI$13,CW$11,QT_UY_GROSS_!$E30:$PI30)</f>
        <v>0</v>
      </c>
      <c r="CX30" s="147">
        <f>SUMIF(QT_AY_GROSS_!$E$13:$KW$13,CX$11,QT_AY_GROSS_!$E30:$KW30)+SUMIF(QT_UY_GROSS_!$E$13:$PI$13,CX$11,QT_UY_GROSS_!$E30:$PI30)</f>
        <v>0</v>
      </c>
      <c r="CY30" s="147">
        <f>SUMIF(QT_AY_GROSS_!$E$13:$KW$13,CY$11,QT_AY_GROSS_!$E30:$KW30)+SUMIF(QT_UY_GROSS_!$E$13:$PI$13,CY$11,QT_UY_GROSS_!$E30:$PI30)</f>
        <v>0</v>
      </c>
      <c r="CZ30" s="147">
        <f>SUMIF(QT_AY_GROSS_!$E$13:$KW$13,CZ$11,QT_AY_GROSS_!$E30:$KW30)+SUMIF(QT_UY_GROSS_!$E$13:$PI$13,CZ$11,QT_UY_GROSS_!$E30:$PI30)</f>
        <v>0</v>
      </c>
      <c r="DA30" s="147">
        <f>SUMIF(QT_AY_GROSS_!$E$13:$KW$13,DA$11,QT_AY_GROSS_!$E30:$KW30)+SUMIF(QT_UY_GROSS_!$E$13:$PI$13,DA$11,QT_UY_GROSS_!$E30:$PI30)</f>
        <v>0</v>
      </c>
      <c r="DB30" s="147">
        <f>SUMIF(QT_AY_GROSS_!$E$13:$KW$13,DB$11,QT_AY_GROSS_!$E30:$KW30)+SUMIF(QT_UY_GROSS_!$E$13:$PI$13,DB$11,QT_UY_GROSS_!$E30:$PI30)</f>
        <v>0</v>
      </c>
      <c r="DC30" s="147">
        <f>SUMIF(QT_AY_GROSS_!$E$13:$KW$13,DC$11,QT_AY_GROSS_!$E30:$KW30)+SUMIF(QT_UY_GROSS_!$E$13:$PI$13,DC$11,QT_UY_GROSS_!$E30:$PI30)</f>
        <v>0</v>
      </c>
      <c r="DD30" s="147">
        <f>SUMIF(QT_AY_GROSS_!$E$13:$KW$13,DD$11,QT_AY_GROSS_!$E30:$KW30)+SUMIF(QT_UY_GROSS_!$E$13:$PI$13,DD$11,QT_UY_GROSS_!$E30:$PI30)</f>
        <v>0</v>
      </c>
      <c r="DE30" s="147">
        <f>SUMIF(QT_AY_GROSS_!$E$13:$KW$13,DE$11,QT_AY_GROSS_!$E30:$KW30)+SUMIF(QT_UY_GROSS_!$E$13:$PI$13,DE$11,QT_UY_GROSS_!$E30:$PI30)</f>
        <v>0</v>
      </c>
      <c r="DF30" s="147">
        <f>SUMIF(QT_AY_GROSS_!$E$13:$KW$13,DF$11,QT_AY_GROSS_!$E30:$KW30)+SUMIF(QT_UY_GROSS_!$E$13:$PI$13,DF$11,QT_UY_GROSS_!$E30:$PI30)</f>
        <v>0</v>
      </c>
    </row>
    <row r="31" spans="2:425" ht="16.8" thickBot="1" x14ac:dyDescent="0.3">
      <c r="B31" s="179"/>
      <c r="C31" s="61" t="s">
        <v>31</v>
      </c>
      <c r="D31" s="131" t="s">
        <v>460</v>
      </c>
      <c r="E31" s="146">
        <f t="shared" si="102"/>
        <v>0</v>
      </c>
      <c r="F31" s="145">
        <f t="shared" si="103"/>
        <v>0</v>
      </c>
      <c r="G31" s="146">
        <f t="shared" si="100"/>
        <v>0</v>
      </c>
      <c r="H31" s="146">
        <f t="shared" si="100"/>
        <v>0</v>
      </c>
      <c r="I31" s="146">
        <f t="shared" si="100"/>
        <v>0</v>
      </c>
      <c r="J31" s="146">
        <f>SUMIF(QT_AY_GROSS_!$E$13:$KW$13,J$11,QT_AY_GROSS_!$E31:$KW31)+SUMIF(QT_UY_GROSS_!$E$13:$KW$13,J$11,QT_UY_GROSS_!$E31:$KW31)</f>
        <v>0</v>
      </c>
      <c r="K31" s="146">
        <f>SUMIF(QT_AY_GROSS_!$E$13:$KW$13,K$11,QT_AY_GROSS_!$E31:$KW31)+SUMIF(QT_UY_GROSS_!$E$13:$KW$13,K$11,QT_UY_GROSS_!$E31:$KW31)</f>
        <v>0</v>
      </c>
      <c r="L31" s="146">
        <f t="shared" si="104"/>
        <v>0</v>
      </c>
      <c r="M31" s="146">
        <f t="shared" si="101"/>
        <v>0</v>
      </c>
      <c r="N31" s="146">
        <f t="shared" si="101"/>
        <v>0</v>
      </c>
      <c r="O31" s="146">
        <f>SUMIF(QT_AY_GROSS_!$E$13:$KW$13,O$11,QT_AY_GROSS_!$E31:$KW31)+SUMIF(QT_UY_GROSS_!$E$13:$KW$13,O$11,QT_UY_GROSS_!$E31:$KW31)</f>
        <v>0</v>
      </c>
      <c r="P31" s="146">
        <f>SUMIF(QT_AY_GROSS_!$E$13:$KW$13,P$11,QT_AY_GROSS_!$E31:$KW31)+SUMIF(QT_UY_GROSS_!$E$13:$KW$13,P$11,QT_UY_GROSS_!$E31:$KW31)</f>
        <v>0</v>
      </c>
      <c r="Q31" s="146">
        <f>SUMIF(QT_AY_GROSS_!$E$13:$KW$13,Q$11,QT_AY_GROSS_!$E31:$KW31)+SUMIF(QT_UY_GROSS_!$E$13:$KW$13,Q$11,QT_UY_GROSS_!$E31:$KW31)</f>
        <v>0</v>
      </c>
      <c r="R31" s="146">
        <f>SUMIF(QT_AY_GROSS_!$E$13:$KW$13,R$11,QT_AY_GROSS_!$E31:$KW31)+SUMIF(QT_UY_GROSS_!$E$13:$KW$13,R$11,QT_UY_GROSS_!$E31:$KW31)</f>
        <v>0</v>
      </c>
      <c r="S31" s="146">
        <f>SUMIF(QT_AY_GROSS_!$E$13:$KW$13,S$11,QT_AY_GROSS_!$E31:$KW31)+SUMIF(QT_UY_GROSS_!$E$13:$PI$13,S$11,QT_UY_GROSS_!$E31:$PI31)</f>
        <v>0</v>
      </c>
      <c r="T31" s="146">
        <f>SUMIF(QT_AY_GROSS_!$E$13:$KW$13,T$11,QT_AY_GROSS_!$E31:$KW31)+SUMIF(QT_UY_GROSS_!$E$13:$PI$13,T$11,QT_UY_GROSS_!$E31:$PI31)</f>
        <v>0</v>
      </c>
      <c r="U31" s="146">
        <f>SUMIF(QT_AY_GROSS_!$E$13:$KW$13,U$11,QT_AY_GROSS_!$E31:$KW31)+SUMIF(QT_UY_GROSS_!$E$13:$PI$13,U$11,QT_UY_GROSS_!$E31:$PI31)</f>
        <v>0</v>
      </c>
      <c r="V31" s="146">
        <f>SUMIF(QT_AY_GROSS_!$E$13:$KW$13,V$11,QT_AY_GROSS_!$E31:$KW31)+SUMIF(QT_UY_GROSS_!$E$13:$PI$13,V$11,QT_UY_GROSS_!$E31:$PI31)</f>
        <v>0</v>
      </c>
      <c r="W31" s="146">
        <f>SUMIF(QT_AY_GROSS_!$E$13:$KW$13,W$11,QT_AY_GROSS_!$E31:$KW31)+SUMIF(QT_UY_GROSS_!$E$13:$PI$13,W$11,QT_UY_GROSS_!$E31:$PI31)</f>
        <v>0</v>
      </c>
      <c r="X31" s="146">
        <f>SUMIF(QT_AY_GROSS_!$E$13:$KW$13,X$11,QT_AY_GROSS_!$E31:$KW31)+SUMIF(QT_UY_GROSS_!$E$13:$PI$13,X$11,QT_UY_GROSS_!$E31:$PI31)</f>
        <v>0</v>
      </c>
      <c r="Y31" s="146">
        <f>SUMIF(QT_AY_GROSS_!$E$13:$KW$13,Y$11,QT_AY_GROSS_!$E31:$KW31)+SUMIF(QT_UY_GROSS_!$E$13:$PI$13,Y$11,QT_UY_GROSS_!$E31:$PI31)</f>
        <v>0</v>
      </c>
      <c r="Z31" s="146">
        <f>SUMIF(QT_AY_GROSS_!$E$13:$KW$13,Z$11,QT_AY_GROSS_!$E31:$KW31)+SUMIF(QT_UY_GROSS_!$E$13:$PI$13,Z$11,QT_UY_GROSS_!$E31:$PI31)</f>
        <v>0</v>
      </c>
      <c r="AA31" s="146">
        <f>SUMIF(QT_AY_GROSS_!$E$13:$KW$13,AA$11,QT_AY_GROSS_!$E31:$KW31)+SUMIF(QT_UY_GROSS_!$E$13:$PI$13,AA$11,QT_UY_GROSS_!$E31:$PI31)</f>
        <v>0</v>
      </c>
      <c r="AB31" s="146">
        <f>SUMIF(QT_AY_GROSS_!$E$13:$KW$13,AB$11,QT_AY_GROSS_!$E31:$KW31)+SUMIF(QT_UY_GROSS_!$E$13:$PI$13,AB$11,QT_UY_GROSS_!$E31:$PI31)</f>
        <v>0</v>
      </c>
      <c r="AC31" s="146">
        <f>SUMIF(QT_AY_GROSS_!$E$13:$KW$13,AC$11,QT_AY_GROSS_!$E31:$KW31)+SUMIF(QT_UY_GROSS_!$E$13:$PI$13,AC$11,QT_UY_GROSS_!$E31:$PI31)</f>
        <v>0</v>
      </c>
      <c r="AD31" s="146">
        <f>SUMIF(QT_AY_GROSS_!$E$13:$KW$13,AD$11,QT_AY_GROSS_!$E31:$KW31)+SUMIF(QT_UY_GROSS_!$E$13:$PI$13,AD$11,QT_UY_GROSS_!$E31:$PI31)</f>
        <v>0</v>
      </c>
      <c r="AE31" s="146">
        <f>SUMIF(QT_AY_GROSS_!$E$13:$KW$13,AE$11,QT_AY_GROSS_!$E31:$KW31)+SUMIF(QT_UY_GROSS_!$E$13:$PI$13,AE$11,QT_UY_GROSS_!$E31:$PI31)</f>
        <v>0</v>
      </c>
      <c r="AF31" s="146">
        <f>SUMIF(QT_AY_GROSS_!$E$13:$KW$13,AF$11,QT_AY_GROSS_!$E31:$KW31)+SUMIF(QT_UY_GROSS_!$E$13:$PI$13,AF$11,QT_UY_GROSS_!$E31:$PI31)</f>
        <v>0</v>
      </c>
      <c r="AG31" s="146">
        <f>SUMIF(QT_AY_GROSS_!$E$13:$KW$13,AG$11,QT_AY_GROSS_!$E31:$KW31)+SUMIF(QT_UY_GROSS_!$E$13:$PI$13,AG$11,QT_UY_GROSS_!$E31:$PI31)</f>
        <v>0</v>
      </c>
      <c r="AH31" s="146">
        <f>SUMIF(QT_AY_GROSS_!$E$13:$KW$13,AH$11,QT_AY_GROSS_!$E31:$KW31)+SUMIF(QT_UY_GROSS_!$E$13:$PI$13,AH$11,QT_UY_GROSS_!$E31:$PI31)</f>
        <v>0</v>
      </c>
      <c r="AI31" s="146">
        <f>SUMIF(QT_AY_GROSS_!$E$13:$KW$13,AI$11,QT_AY_GROSS_!$E31:$KW31)+SUMIF(QT_UY_GROSS_!$E$13:$PI$13,AI$11,QT_UY_GROSS_!$E31:$PI31)</f>
        <v>0</v>
      </c>
      <c r="AJ31" s="146">
        <f>SUMIF(QT_AY_GROSS_!$E$13:$KW$13,AJ$11,QT_AY_GROSS_!$E31:$KW31)+SUMIF(QT_UY_GROSS_!$E$13:$PI$13,AJ$11,QT_UY_GROSS_!$E31:$PI31)</f>
        <v>0</v>
      </c>
      <c r="AK31" s="146">
        <f>SUMIF(QT_AY_GROSS_!$E$13:$KW$13,AK$11,QT_AY_GROSS_!$E31:$KW31)+SUMIF(QT_UY_GROSS_!$E$13:$PI$13,AK$11,QT_UY_GROSS_!$E31:$PI31)</f>
        <v>0</v>
      </c>
      <c r="AL31" s="146">
        <f>SUMIF(QT_AY_GROSS_!$E$13:$KW$13,AL$11,QT_AY_GROSS_!$E31:$KW31)+SUMIF(QT_UY_GROSS_!$E$13:$PI$13,AL$11,QT_UY_GROSS_!$E31:$PI31)</f>
        <v>0</v>
      </c>
      <c r="AM31" s="146">
        <f>SUMIF(QT_AY_GROSS_!$E$13:$KW$13,AM$11,QT_AY_GROSS_!$E31:$KW31)+SUMIF(QT_UY_GROSS_!$E$13:$PI$13,AM$11,QT_UY_GROSS_!$E31:$PI31)</f>
        <v>0</v>
      </c>
      <c r="AN31" s="146">
        <f>SUMIF(QT_AY_GROSS_!$E$13:$KW$13,AN$11,QT_AY_GROSS_!$E31:$KW31)+SUMIF(QT_UY_GROSS_!$E$13:$PI$13,AN$11,QT_UY_GROSS_!$E31:$PI31)</f>
        <v>0</v>
      </c>
      <c r="AO31" s="146">
        <f>SUMIF(QT_AY_GROSS_!$E$13:$KW$13,AO$11,QT_AY_GROSS_!$E31:$KW31)+SUMIF(QT_UY_GROSS_!$E$13:$PI$13,AO$11,QT_UY_GROSS_!$E31:$PI31)</f>
        <v>0</v>
      </c>
      <c r="AP31" s="146">
        <f>SUMIF(QT_AY_GROSS_!$E$13:$KW$13,AP$11,QT_AY_GROSS_!$E31:$KW31)+SUMIF(QT_UY_GROSS_!$E$13:$PI$13,AP$11,QT_UY_GROSS_!$E31:$PI31)</f>
        <v>0</v>
      </c>
      <c r="AQ31" s="146">
        <f>SUMIF(QT_AY_GROSS_!$E$13:$KW$13,AQ$11,QT_AY_GROSS_!$E31:$KW31)+SUMIF(QT_UY_GROSS_!$E$13:$PI$13,AQ$11,QT_UY_GROSS_!$E31:$PI31)</f>
        <v>0</v>
      </c>
      <c r="AR31" s="146">
        <f>SUMIF(QT_AY_GROSS_!$E$13:$KW$13,AR$11,QT_AY_GROSS_!$E31:$KW31)+SUMIF(QT_UY_GROSS_!$E$13:$PI$13,AR$11,QT_UY_GROSS_!$E31:$PI31)</f>
        <v>0</v>
      </c>
      <c r="AS31" s="146">
        <f>SUMIF(QT_AY_GROSS_!$E$13:$KW$13,AS$11,QT_AY_GROSS_!$E31:$KW31)+SUMIF(QT_UY_GROSS_!$E$13:$PI$13,AS$11,QT_UY_GROSS_!$E31:$PI31)</f>
        <v>0</v>
      </c>
      <c r="AT31" s="146">
        <f>SUMIF(QT_AY_GROSS_!$E$13:$KW$13,AT$11,QT_AY_GROSS_!$E31:$KW31)+SUMIF(QT_UY_GROSS_!$E$13:$PI$13,AT$11,QT_UY_GROSS_!$E31:$PI31)</f>
        <v>0</v>
      </c>
      <c r="AU31" s="146">
        <f>SUMIF(QT_AY_GROSS_!$E$13:$KW$13,AU$11,QT_AY_GROSS_!$E31:$KW31)+SUMIF(QT_UY_GROSS_!$E$13:$PI$13,AU$11,QT_UY_GROSS_!$E31:$PI31)</f>
        <v>0</v>
      </c>
      <c r="AV31" s="146">
        <f>SUMIF(QT_AY_GROSS_!$E$13:$KW$13,AV$11,QT_AY_GROSS_!$E31:$KW31)+SUMIF(QT_UY_GROSS_!$E$13:$PI$13,AV$11,QT_UY_GROSS_!$E31:$PI31)</f>
        <v>0</v>
      </c>
      <c r="AW31" s="146">
        <f>SUMIF(QT_AY_GROSS_!$E$13:$KW$13,AW$11,QT_AY_GROSS_!$E31:$KW31)+SUMIF(QT_UY_GROSS_!$E$13:$PI$13,AW$11,QT_UY_GROSS_!$E31:$PI31)</f>
        <v>0</v>
      </c>
      <c r="AX31" s="146">
        <f>SUMIF(QT_AY_GROSS_!$E$13:$KW$13,AX$11,QT_AY_GROSS_!$E31:$KW31)+SUMIF(QT_UY_GROSS_!$E$13:$PI$13,AX$11,QT_UY_GROSS_!$E31:$PI31)</f>
        <v>0</v>
      </c>
      <c r="AY31" s="146">
        <f>SUMIF(QT_AY_GROSS_!$E$13:$KW$13,AY$11,QT_AY_GROSS_!$E31:$KW31)+SUMIF(QT_UY_GROSS_!$E$13:$PI$13,AY$11,QT_UY_GROSS_!$E31:$PI31)</f>
        <v>0</v>
      </c>
      <c r="AZ31" s="146">
        <f>SUMIF(QT_AY_GROSS_!$E$13:$KW$13,AZ$11,QT_AY_GROSS_!$E31:$KW31)+SUMIF(QT_UY_GROSS_!$E$13:$PI$13,AZ$11,QT_UY_GROSS_!$E31:$PI31)</f>
        <v>0</v>
      </c>
      <c r="BA31" s="146">
        <f>SUMIF(QT_AY_GROSS_!$E$13:$KW$13,BA$11,QT_AY_GROSS_!$E31:$KW31)+SUMIF(QT_UY_GROSS_!$E$13:$PI$13,BA$11,QT_UY_GROSS_!$E31:$PI31)</f>
        <v>0</v>
      </c>
      <c r="BB31" s="146">
        <f>SUMIF(QT_AY_GROSS_!$E$13:$KW$13,BB$11,QT_AY_GROSS_!$E31:$KW31)+SUMIF(QT_UY_GROSS_!$E$13:$PI$13,BB$11,QT_UY_GROSS_!$E31:$PI31)</f>
        <v>0</v>
      </c>
      <c r="BC31" s="146">
        <f>SUMIF(QT_AY_GROSS_!$E$13:$KW$13,BC$11,QT_AY_GROSS_!$E31:$KW31)+SUMIF(QT_UY_GROSS_!$E$13:$PI$13,BC$11,QT_UY_GROSS_!$E31:$PI31)</f>
        <v>0</v>
      </c>
      <c r="BD31" s="146">
        <f>SUMIF(QT_AY_GROSS_!$E$13:$KW$13,BD$11,QT_AY_GROSS_!$E31:$KW31)+SUMIF(QT_UY_GROSS_!$E$13:$PI$13,BD$11,QT_UY_GROSS_!$E31:$PI31)</f>
        <v>0</v>
      </c>
      <c r="BE31" s="146">
        <f>SUMIF(QT_AY_GROSS_!$E$13:$KW$13,BE$11,QT_AY_GROSS_!$E31:$KW31)+SUMIF(QT_UY_GROSS_!$E$13:$PI$13,BE$11,QT_UY_GROSS_!$E31:$PI31)</f>
        <v>0</v>
      </c>
      <c r="BF31" s="146">
        <f>SUMIF(QT_AY_GROSS_!$E$13:$KW$13,BF$11,QT_AY_GROSS_!$E31:$KW31)+SUMIF(QT_UY_GROSS_!$E$13:$PI$13,BF$11,QT_UY_GROSS_!$E31:$PI31)</f>
        <v>0</v>
      </c>
      <c r="BG31" s="146">
        <f>SUMIF(QT_AY_GROSS_!$E$13:$KW$13,BG$11,QT_AY_GROSS_!$E31:$KW31)+SUMIF(QT_UY_GROSS_!$E$13:$PI$13,BG$11,QT_UY_GROSS_!$E31:$PI31)</f>
        <v>0</v>
      </c>
      <c r="BH31" s="146">
        <f>SUMIF(QT_AY_GROSS_!$E$13:$KW$13,BH$11,QT_AY_GROSS_!$E31:$KW31)+SUMIF(QT_UY_GROSS_!$E$13:$PI$13,BH$11,QT_UY_GROSS_!$E31:$PI31)</f>
        <v>0</v>
      </c>
      <c r="BI31" s="146">
        <f>SUMIF(QT_AY_GROSS_!$E$13:$KW$13,BI$11,QT_AY_GROSS_!$E31:$KW31)+SUMIF(QT_UY_GROSS_!$E$13:$PI$13,BI$11,QT_UY_GROSS_!$E31:$PI31)</f>
        <v>0</v>
      </c>
      <c r="BJ31" s="146">
        <f>SUMIF(QT_AY_GROSS_!$E$13:$KW$13,BJ$11,QT_AY_GROSS_!$E31:$KW31)+SUMIF(QT_UY_GROSS_!$E$13:$PI$13,BJ$11,QT_UY_GROSS_!$E31:$PI31)</f>
        <v>0</v>
      </c>
      <c r="BK31" s="146">
        <f>SUMIF(QT_AY_GROSS_!$E$13:$KW$13,BK$11,QT_AY_GROSS_!$E31:$KW31)+SUMIF(QT_UY_GROSS_!$E$13:$PI$13,BK$11,QT_UY_GROSS_!$E31:$PI31)</f>
        <v>0</v>
      </c>
      <c r="BL31" s="146">
        <f>SUMIF(QT_AY_GROSS_!$E$13:$KW$13,BL$11,QT_AY_GROSS_!$E31:$KW31)+SUMIF(QT_UY_GROSS_!$E$13:$PI$13,BL$11,QT_UY_GROSS_!$E31:$PI31)</f>
        <v>0</v>
      </c>
      <c r="BM31" s="146">
        <f>SUMIF(QT_AY_GROSS_!$E$13:$KW$13,BM$11,QT_AY_GROSS_!$E31:$KW31)+SUMIF(QT_UY_GROSS_!$E$13:$PI$13,BM$11,QT_UY_GROSS_!$E31:$PI31)</f>
        <v>0</v>
      </c>
      <c r="BN31" s="146">
        <f>SUMIF(QT_AY_GROSS_!$E$13:$KW$13,BN$11,QT_AY_GROSS_!$E31:$KW31)+SUMIF(QT_UY_GROSS_!$E$13:$PI$13,BN$11,QT_UY_GROSS_!$E31:$PI31)</f>
        <v>0</v>
      </c>
      <c r="BO31" s="146">
        <f>SUMIF(QT_AY_GROSS_!$E$13:$KW$13,BO$11,QT_AY_GROSS_!$E31:$KW31)+SUMIF(QT_UY_GROSS_!$E$13:$PI$13,BO$11,QT_UY_GROSS_!$E31:$PI31)</f>
        <v>0</v>
      </c>
      <c r="BP31" s="147">
        <f>SUMIF(QT_AY_GROSS_!$E$13:$KW$13,BP$11,QT_AY_GROSS_!$E31:$KW31)+SUMIF(QT_UY_GROSS_!$E$13:$PI$13,BP$11,QT_UY_GROSS_!$E31:$PI31)</f>
        <v>0</v>
      </c>
      <c r="BQ31" s="147">
        <f>SUMIF(QT_AY_GROSS_!$E$13:$KW$13,BQ$11,QT_AY_GROSS_!$E31:$KW31)+SUMIF(QT_UY_GROSS_!$E$13:$PI$13,BQ$11,QT_UY_GROSS_!$E31:$PI31)</f>
        <v>0</v>
      </c>
      <c r="BR31" s="147">
        <f>SUMIF(QT_AY_GROSS_!$E$13:$KW$13,BR$11,QT_AY_GROSS_!$E31:$KW31)+SUMIF(QT_UY_GROSS_!$E$13:$PI$13,BR$11,QT_UY_GROSS_!$E31:$PI31)</f>
        <v>0</v>
      </c>
      <c r="BS31" s="147">
        <f>SUMIF(QT_AY_GROSS_!$E$13:$KW$13,BS$11,QT_AY_GROSS_!$E31:$KW31)+SUMIF(QT_UY_GROSS_!$E$13:$PI$13,BS$11,QT_UY_GROSS_!$E31:$PI31)</f>
        <v>0</v>
      </c>
      <c r="BT31" s="147">
        <f>SUMIF(QT_AY_GROSS_!$E$13:$KW$13,BT$11,QT_AY_GROSS_!$E31:$KW31)+SUMIF(QT_UY_GROSS_!$E$13:$PI$13,BT$11,QT_UY_GROSS_!$E31:$PI31)</f>
        <v>0</v>
      </c>
      <c r="BU31" s="147">
        <f>SUMIF(QT_AY_GROSS_!$E$13:$KW$13,BU$11,QT_AY_GROSS_!$E31:$KW31)+SUMIF(QT_UY_GROSS_!$E$13:$PI$13,BU$11,QT_UY_GROSS_!$E31:$PI31)</f>
        <v>0</v>
      </c>
      <c r="BV31" s="147">
        <f>SUMIF(QT_AY_GROSS_!$E$13:$KW$13,BV$11,QT_AY_GROSS_!$E31:$KW31)+SUMIF(QT_UY_GROSS_!$E$13:$PI$13,BV$11,QT_UY_GROSS_!$E31:$PI31)</f>
        <v>0</v>
      </c>
      <c r="BW31" s="147">
        <f>SUMIF(QT_AY_GROSS_!$E$13:$KW$13,BW$11,QT_AY_GROSS_!$E31:$KW31)+SUMIF(QT_UY_GROSS_!$E$13:$PI$13,BW$11,QT_UY_GROSS_!$E31:$PI31)</f>
        <v>0</v>
      </c>
      <c r="BX31" s="147">
        <f>SUMIF(QT_AY_GROSS_!$E$13:$KW$13,BX$11,QT_AY_GROSS_!$E31:$KW31)+SUMIF(QT_UY_GROSS_!$E$13:$PI$13,BX$11,QT_UY_GROSS_!$E31:$PI31)</f>
        <v>0</v>
      </c>
      <c r="BY31" s="147">
        <f>SUMIF(QT_AY_GROSS_!$E$13:$KW$13,BY$11,QT_AY_GROSS_!$E31:$KW31)+SUMIF(QT_UY_GROSS_!$E$13:$PI$13,BY$11,QT_UY_GROSS_!$E31:$PI31)</f>
        <v>0</v>
      </c>
      <c r="BZ31" s="147">
        <f>SUMIF(QT_AY_GROSS_!$E$13:$KW$13,BZ$11,QT_AY_GROSS_!$E31:$KW31)+SUMIF(QT_UY_GROSS_!$E$13:$PI$13,BZ$11,QT_UY_GROSS_!$E31:$PI31)</f>
        <v>0</v>
      </c>
      <c r="CA31" s="147">
        <f>SUMIF(QT_AY_GROSS_!$E$13:$KW$13,CA$11,QT_AY_GROSS_!$E31:$KW31)+SUMIF(QT_UY_GROSS_!$E$13:$PI$13,CA$11,QT_UY_GROSS_!$E31:$PI31)</f>
        <v>0</v>
      </c>
      <c r="CB31" s="147">
        <f>SUMIF(QT_AY_GROSS_!$E$13:$KW$13,CB$11,QT_AY_GROSS_!$E31:$KW31)+SUMIF(QT_UY_GROSS_!$E$13:$PI$13,CB$11,QT_UY_GROSS_!$E31:$PI31)</f>
        <v>0</v>
      </c>
      <c r="CC31" s="147">
        <f>SUMIF(QT_AY_GROSS_!$E$13:$KW$13,CC$11,QT_AY_GROSS_!$E31:$KW31)+SUMIF(QT_UY_GROSS_!$E$13:$PI$13,CC$11,QT_UY_GROSS_!$E31:$PI31)</f>
        <v>0</v>
      </c>
      <c r="CD31" s="147">
        <f>SUMIF(QT_AY_GROSS_!$E$13:$KW$13,CD$11,QT_AY_GROSS_!$E31:$KW31)+SUMIF(QT_UY_GROSS_!$E$13:$PI$13,CD$11,QT_UY_GROSS_!$E31:$PI31)</f>
        <v>0</v>
      </c>
      <c r="CE31" s="147">
        <f>SUMIF(QT_AY_GROSS_!$E$13:$KW$13,CE$11,QT_AY_GROSS_!$E31:$KW31)+SUMIF(QT_UY_GROSS_!$E$13:$PI$13,CE$11,QT_UY_GROSS_!$E31:$PI31)</f>
        <v>0</v>
      </c>
      <c r="CF31" s="147">
        <f>SUMIF(QT_AY_GROSS_!$E$13:$KW$13,CF$11,QT_AY_GROSS_!$E31:$KW31)+SUMIF(QT_UY_GROSS_!$E$13:$PI$13,CF$11,QT_UY_GROSS_!$E31:$PI31)</f>
        <v>0</v>
      </c>
      <c r="CG31" s="147">
        <f>SUMIF(QT_AY_GROSS_!$E$13:$KW$13,CG$11,QT_AY_GROSS_!$E31:$KW31)+SUMIF(QT_UY_GROSS_!$E$13:$PI$13,CG$11,QT_UY_GROSS_!$E31:$PI31)</f>
        <v>0</v>
      </c>
      <c r="CH31" s="147">
        <f>SUMIF(QT_AY_GROSS_!$E$13:$KW$13,CH$11,QT_AY_GROSS_!$E31:$KW31)+SUMIF(QT_UY_GROSS_!$E$13:$PI$13,CH$11,QT_UY_GROSS_!$E31:$PI31)</f>
        <v>0</v>
      </c>
      <c r="CI31" s="147">
        <f>SUMIF(QT_AY_GROSS_!$E$13:$KW$13,CI$11,QT_AY_GROSS_!$E31:$KW31)+SUMIF(QT_UY_GROSS_!$E$13:$PI$13,CI$11,QT_UY_GROSS_!$E31:$PI31)</f>
        <v>0</v>
      </c>
      <c r="CJ31" s="147">
        <f>SUMIF(QT_AY_GROSS_!$E$13:$KW$13,CJ$11,QT_AY_GROSS_!$E31:$KW31)+SUMIF(QT_UY_GROSS_!$E$13:$PI$13,CJ$11,QT_UY_GROSS_!$E31:$PI31)</f>
        <v>0</v>
      </c>
      <c r="CK31" s="147">
        <f>SUMIF(QT_AY_GROSS_!$E$13:$KW$13,CK$11,QT_AY_GROSS_!$E31:$KW31)+SUMIF(QT_UY_GROSS_!$E$13:$PI$13,CK$11,QT_UY_GROSS_!$E31:$PI31)</f>
        <v>0</v>
      </c>
      <c r="CL31" s="147">
        <f>SUMIF(QT_AY_GROSS_!$E$13:$KW$13,CL$11,QT_AY_GROSS_!$E31:$KW31)+SUMIF(QT_UY_GROSS_!$E$13:$PI$13,CL$11,QT_UY_GROSS_!$E31:$PI31)</f>
        <v>0</v>
      </c>
      <c r="CM31" s="147">
        <f>SUMIF(QT_AY_GROSS_!$E$13:$KW$13,CM$11,QT_AY_GROSS_!$E31:$KW31)+SUMIF(QT_UY_GROSS_!$E$13:$PI$13,CM$11,QT_UY_GROSS_!$E31:$PI31)</f>
        <v>0</v>
      </c>
      <c r="CN31" s="147">
        <f>SUMIF(QT_AY_GROSS_!$E$13:$KW$13,CN$11,QT_AY_GROSS_!$E31:$KW31)+SUMIF(QT_UY_GROSS_!$E$13:$PI$13,CN$11,QT_UY_GROSS_!$E31:$PI31)</f>
        <v>0</v>
      </c>
      <c r="CO31" s="147">
        <f>SUMIF(QT_AY_GROSS_!$E$13:$KW$13,CO$11,QT_AY_GROSS_!$E31:$KW31)+SUMIF(QT_UY_GROSS_!$E$13:$PI$13,CO$11,QT_UY_GROSS_!$E31:$PI31)</f>
        <v>0</v>
      </c>
      <c r="CP31" s="147">
        <f>SUMIF(QT_AY_GROSS_!$E$13:$KW$13,CP$11,QT_AY_GROSS_!$E31:$KW31)+SUMIF(QT_UY_GROSS_!$E$13:$PI$13,CP$11,QT_UY_GROSS_!$E31:$PI31)</f>
        <v>0</v>
      </c>
      <c r="CQ31" s="147">
        <f>SUMIF(QT_AY_GROSS_!$E$13:$KW$13,CQ$11,QT_AY_GROSS_!$E31:$KW31)+SUMIF(QT_UY_GROSS_!$E$13:$PI$13,CQ$11,QT_UY_GROSS_!$E31:$PI31)</f>
        <v>0</v>
      </c>
      <c r="CR31" s="147">
        <f>SUMIF(QT_AY_GROSS_!$E$13:$KW$13,CR$11,QT_AY_GROSS_!$E31:$KW31)+SUMIF(QT_UY_GROSS_!$E$13:$PI$13,CR$11,QT_UY_GROSS_!$E31:$PI31)</f>
        <v>0</v>
      </c>
      <c r="CS31" s="147">
        <f>SUMIF(QT_AY_GROSS_!$E$13:$KW$13,CS$11,QT_AY_GROSS_!$E31:$KW31)+SUMIF(QT_UY_GROSS_!$E$13:$PI$13,CS$11,QT_UY_GROSS_!$E31:$PI31)</f>
        <v>0</v>
      </c>
      <c r="CT31" s="147">
        <f>SUMIF(QT_AY_GROSS_!$E$13:$KW$13,CT$11,QT_AY_GROSS_!$E31:$KW31)+SUMIF(QT_UY_GROSS_!$E$13:$PI$13,CT$11,QT_UY_GROSS_!$E31:$PI31)</f>
        <v>0</v>
      </c>
      <c r="CU31" s="147">
        <f>SUMIF(QT_AY_GROSS_!$E$13:$KW$13,CU$11,QT_AY_GROSS_!$E31:$KW31)+SUMIF(QT_UY_GROSS_!$E$13:$PI$13,CU$11,QT_UY_GROSS_!$E31:$PI31)</f>
        <v>0</v>
      </c>
      <c r="CV31" s="147">
        <f>SUMIF(QT_AY_GROSS_!$E$13:$KW$13,CV$11,QT_AY_GROSS_!$E31:$KW31)+SUMIF(QT_UY_GROSS_!$E$13:$PI$13,CV$11,QT_UY_GROSS_!$E31:$PI31)</f>
        <v>0</v>
      </c>
      <c r="CW31" s="147">
        <f>SUMIF(QT_AY_GROSS_!$E$13:$KW$13,CW$11,QT_AY_GROSS_!$E31:$KW31)+SUMIF(QT_UY_GROSS_!$E$13:$PI$13,CW$11,QT_UY_GROSS_!$E31:$PI31)</f>
        <v>0</v>
      </c>
      <c r="CX31" s="147">
        <f>SUMIF(QT_AY_GROSS_!$E$13:$KW$13,CX$11,QT_AY_GROSS_!$E31:$KW31)+SUMIF(QT_UY_GROSS_!$E$13:$PI$13,CX$11,QT_UY_GROSS_!$E31:$PI31)</f>
        <v>0</v>
      </c>
      <c r="CY31" s="147">
        <f>SUMIF(QT_AY_GROSS_!$E$13:$KW$13,CY$11,QT_AY_GROSS_!$E31:$KW31)+SUMIF(QT_UY_GROSS_!$E$13:$PI$13,CY$11,QT_UY_GROSS_!$E31:$PI31)</f>
        <v>0</v>
      </c>
      <c r="CZ31" s="147">
        <f>SUMIF(QT_AY_GROSS_!$E$13:$KW$13,CZ$11,QT_AY_GROSS_!$E31:$KW31)+SUMIF(QT_UY_GROSS_!$E$13:$PI$13,CZ$11,QT_UY_GROSS_!$E31:$PI31)</f>
        <v>0</v>
      </c>
      <c r="DA31" s="147">
        <f>SUMIF(QT_AY_GROSS_!$E$13:$KW$13,DA$11,QT_AY_GROSS_!$E31:$KW31)+SUMIF(QT_UY_GROSS_!$E$13:$PI$13,DA$11,QT_UY_GROSS_!$E31:$PI31)</f>
        <v>0</v>
      </c>
      <c r="DB31" s="147">
        <f>SUMIF(QT_AY_GROSS_!$E$13:$KW$13,DB$11,QT_AY_GROSS_!$E31:$KW31)+SUMIF(QT_UY_GROSS_!$E$13:$PI$13,DB$11,QT_UY_GROSS_!$E31:$PI31)</f>
        <v>0</v>
      </c>
      <c r="DC31" s="147">
        <f>SUMIF(QT_AY_GROSS_!$E$13:$KW$13,DC$11,QT_AY_GROSS_!$E31:$KW31)+SUMIF(QT_UY_GROSS_!$E$13:$PI$13,DC$11,QT_UY_GROSS_!$E31:$PI31)</f>
        <v>0</v>
      </c>
      <c r="DD31" s="147">
        <f>SUMIF(QT_AY_GROSS_!$E$13:$KW$13,DD$11,QT_AY_GROSS_!$E31:$KW31)+SUMIF(QT_UY_GROSS_!$E$13:$PI$13,DD$11,QT_UY_GROSS_!$E31:$PI31)</f>
        <v>0</v>
      </c>
      <c r="DE31" s="147">
        <f>SUMIF(QT_AY_GROSS_!$E$13:$KW$13,DE$11,QT_AY_GROSS_!$E31:$KW31)+SUMIF(QT_UY_GROSS_!$E$13:$PI$13,DE$11,QT_UY_GROSS_!$E31:$PI31)</f>
        <v>0</v>
      </c>
      <c r="DF31" s="147">
        <f>SUMIF(QT_AY_GROSS_!$E$13:$KW$13,DF$11,QT_AY_GROSS_!$E31:$KW31)+SUMIF(QT_UY_GROSS_!$E$13:$PI$13,DF$11,QT_UY_GROSS_!$E31:$PI31)</f>
        <v>0</v>
      </c>
    </row>
    <row r="32" spans="2:425" ht="16.8" thickBot="1" x14ac:dyDescent="0.3">
      <c r="B32" s="179"/>
      <c r="C32" s="61">
        <v>100000</v>
      </c>
      <c r="D32" s="131" t="s">
        <v>461</v>
      </c>
      <c r="E32" s="146">
        <f t="shared" si="102"/>
        <v>0</v>
      </c>
      <c r="F32" s="145">
        <f t="shared" si="103"/>
        <v>0</v>
      </c>
      <c r="G32" s="146">
        <f t="shared" si="100"/>
        <v>0</v>
      </c>
      <c r="H32" s="146">
        <f t="shared" si="100"/>
        <v>0</v>
      </c>
      <c r="I32" s="146">
        <f t="shared" si="100"/>
        <v>0</v>
      </c>
      <c r="J32" s="146">
        <f>SUMIF(QT_AY_GROSS_!$E$13:$KW$13,J$11,QT_AY_GROSS_!$E32:$KW32)+SUMIF(QT_UY_GROSS_!$E$13:$KW$13,J$11,QT_UY_GROSS_!$E32:$KW32)</f>
        <v>0</v>
      </c>
      <c r="K32" s="146">
        <f>SUMIF(QT_AY_GROSS_!$E$13:$KW$13,K$11,QT_AY_GROSS_!$E32:$KW32)+SUMIF(QT_UY_GROSS_!$E$13:$KW$13,K$11,QT_UY_GROSS_!$E32:$KW32)</f>
        <v>0</v>
      </c>
      <c r="L32" s="146">
        <f t="shared" si="104"/>
        <v>0</v>
      </c>
      <c r="M32" s="146">
        <f t="shared" si="101"/>
        <v>0</v>
      </c>
      <c r="N32" s="146">
        <f t="shared" si="101"/>
        <v>0</v>
      </c>
      <c r="O32" s="146">
        <f>SUMIF(QT_AY_GROSS_!$E$13:$KW$13,O$11,QT_AY_GROSS_!$E32:$KW32)+SUMIF(QT_UY_GROSS_!$E$13:$KW$13,O$11,QT_UY_GROSS_!$E32:$KW32)</f>
        <v>0</v>
      </c>
      <c r="P32" s="146">
        <f>SUMIF(QT_AY_GROSS_!$E$13:$KW$13,P$11,QT_AY_GROSS_!$E32:$KW32)+SUMIF(QT_UY_GROSS_!$E$13:$KW$13,P$11,QT_UY_GROSS_!$E32:$KW32)</f>
        <v>0</v>
      </c>
      <c r="Q32" s="146">
        <f>SUMIF(QT_AY_GROSS_!$E$13:$KW$13,Q$11,QT_AY_GROSS_!$E32:$KW32)+SUMIF(QT_UY_GROSS_!$E$13:$KW$13,Q$11,QT_UY_GROSS_!$E32:$KW32)</f>
        <v>0</v>
      </c>
      <c r="R32" s="146">
        <f>SUMIF(QT_AY_GROSS_!$E$13:$KW$13,R$11,QT_AY_GROSS_!$E32:$KW32)+SUMIF(QT_UY_GROSS_!$E$13:$KW$13,R$11,QT_UY_GROSS_!$E32:$KW32)</f>
        <v>0</v>
      </c>
      <c r="S32" s="146">
        <f>SUMIF(QT_AY_GROSS_!$E$13:$KW$13,S$11,QT_AY_GROSS_!$E32:$KW32)+SUMIF(QT_UY_GROSS_!$E$13:$PI$13,S$11,QT_UY_GROSS_!$E32:$PI32)</f>
        <v>0</v>
      </c>
      <c r="T32" s="146">
        <f>SUMIF(QT_AY_GROSS_!$E$13:$KW$13,T$11,QT_AY_GROSS_!$E32:$KW32)+SUMIF(QT_UY_GROSS_!$E$13:$PI$13,T$11,QT_UY_GROSS_!$E32:$PI32)</f>
        <v>0</v>
      </c>
      <c r="U32" s="146">
        <f>SUMIF(QT_AY_GROSS_!$E$13:$KW$13,U$11,QT_AY_GROSS_!$E32:$KW32)+SUMIF(QT_UY_GROSS_!$E$13:$PI$13,U$11,QT_UY_GROSS_!$E32:$PI32)</f>
        <v>0</v>
      </c>
      <c r="V32" s="146">
        <f>SUMIF(QT_AY_GROSS_!$E$13:$KW$13,V$11,QT_AY_GROSS_!$E32:$KW32)+SUMIF(QT_UY_GROSS_!$E$13:$PI$13,V$11,QT_UY_GROSS_!$E32:$PI32)</f>
        <v>0</v>
      </c>
      <c r="W32" s="146">
        <f>SUMIF(QT_AY_GROSS_!$E$13:$KW$13,W$11,QT_AY_GROSS_!$E32:$KW32)+SUMIF(QT_UY_GROSS_!$E$13:$PI$13,W$11,QT_UY_GROSS_!$E32:$PI32)</f>
        <v>0</v>
      </c>
      <c r="X32" s="146">
        <f>SUMIF(QT_AY_GROSS_!$E$13:$KW$13,X$11,QT_AY_GROSS_!$E32:$KW32)+SUMIF(QT_UY_GROSS_!$E$13:$PI$13,X$11,QT_UY_GROSS_!$E32:$PI32)</f>
        <v>0</v>
      </c>
      <c r="Y32" s="146">
        <f>SUMIF(QT_AY_GROSS_!$E$13:$KW$13,Y$11,QT_AY_GROSS_!$E32:$KW32)+SUMIF(QT_UY_GROSS_!$E$13:$PI$13,Y$11,QT_UY_GROSS_!$E32:$PI32)</f>
        <v>0</v>
      </c>
      <c r="Z32" s="146">
        <f>SUMIF(QT_AY_GROSS_!$E$13:$KW$13,Z$11,QT_AY_GROSS_!$E32:$KW32)+SUMIF(QT_UY_GROSS_!$E$13:$PI$13,Z$11,QT_UY_GROSS_!$E32:$PI32)</f>
        <v>0</v>
      </c>
      <c r="AA32" s="146">
        <f>SUMIF(QT_AY_GROSS_!$E$13:$KW$13,AA$11,QT_AY_GROSS_!$E32:$KW32)+SUMIF(QT_UY_GROSS_!$E$13:$PI$13,AA$11,QT_UY_GROSS_!$E32:$PI32)</f>
        <v>0</v>
      </c>
      <c r="AB32" s="146">
        <f>SUMIF(QT_AY_GROSS_!$E$13:$KW$13,AB$11,QT_AY_GROSS_!$E32:$KW32)+SUMIF(QT_UY_GROSS_!$E$13:$PI$13,AB$11,QT_UY_GROSS_!$E32:$PI32)</f>
        <v>0</v>
      </c>
      <c r="AC32" s="146">
        <f>SUMIF(QT_AY_GROSS_!$E$13:$KW$13,AC$11,QT_AY_GROSS_!$E32:$KW32)+SUMIF(QT_UY_GROSS_!$E$13:$PI$13,AC$11,QT_UY_GROSS_!$E32:$PI32)</f>
        <v>0</v>
      </c>
      <c r="AD32" s="146">
        <f>SUMIF(QT_AY_GROSS_!$E$13:$KW$13,AD$11,QT_AY_GROSS_!$E32:$KW32)+SUMIF(QT_UY_GROSS_!$E$13:$PI$13,AD$11,QT_UY_GROSS_!$E32:$PI32)</f>
        <v>0</v>
      </c>
      <c r="AE32" s="146">
        <f>SUMIF(QT_AY_GROSS_!$E$13:$KW$13,AE$11,QT_AY_GROSS_!$E32:$KW32)+SUMIF(QT_UY_GROSS_!$E$13:$PI$13,AE$11,QT_UY_GROSS_!$E32:$PI32)</f>
        <v>0</v>
      </c>
      <c r="AF32" s="146">
        <f>SUMIF(QT_AY_GROSS_!$E$13:$KW$13,AF$11,QT_AY_GROSS_!$E32:$KW32)+SUMIF(QT_UY_GROSS_!$E$13:$PI$13,AF$11,QT_UY_GROSS_!$E32:$PI32)</f>
        <v>0</v>
      </c>
      <c r="AG32" s="146">
        <f>SUMIF(QT_AY_GROSS_!$E$13:$KW$13,AG$11,QT_AY_GROSS_!$E32:$KW32)+SUMIF(QT_UY_GROSS_!$E$13:$PI$13,AG$11,QT_UY_GROSS_!$E32:$PI32)</f>
        <v>0</v>
      </c>
      <c r="AH32" s="146">
        <f>SUMIF(QT_AY_GROSS_!$E$13:$KW$13,AH$11,QT_AY_GROSS_!$E32:$KW32)+SUMIF(QT_UY_GROSS_!$E$13:$PI$13,AH$11,QT_UY_GROSS_!$E32:$PI32)</f>
        <v>0</v>
      </c>
      <c r="AI32" s="146">
        <f>SUMIF(QT_AY_GROSS_!$E$13:$KW$13,AI$11,QT_AY_GROSS_!$E32:$KW32)+SUMIF(QT_UY_GROSS_!$E$13:$PI$13,AI$11,QT_UY_GROSS_!$E32:$PI32)</f>
        <v>0</v>
      </c>
      <c r="AJ32" s="146">
        <f>SUMIF(QT_AY_GROSS_!$E$13:$KW$13,AJ$11,QT_AY_GROSS_!$E32:$KW32)+SUMIF(QT_UY_GROSS_!$E$13:$PI$13,AJ$11,QT_UY_GROSS_!$E32:$PI32)</f>
        <v>0</v>
      </c>
      <c r="AK32" s="146">
        <f>SUMIF(QT_AY_GROSS_!$E$13:$KW$13,AK$11,QT_AY_GROSS_!$E32:$KW32)+SUMIF(QT_UY_GROSS_!$E$13:$PI$13,AK$11,QT_UY_GROSS_!$E32:$PI32)</f>
        <v>0</v>
      </c>
      <c r="AL32" s="146">
        <f>SUMIF(QT_AY_GROSS_!$E$13:$KW$13,AL$11,QT_AY_GROSS_!$E32:$KW32)+SUMIF(QT_UY_GROSS_!$E$13:$PI$13,AL$11,QT_UY_GROSS_!$E32:$PI32)</f>
        <v>0</v>
      </c>
      <c r="AM32" s="146">
        <f>SUMIF(QT_AY_GROSS_!$E$13:$KW$13,AM$11,QT_AY_GROSS_!$E32:$KW32)+SUMIF(QT_UY_GROSS_!$E$13:$PI$13,AM$11,QT_UY_GROSS_!$E32:$PI32)</f>
        <v>0</v>
      </c>
      <c r="AN32" s="146">
        <f>SUMIF(QT_AY_GROSS_!$E$13:$KW$13,AN$11,QT_AY_GROSS_!$E32:$KW32)+SUMIF(QT_UY_GROSS_!$E$13:$PI$13,AN$11,QT_UY_GROSS_!$E32:$PI32)</f>
        <v>0</v>
      </c>
      <c r="AO32" s="146">
        <f>SUMIF(QT_AY_GROSS_!$E$13:$KW$13,AO$11,QT_AY_GROSS_!$E32:$KW32)+SUMIF(QT_UY_GROSS_!$E$13:$PI$13,AO$11,QT_UY_GROSS_!$E32:$PI32)</f>
        <v>0</v>
      </c>
      <c r="AP32" s="146">
        <f>SUMIF(QT_AY_GROSS_!$E$13:$KW$13,AP$11,QT_AY_GROSS_!$E32:$KW32)+SUMIF(QT_UY_GROSS_!$E$13:$PI$13,AP$11,QT_UY_GROSS_!$E32:$PI32)</f>
        <v>0</v>
      </c>
      <c r="AQ32" s="146">
        <f>SUMIF(QT_AY_GROSS_!$E$13:$KW$13,AQ$11,QT_AY_GROSS_!$E32:$KW32)+SUMIF(QT_UY_GROSS_!$E$13:$PI$13,AQ$11,QT_UY_GROSS_!$E32:$PI32)</f>
        <v>0</v>
      </c>
      <c r="AR32" s="146">
        <f>SUMIF(QT_AY_GROSS_!$E$13:$KW$13,AR$11,QT_AY_GROSS_!$E32:$KW32)+SUMIF(QT_UY_GROSS_!$E$13:$PI$13,AR$11,QT_UY_GROSS_!$E32:$PI32)</f>
        <v>0</v>
      </c>
      <c r="AS32" s="146">
        <f>SUMIF(QT_AY_GROSS_!$E$13:$KW$13,AS$11,QT_AY_GROSS_!$E32:$KW32)+SUMIF(QT_UY_GROSS_!$E$13:$PI$13,AS$11,QT_UY_GROSS_!$E32:$PI32)</f>
        <v>0</v>
      </c>
      <c r="AT32" s="146">
        <f>SUMIF(QT_AY_GROSS_!$E$13:$KW$13,AT$11,QT_AY_GROSS_!$E32:$KW32)+SUMIF(QT_UY_GROSS_!$E$13:$PI$13,AT$11,QT_UY_GROSS_!$E32:$PI32)</f>
        <v>0</v>
      </c>
      <c r="AU32" s="146">
        <f>SUMIF(QT_AY_GROSS_!$E$13:$KW$13,AU$11,QT_AY_GROSS_!$E32:$KW32)+SUMIF(QT_UY_GROSS_!$E$13:$PI$13,AU$11,QT_UY_GROSS_!$E32:$PI32)</f>
        <v>0</v>
      </c>
      <c r="AV32" s="146">
        <f>SUMIF(QT_AY_GROSS_!$E$13:$KW$13,AV$11,QT_AY_GROSS_!$E32:$KW32)+SUMIF(QT_UY_GROSS_!$E$13:$PI$13,AV$11,QT_UY_GROSS_!$E32:$PI32)</f>
        <v>0</v>
      </c>
      <c r="AW32" s="146">
        <f>SUMIF(QT_AY_GROSS_!$E$13:$KW$13,AW$11,QT_AY_GROSS_!$E32:$KW32)+SUMIF(QT_UY_GROSS_!$E$13:$PI$13,AW$11,QT_UY_GROSS_!$E32:$PI32)</f>
        <v>0</v>
      </c>
      <c r="AX32" s="146">
        <f>SUMIF(QT_AY_GROSS_!$E$13:$KW$13,AX$11,QT_AY_GROSS_!$E32:$KW32)+SUMIF(QT_UY_GROSS_!$E$13:$PI$13,AX$11,QT_UY_GROSS_!$E32:$PI32)</f>
        <v>0</v>
      </c>
      <c r="AY32" s="146">
        <f>SUMIF(QT_AY_GROSS_!$E$13:$KW$13,AY$11,QT_AY_GROSS_!$E32:$KW32)+SUMIF(QT_UY_GROSS_!$E$13:$PI$13,AY$11,QT_UY_GROSS_!$E32:$PI32)</f>
        <v>0</v>
      </c>
      <c r="AZ32" s="146">
        <f>SUMIF(QT_AY_GROSS_!$E$13:$KW$13,AZ$11,QT_AY_GROSS_!$E32:$KW32)+SUMIF(QT_UY_GROSS_!$E$13:$PI$13,AZ$11,QT_UY_GROSS_!$E32:$PI32)</f>
        <v>0</v>
      </c>
      <c r="BA32" s="146">
        <f>SUMIF(QT_AY_GROSS_!$E$13:$KW$13,BA$11,QT_AY_GROSS_!$E32:$KW32)+SUMIF(QT_UY_GROSS_!$E$13:$PI$13,BA$11,QT_UY_GROSS_!$E32:$PI32)</f>
        <v>0</v>
      </c>
      <c r="BB32" s="146">
        <f>SUMIF(QT_AY_GROSS_!$E$13:$KW$13,BB$11,QT_AY_GROSS_!$E32:$KW32)+SUMIF(QT_UY_GROSS_!$E$13:$PI$13,BB$11,QT_UY_GROSS_!$E32:$PI32)</f>
        <v>0</v>
      </c>
      <c r="BC32" s="146">
        <f>SUMIF(QT_AY_GROSS_!$E$13:$KW$13,BC$11,QT_AY_GROSS_!$E32:$KW32)+SUMIF(QT_UY_GROSS_!$E$13:$PI$13,BC$11,QT_UY_GROSS_!$E32:$PI32)</f>
        <v>0</v>
      </c>
      <c r="BD32" s="146">
        <f>SUMIF(QT_AY_GROSS_!$E$13:$KW$13,BD$11,QT_AY_GROSS_!$E32:$KW32)+SUMIF(QT_UY_GROSS_!$E$13:$PI$13,BD$11,QT_UY_GROSS_!$E32:$PI32)</f>
        <v>0</v>
      </c>
      <c r="BE32" s="146">
        <f>SUMIF(QT_AY_GROSS_!$E$13:$KW$13,BE$11,QT_AY_GROSS_!$E32:$KW32)+SUMIF(QT_UY_GROSS_!$E$13:$PI$13,BE$11,QT_UY_GROSS_!$E32:$PI32)</f>
        <v>0</v>
      </c>
      <c r="BF32" s="146">
        <f>SUMIF(QT_AY_GROSS_!$E$13:$KW$13,BF$11,QT_AY_GROSS_!$E32:$KW32)+SUMIF(QT_UY_GROSS_!$E$13:$PI$13,BF$11,QT_UY_GROSS_!$E32:$PI32)</f>
        <v>0</v>
      </c>
      <c r="BG32" s="146">
        <f>SUMIF(QT_AY_GROSS_!$E$13:$KW$13,BG$11,QT_AY_GROSS_!$E32:$KW32)+SUMIF(QT_UY_GROSS_!$E$13:$PI$13,BG$11,QT_UY_GROSS_!$E32:$PI32)</f>
        <v>0</v>
      </c>
      <c r="BH32" s="146">
        <f>SUMIF(QT_AY_GROSS_!$E$13:$KW$13,BH$11,QT_AY_GROSS_!$E32:$KW32)+SUMIF(QT_UY_GROSS_!$E$13:$PI$13,BH$11,QT_UY_GROSS_!$E32:$PI32)</f>
        <v>0</v>
      </c>
      <c r="BI32" s="146">
        <f>SUMIF(QT_AY_GROSS_!$E$13:$KW$13,BI$11,QT_AY_GROSS_!$E32:$KW32)+SUMIF(QT_UY_GROSS_!$E$13:$PI$13,BI$11,QT_UY_GROSS_!$E32:$PI32)</f>
        <v>0</v>
      </c>
      <c r="BJ32" s="146">
        <f>SUMIF(QT_AY_GROSS_!$E$13:$KW$13,BJ$11,QT_AY_GROSS_!$E32:$KW32)+SUMIF(QT_UY_GROSS_!$E$13:$PI$13,BJ$11,QT_UY_GROSS_!$E32:$PI32)</f>
        <v>0</v>
      </c>
      <c r="BK32" s="146">
        <f>SUMIF(QT_AY_GROSS_!$E$13:$KW$13,BK$11,QT_AY_GROSS_!$E32:$KW32)+SUMIF(QT_UY_GROSS_!$E$13:$PI$13,BK$11,QT_UY_GROSS_!$E32:$PI32)</f>
        <v>0</v>
      </c>
      <c r="BL32" s="146">
        <f>SUMIF(QT_AY_GROSS_!$E$13:$KW$13,BL$11,QT_AY_GROSS_!$E32:$KW32)+SUMIF(QT_UY_GROSS_!$E$13:$PI$13,BL$11,QT_UY_GROSS_!$E32:$PI32)</f>
        <v>0</v>
      </c>
      <c r="BM32" s="146">
        <f>SUMIF(QT_AY_GROSS_!$E$13:$KW$13,BM$11,QT_AY_GROSS_!$E32:$KW32)+SUMIF(QT_UY_GROSS_!$E$13:$PI$13,BM$11,QT_UY_GROSS_!$E32:$PI32)</f>
        <v>0</v>
      </c>
      <c r="BN32" s="146">
        <f>SUMIF(QT_AY_GROSS_!$E$13:$KW$13,BN$11,QT_AY_GROSS_!$E32:$KW32)+SUMIF(QT_UY_GROSS_!$E$13:$PI$13,BN$11,QT_UY_GROSS_!$E32:$PI32)</f>
        <v>0</v>
      </c>
      <c r="BO32" s="146">
        <f>SUMIF(QT_AY_GROSS_!$E$13:$KW$13,BO$11,QT_AY_GROSS_!$E32:$KW32)+SUMIF(QT_UY_GROSS_!$E$13:$PI$13,BO$11,QT_UY_GROSS_!$E32:$PI32)</f>
        <v>0</v>
      </c>
      <c r="BP32" s="147">
        <f>SUMIF(QT_AY_GROSS_!$E$13:$KW$13,BP$11,QT_AY_GROSS_!$E32:$KW32)+SUMIF(QT_UY_GROSS_!$E$13:$PI$13,BP$11,QT_UY_GROSS_!$E32:$PI32)</f>
        <v>0</v>
      </c>
      <c r="BQ32" s="147">
        <f>SUMIF(QT_AY_GROSS_!$E$13:$KW$13,BQ$11,QT_AY_GROSS_!$E32:$KW32)+SUMIF(QT_UY_GROSS_!$E$13:$PI$13,BQ$11,QT_UY_GROSS_!$E32:$PI32)</f>
        <v>0</v>
      </c>
      <c r="BR32" s="147">
        <f>SUMIF(QT_AY_GROSS_!$E$13:$KW$13,BR$11,QT_AY_GROSS_!$E32:$KW32)+SUMIF(QT_UY_GROSS_!$E$13:$PI$13,BR$11,QT_UY_GROSS_!$E32:$PI32)</f>
        <v>0</v>
      </c>
      <c r="BS32" s="147">
        <f>SUMIF(QT_AY_GROSS_!$E$13:$KW$13,BS$11,QT_AY_GROSS_!$E32:$KW32)+SUMIF(QT_UY_GROSS_!$E$13:$PI$13,BS$11,QT_UY_GROSS_!$E32:$PI32)</f>
        <v>0</v>
      </c>
      <c r="BT32" s="147">
        <f>SUMIF(QT_AY_GROSS_!$E$13:$KW$13,BT$11,QT_AY_GROSS_!$E32:$KW32)+SUMIF(QT_UY_GROSS_!$E$13:$PI$13,BT$11,QT_UY_GROSS_!$E32:$PI32)</f>
        <v>0</v>
      </c>
      <c r="BU32" s="147">
        <f>SUMIF(QT_AY_GROSS_!$E$13:$KW$13,BU$11,QT_AY_GROSS_!$E32:$KW32)+SUMIF(QT_UY_GROSS_!$E$13:$PI$13,BU$11,QT_UY_GROSS_!$E32:$PI32)</f>
        <v>0</v>
      </c>
      <c r="BV32" s="147">
        <f>SUMIF(QT_AY_GROSS_!$E$13:$KW$13,BV$11,QT_AY_GROSS_!$E32:$KW32)+SUMIF(QT_UY_GROSS_!$E$13:$PI$13,BV$11,QT_UY_GROSS_!$E32:$PI32)</f>
        <v>0</v>
      </c>
      <c r="BW32" s="147">
        <f>SUMIF(QT_AY_GROSS_!$E$13:$KW$13,BW$11,QT_AY_GROSS_!$E32:$KW32)+SUMIF(QT_UY_GROSS_!$E$13:$PI$13,BW$11,QT_UY_GROSS_!$E32:$PI32)</f>
        <v>0</v>
      </c>
      <c r="BX32" s="147">
        <f>SUMIF(QT_AY_GROSS_!$E$13:$KW$13,BX$11,QT_AY_GROSS_!$E32:$KW32)+SUMIF(QT_UY_GROSS_!$E$13:$PI$13,BX$11,QT_UY_GROSS_!$E32:$PI32)</f>
        <v>0</v>
      </c>
      <c r="BY32" s="147">
        <f>SUMIF(QT_AY_GROSS_!$E$13:$KW$13,BY$11,QT_AY_GROSS_!$E32:$KW32)+SUMIF(QT_UY_GROSS_!$E$13:$PI$13,BY$11,QT_UY_GROSS_!$E32:$PI32)</f>
        <v>0</v>
      </c>
      <c r="BZ32" s="147">
        <f>SUMIF(QT_AY_GROSS_!$E$13:$KW$13,BZ$11,QT_AY_GROSS_!$E32:$KW32)+SUMIF(QT_UY_GROSS_!$E$13:$PI$13,BZ$11,QT_UY_GROSS_!$E32:$PI32)</f>
        <v>0</v>
      </c>
      <c r="CA32" s="147">
        <f>SUMIF(QT_AY_GROSS_!$E$13:$KW$13,CA$11,QT_AY_GROSS_!$E32:$KW32)+SUMIF(QT_UY_GROSS_!$E$13:$PI$13,CA$11,QT_UY_GROSS_!$E32:$PI32)</f>
        <v>0</v>
      </c>
      <c r="CB32" s="147">
        <f>SUMIF(QT_AY_GROSS_!$E$13:$KW$13,CB$11,QT_AY_GROSS_!$E32:$KW32)+SUMIF(QT_UY_GROSS_!$E$13:$PI$13,CB$11,QT_UY_GROSS_!$E32:$PI32)</f>
        <v>0</v>
      </c>
      <c r="CC32" s="147">
        <f>SUMIF(QT_AY_GROSS_!$E$13:$KW$13,CC$11,QT_AY_GROSS_!$E32:$KW32)+SUMIF(QT_UY_GROSS_!$E$13:$PI$13,CC$11,QT_UY_GROSS_!$E32:$PI32)</f>
        <v>0</v>
      </c>
      <c r="CD32" s="147">
        <f>SUMIF(QT_AY_GROSS_!$E$13:$KW$13,CD$11,QT_AY_GROSS_!$E32:$KW32)+SUMIF(QT_UY_GROSS_!$E$13:$PI$13,CD$11,QT_UY_GROSS_!$E32:$PI32)</f>
        <v>0</v>
      </c>
      <c r="CE32" s="147">
        <f>SUMIF(QT_AY_GROSS_!$E$13:$KW$13,CE$11,QT_AY_GROSS_!$E32:$KW32)+SUMIF(QT_UY_GROSS_!$E$13:$PI$13,CE$11,QT_UY_GROSS_!$E32:$PI32)</f>
        <v>0</v>
      </c>
      <c r="CF32" s="147">
        <f>SUMIF(QT_AY_GROSS_!$E$13:$KW$13,CF$11,QT_AY_GROSS_!$E32:$KW32)+SUMIF(QT_UY_GROSS_!$E$13:$PI$13,CF$11,QT_UY_GROSS_!$E32:$PI32)</f>
        <v>0</v>
      </c>
      <c r="CG32" s="147">
        <f>SUMIF(QT_AY_GROSS_!$E$13:$KW$13,CG$11,QT_AY_GROSS_!$E32:$KW32)+SUMIF(QT_UY_GROSS_!$E$13:$PI$13,CG$11,QT_UY_GROSS_!$E32:$PI32)</f>
        <v>0</v>
      </c>
      <c r="CH32" s="147">
        <f>SUMIF(QT_AY_GROSS_!$E$13:$KW$13,CH$11,QT_AY_GROSS_!$E32:$KW32)+SUMIF(QT_UY_GROSS_!$E$13:$PI$13,CH$11,QT_UY_GROSS_!$E32:$PI32)</f>
        <v>0</v>
      </c>
      <c r="CI32" s="147">
        <f>SUMIF(QT_AY_GROSS_!$E$13:$KW$13,CI$11,QT_AY_GROSS_!$E32:$KW32)+SUMIF(QT_UY_GROSS_!$E$13:$PI$13,CI$11,QT_UY_GROSS_!$E32:$PI32)</f>
        <v>0</v>
      </c>
      <c r="CJ32" s="147">
        <f>SUMIF(QT_AY_GROSS_!$E$13:$KW$13,CJ$11,QT_AY_GROSS_!$E32:$KW32)+SUMIF(QT_UY_GROSS_!$E$13:$PI$13,CJ$11,QT_UY_GROSS_!$E32:$PI32)</f>
        <v>0</v>
      </c>
      <c r="CK32" s="147">
        <f>SUMIF(QT_AY_GROSS_!$E$13:$KW$13,CK$11,QT_AY_GROSS_!$E32:$KW32)+SUMIF(QT_UY_GROSS_!$E$13:$PI$13,CK$11,QT_UY_GROSS_!$E32:$PI32)</f>
        <v>0</v>
      </c>
      <c r="CL32" s="147">
        <f>SUMIF(QT_AY_GROSS_!$E$13:$KW$13,CL$11,QT_AY_GROSS_!$E32:$KW32)+SUMIF(QT_UY_GROSS_!$E$13:$PI$13,CL$11,QT_UY_GROSS_!$E32:$PI32)</f>
        <v>0</v>
      </c>
      <c r="CM32" s="147">
        <f>SUMIF(QT_AY_GROSS_!$E$13:$KW$13,CM$11,QT_AY_GROSS_!$E32:$KW32)+SUMIF(QT_UY_GROSS_!$E$13:$PI$13,CM$11,QT_UY_GROSS_!$E32:$PI32)</f>
        <v>0</v>
      </c>
      <c r="CN32" s="147">
        <f>SUMIF(QT_AY_GROSS_!$E$13:$KW$13,CN$11,QT_AY_GROSS_!$E32:$KW32)+SUMIF(QT_UY_GROSS_!$E$13:$PI$13,CN$11,QT_UY_GROSS_!$E32:$PI32)</f>
        <v>0</v>
      </c>
      <c r="CO32" s="147">
        <f>SUMIF(QT_AY_GROSS_!$E$13:$KW$13,CO$11,QT_AY_GROSS_!$E32:$KW32)+SUMIF(QT_UY_GROSS_!$E$13:$PI$13,CO$11,QT_UY_GROSS_!$E32:$PI32)</f>
        <v>0</v>
      </c>
      <c r="CP32" s="147">
        <f>SUMIF(QT_AY_GROSS_!$E$13:$KW$13,CP$11,QT_AY_GROSS_!$E32:$KW32)+SUMIF(QT_UY_GROSS_!$E$13:$PI$13,CP$11,QT_UY_GROSS_!$E32:$PI32)</f>
        <v>0</v>
      </c>
      <c r="CQ32" s="147">
        <f>SUMIF(QT_AY_GROSS_!$E$13:$KW$13,CQ$11,QT_AY_GROSS_!$E32:$KW32)+SUMIF(QT_UY_GROSS_!$E$13:$PI$13,CQ$11,QT_UY_GROSS_!$E32:$PI32)</f>
        <v>0</v>
      </c>
      <c r="CR32" s="147">
        <f>SUMIF(QT_AY_GROSS_!$E$13:$KW$13,CR$11,QT_AY_GROSS_!$E32:$KW32)+SUMIF(QT_UY_GROSS_!$E$13:$PI$13,CR$11,QT_UY_GROSS_!$E32:$PI32)</f>
        <v>0</v>
      </c>
      <c r="CS32" s="147">
        <f>SUMIF(QT_AY_GROSS_!$E$13:$KW$13,CS$11,QT_AY_GROSS_!$E32:$KW32)+SUMIF(QT_UY_GROSS_!$E$13:$PI$13,CS$11,QT_UY_GROSS_!$E32:$PI32)</f>
        <v>0</v>
      </c>
      <c r="CT32" s="147">
        <f>SUMIF(QT_AY_GROSS_!$E$13:$KW$13,CT$11,QT_AY_GROSS_!$E32:$KW32)+SUMIF(QT_UY_GROSS_!$E$13:$PI$13,CT$11,QT_UY_GROSS_!$E32:$PI32)</f>
        <v>0</v>
      </c>
      <c r="CU32" s="147">
        <f>SUMIF(QT_AY_GROSS_!$E$13:$KW$13,CU$11,QT_AY_GROSS_!$E32:$KW32)+SUMIF(QT_UY_GROSS_!$E$13:$PI$13,CU$11,QT_UY_GROSS_!$E32:$PI32)</f>
        <v>0</v>
      </c>
      <c r="CV32" s="147">
        <f>SUMIF(QT_AY_GROSS_!$E$13:$KW$13,CV$11,QT_AY_GROSS_!$E32:$KW32)+SUMIF(QT_UY_GROSS_!$E$13:$PI$13,CV$11,QT_UY_GROSS_!$E32:$PI32)</f>
        <v>0</v>
      </c>
      <c r="CW32" s="147">
        <f>SUMIF(QT_AY_GROSS_!$E$13:$KW$13,CW$11,QT_AY_GROSS_!$E32:$KW32)+SUMIF(QT_UY_GROSS_!$E$13:$PI$13,CW$11,QT_UY_GROSS_!$E32:$PI32)</f>
        <v>0</v>
      </c>
      <c r="CX32" s="147">
        <f>SUMIF(QT_AY_GROSS_!$E$13:$KW$13,CX$11,QT_AY_GROSS_!$E32:$KW32)+SUMIF(QT_UY_GROSS_!$E$13:$PI$13,CX$11,QT_UY_GROSS_!$E32:$PI32)</f>
        <v>0</v>
      </c>
      <c r="CY32" s="147">
        <f>SUMIF(QT_AY_GROSS_!$E$13:$KW$13,CY$11,QT_AY_GROSS_!$E32:$KW32)+SUMIF(QT_UY_GROSS_!$E$13:$PI$13,CY$11,QT_UY_GROSS_!$E32:$PI32)</f>
        <v>0</v>
      </c>
      <c r="CZ32" s="147">
        <f>SUMIF(QT_AY_GROSS_!$E$13:$KW$13,CZ$11,QT_AY_GROSS_!$E32:$KW32)+SUMIF(QT_UY_GROSS_!$E$13:$PI$13,CZ$11,QT_UY_GROSS_!$E32:$PI32)</f>
        <v>0</v>
      </c>
      <c r="DA32" s="147">
        <f>SUMIF(QT_AY_GROSS_!$E$13:$KW$13,DA$11,QT_AY_GROSS_!$E32:$KW32)+SUMIF(QT_UY_GROSS_!$E$13:$PI$13,DA$11,QT_UY_GROSS_!$E32:$PI32)</f>
        <v>0</v>
      </c>
      <c r="DB32" s="147">
        <f>SUMIF(QT_AY_GROSS_!$E$13:$KW$13,DB$11,QT_AY_GROSS_!$E32:$KW32)+SUMIF(QT_UY_GROSS_!$E$13:$PI$13,DB$11,QT_UY_GROSS_!$E32:$PI32)</f>
        <v>0</v>
      </c>
      <c r="DC32" s="147">
        <f>SUMIF(QT_AY_GROSS_!$E$13:$KW$13,DC$11,QT_AY_GROSS_!$E32:$KW32)+SUMIF(QT_UY_GROSS_!$E$13:$PI$13,DC$11,QT_UY_GROSS_!$E32:$PI32)</f>
        <v>0</v>
      </c>
      <c r="DD32" s="147">
        <f>SUMIF(QT_AY_GROSS_!$E$13:$KW$13,DD$11,QT_AY_GROSS_!$E32:$KW32)+SUMIF(QT_UY_GROSS_!$E$13:$PI$13,DD$11,QT_UY_GROSS_!$E32:$PI32)</f>
        <v>0</v>
      </c>
      <c r="DE32" s="147">
        <f>SUMIF(QT_AY_GROSS_!$E$13:$KW$13,DE$11,QT_AY_GROSS_!$E32:$KW32)+SUMIF(QT_UY_GROSS_!$E$13:$PI$13,DE$11,QT_UY_GROSS_!$E32:$PI32)</f>
        <v>0</v>
      </c>
      <c r="DF32" s="147">
        <f>SUMIF(QT_AY_GROSS_!$E$13:$KW$13,DF$11,QT_AY_GROSS_!$E32:$KW32)+SUMIF(QT_UY_GROSS_!$E$13:$PI$13,DF$11,QT_UY_GROSS_!$E32:$PI32)</f>
        <v>0</v>
      </c>
    </row>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sheetData>
  <mergeCells count="35">
    <mergeCell ref="B26:B32"/>
    <mergeCell ref="AA16:AC16"/>
    <mergeCell ref="AD16:AF16"/>
    <mergeCell ref="AG16:AI16"/>
    <mergeCell ref="A8:B8"/>
    <mergeCell ref="F16:K16"/>
    <mergeCell ref="L16:R16"/>
    <mergeCell ref="A3:B3"/>
    <mergeCell ref="A5:B5"/>
    <mergeCell ref="AJ16:AL16"/>
    <mergeCell ref="AM16:AO16"/>
    <mergeCell ref="S16:Z16"/>
    <mergeCell ref="AP16:AR16"/>
    <mergeCell ref="AS16:AU16"/>
    <mergeCell ref="AV16:AX16"/>
    <mergeCell ref="AY16:BA16"/>
    <mergeCell ref="BB16:BD16"/>
    <mergeCell ref="BE16:BG16"/>
    <mergeCell ref="BH16:BJ16"/>
    <mergeCell ref="BK16:BM16"/>
    <mergeCell ref="BN16:BP16"/>
    <mergeCell ref="BQ16:BS16"/>
    <mergeCell ref="BT16:BV16"/>
    <mergeCell ref="BW16:BY16"/>
    <mergeCell ref="BZ16:CB16"/>
    <mergeCell ref="CC16:CE16"/>
    <mergeCell ref="CF16:CH16"/>
    <mergeCell ref="CX16:CZ16"/>
    <mergeCell ref="DA16:DC16"/>
    <mergeCell ref="DD16:DF16"/>
    <mergeCell ref="CI16:CK16"/>
    <mergeCell ref="CL16:CN16"/>
    <mergeCell ref="CO16:CQ16"/>
    <mergeCell ref="CR16:CT16"/>
    <mergeCell ref="CU16:CW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2" id="{22600CFC-5070-4C11-ADE1-90885306B011}">
            <xm:f>Z$22:DQ$22='Drop-down'!$H$3</xm:f>
            <x14:dxf>
              <fill>
                <patternFill patternType="darkGray"/>
              </fill>
            </x14:dxf>
          </x14:cfRule>
          <xm:sqref>Z26:DF32</xm:sqref>
        </x14:conditionalFormatting>
        <x14:conditionalFormatting xmlns:xm="http://schemas.microsoft.com/office/excel/2006/main">
          <x14:cfRule type="expression" priority="14" id="{446216B3-3A75-4425-87D8-2BA9023BFC0F}">
            <xm:f>Q$22:DO$22='Drop-down'!$H$3</xm:f>
            <x14:dxf>
              <fill>
                <patternFill patternType="darkGray"/>
              </fill>
            </x14:dxf>
          </x14:cfRule>
          <xm:sqref>Q26:Q32</xm:sqref>
        </x14:conditionalFormatting>
        <x14:conditionalFormatting xmlns:xm="http://schemas.microsoft.com/office/excel/2006/main">
          <x14:cfRule type="expression" priority="12" id="{9DC66637-8B40-4150-9175-94EDA440B34D}">
            <xm:f>P$22:DN$22='Drop-down'!$H$3</xm:f>
            <x14:dxf>
              <fill>
                <patternFill patternType="darkGray"/>
              </fill>
            </x14:dxf>
          </x14:cfRule>
          <xm:sqref>P26:P32</xm:sqref>
        </x14:conditionalFormatting>
        <x14:conditionalFormatting xmlns:xm="http://schemas.microsoft.com/office/excel/2006/main">
          <x14:cfRule type="expression" priority="10" id="{94876E87-152A-4DAB-B12B-ABF0AE2B426D}">
            <xm:f>O$22:DM$22='Drop-down'!$H$3</xm:f>
            <x14:dxf>
              <fill>
                <patternFill patternType="darkGray"/>
              </fill>
            </x14:dxf>
          </x14:cfRule>
          <xm:sqref>O26:O32</xm:sqref>
        </x14:conditionalFormatting>
        <x14:conditionalFormatting xmlns:xm="http://schemas.microsoft.com/office/excel/2006/main">
          <x14:cfRule type="expression" priority="8" id="{FCCB347E-256D-4ADD-A3CF-F426A5A9BAD7}">
            <xm:f>R$22:DP$22='Drop-down'!$H$3</xm:f>
            <x14:dxf>
              <fill>
                <patternFill patternType="darkGray"/>
              </fill>
            </x14:dxf>
          </x14:cfRule>
          <xm:sqref>R26:R32</xm:sqref>
        </x14:conditionalFormatting>
        <x14:conditionalFormatting xmlns:xm="http://schemas.microsoft.com/office/excel/2006/main">
          <x14:cfRule type="expression" priority="6" id="{9C3498EC-FC2E-4AB5-83DE-F5976C9A472C}">
            <xm:f>K$22:DI$22='Drop-down'!$H$3</xm:f>
            <x14:dxf>
              <fill>
                <patternFill patternType="darkGray"/>
              </fill>
            </x14:dxf>
          </x14:cfRule>
          <xm:sqref>K26:K32</xm:sqref>
        </x14:conditionalFormatting>
        <x14:conditionalFormatting xmlns:xm="http://schemas.microsoft.com/office/excel/2006/main">
          <x14:cfRule type="expression" priority="4" id="{25ED1000-D8CD-43B0-982A-117F19F3D52A}">
            <xm:f>E$22:DE$22='Drop-down'!$H$3</xm:f>
            <x14:dxf>
              <fill>
                <patternFill patternType="darkGray"/>
              </fill>
            </x14:dxf>
          </x14:cfRule>
          <xm:sqref>E26:J32 L26:N32</xm:sqref>
        </x14:conditionalFormatting>
        <x14:conditionalFormatting xmlns:xm="http://schemas.microsoft.com/office/excel/2006/main">
          <x14:cfRule type="expression" priority="533" id="{22600CFC-5070-4C11-ADE1-90885306B011}">
            <xm:f>S$22:DK$22='Drop-down'!$H$3</xm:f>
            <x14:dxf>
              <fill>
                <patternFill patternType="darkGray"/>
              </fill>
            </x14:dxf>
          </x14:cfRule>
          <xm:sqref>S26:Y32</xm:sqref>
        </x14:conditionalFormatting>
        <x14:conditionalFormatting xmlns:xm="http://schemas.microsoft.com/office/excel/2006/main">
          <x14:cfRule type="expression" priority="554" id="{86845E99-6DE8-47F0-8AF4-59D31D932DEE}">
            <xm:f>Z$23:DQ$23='Drop-down'!$I$3</xm:f>
            <x14:dxf>
              <fill>
                <patternFill patternType="darkGray"/>
              </fill>
            </x14:dxf>
          </x14:cfRule>
          <xm:sqref>Z19:DF20 Z26:DF32 Z22:DF24</xm:sqref>
        </x14:conditionalFormatting>
        <x14:conditionalFormatting xmlns:xm="http://schemas.microsoft.com/office/excel/2006/main">
          <x14:cfRule type="expression" priority="557" id="{86845E99-6DE8-47F0-8AF4-59D31D932DEE}">
            <xm:f>Q$23:DJ$23='Drop-down'!$I$3</xm:f>
            <x14:dxf>
              <fill>
                <patternFill patternType="darkGray"/>
              </fill>
            </x14:dxf>
          </x14:cfRule>
          <xm:sqref>Q19:Q20 Q24</xm:sqref>
        </x14:conditionalFormatting>
        <x14:conditionalFormatting xmlns:xm="http://schemas.microsoft.com/office/excel/2006/main">
          <x14:cfRule type="expression" priority="559" id="{86845E99-6DE8-47F0-8AF4-59D31D932DEE}">
            <xm:f>P$23:DM$23='Drop-down'!$I$3</xm:f>
            <x14:dxf>
              <fill>
                <patternFill patternType="darkGray"/>
              </fill>
            </x14:dxf>
          </x14:cfRule>
          <xm:sqref>Q22:Q23 P19:P20 P24</xm:sqref>
        </x14:conditionalFormatting>
        <x14:conditionalFormatting xmlns:xm="http://schemas.microsoft.com/office/excel/2006/main">
          <x14:cfRule type="expression" priority="562" id="{86845E99-6DE8-47F0-8AF4-59D31D932DEE}">
            <xm:f>K$23:DJ$23='Drop-down'!$I$3</xm:f>
            <x14:dxf>
              <fill>
                <patternFill patternType="darkGray"/>
              </fill>
            </x14:dxf>
          </x14:cfRule>
          <xm:sqref>K24 K19:K20 Z21:DF21</xm:sqref>
        </x14:conditionalFormatting>
        <x14:conditionalFormatting xmlns:xm="http://schemas.microsoft.com/office/excel/2006/main">
          <x14:cfRule type="expression" priority="565" id="{0B88EDD7-9DC3-4E89-AE24-3912578F6F64}">
            <xm:f>K$23:DI$23='Drop-down'!$I$3</xm:f>
            <x14:dxf>
              <fill>
                <patternFill patternType="darkGray"/>
              </fill>
            </x14:dxf>
          </x14:cfRule>
          <xm:sqref>L19:O20 L24:O24 O26:R32 K26:K32</xm:sqref>
        </x14:conditionalFormatting>
        <x14:conditionalFormatting xmlns:xm="http://schemas.microsoft.com/office/excel/2006/main">
          <x14:cfRule type="expression" priority="572" id="{5E2BAD9B-0C7A-4EA2-A4F0-E6520409DBBF}">
            <xm:f>E$23:DE$23='Drop-down'!$I$3</xm:f>
            <x14:dxf>
              <fill>
                <patternFill patternType="darkGray"/>
              </fill>
            </x14:dxf>
          </x14:cfRule>
          <xm:sqref>F19:J20 E26:J32 L26:N32 F22:J24 K22:P23 F21:Y21 E19:E24</xm:sqref>
        </x14:conditionalFormatting>
        <x14:conditionalFormatting xmlns:xm="http://schemas.microsoft.com/office/excel/2006/main">
          <x14:cfRule type="expression" priority="579" id="{86845E99-6DE8-47F0-8AF4-59D31D932DEE}">
            <xm:f>R$23:DJ$23='Drop-down'!$I$3</xm:f>
            <x14:dxf>
              <fill>
                <patternFill patternType="darkGray"/>
              </fill>
            </x14:dxf>
          </x14:cfRule>
          <xm:sqref>R19:Y20 R22:Y24 S26:Y32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EBB41AE-F116-4FAE-81FE-475A729F4C2B}">
          <x14:formula1>
            <xm:f>'Drop-down'!$H$2:$H$3</xm:f>
          </x14:formula1>
          <xm:sqref>E21:DF22</xm:sqref>
        </x14:dataValidation>
        <x14:dataValidation type="list" allowBlank="1" showInputMessage="1" showErrorMessage="1" xr:uid="{6F53EDE6-E980-4E67-A777-617D7C7483FC}">
          <x14:formula1>
            <xm:f>'Drop-down'!$I$2:$I$4</xm:f>
          </x14:formula1>
          <xm:sqref>E23:DF23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5EAE3-7016-462E-B0C2-FAE1A3E86820}">
  <sheetPr>
    <tabColor theme="3" tint="0.59999389629810485"/>
  </sheetPr>
  <dimension ref="A1:LE295"/>
  <sheetViews>
    <sheetView showGridLines="0" zoomScale="80" zoomScaleNormal="80" zoomScaleSheetLayoutView="90" workbookViewId="0">
      <selection activeCell="A2" sqref="A2"/>
    </sheetView>
  </sheetViews>
  <sheetFormatPr defaultRowHeight="14.4" outlineLevelRow="1" x14ac:dyDescent="0.3"/>
  <cols>
    <col min="1" max="1" width="8.88671875" style="45"/>
    <col min="2" max="2" width="39.6640625" style="46" customWidth="1"/>
    <col min="3" max="3" width="13.88671875" style="45" customWidth="1"/>
    <col min="4" max="4" width="13.88671875" customWidth="1"/>
    <col min="5" max="309" width="16.6640625" style="45" customWidth="1"/>
    <col min="310" max="16384" width="8.88671875" style="45"/>
  </cols>
  <sheetData>
    <row r="1" spans="1:317" s="2" customFormat="1" ht="54" customHeight="1" x14ac:dyDescent="0.3">
      <c r="D1"/>
      <c r="J1" s="86"/>
      <c r="AB1" s="136"/>
    </row>
    <row r="2" spans="1:317" s="2" customFormat="1" ht="8.5500000000000007" customHeight="1" x14ac:dyDescent="0.3">
      <c r="B2" s="85"/>
      <c r="D2"/>
      <c r="J2" s="86"/>
      <c r="AB2" s="136"/>
    </row>
    <row r="3" spans="1:317" s="2" customFormat="1" ht="19.5" customHeight="1" x14ac:dyDescent="0.3">
      <c r="A3" s="168" t="str">
        <f>+GEN_INF!A3</f>
        <v>Test Undertaking</v>
      </c>
      <c r="B3" s="169"/>
      <c r="D3"/>
      <c r="J3" s="86"/>
      <c r="AB3" s="136"/>
    </row>
    <row r="4" spans="1:317" s="2" customFormat="1" ht="8.5500000000000007" customHeight="1" x14ac:dyDescent="0.3">
      <c r="B4" s="85"/>
      <c r="D4"/>
      <c r="J4" s="86"/>
      <c r="AB4" s="136"/>
    </row>
    <row r="5" spans="1:317" s="2" customFormat="1" ht="19.5" customHeight="1" x14ac:dyDescent="0.3">
      <c r="A5" s="170" t="str">
        <f>+GEN_INF!C66 &amp; " " &amp; GEN_INF!E66</f>
        <v>Reporting YEAR END 2019</v>
      </c>
      <c r="B5" s="169"/>
      <c r="D5"/>
      <c r="J5" s="86"/>
      <c r="AB5" s="136"/>
    </row>
    <row r="6" spans="1:317" s="2" customFormat="1" ht="9" customHeight="1" x14ac:dyDescent="0.3">
      <c r="A6" s="68"/>
      <c r="B6" s="85"/>
      <c r="D6"/>
      <c r="J6" s="86"/>
      <c r="AB6" s="136"/>
    </row>
    <row r="7" spans="1:317" s="2" customFormat="1" ht="16.2" x14ac:dyDescent="0.3">
      <c r="A7" s="67" t="s">
        <v>155</v>
      </c>
      <c r="D7"/>
      <c r="AB7" s="136"/>
    </row>
    <row r="8" spans="1:317" s="2" customFormat="1" ht="16.2" x14ac:dyDescent="0.3">
      <c r="A8" s="171">
        <f>+GEN_INF!E62</f>
        <v>0</v>
      </c>
      <c r="B8" s="169"/>
      <c r="D8"/>
      <c r="J8" s="86"/>
      <c r="AB8" s="136"/>
      <c r="BF8" s="136"/>
      <c r="BG8" s="136"/>
      <c r="BH8" s="136"/>
      <c r="BI8" s="136"/>
      <c r="BJ8" s="136"/>
      <c r="BK8" s="136"/>
      <c r="BL8" s="136"/>
      <c r="BM8" s="136"/>
      <c r="KO8" s="136"/>
      <c r="KP8" s="136"/>
      <c r="KQ8" s="136"/>
      <c r="KR8" s="136"/>
      <c r="KS8" s="136"/>
      <c r="KT8" s="136"/>
      <c r="KU8" s="136"/>
      <c r="KV8" s="136"/>
      <c r="KW8" s="136"/>
      <c r="KX8" s="136"/>
    </row>
    <row r="9" spans="1:317" ht="15" hidden="1" outlineLevel="1" thickBot="1" x14ac:dyDescent="0.35">
      <c r="B9" s="45"/>
      <c r="C9" s="47"/>
      <c r="E9" s="54" t="s">
        <v>123</v>
      </c>
      <c r="F9" s="54" t="s">
        <v>123</v>
      </c>
      <c r="G9" s="54" t="s">
        <v>123</v>
      </c>
      <c r="H9" s="54" t="s">
        <v>123</v>
      </c>
      <c r="I9" s="54" t="s">
        <v>123</v>
      </c>
      <c r="J9" s="54" t="s">
        <v>123</v>
      </c>
      <c r="K9" s="54" t="s">
        <v>123</v>
      </c>
      <c r="L9" s="54" t="s">
        <v>123</v>
      </c>
      <c r="M9" s="54" t="s">
        <v>123</v>
      </c>
      <c r="N9" s="54" t="s">
        <v>123</v>
      </c>
      <c r="O9" s="54" t="s">
        <v>123</v>
      </c>
      <c r="P9" s="54" t="s">
        <v>123</v>
      </c>
      <c r="Q9" s="54" t="s">
        <v>123</v>
      </c>
      <c r="R9" s="54" t="s">
        <v>123</v>
      </c>
      <c r="S9" s="54" t="s">
        <v>123</v>
      </c>
      <c r="T9" s="54" t="s">
        <v>123</v>
      </c>
      <c r="U9" s="54" t="s">
        <v>123</v>
      </c>
      <c r="V9" s="54" t="s">
        <v>119</v>
      </c>
      <c r="W9" s="54" t="s">
        <v>119</v>
      </c>
      <c r="X9" s="54" t="s">
        <v>119</v>
      </c>
      <c r="Y9" s="54" t="s">
        <v>119</v>
      </c>
      <c r="Z9" s="54" t="s">
        <v>119</v>
      </c>
      <c r="AA9" s="54" t="s">
        <v>119</v>
      </c>
      <c r="AB9" s="54" t="s">
        <v>119</v>
      </c>
      <c r="AC9" s="54" t="s">
        <v>119</v>
      </c>
      <c r="AD9" s="54" t="s">
        <v>89</v>
      </c>
      <c r="AE9" s="54" t="s">
        <v>89</v>
      </c>
      <c r="AF9" s="54" t="s">
        <v>89</v>
      </c>
      <c r="AG9" s="54" t="s">
        <v>89</v>
      </c>
      <c r="AH9" s="54" t="s">
        <v>89</v>
      </c>
      <c r="AI9" s="54" t="s">
        <v>89</v>
      </c>
      <c r="AJ9" s="54" t="s">
        <v>89</v>
      </c>
      <c r="AK9" s="54" t="s">
        <v>89</v>
      </c>
      <c r="AL9" s="54" t="s">
        <v>89</v>
      </c>
      <c r="AM9" s="54" t="s">
        <v>89</v>
      </c>
      <c r="AN9" s="54" t="s">
        <v>92</v>
      </c>
      <c r="AO9" s="54" t="s">
        <v>92</v>
      </c>
      <c r="AP9" s="54" t="s">
        <v>92</v>
      </c>
      <c r="AQ9" s="54" t="s">
        <v>92</v>
      </c>
      <c r="AR9" s="54" t="s">
        <v>92</v>
      </c>
      <c r="AS9" s="54" t="s">
        <v>92</v>
      </c>
      <c r="AT9" s="54" t="s">
        <v>92</v>
      </c>
      <c r="AU9" s="54" t="s">
        <v>92</v>
      </c>
      <c r="AV9" s="54" t="s">
        <v>92</v>
      </c>
      <c r="AW9" s="54" t="s">
        <v>92</v>
      </c>
      <c r="AX9" s="54" t="s">
        <v>93</v>
      </c>
      <c r="AY9" s="54" t="s">
        <v>93</v>
      </c>
      <c r="AZ9" s="54" t="s">
        <v>93</v>
      </c>
      <c r="BA9" s="54" t="s">
        <v>93</v>
      </c>
      <c r="BB9" s="54" t="s">
        <v>93</v>
      </c>
      <c r="BC9" s="54" t="s">
        <v>93</v>
      </c>
      <c r="BD9" s="54" t="s">
        <v>93</v>
      </c>
      <c r="BE9" s="54" t="s">
        <v>93</v>
      </c>
      <c r="BF9" s="54" t="s">
        <v>93</v>
      </c>
      <c r="BG9" s="54" t="s">
        <v>93</v>
      </c>
      <c r="BH9" s="54" t="s">
        <v>94</v>
      </c>
      <c r="BI9" s="54" t="s">
        <v>94</v>
      </c>
      <c r="BJ9" s="54" t="s">
        <v>94</v>
      </c>
      <c r="BK9" s="54" t="s">
        <v>94</v>
      </c>
      <c r="BL9" s="54" t="s">
        <v>94</v>
      </c>
      <c r="BM9" s="54" t="s">
        <v>94</v>
      </c>
      <c r="BN9" s="54" t="s">
        <v>94</v>
      </c>
      <c r="BO9" s="54" t="s">
        <v>94</v>
      </c>
      <c r="BP9" s="54" t="s">
        <v>94</v>
      </c>
      <c r="BQ9" s="54" t="s">
        <v>94</v>
      </c>
      <c r="BR9" s="54" t="s">
        <v>95</v>
      </c>
      <c r="BS9" s="54" t="s">
        <v>95</v>
      </c>
      <c r="BT9" s="54" t="s">
        <v>95</v>
      </c>
      <c r="BU9" s="54" t="s">
        <v>95</v>
      </c>
      <c r="BV9" s="54" t="s">
        <v>95</v>
      </c>
      <c r="BW9" s="54" t="s">
        <v>95</v>
      </c>
      <c r="BX9" s="54" t="s">
        <v>95</v>
      </c>
      <c r="BY9" s="54" t="s">
        <v>95</v>
      </c>
      <c r="BZ9" s="54" t="s">
        <v>95</v>
      </c>
      <c r="CA9" s="54" t="s">
        <v>95</v>
      </c>
      <c r="CB9" s="54" t="s">
        <v>96</v>
      </c>
      <c r="CC9" s="54" t="s">
        <v>96</v>
      </c>
      <c r="CD9" s="54" t="s">
        <v>96</v>
      </c>
      <c r="CE9" s="54" t="s">
        <v>96</v>
      </c>
      <c r="CF9" s="54" t="s">
        <v>96</v>
      </c>
      <c r="CG9" s="54" t="s">
        <v>96</v>
      </c>
      <c r="CH9" s="54" t="s">
        <v>96</v>
      </c>
      <c r="CI9" s="54" t="s">
        <v>96</v>
      </c>
      <c r="CJ9" s="54" t="s">
        <v>96</v>
      </c>
      <c r="CK9" s="54" t="s">
        <v>96</v>
      </c>
      <c r="CL9" s="54" t="s">
        <v>97</v>
      </c>
      <c r="CM9" s="54" t="s">
        <v>97</v>
      </c>
      <c r="CN9" s="54" t="s">
        <v>97</v>
      </c>
      <c r="CO9" s="54" t="s">
        <v>97</v>
      </c>
      <c r="CP9" s="54" t="s">
        <v>97</v>
      </c>
      <c r="CQ9" s="54" t="s">
        <v>97</v>
      </c>
      <c r="CR9" s="54" t="s">
        <v>97</v>
      </c>
      <c r="CS9" s="54" t="s">
        <v>97</v>
      </c>
      <c r="CT9" s="54" t="s">
        <v>97</v>
      </c>
      <c r="CU9" s="54" t="s">
        <v>97</v>
      </c>
      <c r="CV9" s="54" t="s">
        <v>98</v>
      </c>
      <c r="CW9" s="54" t="s">
        <v>98</v>
      </c>
      <c r="CX9" s="54" t="s">
        <v>98</v>
      </c>
      <c r="CY9" s="54" t="s">
        <v>98</v>
      </c>
      <c r="CZ9" s="54" t="s">
        <v>98</v>
      </c>
      <c r="DA9" s="54" t="s">
        <v>98</v>
      </c>
      <c r="DB9" s="54" t="s">
        <v>98</v>
      </c>
      <c r="DC9" s="54" t="s">
        <v>98</v>
      </c>
      <c r="DD9" s="54" t="s">
        <v>98</v>
      </c>
      <c r="DE9" s="54" t="s">
        <v>98</v>
      </c>
      <c r="DF9" s="54" t="s">
        <v>99</v>
      </c>
      <c r="DG9" s="54" t="s">
        <v>99</v>
      </c>
      <c r="DH9" s="54" t="s">
        <v>99</v>
      </c>
      <c r="DI9" s="54" t="s">
        <v>99</v>
      </c>
      <c r="DJ9" s="54" t="s">
        <v>99</v>
      </c>
      <c r="DK9" s="54" t="s">
        <v>99</v>
      </c>
      <c r="DL9" s="54" t="s">
        <v>99</v>
      </c>
      <c r="DM9" s="54" t="s">
        <v>99</v>
      </c>
      <c r="DN9" s="54" t="s">
        <v>99</v>
      </c>
      <c r="DO9" s="54" t="s">
        <v>99</v>
      </c>
      <c r="DP9" s="54" t="s">
        <v>100</v>
      </c>
      <c r="DQ9" s="54" t="s">
        <v>100</v>
      </c>
      <c r="DR9" s="54" t="s">
        <v>100</v>
      </c>
      <c r="DS9" s="54" t="s">
        <v>100</v>
      </c>
      <c r="DT9" s="54" t="s">
        <v>100</v>
      </c>
      <c r="DU9" s="54" t="s">
        <v>100</v>
      </c>
      <c r="DV9" s="54" t="s">
        <v>100</v>
      </c>
      <c r="DW9" s="54" t="s">
        <v>100</v>
      </c>
      <c r="DX9" s="54" t="s">
        <v>100</v>
      </c>
      <c r="DY9" s="54" t="s">
        <v>100</v>
      </c>
      <c r="DZ9" s="54" t="s">
        <v>101</v>
      </c>
      <c r="EA9" s="54" t="s">
        <v>101</v>
      </c>
      <c r="EB9" s="54" t="s">
        <v>101</v>
      </c>
      <c r="EC9" s="54" t="s">
        <v>101</v>
      </c>
      <c r="ED9" s="54" t="s">
        <v>101</v>
      </c>
      <c r="EE9" s="54" t="s">
        <v>101</v>
      </c>
      <c r="EF9" s="54" t="s">
        <v>101</v>
      </c>
      <c r="EG9" s="54" t="s">
        <v>101</v>
      </c>
      <c r="EH9" s="54" t="s">
        <v>101</v>
      </c>
      <c r="EI9" s="54" t="s">
        <v>101</v>
      </c>
      <c r="EJ9" s="54" t="s">
        <v>102</v>
      </c>
      <c r="EK9" s="54" t="s">
        <v>102</v>
      </c>
      <c r="EL9" s="54" t="s">
        <v>102</v>
      </c>
      <c r="EM9" s="54" t="s">
        <v>102</v>
      </c>
      <c r="EN9" s="54" t="s">
        <v>102</v>
      </c>
      <c r="EO9" s="54" t="s">
        <v>102</v>
      </c>
      <c r="EP9" s="54" t="s">
        <v>102</v>
      </c>
      <c r="EQ9" s="54" t="s">
        <v>102</v>
      </c>
      <c r="ER9" s="54" t="s">
        <v>102</v>
      </c>
      <c r="ES9" s="54" t="s">
        <v>102</v>
      </c>
      <c r="ET9" s="54" t="s">
        <v>103</v>
      </c>
      <c r="EU9" s="54" t="s">
        <v>103</v>
      </c>
      <c r="EV9" s="54" t="s">
        <v>103</v>
      </c>
      <c r="EW9" s="54" t="s">
        <v>103</v>
      </c>
      <c r="EX9" s="54" t="s">
        <v>103</v>
      </c>
      <c r="EY9" s="54" t="s">
        <v>103</v>
      </c>
      <c r="EZ9" s="54" t="s">
        <v>103</v>
      </c>
      <c r="FA9" s="54" t="s">
        <v>103</v>
      </c>
      <c r="FB9" s="54" t="s">
        <v>103</v>
      </c>
      <c r="FC9" s="54" t="s">
        <v>103</v>
      </c>
      <c r="FD9" s="54" t="s">
        <v>104</v>
      </c>
      <c r="FE9" s="54" t="s">
        <v>104</v>
      </c>
      <c r="FF9" s="54" t="s">
        <v>104</v>
      </c>
      <c r="FG9" s="54" t="s">
        <v>104</v>
      </c>
      <c r="FH9" s="54" t="s">
        <v>104</v>
      </c>
      <c r="FI9" s="54" t="s">
        <v>104</v>
      </c>
      <c r="FJ9" s="54" t="s">
        <v>104</v>
      </c>
      <c r="FK9" s="54" t="s">
        <v>104</v>
      </c>
      <c r="FL9" s="54" t="s">
        <v>104</v>
      </c>
      <c r="FM9" s="54" t="s">
        <v>104</v>
      </c>
      <c r="FN9" s="54" t="s">
        <v>105</v>
      </c>
      <c r="FO9" s="54" t="s">
        <v>105</v>
      </c>
      <c r="FP9" s="54" t="s">
        <v>105</v>
      </c>
      <c r="FQ9" s="54" t="s">
        <v>105</v>
      </c>
      <c r="FR9" s="54" t="s">
        <v>105</v>
      </c>
      <c r="FS9" s="54" t="s">
        <v>105</v>
      </c>
      <c r="FT9" s="54" t="s">
        <v>105</v>
      </c>
      <c r="FU9" s="54" t="s">
        <v>105</v>
      </c>
      <c r="FV9" s="54" t="s">
        <v>105</v>
      </c>
      <c r="FW9" s="54" t="s">
        <v>105</v>
      </c>
      <c r="FX9" s="54" t="s">
        <v>106</v>
      </c>
      <c r="FY9" s="54" t="s">
        <v>106</v>
      </c>
      <c r="FZ9" s="54" t="s">
        <v>106</v>
      </c>
      <c r="GA9" s="54" t="s">
        <v>106</v>
      </c>
      <c r="GB9" s="54" t="s">
        <v>106</v>
      </c>
      <c r="GC9" s="54" t="s">
        <v>106</v>
      </c>
      <c r="GD9" s="54" t="s">
        <v>106</v>
      </c>
      <c r="GE9" s="54" t="s">
        <v>106</v>
      </c>
      <c r="GF9" s="54" t="s">
        <v>106</v>
      </c>
      <c r="GG9" s="54" t="s">
        <v>106</v>
      </c>
      <c r="GH9" s="54" t="s">
        <v>107</v>
      </c>
      <c r="GI9" s="54" t="s">
        <v>107</v>
      </c>
      <c r="GJ9" s="54" t="s">
        <v>107</v>
      </c>
      <c r="GK9" s="54" t="s">
        <v>107</v>
      </c>
      <c r="GL9" s="54" t="s">
        <v>107</v>
      </c>
      <c r="GM9" s="54" t="s">
        <v>107</v>
      </c>
      <c r="GN9" s="54" t="s">
        <v>107</v>
      </c>
      <c r="GO9" s="54" t="s">
        <v>107</v>
      </c>
      <c r="GP9" s="54" t="s">
        <v>107</v>
      </c>
      <c r="GQ9" s="54" t="s">
        <v>107</v>
      </c>
      <c r="GR9" s="54" t="s">
        <v>108</v>
      </c>
      <c r="GS9" s="54" t="s">
        <v>108</v>
      </c>
      <c r="GT9" s="54" t="s">
        <v>108</v>
      </c>
      <c r="GU9" s="54" t="s">
        <v>108</v>
      </c>
      <c r="GV9" s="54" t="s">
        <v>108</v>
      </c>
      <c r="GW9" s="54" t="s">
        <v>108</v>
      </c>
      <c r="GX9" s="54" t="s">
        <v>108</v>
      </c>
      <c r="GY9" s="54" t="s">
        <v>108</v>
      </c>
      <c r="GZ9" s="54" t="s">
        <v>108</v>
      </c>
      <c r="HA9" s="54" t="s">
        <v>108</v>
      </c>
      <c r="HB9" s="54" t="s">
        <v>109</v>
      </c>
      <c r="HC9" s="54" t="s">
        <v>109</v>
      </c>
      <c r="HD9" s="54" t="s">
        <v>109</v>
      </c>
      <c r="HE9" s="54" t="s">
        <v>109</v>
      </c>
      <c r="HF9" s="54" t="s">
        <v>109</v>
      </c>
      <c r="HG9" s="54" t="s">
        <v>109</v>
      </c>
      <c r="HH9" s="54" t="s">
        <v>109</v>
      </c>
      <c r="HI9" s="54" t="s">
        <v>109</v>
      </c>
      <c r="HJ9" s="54" t="s">
        <v>109</v>
      </c>
      <c r="HK9" s="54" t="s">
        <v>109</v>
      </c>
      <c r="HL9" s="54" t="s">
        <v>110</v>
      </c>
      <c r="HM9" s="54" t="s">
        <v>110</v>
      </c>
      <c r="HN9" s="54" t="s">
        <v>110</v>
      </c>
      <c r="HO9" s="54" t="s">
        <v>110</v>
      </c>
      <c r="HP9" s="54" t="s">
        <v>110</v>
      </c>
      <c r="HQ9" s="54" t="s">
        <v>110</v>
      </c>
      <c r="HR9" s="54" t="s">
        <v>110</v>
      </c>
      <c r="HS9" s="54" t="s">
        <v>110</v>
      </c>
      <c r="HT9" s="54" t="s">
        <v>110</v>
      </c>
      <c r="HU9" s="54" t="s">
        <v>110</v>
      </c>
      <c r="HV9" s="54" t="s">
        <v>111</v>
      </c>
      <c r="HW9" s="54" t="s">
        <v>111</v>
      </c>
      <c r="HX9" s="54" t="s">
        <v>111</v>
      </c>
      <c r="HY9" s="54" t="s">
        <v>111</v>
      </c>
      <c r="HZ9" s="54" t="s">
        <v>111</v>
      </c>
      <c r="IA9" s="54" t="s">
        <v>111</v>
      </c>
      <c r="IB9" s="54" t="s">
        <v>111</v>
      </c>
      <c r="IC9" s="54" t="s">
        <v>111</v>
      </c>
      <c r="ID9" s="54" t="s">
        <v>111</v>
      </c>
      <c r="IE9" s="54" t="s">
        <v>111</v>
      </c>
      <c r="IF9" s="54" t="s">
        <v>112</v>
      </c>
      <c r="IG9" s="54" t="s">
        <v>112</v>
      </c>
      <c r="IH9" s="54" t="s">
        <v>112</v>
      </c>
      <c r="II9" s="54" t="s">
        <v>112</v>
      </c>
      <c r="IJ9" s="54" t="s">
        <v>112</v>
      </c>
      <c r="IK9" s="54" t="s">
        <v>112</v>
      </c>
      <c r="IL9" s="54" t="s">
        <v>112</v>
      </c>
      <c r="IM9" s="54" t="s">
        <v>112</v>
      </c>
      <c r="IN9" s="54" t="s">
        <v>112</v>
      </c>
      <c r="IO9" s="54" t="s">
        <v>112</v>
      </c>
      <c r="IP9" s="54" t="s">
        <v>113</v>
      </c>
      <c r="IQ9" s="54" t="s">
        <v>113</v>
      </c>
      <c r="IR9" s="54" t="s">
        <v>113</v>
      </c>
      <c r="IS9" s="54" t="s">
        <v>113</v>
      </c>
      <c r="IT9" s="54" t="s">
        <v>113</v>
      </c>
      <c r="IU9" s="54" t="s">
        <v>113</v>
      </c>
      <c r="IV9" s="54" t="s">
        <v>113</v>
      </c>
      <c r="IW9" s="54" t="s">
        <v>113</v>
      </c>
      <c r="IX9" s="54" t="s">
        <v>113</v>
      </c>
      <c r="IY9" s="54" t="s">
        <v>113</v>
      </c>
      <c r="IZ9" s="54" t="s">
        <v>114</v>
      </c>
      <c r="JA9" s="54" t="s">
        <v>114</v>
      </c>
      <c r="JB9" s="54" t="s">
        <v>114</v>
      </c>
      <c r="JC9" s="54" t="s">
        <v>114</v>
      </c>
      <c r="JD9" s="54" t="s">
        <v>114</v>
      </c>
      <c r="JE9" s="54" t="s">
        <v>114</v>
      </c>
      <c r="JF9" s="54" t="s">
        <v>114</v>
      </c>
      <c r="JG9" s="54" t="s">
        <v>114</v>
      </c>
      <c r="JH9" s="54" t="s">
        <v>114</v>
      </c>
      <c r="JI9" s="54" t="s">
        <v>114</v>
      </c>
      <c r="JJ9" s="54" t="s">
        <v>115</v>
      </c>
      <c r="JK9" s="54" t="s">
        <v>115</v>
      </c>
      <c r="JL9" s="54" t="s">
        <v>115</v>
      </c>
      <c r="JM9" s="54" t="s">
        <v>115</v>
      </c>
      <c r="JN9" s="54" t="s">
        <v>115</v>
      </c>
      <c r="JO9" s="54" t="s">
        <v>115</v>
      </c>
      <c r="JP9" s="54" t="s">
        <v>115</v>
      </c>
      <c r="JQ9" s="54" t="s">
        <v>115</v>
      </c>
      <c r="JR9" s="54" t="s">
        <v>115</v>
      </c>
      <c r="JS9" s="54" t="s">
        <v>115</v>
      </c>
      <c r="JT9" s="54" t="s">
        <v>116</v>
      </c>
      <c r="JU9" s="54" t="s">
        <v>116</v>
      </c>
      <c r="JV9" s="54" t="s">
        <v>116</v>
      </c>
      <c r="JW9" s="54" t="s">
        <v>116</v>
      </c>
      <c r="JX9" s="54" t="s">
        <v>116</v>
      </c>
      <c r="JY9" s="54" t="s">
        <v>116</v>
      </c>
      <c r="JZ9" s="54" t="s">
        <v>116</v>
      </c>
      <c r="KA9" s="54" t="s">
        <v>116</v>
      </c>
      <c r="KB9" s="54" t="s">
        <v>116</v>
      </c>
      <c r="KC9" s="54" t="s">
        <v>116</v>
      </c>
      <c r="KD9" s="54" t="s">
        <v>117</v>
      </c>
      <c r="KE9" s="54" t="s">
        <v>117</v>
      </c>
      <c r="KF9" s="54" t="s">
        <v>117</v>
      </c>
      <c r="KG9" s="54" t="s">
        <v>117</v>
      </c>
      <c r="KH9" s="54" t="s">
        <v>117</v>
      </c>
      <c r="KI9" s="54" t="s">
        <v>117</v>
      </c>
      <c r="KJ9" s="54" t="s">
        <v>117</v>
      </c>
      <c r="KK9" s="54" t="s">
        <v>117</v>
      </c>
      <c r="KL9" s="54" t="s">
        <v>117</v>
      </c>
      <c r="KM9" s="54" t="s">
        <v>117</v>
      </c>
      <c r="KN9" s="54" t="s">
        <v>118</v>
      </c>
      <c r="KO9" s="54" t="s">
        <v>118</v>
      </c>
      <c r="KP9" s="54" t="s">
        <v>118</v>
      </c>
      <c r="KQ9" s="54" t="s">
        <v>118</v>
      </c>
      <c r="KR9" s="54" t="s">
        <v>118</v>
      </c>
      <c r="KS9" s="54" t="s">
        <v>118</v>
      </c>
      <c r="KT9" s="54" t="s">
        <v>118</v>
      </c>
      <c r="KU9" s="54" t="s">
        <v>118</v>
      </c>
      <c r="KV9" s="54" t="s">
        <v>118</v>
      </c>
      <c r="KW9" s="54" t="s">
        <v>118</v>
      </c>
    </row>
    <row r="10" spans="1:317" ht="15" hidden="1" outlineLevel="1" thickBot="1" x14ac:dyDescent="0.35">
      <c r="B10" s="45"/>
      <c r="C10" s="47"/>
      <c r="E10" s="54" t="s">
        <v>14</v>
      </c>
      <c r="F10" s="54" t="s">
        <v>90</v>
      </c>
      <c r="G10" s="54" t="s">
        <v>91</v>
      </c>
      <c r="H10" s="54" t="s">
        <v>125</v>
      </c>
      <c r="I10" s="54" t="s">
        <v>185</v>
      </c>
      <c r="J10" s="54" t="s">
        <v>195</v>
      </c>
      <c r="K10" s="54" t="s">
        <v>196</v>
      </c>
      <c r="L10" s="54" t="s">
        <v>197</v>
      </c>
      <c r="M10" s="54" t="s">
        <v>198</v>
      </c>
      <c r="N10" s="54" t="s">
        <v>199</v>
      </c>
      <c r="O10" s="54" t="s">
        <v>119</v>
      </c>
      <c r="P10" s="54" t="s">
        <v>208</v>
      </c>
      <c r="Q10" s="54" t="s">
        <v>209</v>
      </c>
      <c r="R10" s="54" t="s">
        <v>221</v>
      </c>
      <c r="S10" s="54" t="s">
        <v>216</v>
      </c>
      <c r="T10" s="54" t="s">
        <v>215</v>
      </c>
      <c r="U10" s="54" t="s">
        <v>220</v>
      </c>
      <c r="V10" s="54" t="s">
        <v>450</v>
      </c>
      <c r="W10" s="54" t="s">
        <v>122</v>
      </c>
      <c r="X10" s="54" t="s">
        <v>120</v>
      </c>
      <c r="Y10" s="54" t="s">
        <v>5</v>
      </c>
      <c r="Z10" s="54" t="s">
        <v>6</v>
      </c>
      <c r="AA10" s="54" t="s">
        <v>121</v>
      </c>
      <c r="AB10" s="54" t="s">
        <v>882</v>
      </c>
      <c r="AC10" s="54" t="s">
        <v>126</v>
      </c>
      <c r="AD10" s="54" t="s">
        <v>14</v>
      </c>
      <c r="AE10" s="54" t="s">
        <v>90</v>
      </c>
      <c r="AF10" s="54" t="s">
        <v>91</v>
      </c>
      <c r="AG10" s="54" t="s">
        <v>125</v>
      </c>
      <c r="AH10" s="54" t="s">
        <v>185</v>
      </c>
      <c r="AI10" s="54" t="s">
        <v>195</v>
      </c>
      <c r="AJ10" s="54" t="s">
        <v>196</v>
      </c>
      <c r="AK10" s="54" t="s">
        <v>197</v>
      </c>
      <c r="AL10" s="54" t="s">
        <v>198</v>
      </c>
      <c r="AM10" s="54" t="s">
        <v>199</v>
      </c>
      <c r="AN10" s="54" t="s">
        <v>14</v>
      </c>
      <c r="AO10" s="54" t="s">
        <v>90</v>
      </c>
      <c r="AP10" s="54" t="s">
        <v>91</v>
      </c>
      <c r="AQ10" s="54" t="s">
        <v>125</v>
      </c>
      <c r="AR10" s="54" t="s">
        <v>185</v>
      </c>
      <c r="AS10" s="54" t="s">
        <v>195</v>
      </c>
      <c r="AT10" s="54" t="s">
        <v>196</v>
      </c>
      <c r="AU10" s="54" t="s">
        <v>197</v>
      </c>
      <c r="AV10" s="54" t="s">
        <v>198</v>
      </c>
      <c r="AW10" s="54" t="s">
        <v>199</v>
      </c>
      <c r="AX10" s="54" t="s">
        <v>14</v>
      </c>
      <c r="AY10" s="54" t="s">
        <v>90</v>
      </c>
      <c r="AZ10" s="54" t="s">
        <v>91</v>
      </c>
      <c r="BA10" s="54" t="s">
        <v>125</v>
      </c>
      <c r="BB10" s="54" t="s">
        <v>185</v>
      </c>
      <c r="BC10" s="54" t="s">
        <v>195</v>
      </c>
      <c r="BD10" s="54" t="s">
        <v>196</v>
      </c>
      <c r="BE10" s="54" t="s">
        <v>197</v>
      </c>
      <c r="BF10" s="54" t="s">
        <v>198</v>
      </c>
      <c r="BG10" s="54" t="s">
        <v>199</v>
      </c>
      <c r="BH10" s="54" t="s">
        <v>14</v>
      </c>
      <c r="BI10" s="54" t="s">
        <v>90</v>
      </c>
      <c r="BJ10" s="54" t="s">
        <v>91</v>
      </c>
      <c r="BK10" s="54" t="s">
        <v>125</v>
      </c>
      <c r="BL10" s="54" t="s">
        <v>185</v>
      </c>
      <c r="BM10" s="54" t="s">
        <v>195</v>
      </c>
      <c r="BN10" s="54" t="s">
        <v>196</v>
      </c>
      <c r="BO10" s="54" t="s">
        <v>197</v>
      </c>
      <c r="BP10" s="54" t="s">
        <v>198</v>
      </c>
      <c r="BQ10" s="54" t="s">
        <v>199</v>
      </c>
      <c r="BR10" s="54" t="s">
        <v>14</v>
      </c>
      <c r="BS10" s="54" t="s">
        <v>90</v>
      </c>
      <c r="BT10" s="54" t="s">
        <v>91</v>
      </c>
      <c r="BU10" s="54" t="s">
        <v>125</v>
      </c>
      <c r="BV10" s="54" t="s">
        <v>185</v>
      </c>
      <c r="BW10" s="54" t="s">
        <v>195</v>
      </c>
      <c r="BX10" s="54" t="s">
        <v>196</v>
      </c>
      <c r="BY10" s="54" t="s">
        <v>197</v>
      </c>
      <c r="BZ10" s="54" t="s">
        <v>198</v>
      </c>
      <c r="CA10" s="54" t="s">
        <v>199</v>
      </c>
      <c r="CB10" s="54" t="s">
        <v>14</v>
      </c>
      <c r="CC10" s="54" t="s">
        <v>90</v>
      </c>
      <c r="CD10" s="54" t="s">
        <v>91</v>
      </c>
      <c r="CE10" s="54" t="s">
        <v>125</v>
      </c>
      <c r="CF10" s="54" t="s">
        <v>185</v>
      </c>
      <c r="CG10" s="54" t="s">
        <v>195</v>
      </c>
      <c r="CH10" s="54" t="s">
        <v>196</v>
      </c>
      <c r="CI10" s="54" t="s">
        <v>197</v>
      </c>
      <c r="CJ10" s="54" t="s">
        <v>198</v>
      </c>
      <c r="CK10" s="54" t="s">
        <v>199</v>
      </c>
      <c r="CL10" s="54" t="s">
        <v>14</v>
      </c>
      <c r="CM10" s="54" t="s">
        <v>90</v>
      </c>
      <c r="CN10" s="54" t="s">
        <v>91</v>
      </c>
      <c r="CO10" s="54" t="s">
        <v>125</v>
      </c>
      <c r="CP10" s="54" t="s">
        <v>185</v>
      </c>
      <c r="CQ10" s="54" t="s">
        <v>195</v>
      </c>
      <c r="CR10" s="54" t="s">
        <v>196</v>
      </c>
      <c r="CS10" s="54" t="s">
        <v>197</v>
      </c>
      <c r="CT10" s="54" t="s">
        <v>198</v>
      </c>
      <c r="CU10" s="54" t="s">
        <v>199</v>
      </c>
      <c r="CV10" s="54" t="s">
        <v>14</v>
      </c>
      <c r="CW10" s="54" t="s">
        <v>90</v>
      </c>
      <c r="CX10" s="54" t="s">
        <v>91</v>
      </c>
      <c r="CY10" s="54" t="s">
        <v>125</v>
      </c>
      <c r="CZ10" s="54" t="s">
        <v>185</v>
      </c>
      <c r="DA10" s="54" t="s">
        <v>195</v>
      </c>
      <c r="DB10" s="54" t="s">
        <v>196</v>
      </c>
      <c r="DC10" s="54" t="s">
        <v>197</v>
      </c>
      <c r="DD10" s="54" t="s">
        <v>198</v>
      </c>
      <c r="DE10" s="54" t="s">
        <v>199</v>
      </c>
      <c r="DF10" s="54" t="s">
        <v>14</v>
      </c>
      <c r="DG10" s="54" t="s">
        <v>90</v>
      </c>
      <c r="DH10" s="54" t="s">
        <v>91</v>
      </c>
      <c r="DI10" s="54" t="s">
        <v>125</v>
      </c>
      <c r="DJ10" s="54" t="s">
        <v>185</v>
      </c>
      <c r="DK10" s="54" t="s">
        <v>195</v>
      </c>
      <c r="DL10" s="54" t="s">
        <v>196</v>
      </c>
      <c r="DM10" s="54" t="s">
        <v>197</v>
      </c>
      <c r="DN10" s="54" t="s">
        <v>198</v>
      </c>
      <c r="DO10" s="54" t="s">
        <v>199</v>
      </c>
      <c r="DP10" s="54" t="s">
        <v>14</v>
      </c>
      <c r="DQ10" s="54" t="s">
        <v>90</v>
      </c>
      <c r="DR10" s="54" t="s">
        <v>91</v>
      </c>
      <c r="DS10" s="54" t="s">
        <v>125</v>
      </c>
      <c r="DT10" s="54" t="s">
        <v>185</v>
      </c>
      <c r="DU10" s="54" t="s">
        <v>195</v>
      </c>
      <c r="DV10" s="54" t="s">
        <v>196</v>
      </c>
      <c r="DW10" s="54" t="s">
        <v>197</v>
      </c>
      <c r="DX10" s="54" t="s">
        <v>198</v>
      </c>
      <c r="DY10" s="54" t="s">
        <v>199</v>
      </c>
      <c r="DZ10" s="54" t="s">
        <v>14</v>
      </c>
      <c r="EA10" s="54" t="s">
        <v>90</v>
      </c>
      <c r="EB10" s="54" t="s">
        <v>91</v>
      </c>
      <c r="EC10" s="54" t="s">
        <v>125</v>
      </c>
      <c r="ED10" s="54" t="s">
        <v>185</v>
      </c>
      <c r="EE10" s="54" t="s">
        <v>195</v>
      </c>
      <c r="EF10" s="54" t="s">
        <v>196</v>
      </c>
      <c r="EG10" s="54" t="s">
        <v>197</v>
      </c>
      <c r="EH10" s="54" t="s">
        <v>198</v>
      </c>
      <c r="EI10" s="54" t="s">
        <v>199</v>
      </c>
      <c r="EJ10" s="54" t="s">
        <v>14</v>
      </c>
      <c r="EK10" s="54" t="s">
        <v>90</v>
      </c>
      <c r="EL10" s="54" t="s">
        <v>91</v>
      </c>
      <c r="EM10" s="54" t="s">
        <v>125</v>
      </c>
      <c r="EN10" s="54" t="s">
        <v>185</v>
      </c>
      <c r="EO10" s="54" t="s">
        <v>195</v>
      </c>
      <c r="EP10" s="54" t="s">
        <v>196</v>
      </c>
      <c r="EQ10" s="54" t="s">
        <v>197</v>
      </c>
      <c r="ER10" s="54" t="s">
        <v>198</v>
      </c>
      <c r="ES10" s="54" t="s">
        <v>199</v>
      </c>
      <c r="ET10" s="54" t="s">
        <v>14</v>
      </c>
      <c r="EU10" s="54" t="s">
        <v>90</v>
      </c>
      <c r="EV10" s="54" t="s">
        <v>91</v>
      </c>
      <c r="EW10" s="54" t="s">
        <v>125</v>
      </c>
      <c r="EX10" s="54" t="s">
        <v>185</v>
      </c>
      <c r="EY10" s="54" t="s">
        <v>195</v>
      </c>
      <c r="EZ10" s="54" t="s">
        <v>196</v>
      </c>
      <c r="FA10" s="54" t="s">
        <v>197</v>
      </c>
      <c r="FB10" s="54" t="s">
        <v>198</v>
      </c>
      <c r="FC10" s="54" t="s">
        <v>199</v>
      </c>
      <c r="FD10" s="54" t="s">
        <v>14</v>
      </c>
      <c r="FE10" s="54" t="s">
        <v>90</v>
      </c>
      <c r="FF10" s="54" t="s">
        <v>91</v>
      </c>
      <c r="FG10" s="54" t="s">
        <v>125</v>
      </c>
      <c r="FH10" s="54" t="s">
        <v>185</v>
      </c>
      <c r="FI10" s="54" t="s">
        <v>195</v>
      </c>
      <c r="FJ10" s="54" t="s">
        <v>196</v>
      </c>
      <c r="FK10" s="54" t="s">
        <v>197</v>
      </c>
      <c r="FL10" s="54" t="s">
        <v>198</v>
      </c>
      <c r="FM10" s="54" t="s">
        <v>199</v>
      </c>
      <c r="FN10" s="54" t="s">
        <v>14</v>
      </c>
      <c r="FO10" s="54" t="s">
        <v>90</v>
      </c>
      <c r="FP10" s="54" t="s">
        <v>91</v>
      </c>
      <c r="FQ10" s="54" t="s">
        <v>125</v>
      </c>
      <c r="FR10" s="54" t="s">
        <v>185</v>
      </c>
      <c r="FS10" s="54" t="s">
        <v>195</v>
      </c>
      <c r="FT10" s="54" t="s">
        <v>196</v>
      </c>
      <c r="FU10" s="54" t="s">
        <v>197</v>
      </c>
      <c r="FV10" s="54" t="s">
        <v>198</v>
      </c>
      <c r="FW10" s="54" t="s">
        <v>199</v>
      </c>
      <c r="FX10" s="54" t="s">
        <v>14</v>
      </c>
      <c r="FY10" s="54" t="s">
        <v>90</v>
      </c>
      <c r="FZ10" s="54" t="s">
        <v>91</v>
      </c>
      <c r="GA10" s="54" t="s">
        <v>125</v>
      </c>
      <c r="GB10" s="54" t="s">
        <v>185</v>
      </c>
      <c r="GC10" s="54" t="s">
        <v>195</v>
      </c>
      <c r="GD10" s="54" t="s">
        <v>196</v>
      </c>
      <c r="GE10" s="54" t="s">
        <v>197</v>
      </c>
      <c r="GF10" s="54" t="s">
        <v>198</v>
      </c>
      <c r="GG10" s="54" t="s">
        <v>199</v>
      </c>
      <c r="GH10" s="54" t="s">
        <v>14</v>
      </c>
      <c r="GI10" s="54" t="s">
        <v>90</v>
      </c>
      <c r="GJ10" s="54" t="s">
        <v>91</v>
      </c>
      <c r="GK10" s="54" t="s">
        <v>125</v>
      </c>
      <c r="GL10" s="54" t="s">
        <v>185</v>
      </c>
      <c r="GM10" s="54" t="s">
        <v>195</v>
      </c>
      <c r="GN10" s="54" t="s">
        <v>196</v>
      </c>
      <c r="GO10" s="54" t="s">
        <v>197</v>
      </c>
      <c r="GP10" s="54" t="s">
        <v>198</v>
      </c>
      <c r="GQ10" s="54" t="s">
        <v>199</v>
      </c>
      <c r="GR10" s="54" t="s">
        <v>14</v>
      </c>
      <c r="GS10" s="54" t="s">
        <v>90</v>
      </c>
      <c r="GT10" s="54" t="s">
        <v>91</v>
      </c>
      <c r="GU10" s="54" t="s">
        <v>125</v>
      </c>
      <c r="GV10" s="54" t="s">
        <v>185</v>
      </c>
      <c r="GW10" s="54" t="s">
        <v>195</v>
      </c>
      <c r="GX10" s="54" t="s">
        <v>196</v>
      </c>
      <c r="GY10" s="54" t="s">
        <v>197</v>
      </c>
      <c r="GZ10" s="54" t="s">
        <v>198</v>
      </c>
      <c r="HA10" s="54" t="s">
        <v>199</v>
      </c>
      <c r="HB10" s="54" t="s">
        <v>14</v>
      </c>
      <c r="HC10" s="54" t="s">
        <v>90</v>
      </c>
      <c r="HD10" s="54" t="s">
        <v>91</v>
      </c>
      <c r="HE10" s="54" t="s">
        <v>125</v>
      </c>
      <c r="HF10" s="54" t="s">
        <v>185</v>
      </c>
      <c r="HG10" s="54" t="s">
        <v>195</v>
      </c>
      <c r="HH10" s="54" t="s">
        <v>196</v>
      </c>
      <c r="HI10" s="54" t="s">
        <v>197</v>
      </c>
      <c r="HJ10" s="54" t="s">
        <v>198</v>
      </c>
      <c r="HK10" s="54" t="s">
        <v>199</v>
      </c>
      <c r="HL10" s="54" t="s">
        <v>14</v>
      </c>
      <c r="HM10" s="54" t="s">
        <v>90</v>
      </c>
      <c r="HN10" s="54" t="s">
        <v>91</v>
      </c>
      <c r="HO10" s="54" t="s">
        <v>125</v>
      </c>
      <c r="HP10" s="54" t="s">
        <v>185</v>
      </c>
      <c r="HQ10" s="54" t="s">
        <v>195</v>
      </c>
      <c r="HR10" s="54" t="s">
        <v>196</v>
      </c>
      <c r="HS10" s="54" t="s">
        <v>197</v>
      </c>
      <c r="HT10" s="54" t="s">
        <v>198</v>
      </c>
      <c r="HU10" s="54" t="s">
        <v>199</v>
      </c>
      <c r="HV10" s="54" t="s">
        <v>14</v>
      </c>
      <c r="HW10" s="54" t="s">
        <v>90</v>
      </c>
      <c r="HX10" s="54" t="s">
        <v>91</v>
      </c>
      <c r="HY10" s="54" t="s">
        <v>125</v>
      </c>
      <c r="HZ10" s="54" t="s">
        <v>185</v>
      </c>
      <c r="IA10" s="54" t="s">
        <v>195</v>
      </c>
      <c r="IB10" s="54" t="s">
        <v>196</v>
      </c>
      <c r="IC10" s="54" t="s">
        <v>197</v>
      </c>
      <c r="ID10" s="54" t="s">
        <v>198</v>
      </c>
      <c r="IE10" s="54" t="s">
        <v>199</v>
      </c>
      <c r="IF10" s="54" t="s">
        <v>14</v>
      </c>
      <c r="IG10" s="54" t="s">
        <v>90</v>
      </c>
      <c r="IH10" s="54" t="s">
        <v>91</v>
      </c>
      <c r="II10" s="54" t="s">
        <v>125</v>
      </c>
      <c r="IJ10" s="54" t="s">
        <v>185</v>
      </c>
      <c r="IK10" s="54" t="s">
        <v>195</v>
      </c>
      <c r="IL10" s="54" t="s">
        <v>196</v>
      </c>
      <c r="IM10" s="54" t="s">
        <v>197</v>
      </c>
      <c r="IN10" s="54" t="s">
        <v>198</v>
      </c>
      <c r="IO10" s="54" t="s">
        <v>199</v>
      </c>
      <c r="IP10" s="54" t="s">
        <v>14</v>
      </c>
      <c r="IQ10" s="54" t="s">
        <v>90</v>
      </c>
      <c r="IR10" s="54" t="s">
        <v>91</v>
      </c>
      <c r="IS10" s="54" t="s">
        <v>125</v>
      </c>
      <c r="IT10" s="54" t="s">
        <v>185</v>
      </c>
      <c r="IU10" s="54" t="s">
        <v>195</v>
      </c>
      <c r="IV10" s="54" t="s">
        <v>196</v>
      </c>
      <c r="IW10" s="54" t="s">
        <v>197</v>
      </c>
      <c r="IX10" s="54" t="s">
        <v>198</v>
      </c>
      <c r="IY10" s="54" t="s">
        <v>199</v>
      </c>
      <c r="IZ10" s="54" t="s">
        <v>14</v>
      </c>
      <c r="JA10" s="54" t="s">
        <v>90</v>
      </c>
      <c r="JB10" s="54" t="s">
        <v>91</v>
      </c>
      <c r="JC10" s="54" t="s">
        <v>125</v>
      </c>
      <c r="JD10" s="54" t="s">
        <v>185</v>
      </c>
      <c r="JE10" s="54" t="s">
        <v>195</v>
      </c>
      <c r="JF10" s="54" t="s">
        <v>196</v>
      </c>
      <c r="JG10" s="54" t="s">
        <v>197</v>
      </c>
      <c r="JH10" s="54" t="s">
        <v>198</v>
      </c>
      <c r="JI10" s="54" t="s">
        <v>199</v>
      </c>
      <c r="JJ10" s="54" t="s">
        <v>14</v>
      </c>
      <c r="JK10" s="54" t="s">
        <v>90</v>
      </c>
      <c r="JL10" s="54" t="s">
        <v>91</v>
      </c>
      <c r="JM10" s="54" t="s">
        <v>125</v>
      </c>
      <c r="JN10" s="54" t="s">
        <v>185</v>
      </c>
      <c r="JO10" s="54" t="s">
        <v>195</v>
      </c>
      <c r="JP10" s="54" t="s">
        <v>196</v>
      </c>
      <c r="JQ10" s="54" t="s">
        <v>197</v>
      </c>
      <c r="JR10" s="54" t="s">
        <v>198</v>
      </c>
      <c r="JS10" s="54" t="s">
        <v>199</v>
      </c>
      <c r="JT10" s="54" t="s">
        <v>14</v>
      </c>
      <c r="JU10" s="54" t="s">
        <v>90</v>
      </c>
      <c r="JV10" s="54" t="s">
        <v>91</v>
      </c>
      <c r="JW10" s="54" t="s">
        <v>125</v>
      </c>
      <c r="JX10" s="54" t="s">
        <v>185</v>
      </c>
      <c r="JY10" s="54" t="s">
        <v>195</v>
      </c>
      <c r="JZ10" s="54" t="s">
        <v>196</v>
      </c>
      <c r="KA10" s="54" t="s">
        <v>197</v>
      </c>
      <c r="KB10" s="54" t="s">
        <v>198</v>
      </c>
      <c r="KC10" s="54" t="s">
        <v>199</v>
      </c>
      <c r="KD10" s="54" t="s">
        <v>14</v>
      </c>
      <c r="KE10" s="54" t="s">
        <v>90</v>
      </c>
      <c r="KF10" s="54" t="s">
        <v>91</v>
      </c>
      <c r="KG10" s="54" t="s">
        <v>125</v>
      </c>
      <c r="KH10" s="54" t="s">
        <v>185</v>
      </c>
      <c r="KI10" s="54" t="s">
        <v>195</v>
      </c>
      <c r="KJ10" s="54" t="s">
        <v>196</v>
      </c>
      <c r="KK10" s="54" t="s">
        <v>197</v>
      </c>
      <c r="KL10" s="54" t="s">
        <v>198</v>
      </c>
      <c r="KM10" s="54" t="s">
        <v>199</v>
      </c>
      <c r="KN10" s="54" t="s">
        <v>14</v>
      </c>
      <c r="KO10" s="54" t="s">
        <v>90</v>
      </c>
      <c r="KP10" s="54" t="s">
        <v>91</v>
      </c>
      <c r="KQ10" s="54" t="s">
        <v>125</v>
      </c>
      <c r="KR10" s="54" t="s">
        <v>185</v>
      </c>
      <c r="KS10" s="54" t="s">
        <v>195</v>
      </c>
      <c r="KT10" s="54" t="s">
        <v>196</v>
      </c>
      <c r="KU10" s="54" t="s">
        <v>197</v>
      </c>
      <c r="KV10" s="54" t="s">
        <v>198</v>
      </c>
      <c r="KW10" s="54" t="s">
        <v>199</v>
      </c>
    </row>
    <row r="11" spans="1:317" ht="15" hidden="1" outlineLevel="1" thickBot="1" x14ac:dyDescent="0.35">
      <c r="B11" s="45"/>
      <c r="C11" s="47"/>
      <c r="E11" s="54" t="str">
        <f>E$9&amp;" - "&amp;E10</f>
        <v>AGG - Total</v>
      </c>
      <c r="F11" s="54" t="str">
        <f t="shared" ref="F11" si="0">F$9&amp;" - "&amp;F10</f>
        <v>AGG - Res</v>
      </c>
      <c r="G11" s="54" t="str">
        <f t="shared" ref="G11" si="1">G$9&amp;" - "&amp;G10</f>
        <v>AGG - Prem</v>
      </c>
      <c r="H11" s="54" t="str">
        <f t="shared" ref="H11" si="2">H$9&amp;" - "&amp;H10</f>
        <v>AGG - ManMade</v>
      </c>
      <c r="I11" s="54" t="str">
        <f t="shared" ref="I11" si="3">I$9&amp;" - "&amp;I10</f>
        <v>AGG - InflRes</v>
      </c>
      <c r="J11" s="54" t="str">
        <f t="shared" ref="J11" si="4">J$9&amp;" - "&amp;J10</f>
        <v>AGG - InflPrem</v>
      </c>
      <c r="K11" s="54" t="str">
        <f t="shared" ref="K11" si="5">K$9&amp;" - "&amp;K10</f>
        <v>AGG - ExpRes</v>
      </c>
      <c r="L11" s="54" t="str">
        <f t="shared" ref="L11" si="6">L$9&amp;" - "&amp;L10</f>
        <v>AGG - ExpPrem</v>
      </c>
      <c r="M11" s="54" t="str">
        <f t="shared" ref="M11" si="7">M$9&amp;" - "&amp;M10</f>
        <v>AGG - LifeRes</v>
      </c>
      <c r="N11" s="54" t="str">
        <f t="shared" ref="N11" si="8">N$9&amp;" - "&amp;N10</f>
        <v>AGG - LifePrem</v>
      </c>
      <c r="O11" s="54" t="str">
        <f t="shared" ref="O11" si="9">O$9&amp;" - "&amp;O10</f>
        <v>AGG - NatCat</v>
      </c>
      <c r="P11" s="54" t="str">
        <f t="shared" ref="P11" si="10">P$9&amp;" - "&amp;P10</f>
        <v>AGG - OverheadNL</v>
      </c>
      <c r="Q11" s="54" t="str">
        <f t="shared" ref="Q11" si="11">Q$9&amp;" - "&amp;Q10</f>
        <v>AGG - OverheadNSLT</v>
      </c>
      <c r="R11" s="54" t="str">
        <f t="shared" ref="R11:U11" si="12">R$9&amp;" - "&amp;R10</f>
        <v>AGG - OtherNL</v>
      </c>
      <c r="S11" s="54" t="str">
        <f t="shared" si="12"/>
        <v>AGG - HealthSLT</v>
      </c>
      <c r="T11" s="54" t="str">
        <f t="shared" si="12"/>
        <v>AGG - HealthCAT</v>
      </c>
      <c r="U11" s="54" t="str">
        <f t="shared" si="12"/>
        <v>AGG - OtherHealth</v>
      </c>
      <c r="V11" s="54" t="str">
        <f t="shared" ref="V11" si="13">V$9&amp;" - "&amp;V10</f>
        <v>NatCat - NatCatTotal</v>
      </c>
      <c r="W11" s="54" t="str">
        <f t="shared" ref="W11" si="14">W$9&amp;" - "&amp;W10</f>
        <v>NatCat - Wind</v>
      </c>
      <c r="X11" s="54" t="str">
        <f t="shared" ref="X11" si="15">X$9&amp;" - "&amp;X10</f>
        <v>NatCat - EQ</v>
      </c>
      <c r="Y11" s="54" t="str">
        <f t="shared" ref="Y11" si="16">Y$9&amp;" - "&amp;Y10</f>
        <v>NatCat - Flood</v>
      </c>
      <c r="Z11" s="54" t="str">
        <f t="shared" ref="Z11" si="17">Z$9&amp;" - "&amp;Z10</f>
        <v>NatCat - Hail</v>
      </c>
      <c r="AA11" s="54" t="str">
        <f t="shared" ref="AA11:AB11" si="18">AA$9&amp;" - "&amp;AA10</f>
        <v>NatCat - Subs</v>
      </c>
      <c r="AB11" s="54" t="str">
        <f t="shared" si="18"/>
        <v>NatCat - Comb</v>
      </c>
      <c r="AC11" s="54" t="str">
        <f t="shared" ref="AC11" si="19">AC$9&amp;" - "&amp;AC10</f>
        <v>NatCat - Other</v>
      </c>
      <c r="AD11" s="54" t="str">
        <f t="shared" ref="AD11" si="20">AD$9&amp;" - "&amp;AD10</f>
        <v>MedExp - Total</v>
      </c>
      <c r="AE11" s="54" t="str">
        <f t="shared" ref="AE11" si="21">AE$9&amp;" - "&amp;AE10</f>
        <v>MedExp - Res</v>
      </c>
      <c r="AF11" s="54" t="str">
        <f t="shared" ref="AF11" si="22">AF$9&amp;" - "&amp;AF10</f>
        <v>MedExp - Prem</v>
      </c>
      <c r="AG11" s="54" t="str">
        <f t="shared" ref="AG11" si="23">AG$9&amp;" - "&amp;AG10</f>
        <v>MedExp - ManMade</v>
      </c>
      <c r="AH11" s="54" t="str">
        <f t="shared" ref="AH11" si="24">AH$9&amp;" - "&amp;AH10</f>
        <v>MedExp - InflRes</v>
      </c>
      <c r="AI11" s="54" t="str">
        <f t="shared" ref="AI11" si="25">AI$9&amp;" - "&amp;AI10</f>
        <v>MedExp - InflPrem</v>
      </c>
      <c r="AJ11" s="54" t="str">
        <f t="shared" ref="AJ11" si="26">AJ$9&amp;" - "&amp;AJ10</f>
        <v>MedExp - ExpRes</v>
      </c>
      <c r="AK11" s="54" t="str">
        <f t="shared" ref="AK11" si="27">AK$9&amp;" - "&amp;AK10</f>
        <v>MedExp - ExpPrem</v>
      </c>
      <c r="AL11" s="54" t="str">
        <f t="shared" ref="AL11" si="28">AL$9&amp;" - "&amp;AL10</f>
        <v>MedExp - LifeRes</v>
      </c>
      <c r="AM11" s="54" t="str">
        <f t="shared" ref="AM11" si="29">AM$9&amp;" - "&amp;AM10</f>
        <v>MedExp - LifePrem</v>
      </c>
      <c r="AN11" s="54" t="str">
        <f t="shared" ref="AN11" si="30">AN$9&amp;" - "&amp;AN10</f>
        <v>IncProt - Total</v>
      </c>
      <c r="AO11" s="54" t="str">
        <f t="shared" ref="AO11" si="31">AO$9&amp;" - "&amp;AO10</f>
        <v>IncProt - Res</v>
      </c>
      <c r="AP11" s="54" t="str">
        <f t="shared" ref="AP11" si="32">AP$9&amp;" - "&amp;AP10</f>
        <v>IncProt - Prem</v>
      </c>
      <c r="AQ11" s="54" t="str">
        <f t="shared" ref="AQ11" si="33">AQ$9&amp;" - "&amp;AQ10</f>
        <v>IncProt - ManMade</v>
      </c>
      <c r="AR11" s="54" t="str">
        <f t="shared" ref="AR11" si="34">AR$9&amp;" - "&amp;AR10</f>
        <v>IncProt - InflRes</v>
      </c>
      <c r="AS11" s="54" t="str">
        <f t="shared" ref="AS11" si="35">AS$9&amp;" - "&amp;AS10</f>
        <v>IncProt - InflPrem</v>
      </c>
      <c r="AT11" s="54" t="str">
        <f t="shared" ref="AT11" si="36">AT$9&amp;" - "&amp;AT10</f>
        <v>IncProt - ExpRes</v>
      </c>
      <c r="AU11" s="54" t="str">
        <f t="shared" ref="AU11" si="37">AU$9&amp;" - "&amp;AU10</f>
        <v>IncProt - ExpPrem</v>
      </c>
      <c r="AV11" s="54" t="str">
        <f t="shared" ref="AV11" si="38">AV$9&amp;" - "&amp;AV10</f>
        <v>IncProt - LifeRes</v>
      </c>
      <c r="AW11" s="54" t="str">
        <f t="shared" ref="AW11" si="39">AW$9&amp;" - "&amp;AW10</f>
        <v>IncProt - LifePrem</v>
      </c>
      <c r="AX11" s="54" t="str">
        <f t="shared" ref="AX11" si="40">AX$9&amp;" - "&amp;AX10</f>
        <v>WorkComp - Total</v>
      </c>
      <c r="AY11" s="54" t="str">
        <f t="shared" ref="AY11" si="41">AY$9&amp;" - "&amp;AY10</f>
        <v>WorkComp - Res</v>
      </c>
      <c r="AZ11" s="54" t="str">
        <f t="shared" ref="AZ11" si="42">AZ$9&amp;" - "&amp;AZ10</f>
        <v>WorkComp - Prem</v>
      </c>
      <c r="BA11" s="54" t="str">
        <f t="shared" ref="BA11" si="43">BA$9&amp;" - "&amp;BA10</f>
        <v>WorkComp - ManMade</v>
      </c>
      <c r="BB11" s="54" t="str">
        <f t="shared" ref="BB11" si="44">BB$9&amp;" - "&amp;BB10</f>
        <v>WorkComp - InflRes</v>
      </c>
      <c r="BC11" s="54" t="str">
        <f t="shared" ref="BC11" si="45">BC$9&amp;" - "&amp;BC10</f>
        <v>WorkComp - InflPrem</v>
      </c>
      <c r="BD11" s="54" t="str">
        <f t="shared" ref="BD11" si="46">BD$9&amp;" - "&amp;BD10</f>
        <v>WorkComp - ExpRes</v>
      </c>
      <c r="BE11" s="54" t="str">
        <f t="shared" ref="BE11" si="47">BE$9&amp;" - "&amp;BE10</f>
        <v>WorkComp - ExpPrem</v>
      </c>
      <c r="BF11" s="54" t="str">
        <f t="shared" ref="BF11" si="48">BF$9&amp;" - "&amp;BF10</f>
        <v>WorkComp - LifeRes</v>
      </c>
      <c r="BG11" s="54" t="str">
        <f t="shared" ref="BG11" si="49">BG$9&amp;" - "&amp;BG10</f>
        <v>WorkComp - LifePrem</v>
      </c>
      <c r="BH11" s="54" t="str">
        <f t="shared" ref="BH11" si="50">BH$9&amp;" - "&amp;BH10</f>
        <v>MVL - Total</v>
      </c>
      <c r="BI11" s="54" t="str">
        <f t="shared" ref="BI11" si="51">BI$9&amp;" - "&amp;BI10</f>
        <v>MVL - Res</v>
      </c>
      <c r="BJ11" s="54" t="str">
        <f t="shared" ref="BJ11" si="52">BJ$9&amp;" - "&amp;BJ10</f>
        <v>MVL - Prem</v>
      </c>
      <c r="BK11" s="54" t="str">
        <f t="shared" ref="BK11" si="53">BK$9&amp;" - "&amp;BK10</f>
        <v>MVL - ManMade</v>
      </c>
      <c r="BL11" s="54" t="str">
        <f t="shared" ref="BL11" si="54">BL$9&amp;" - "&amp;BL10</f>
        <v>MVL - InflRes</v>
      </c>
      <c r="BM11" s="54" t="str">
        <f t="shared" ref="BM11" si="55">BM$9&amp;" - "&amp;BM10</f>
        <v>MVL - InflPrem</v>
      </c>
      <c r="BN11" s="54" t="str">
        <f t="shared" ref="BN11" si="56">BN$9&amp;" - "&amp;BN10</f>
        <v>MVL - ExpRes</v>
      </c>
      <c r="BO11" s="54" t="str">
        <f t="shared" ref="BO11" si="57">BO$9&amp;" - "&amp;BO10</f>
        <v>MVL - ExpPrem</v>
      </c>
      <c r="BP11" s="54" t="str">
        <f t="shared" ref="BP11" si="58">BP$9&amp;" - "&amp;BP10</f>
        <v>MVL - LifeRes</v>
      </c>
      <c r="BQ11" s="54" t="str">
        <f t="shared" ref="BQ11" si="59">BQ$9&amp;" - "&amp;BQ10</f>
        <v>MVL - LifePrem</v>
      </c>
      <c r="BR11" s="54" t="str">
        <f t="shared" ref="BR11" si="60">BR$9&amp;" - "&amp;BR10</f>
        <v>OtherM - Total</v>
      </c>
      <c r="BS11" s="54" t="str">
        <f t="shared" ref="BS11" si="61">BS$9&amp;" - "&amp;BS10</f>
        <v>OtherM - Res</v>
      </c>
      <c r="BT11" s="54" t="str">
        <f t="shared" ref="BT11" si="62">BT$9&amp;" - "&amp;BT10</f>
        <v>OtherM - Prem</v>
      </c>
      <c r="BU11" s="54" t="str">
        <f t="shared" ref="BU11" si="63">BU$9&amp;" - "&amp;BU10</f>
        <v>OtherM - ManMade</v>
      </c>
      <c r="BV11" s="54" t="str">
        <f t="shared" ref="BV11" si="64">BV$9&amp;" - "&amp;BV10</f>
        <v>OtherM - InflRes</v>
      </c>
      <c r="BW11" s="54" t="str">
        <f t="shared" ref="BW11" si="65">BW$9&amp;" - "&amp;BW10</f>
        <v>OtherM - InflPrem</v>
      </c>
      <c r="BX11" s="54" t="str">
        <f t="shared" ref="BX11" si="66">BX$9&amp;" - "&amp;BX10</f>
        <v>OtherM - ExpRes</v>
      </c>
      <c r="BY11" s="54" t="str">
        <f t="shared" ref="BY11" si="67">BY$9&amp;" - "&amp;BY10</f>
        <v>OtherM - ExpPrem</v>
      </c>
      <c r="BZ11" s="54" t="str">
        <f t="shared" ref="BZ11" si="68">BZ$9&amp;" - "&amp;BZ10</f>
        <v>OtherM - LifeRes</v>
      </c>
      <c r="CA11" s="54" t="str">
        <f t="shared" ref="CA11" si="69">CA$9&amp;" - "&amp;CA10</f>
        <v>OtherM - LifePrem</v>
      </c>
      <c r="CB11" s="54" t="str">
        <f t="shared" ref="CB11" si="70">CB$9&amp;" - "&amp;CB10</f>
        <v>MAT - Total</v>
      </c>
      <c r="CC11" s="54" t="str">
        <f t="shared" ref="CC11" si="71">CC$9&amp;" - "&amp;CC10</f>
        <v>MAT - Res</v>
      </c>
      <c r="CD11" s="54" t="str">
        <f t="shared" ref="CD11" si="72">CD$9&amp;" - "&amp;CD10</f>
        <v>MAT - Prem</v>
      </c>
      <c r="CE11" s="54" t="str">
        <f t="shared" ref="CE11" si="73">CE$9&amp;" - "&amp;CE10</f>
        <v>MAT - ManMade</v>
      </c>
      <c r="CF11" s="54" t="str">
        <f t="shared" ref="CF11" si="74">CF$9&amp;" - "&amp;CF10</f>
        <v>MAT - InflRes</v>
      </c>
      <c r="CG11" s="54" t="str">
        <f t="shared" ref="CG11" si="75">CG$9&amp;" - "&amp;CG10</f>
        <v>MAT - InflPrem</v>
      </c>
      <c r="CH11" s="54" t="str">
        <f t="shared" ref="CH11" si="76">CH$9&amp;" - "&amp;CH10</f>
        <v>MAT - ExpRes</v>
      </c>
      <c r="CI11" s="54" t="str">
        <f t="shared" ref="CI11" si="77">CI$9&amp;" - "&amp;CI10</f>
        <v>MAT - ExpPrem</v>
      </c>
      <c r="CJ11" s="54" t="str">
        <f t="shared" ref="CJ11" si="78">CJ$9&amp;" - "&amp;CJ10</f>
        <v>MAT - LifeRes</v>
      </c>
      <c r="CK11" s="54" t="str">
        <f t="shared" ref="CK11" si="79">CK$9&amp;" - "&amp;CK10</f>
        <v>MAT - LifePrem</v>
      </c>
      <c r="CL11" s="54" t="str">
        <f t="shared" ref="CL11" si="80">CL$9&amp;" - "&amp;CL10</f>
        <v>Prop - Total</v>
      </c>
      <c r="CM11" s="54" t="str">
        <f t="shared" ref="CM11" si="81">CM$9&amp;" - "&amp;CM10</f>
        <v>Prop - Res</v>
      </c>
      <c r="CN11" s="54" t="str">
        <f t="shared" ref="CN11" si="82">CN$9&amp;" - "&amp;CN10</f>
        <v>Prop - Prem</v>
      </c>
      <c r="CO11" s="54" t="str">
        <f t="shared" ref="CO11" si="83">CO$9&amp;" - "&amp;CO10</f>
        <v>Prop - ManMade</v>
      </c>
      <c r="CP11" s="54" t="str">
        <f t="shared" ref="CP11" si="84">CP$9&amp;" - "&amp;CP10</f>
        <v>Prop - InflRes</v>
      </c>
      <c r="CQ11" s="54" t="str">
        <f t="shared" ref="CQ11" si="85">CQ$9&amp;" - "&amp;CQ10</f>
        <v>Prop - InflPrem</v>
      </c>
      <c r="CR11" s="54" t="str">
        <f t="shared" ref="CR11" si="86">CR$9&amp;" - "&amp;CR10</f>
        <v>Prop - ExpRes</v>
      </c>
      <c r="CS11" s="54" t="str">
        <f t="shared" ref="CS11" si="87">CS$9&amp;" - "&amp;CS10</f>
        <v>Prop - ExpPrem</v>
      </c>
      <c r="CT11" s="54" t="str">
        <f t="shared" ref="CT11" si="88">CT$9&amp;" - "&amp;CT10</f>
        <v>Prop - LifeRes</v>
      </c>
      <c r="CU11" s="54" t="str">
        <f t="shared" ref="CU11" si="89">CU$9&amp;" - "&amp;CU10</f>
        <v>Prop - LifePrem</v>
      </c>
      <c r="CV11" s="54" t="str">
        <f t="shared" ref="CV11" si="90">CV$9&amp;" - "&amp;CV10</f>
        <v>GTPL - Total</v>
      </c>
      <c r="CW11" s="54" t="str">
        <f t="shared" ref="CW11" si="91">CW$9&amp;" - "&amp;CW10</f>
        <v>GTPL - Res</v>
      </c>
      <c r="CX11" s="54" t="str">
        <f t="shared" ref="CX11" si="92">CX$9&amp;" - "&amp;CX10</f>
        <v>GTPL - Prem</v>
      </c>
      <c r="CY11" s="54" t="str">
        <f t="shared" ref="CY11" si="93">CY$9&amp;" - "&amp;CY10</f>
        <v>GTPL - ManMade</v>
      </c>
      <c r="CZ11" s="54" t="str">
        <f t="shared" ref="CZ11" si="94">CZ$9&amp;" - "&amp;CZ10</f>
        <v>GTPL - InflRes</v>
      </c>
      <c r="DA11" s="54" t="str">
        <f t="shared" ref="DA11" si="95">DA$9&amp;" - "&amp;DA10</f>
        <v>GTPL - InflPrem</v>
      </c>
      <c r="DB11" s="54" t="str">
        <f t="shared" ref="DB11" si="96">DB$9&amp;" - "&amp;DB10</f>
        <v>GTPL - ExpRes</v>
      </c>
      <c r="DC11" s="54" t="str">
        <f t="shared" ref="DC11" si="97">DC$9&amp;" - "&amp;DC10</f>
        <v>GTPL - ExpPrem</v>
      </c>
      <c r="DD11" s="54" t="str">
        <f t="shared" ref="DD11" si="98">DD$9&amp;" - "&amp;DD10</f>
        <v>GTPL - LifeRes</v>
      </c>
      <c r="DE11" s="54" t="str">
        <f t="shared" ref="DE11" si="99">DE$9&amp;" - "&amp;DE10</f>
        <v>GTPL - LifePrem</v>
      </c>
      <c r="DF11" s="54" t="str">
        <f t="shared" ref="DF11" si="100">DF$9&amp;" - "&amp;DF10</f>
        <v>CS - Total</v>
      </c>
      <c r="DG11" s="54" t="str">
        <f t="shared" ref="DG11" si="101">DG$9&amp;" - "&amp;DG10</f>
        <v>CS - Res</v>
      </c>
      <c r="DH11" s="54" t="str">
        <f t="shared" ref="DH11" si="102">DH$9&amp;" - "&amp;DH10</f>
        <v>CS - Prem</v>
      </c>
      <c r="DI11" s="54" t="str">
        <f t="shared" ref="DI11" si="103">DI$9&amp;" - "&amp;DI10</f>
        <v>CS - ManMade</v>
      </c>
      <c r="DJ11" s="54" t="str">
        <f t="shared" ref="DJ11" si="104">DJ$9&amp;" - "&amp;DJ10</f>
        <v>CS - InflRes</v>
      </c>
      <c r="DK11" s="54" t="str">
        <f t="shared" ref="DK11" si="105">DK$9&amp;" - "&amp;DK10</f>
        <v>CS - InflPrem</v>
      </c>
      <c r="DL11" s="54" t="str">
        <f t="shared" ref="DL11" si="106">DL$9&amp;" - "&amp;DL10</f>
        <v>CS - ExpRes</v>
      </c>
      <c r="DM11" s="54" t="str">
        <f t="shared" ref="DM11" si="107">DM$9&amp;" - "&amp;DM10</f>
        <v>CS - ExpPrem</v>
      </c>
      <c r="DN11" s="54" t="str">
        <f t="shared" ref="DN11" si="108">DN$9&amp;" - "&amp;DN10</f>
        <v>CS - LifeRes</v>
      </c>
      <c r="DO11" s="54" t="str">
        <f t="shared" ref="DO11" si="109">DO$9&amp;" - "&amp;DO10</f>
        <v>CS - LifePrem</v>
      </c>
      <c r="DP11" s="54" t="str">
        <f t="shared" ref="DP11" si="110">DP$9&amp;" - "&amp;DP10</f>
        <v>LegExp - Total</v>
      </c>
      <c r="DQ11" s="54" t="str">
        <f t="shared" ref="DQ11" si="111">DQ$9&amp;" - "&amp;DQ10</f>
        <v>LegExp - Res</v>
      </c>
      <c r="DR11" s="54" t="str">
        <f t="shared" ref="DR11" si="112">DR$9&amp;" - "&amp;DR10</f>
        <v>LegExp - Prem</v>
      </c>
      <c r="DS11" s="54" t="str">
        <f t="shared" ref="DS11" si="113">DS$9&amp;" - "&amp;DS10</f>
        <v>LegExp - ManMade</v>
      </c>
      <c r="DT11" s="54" t="str">
        <f t="shared" ref="DT11" si="114">DT$9&amp;" - "&amp;DT10</f>
        <v>LegExp - InflRes</v>
      </c>
      <c r="DU11" s="54" t="str">
        <f t="shared" ref="DU11" si="115">DU$9&amp;" - "&amp;DU10</f>
        <v>LegExp - InflPrem</v>
      </c>
      <c r="DV11" s="54" t="str">
        <f t="shared" ref="DV11" si="116">DV$9&amp;" - "&amp;DV10</f>
        <v>LegExp - ExpRes</v>
      </c>
      <c r="DW11" s="54" t="str">
        <f t="shared" ref="DW11" si="117">DW$9&amp;" - "&amp;DW10</f>
        <v>LegExp - ExpPrem</v>
      </c>
      <c r="DX11" s="54" t="str">
        <f t="shared" ref="DX11" si="118">DX$9&amp;" - "&amp;DX10</f>
        <v>LegExp - LifeRes</v>
      </c>
      <c r="DY11" s="54" t="str">
        <f t="shared" ref="DY11" si="119">DY$9&amp;" - "&amp;DY10</f>
        <v>LegExp - LifePrem</v>
      </c>
      <c r="DZ11" s="54" t="str">
        <f t="shared" ref="DZ11" si="120">DZ$9&amp;" - "&amp;DZ10</f>
        <v>Assist - Total</v>
      </c>
      <c r="EA11" s="54" t="str">
        <f t="shared" ref="EA11" si="121">EA$9&amp;" - "&amp;EA10</f>
        <v>Assist - Res</v>
      </c>
      <c r="EB11" s="54" t="str">
        <f t="shared" ref="EB11" si="122">EB$9&amp;" - "&amp;EB10</f>
        <v>Assist - Prem</v>
      </c>
      <c r="EC11" s="54" t="str">
        <f t="shared" ref="EC11" si="123">EC$9&amp;" - "&amp;EC10</f>
        <v>Assist - ManMade</v>
      </c>
      <c r="ED11" s="54" t="str">
        <f t="shared" ref="ED11" si="124">ED$9&amp;" - "&amp;ED10</f>
        <v>Assist - InflRes</v>
      </c>
      <c r="EE11" s="54" t="str">
        <f t="shared" ref="EE11" si="125">EE$9&amp;" - "&amp;EE10</f>
        <v>Assist - InflPrem</v>
      </c>
      <c r="EF11" s="54" t="str">
        <f t="shared" ref="EF11" si="126">EF$9&amp;" - "&amp;EF10</f>
        <v>Assist - ExpRes</v>
      </c>
      <c r="EG11" s="54" t="str">
        <f t="shared" ref="EG11" si="127">EG$9&amp;" - "&amp;EG10</f>
        <v>Assist - ExpPrem</v>
      </c>
      <c r="EH11" s="54" t="str">
        <f t="shared" ref="EH11" si="128">EH$9&amp;" - "&amp;EH10</f>
        <v>Assist - LifeRes</v>
      </c>
      <c r="EI11" s="54" t="str">
        <f t="shared" ref="EI11" si="129">EI$9&amp;" - "&amp;EI10</f>
        <v>Assist - LifePrem</v>
      </c>
      <c r="EJ11" s="54" t="str">
        <f t="shared" ref="EJ11" si="130">EJ$9&amp;" - "&amp;EJ10</f>
        <v>Misc - Total</v>
      </c>
      <c r="EK11" s="54" t="str">
        <f t="shared" ref="EK11" si="131">EK$9&amp;" - "&amp;EK10</f>
        <v>Misc - Res</v>
      </c>
      <c r="EL11" s="54" t="str">
        <f t="shared" ref="EL11" si="132">EL$9&amp;" - "&amp;EL10</f>
        <v>Misc - Prem</v>
      </c>
      <c r="EM11" s="54" t="str">
        <f t="shared" ref="EM11" si="133">EM$9&amp;" - "&amp;EM10</f>
        <v>Misc - ManMade</v>
      </c>
      <c r="EN11" s="54" t="str">
        <f t="shared" ref="EN11" si="134">EN$9&amp;" - "&amp;EN10</f>
        <v>Misc - InflRes</v>
      </c>
      <c r="EO11" s="54" t="str">
        <f t="shared" ref="EO11" si="135">EO$9&amp;" - "&amp;EO10</f>
        <v>Misc - InflPrem</v>
      </c>
      <c r="EP11" s="54" t="str">
        <f t="shared" ref="EP11" si="136">EP$9&amp;" - "&amp;EP10</f>
        <v>Misc - ExpRes</v>
      </c>
      <c r="EQ11" s="54" t="str">
        <f t="shared" ref="EQ11" si="137">EQ$9&amp;" - "&amp;EQ10</f>
        <v>Misc - ExpPrem</v>
      </c>
      <c r="ER11" s="54" t="str">
        <f t="shared" ref="ER11" si="138">ER$9&amp;" - "&amp;ER10</f>
        <v>Misc - LifeRes</v>
      </c>
      <c r="ES11" s="54" t="str">
        <f t="shared" ref="ES11" si="139">ES$9&amp;" - "&amp;ES10</f>
        <v>Misc - LifePrem</v>
      </c>
      <c r="ET11" s="54" t="str">
        <f t="shared" ref="ET11" si="140">ET$9&amp;" - "&amp;ET10</f>
        <v>MedExpRe - Total</v>
      </c>
      <c r="EU11" s="54" t="str">
        <f t="shared" ref="EU11" si="141">EU$9&amp;" - "&amp;EU10</f>
        <v>MedExpRe - Res</v>
      </c>
      <c r="EV11" s="54" t="str">
        <f t="shared" ref="EV11" si="142">EV$9&amp;" - "&amp;EV10</f>
        <v>MedExpRe - Prem</v>
      </c>
      <c r="EW11" s="54" t="str">
        <f t="shared" ref="EW11" si="143">EW$9&amp;" - "&amp;EW10</f>
        <v>MedExpRe - ManMade</v>
      </c>
      <c r="EX11" s="54" t="str">
        <f t="shared" ref="EX11" si="144">EX$9&amp;" - "&amp;EX10</f>
        <v>MedExpRe - InflRes</v>
      </c>
      <c r="EY11" s="54" t="str">
        <f t="shared" ref="EY11" si="145">EY$9&amp;" - "&amp;EY10</f>
        <v>MedExpRe - InflPrem</v>
      </c>
      <c r="EZ11" s="54" t="str">
        <f t="shared" ref="EZ11" si="146">EZ$9&amp;" - "&amp;EZ10</f>
        <v>MedExpRe - ExpRes</v>
      </c>
      <c r="FA11" s="54" t="str">
        <f t="shared" ref="FA11" si="147">FA$9&amp;" - "&amp;FA10</f>
        <v>MedExpRe - ExpPrem</v>
      </c>
      <c r="FB11" s="54" t="str">
        <f t="shared" ref="FB11" si="148">FB$9&amp;" - "&amp;FB10</f>
        <v>MedExpRe - LifeRes</v>
      </c>
      <c r="FC11" s="54" t="str">
        <f t="shared" ref="FC11" si="149">FC$9&amp;" - "&amp;FC10</f>
        <v>MedExpRe - LifePrem</v>
      </c>
      <c r="FD11" s="54" t="str">
        <f t="shared" ref="FD11" si="150">FD$9&amp;" - "&amp;FD10</f>
        <v>IncProtRe - Total</v>
      </c>
      <c r="FE11" s="54" t="str">
        <f t="shared" ref="FE11" si="151">FE$9&amp;" - "&amp;FE10</f>
        <v>IncProtRe - Res</v>
      </c>
      <c r="FF11" s="54" t="str">
        <f t="shared" ref="FF11" si="152">FF$9&amp;" - "&amp;FF10</f>
        <v>IncProtRe - Prem</v>
      </c>
      <c r="FG11" s="54" t="str">
        <f t="shared" ref="FG11" si="153">FG$9&amp;" - "&amp;FG10</f>
        <v>IncProtRe - ManMade</v>
      </c>
      <c r="FH11" s="54" t="str">
        <f t="shared" ref="FH11" si="154">FH$9&amp;" - "&amp;FH10</f>
        <v>IncProtRe - InflRes</v>
      </c>
      <c r="FI11" s="54" t="str">
        <f t="shared" ref="FI11" si="155">FI$9&amp;" - "&amp;FI10</f>
        <v>IncProtRe - InflPrem</v>
      </c>
      <c r="FJ11" s="54" t="str">
        <f t="shared" ref="FJ11" si="156">FJ$9&amp;" - "&amp;FJ10</f>
        <v>IncProtRe - ExpRes</v>
      </c>
      <c r="FK11" s="54" t="str">
        <f t="shared" ref="FK11" si="157">FK$9&amp;" - "&amp;FK10</f>
        <v>IncProtRe - ExpPrem</v>
      </c>
      <c r="FL11" s="54" t="str">
        <f t="shared" ref="FL11" si="158">FL$9&amp;" - "&amp;FL10</f>
        <v>IncProtRe - LifeRes</v>
      </c>
      <c r="FM11" s="54" t="str">
        <f t="shared" ref="FM11" si="159">FM$9&amp;" - "&amp;FM10</f>
        <v>IncProtRe - LifePrem</v>
      </c>
      <c r="FN11" s="54" t="str">
        <f t="shared" ref="FN11" si="160">FN$9&amp;" - "&amp;FN10</f>
        <v>WorkCompRe - Total</v>
      </c>
      <c r="FO11" s="54" t="str">
        <f t="shared" ref="FO11" si="161">FO$9&amp;" - "&amp;FO10</f>
        <v>WorkCompRe - Res</v>
      </c>
      <c r="FP11" s="54" t="str">
        <f t="shared" ref="FP11" si="162">FP$9&amp;" - "&amp;FP10</f>
        <v>WorkCompRe - Prem</v>
      </c>
      <c r="FQ11" s="54" t="str">
        <f t="shared" ref="FQ11" si="163">FQ$9&amp;" - "&amp;FQ10</f>
        <v>WorkCompRe - ManMade</v>
      </c>
      <c r="FR11" s="54" t="str">
        <f t="shared" ref="FR11" si="164">FR$9&amp;" - "&amp;FR10</f>
        <v>WorkCompRe - InflRes</v>
      </c>
      <c r="FS11" s="54" t="str">
        <f t="shared" ref="FS11" si="165">FS$9&amp;" - "&amp;FS10</f>
        <v>WorkCompRe - InflPrem</v>
      </c>
      <c r="FT11" s="54" t="str">
        <f t="shared" ref="FT11" si="166">FT$9&amp;" - "&amp;FT10</f>
        <v>WorkCompRe - ExpRes</v>
      </c>
      <c r="FU11" s="54" t="str">
        <f t="shared" ref="FU11" si="167">FU$9&amp;" - "&amp;FU10</f>
        <v>WorkCompRe - ExpPrem</v>
      </c>
      <c r="FV11" s="54" t="str">
        <f t="shared" ref="FV11" si="168">FV$9&amp;" - "&amp;FV10</f>
        <v>WorkCompRe - LifeRes</v>
      </c>
      <c r="FW11" s="54" t="str">
        <f t="shared" ref="FW11" si="169">FW$9&amp;" - "&amp;FW10</f>
        <v>WorkCompRe - LifePrem</v>
      </c>
      <c r="FX11" s="54" t="str">
        <f t="shared" ref="FX11" si="170">FX$9&amp;" - "&amp;FX10</f>
        <v>MVLRe - Total</v>
      </c>
      <c r="FY11" s="54" t="str">
        <f t="shared" ref="FY11" si="171">FY$9&amp;" - "&amp;FY10</f>
        <v>MVLRe - Res</v>
      </c>
      <c r="FZ11" s="54" t="str">
        <f t="shared" ref="FZ11" si="172">FZ$9&amp;" - "&amp;FZ10</f>
        <v>MVLRe - Prem</v>
      </c>
      <c r="GA11" s="54" t="str">
        <f t="shared" ref="GA11" si="173">GA$9&amp;" - "&amp;GA10</f>
        <v>MVLRe - ManMade</v>
      </c>
      <c r="GB11" s="54" t="str">
        <f t="shared" ref="GB11" si="174">GB$9&amp;" - "&amp;GB10</f>
        <v>MVLRe - InflRes</v>
      </c>
      <c r="GC11" s="54" t="str">
        <f t="shared" ref="GC11" si="175">GC$9&amp;" - "&amp;GC10</f>
        <v>MVLRe - InflPrem</v>
      </c>
      <c r="GD11" s="54" t="str">
        <f t="shared" ref="GD11" si="176">GD$9&amp;" - "&amp;GD10</f>
        <v>MVLRe - ExpRes</v>
      </c>
      <c r="GE11" s="54" t="str">
        <f t="shared" ref="GE11" si="177">GE$9&amp;" - "&amp;GE10</f>
        <v>MVLRe - ExpPrem</v>
      </c>
      <c r="GF11" s="54" t="str">
        <f t="shared" ref="GF11" si="178">GF$9&amp;" - "&amp;GF10</f>
        <v>MVLRe - LifeRes</v>
      </c>
      <c r="GG11" s="54" t="str">
        <f t="shared" ref="GG11" si="179">GG$9&amp;" - "&amp;GG10</f>
        <v>MVLRe - LifePrem</v>
      </c>
      <c r="GH11" s="54" t="str">
        <f t="shared" ref="GH11" si="180">GH$9&amp;" - "&amp;GH10</f>
        <v>OtherMRe - Total</v>
      </c>
      <c r="GI11" s="54" t="str">
        <f t="shared" ref="GI11" si="181">GI$9&amp;" - "&amp;GI10</f>
        <v>OtherMRe - Res</v>
      </c>
      <c r="GJ11" s="54" t="str">
        <f t="shared" ref="GJ11" si="182">GJ$9&amp;" - "&amp;GJ10</f>
        <v>OtherMRe - Prem</v>
      </c>
      <c r="GK11" s="54" t="str">
        <f t="shared" ref="GK11" si="183">GK$9&amp;" - "&amp;GK10</f>
        <v>OtherMRe - ManMade</v>
      </c>
      <c r="GL11" s="54" t="str">
        <f t="shared" ref="GL11" si="184">GL$9&amp;" - "&amp;GL10</f>
        <v>OtherMRe - InflRes</v>
      </c>
      <c r="GM11" s="54" t="str">
        <f t="shared" ref="GM11" si="185">GM$9&amp;" - "&amp;GM10</f>
        <v>OtherMRe - InflPrem</v>
      </c>
      <c r="GN11" s="54" t="str">
        <f t="shared" ref="GN11" si="186">GN$9&amp;" - "&amp;GN10</f>
        <v>OtherMRe - ExpRes</v>
      </c>
      <c r="GO11" s="54" t="str">
        <f t="shared" ref="GO11" si="187">GO$9&amp;" - "&amp;GO10</f>
        <v>OtherMRe - ExpPrem</v>
      </c>
      <c r="GP11" s="54" t="str">
        <f t="shared" ref="GP11" si="188">GP$9&amp;" - "&amp;GP10</f>
        <v>OtherMRe - LifeRes</v>
      </c>
      <c r="GQ11" s="54" t="str">
        <f t="shared" ref="GQ11" si="189">GQ$9&amp;" - "&amp;GQ10</f>
        <v>OtherMRe - LifePrem</v>
      </c>
      <c r="GR11" s="54" t="str">
        <f t="shared" ref="GR11" si="190">GR$9&amp;" - "&amp;GR10</f>
        <v>MATRe - Total</v>
      </c>
      <c r="GS11" s="54" t="str">
        <f t="shared" ref="GS11" si="191">GS$9&amp;" - "&amp;GS10</f>
        <v>MATRe - Res</v>
      </c>
      <c r="GT11" s="54" t="str">
        <f t="shared" ref="GT11" si="192">GT$9&amp;" - "&amp;GT10</f>
        <v>MATRe - Prem</v>
      </c>
      <c r="GU11" s="54" t="str">
        <f t="shared" ref="GU11" si="193">GU$9&amp;" - "&amp;GU10</f>
        <v>MATRe - ManMade</v>
      </c>
      <c r="GV11" s="54" t="str">
        <f t="shared" ref="GV11" si="194">GV$9&amp;" - "&amp;GV10</f>
        <v>MATRe - InflRes</v>
      </c>
      <c r="GW11" s="54" t="str">
        <f t="shared" ref="GW11" si="195">GW$9&amp;" - "&amp;GW10</f>
        <v>MATRe - InflPrem</v>
      </c>
      <c r="GX11" s="54" t="str">
        <f t="shared" ref="GX11" si="196">GX$9&amp;" - "&amp;GX10</f>
        <v>MATRe - ExpRes</v>
      </c>
      <c r="GY11" s="54" t="str">
        <f t="shared" ref="GY11" si="197">GY$9&amp;" - "&amp;GY10</f>
        <v>MATRe - ExpPrem</v>
      </c>
      <c r="GZ11" s="54" t="str">
        <f t="shared" ref="GZ11" si="198">GZ$9&amp;" - "&amp;GZ10</f>
        <v>MATRe - LifeRes</v>
      </c>
      <c r="HA11" s="54" t="str">
        <f t="shared" ref="HA11" si="199">HA$9&amp;" - "&amp;HA10</f>
        <v>MATRe - LifePrem</v>
      </c>
      <c r="HB11" s="54" t="str">
        <f t="shared" ref="HB11" si="200">HB$9&amp;" - "&amp;HB10</f>
        <v>PropRe - Total</v>
      </c>
      <c r="HC11" s="54" t="str">
        <f t="shared" ref="HC11" si="201">HC$9&amp;" - "&amp;HC10</f>
        <v>PropRe - Res</v>
      </c>
      <c r="HD11" s="54" t="str">
        <f t="shared" ref="HD11" si="202">HD$9&amp;" - "&amp;HD10</f>
        <v>PropRe - Prem</v>
      </c>
      <c r="HE11" s="54" t="str">
        <f t="shared" ref="HE11" si="203">HE$9&amp;" - "&amp;HE10</f>
        <v>PropRe - ManMade</v>
      </c>
      <c r="HF11" s="54" t="str">
        <f t="shared" ref="HF11" si="204">HF$9&amp;" - "&amp;HF10</f>
        <v>PropRe - InflRes</v>
      </c>
      <c r="HG11" s="54" t="str">
        <f t="shared" ref="HG11" si="205">HG$9&amp;" - "&amp;HG10</f>
        <v>PropRe - InflPrem</v>
      </c>
      <c r="HH11" s="54" t="str">
        <f t="shared" ref="HH11" si="206">HH$9&amp;" - "&amp;HH10</f>
        <v>PropRe - ExpRes</v>
      </c>
      <c r="HI11" s="54" t="str">
        <f t="shared" ref="HI11" si="207">HI$9&amp;" - "&amp;HI10</f>
        <v>PropRe - ExpPrem</v>
      </c>
      <c r="HJ11" s="54" t="str">
        <f t="shared" ref="HJ11" si="208">HJ$9&amp;" - "&amp;HJ10</f>
        <v>PropRe - LifeRes</v>
      </c>
      <c r="HK11" s="54" t="str">
        <f t="shared" ref="HK11" si="209">HK$9&amp;" - "&amp;HK10</f>
        <v>PropRe - LifePrem</v>
      </c>
      <c r="HL11" s="54" t="str">
        <f t="shared" ref="HL11" si="210">HL$9&amp;" - "&amp;HL10</f>
        <v>GTPLRe - Total</v>
      </c>
      <c r="HM11" s="54" t="str">
        <f t="shared" ref="HM11" si="211">HM$9&amp;" - "&amp;HM10</f>
        <v>GTPLRe - Res</v>
      </c>
      <c r="HN11" s="54" t="str">
        <f t="shared" ref="HN11" si="212">HN$9&amp;" - "&amp;HN10</f>
        <v>GTPLRe - Prem</v>
      </c>
      <c r="HO11" s="54" t="str">
        <f t="shared" ref="HO11" si="213">HO$9&amp;" - "&amp;HO10</f>
        <v>GTPLRe - ManMade</v>
      </c>
      <c r="HP11" s="54" t="str">
        <f t="shared" ref="HP11" si="214">HP$9&amp;" - "&amp;HP10</f>
        <v>GTPLRe - InflRes</v>
      </c>
      <c r="HQ11" s="54" t="str">
        <f t="shared" ref="HQ11" si="215">HQ$9&amp;" - "&amp;HQ10</f>
        <v>GTPLRe - InflPrem</v>
      </c>
      <c r="HR11" s="54" t="str">
        <f t="shared" ref="HR11" si="216">HR$9&amp;" - "&amp;HR10</f>
        <v>GTPLRe - ExpRes</v>
      </c>
      <c r="HS11" s="54" t="str">
        <f t="shared" ref="HS11" si="217">HS$9&amp;" - "&amp;HS10</f>
        <v>GTPLRe - ExpPrem</v>
      </c>
      <c r="HT11" s="54" t="str">
        <f t="shared" ref="HT11" si="218">HT$9&amp;" - "&amp;HT10</f>
        <v>GTPLRe - LifeRes</v>
      </c>
      <c r="HU11" s="54" t="str">
        <f t="shared" ref="HU11" si="219">HU$9&amp;" - "&amp;HU10</f>
        <v>GTPLRe - LifePrem</v>
      </c>
      <c r="HV11" s="54" t="str">
        <f t="shared" ref="HV11" si="220">HV$9&amp;" - "&amp;HV10</f>
        <v>CSRe - Total</v>
      </c>
      <c r="HW11" s="54" t="str">
        <f t="shared" ref="HW11" si="221">HW$9&amp;" - "&amp;HW10</f>
        <v>CSRe - Res</v>
      </c>
      <c r="HX11" s="54" t="str">
        <f t="shared" ref="HX11" si="222">HX$9&amp;" - "&amp;HX10</f>
        <v>CSRe - Prem</v>
      </c>
      <c r="HY11" s="54" t="str">
        <f t="shared" ref="HY11" si="223">HY$9&amp;" - "&amp;HY10</f>
        <v>CSRe - ManMade</v>
      </c>
      <c r="HZ11" s="54" t="str">
        <f t="shared" ref="HZ11" si="224">HZ$9&amp;" - "&amp;HZ10</f>
        <v>CSRe - InflRes</v>
      </c>
      <c r="IA11" s="54" t="str">
        <f t="shared" ref="IA11" si="225">IA$9&amp;" - "&amp;IA10</f>
        <v>CSRe - InflPrem</v>
      </c>
      <c r="IB11" s="54" t="str">
        <f t="shared" ref="IB11" si="226">IB$9&amp;" - "&amp;IB10</f>
        <v>CSRe - ExpRes</v>
      </c>
      <c r="IC11" s="54" t="str">
        <f t="shared" ref="IC11" si="227">IC$9&amp;" - "&amp;IC10</f>
        <v>CSRe - ExpPrem</v>
      </c>
      <c r="ID11" s="54" t="str">
        <f t="shared" ref="ID11" si="228">ID$9&amp;" - "&amp;ID10</f>
        <v>CSRe - LifeRes</v>
      </c>
      <c r="IE11" s="54" t="str">
        <f t="shared" ref="IE11" si="229">IE$9&amp;" - "&amp;IE10</f>
        <v>CSRe - LifePrem</v>
      </c>
      <c r="IF11" s="54" t="str">
        <f t="shared" ref="IF11" si="230">IF$9&amp;" - "&amp;IF10</f>
        <v>LegExpRe - Total</v>
      </c>
      <c r="IG11" s="54" t="str">
        <f t="shared" ref="IG11" si="231">IG$9&amp;" - "&amp;IG10</f>
        <v>LegExpRe - Res</v>
      </c>
      <c r="IH11" s="54" t="str">
        <f t="shared" ref="IH11" si="232">IH$9&amp;" - "&amp;IH10</f>
        <v>LegExpRe - Prem</v>
      </c>
      <c r="II11" s="54" t="str">
        <f t="shared" ref="II11" si="233">II$9&amp;" - "&amp;II10</f>
        <v>LegExpRe - ManMade</v>
      </c>
      <c r="IJ11" s="54" t="str">
        <f t="shared" ref="IJ11" si="234">IJ$9&amp;" - "&amp;IJ10</f>
        <v>LegExpRe - InflRes</v>
      </c>
      <c r="IK11" s="54" t="str">
        <f t="shared" ref="IK11" si="235">IK$9&amp;" - "&amp;IK10</f>
        <v>LegExpRe - InflPrem</v>
      </c>
      <c r="IL11" s="54" t="str">
        <f t="shared" ref="IL11" si="236">IL$9&amp;" - "&amp;IL10</f>
        <v>LegExpRe - ExpRes</v>
      </c>
      <c r="IM11" s="54" t="str">
        <f t="shared" ref="IM11" si="237">IM$9&amp;" - "&amp;IM10</f>
        <v>LegExpRe - ExpPrem</v>
      </c>
      <c r="IN11" s="54" t="str">
        <f t="shared" ref="IN11" si="238">IN$9&amp;" - "&amp;IN10</f>
        <v>LegExpRe - LifeRes</v>
      </c>
      <c r="IO11" s="54" t="str">
        <f t="shared" ref="IO11" si="239">IO$9&amp;" - "&amp;IO10</f>
        <v>LegExpRe - LifePrem</v>
      </c>
      <c r="IP11" s="54" t="str">
        <f t="shared" ref="IP11" si="240">IP$9&amp;" - "&amp;IP10</f>
        <v>AssistRe - Total</v>
      </c>
      <c r="IQ11" s="54" t="str">
        <f t="shared" ref="IQ11" si="241">IQ$9&amp;" - "&amp;IQ10</f>
        <v>AssistRe - Res</v>
      </c>
      <c r="IR11" s="54" t="str">
        <f t="shared" ref="IR11" si="242">IR$9&amp;" - "&amp;IR10</f>
        <v>AssistRe - Prem</v>
      </c>
      <c r="IS11" s="54" t="str">
        <f t="shared" ref="IS11" si="243">IS$9&amp;" - "&amp;IS10</f>
        <v>AssistRe - ManMade</v>
      </c>
      <c r="IT11" s="54" t="str">
        <f t="shared" ref="IT11" si="244">IT$9&amp;" - "&amp;IT10</f>
        <v>AssistRe - InflRes</v>
      </c>
      <c r="IU11" s="54" t="str">
        <f t="shared" ref="IU11" si="245">IU$9&amp;" - "&amp;IU10</f>
        <v>AssistRe - InflPrem</v>
      </c>
      <c r="IV11" s="54" t="str">
        <f t="shared" ref="IV11" si="246">IV$9&amp;" - "&amp;IV10</f>
        <v>AssistRe - ExpRes</v>
      </c>
      <c r="IW11" s="54" t="str">
        <f t="shared" ref="IW11" si="247">IW$9&amp;" - "&amp;IW10</f>
        <v>AssistRe - ExpPrem</v>
      </c>
      <c r="IX11" s="54" t="str">
        <f t="shared" ref="IX11" si="248">IX$9&amp;" - "&amp;IX10</f>
        <v>AssistRe - LifeRes</v>
      </c>
      <c r="IY11" s="54" t="str">
        <f t="shared" ref="IY11" si="249">IY$9&amp;" - "&amp;IY10</f>
        <v>AssistRe - LifePrem</v>
      </c>
      <c r="IZ11" s="54" t="str">
        <f t="shared" ref="IZ11" si="250">IZ$9&amp;" - "&amp;IZ10</f>
        <v>MiscRe - Total</v>
      </c>
      <c r="JA11" s="54" t="str">
        <f t="shared" ref="JA11" si="251">JA$9&amp;" - "&amp;JA10</f>
        <v>MiscRe - Res</v>
      </c>
      <c r="JB11" s="54" t="str">
        <f t="shared" ref="JB11" si="252">JB$9&amp;" - "&amp;JB10</f>
        <v>MiscRe - Prem</v>
      </c>
      <c r="JC11" s="54" t="str">
        <f t="shared" ref="JC11" si="253">JC$9&amp;" - "&amp;JC10</f>
        <v>MiscRe - ManMade</v>
      </c>
      <c r="JD11" s="54" t="str">
        <f t="shared" ref="JD11" si="254">JD$9&amp;" - "&amp;JD10</f>
        <v>MiscRe - InflRes</v>
      </c>
      <c r="JE11" s="54" t="str">
        <f t="shared" ref="JE11" si="255">JE$9&amp;" - "&amp;JE10</f>
        <v>MiscRe - InflPrem</v>
      </c>
      <c r="JF11" s="54" t="str">
        <f t="shared" ref="JF11" si="256">JF$9&amp;" - "&amp;JF10</f>
        <v>MiscRe - ExpRes</v>
      </c>
      <c r="JG11" s="54" t="str">
        <f t="shared" ref="JG11" si="257">JG$9&amp;" - "&amp;JG10</f>
        <v>MiscRe - ExpPrem</v>
      </c>
      <c r="JH11" s="54" t="str">
        <f t="shared" ref="JH11" si="258">JH$9&amp;" - "&amp;JH10</f>
        <v>MiscRe - LifeRes</v>
      </c>
      <c r="JI11" s="54" t="str">
        <f t="shared" ref="JI11" si="259">JI$9&amp;" - "&amp;JI10</f>
        <v>MiscRe - LifePrem</v>
      </c>
      <c r="JJ11" s="54" t="str">
        <f t="shared" ref="JJ11" si="260">JJ$9&amp;" - "&amp;JJ10</f>
        <v>NP_Health - Total</v>
      </c>
      <c r="JK11" s="54" t="str">
        <f t="shared" ref="JK11" si="261">JK$9&amp;" - "&amp;JK10</f>
        <v>NP_Health - Res</v>
      </c>
      <c r="JL11" s="54" t="str">
        <f t="shared" ref="JL11" si="262">JL$9&amp;" - "&amp;JL10</f>
        <v>NP_Health - Prem</v>
      </c>
      <c r="JM11" s="54" t="str">
        <f t="shared" ref="JM11" si="263">JM$9&amp;" - "&amp;JM10</f>
        <v>NP_Health - ManMade</v>
      </c>
      <c r="JN11" s="54" t="str">
        <f t="shared" ref="JN11" si="264">JN$9&amp;" - "&amp;JN10</f>
        <v>NP_Health - InflRes</v>
      </c>
      <c r="JO11" s="54" t="str">
        <f t="shared" ref="JO11" si="265">JO$9&amp;" - "&amp;JO10</f>
        <v>NP_Health - InflPrem</v>
      </c>
      <c r="JP11" s="54" t="str">
        <f t="shared" ref="JP11" si="266">JP$9&amp;" - "&amp;JP10</f>
        <v>NP_Health - ExpRes</v>
      </c>
      <c r="JQ11" s="54" t="str">
        <f t="shared" ref="JQ11" si="267">JQ$9&amp;" - "&amp;JQ10</f>
        <v>NP_Health - ExpPrem</v>
      </c>
      <c r="JR11" s="54" t="str">
        <f t="shared" ref="JR11" si="268">JR$9&amp;" - "&amp;JR10</f>
        <v>NP_Health - LifeRes</v>
      </c>
      <c r="JS11" s="54" t="str">
        <f t="shared" ref="JS11" si="269">JS$9&amp;" - "&amp;JS10</f>
        <v>NP_Health - LifePrem</v>
      </c>
      <c r="JT11" s="54" t="str">
        <f t="shared" ref="JT11" si="270">JT$9&amp;" - "&amp;JT10</f>
        <v>NP_Casualty - Total</v>
      </c>
      <c r="JU11" s="54" t="str">
        <f t="shared" ref="JU11" si="271">JU$9&amp;" - "&amp;JU10</f>
        <v>NP_Casualty - Res</v>
      </c>
      <c r="JV11" s="54" t="str">
        <f t="shared" ref="JV11" si="272">JV$9&amp;" - "&amp;JV10</f>
        <v>NP_Casualty - Prem</v>
      </c>
      <c r="JW11" s="54" t="str">
        <f t="shared" ref="JW11" si="273">JW$9&amp;" - "&amp;JW10</f>
        <v>NP_Casualty - ManMade</v>
      </c>
      <c r="JX11" s="54" t="str">
        <f t="shared" ref="JX11" si="274">JX$9&amp;" - "&amp;JX10</f>
        <v>NP_Casualty - InflRes</v>
      </c>
      <c r="JY11" s="54" t="str">
        <f t="shared" ref="JY11" si="275">JY$9&amp;" - "&amp;JY10</f>
        <v>NP_Casualty - InflPrem</v>
      </c>
      <c r="JZ11" s="54" t="str">
        <f t="shared" ref="JZ11" si="276">JZ$9&amp;" - "&amp;JZ10</f>
        <v>NP_Casualty - ExpRes</v>
      </c>
      <c r="KA11" s="54" t="str">
        <f t="shared" ref="KA11" si="277">KA$9&amp;" - "&amp;KA10</f>
        <v>NP_Casualty - ExpPrem</v>
      </c>
      <c r="KB11" s="54" t="str">
        <f t="shared" ref="KB11" si="278">KB$9&amp;" - "&amp;KB10</f>
        <v>NP_Casualty - LifeRes</v>
      </c>
      <c r="KC11" s="54" t="str">
        <f t="shared" ref="KC11" si="279">KC$9&amp;" - "&amp;KC10</f>
        <v>NP_Casualty - LifePrem</v>
      </c>
      <c r="KD11" s="54" t="str">
        <f t="shared" ref="KD11" si="280">KD$9&amp;" - "&amp;KD10</f>
        <v>NP_MAT - Total</v>
      </c>
      <c r="KE11" s="54" t="str">
        <f t="shared" ref="KE11" si="281">KE$9&amp;" - "&amp;KE10</f>
        <v>NP_MAT - Res</v>
      </c>
      <c r="KF11" s="54" t="str">
        <f t="shared" ref="KF11" si="282">KF$9&amp;" - "&amp;KF10</f>
        <v>NP_MAT - Prem</v>
      </c>
      <c r="KG11" s="54" t="str">
        <f t="shared" ref="KG11" si="283">KG$9&amp;" - "&amp;KG10</f>
        <v>NP_MAT - ManMade</v>
      </c>
      <c r="KH11" s="54" t="str">
        <f t="shared" ref="KH11" si="284">KH$9&amp;" - "&amp;KH10</f>
        <v>NP_MAT - InflRes</v>
      </c>
      <c r="KI11" s="54" t="str">
        <f t="shared" ref="KI11" si="285">KI$9&amp;" - "&amp;KI10</f>
        <v>NP_MAT - InflPrem</v>
      </c>
      <c r="KJ11" s="54" t="str">
        <f t="shared" ref="KJ11" si="286">KJ$9&amp;" - "&amp;KJ10</f>
        <v>NP_MAT - ExpRes</v>
      </c>
      <c r="KK11" s="54" t="str">
        <f t="shared" ref="KK11" si="287">KK$9&amp;" - "&amp;KK10</f>
        <v>NP_MAT - ExpPrem</v>
      </c>
      <c r="KL11" s="54" t="str">
        <f t="shared" ref="KL11" si="288">KL$9&amp;" - "&amp;KL10</f>
        <v>NP_MAT - LifeRes</v>
      </c>
      <c r="KM11" s="54" t="str">
        <f t="shared" ref="KM11" si="289">KM$9&amp;" - "&amp;KM10</f>
        <v>NP_MAT - LifePrem</v>
      </c>
      <c r="KN11" s="54" t="str">
        <f t="shared" ref="KN11" si="290">KN$9&amp;" - "&amp;KN10</f>
        <v>NP_Prop - Total</v>
      </c>
      <c r="KO11" s="54" t="str">
        <f t="shared" ref="KO11" si="291">KO$9&amp;" - "&amp;KO10</f>
        <v>NP_Prop - Res</v>
      </c>
      <c r="KP11" s="54" t="str">
        <f t="shared" ref="KP11" si="292">KP$9&amp;" - "&amp;KP10</f>
        <v>NP_Prop - Prem</v>
      </c>
      <c r="KQ11" s="54" t="str">
        <f t="shared" ref="KQ11" si="293">KQ$9&amp;" - "&amp;KQ10</f>
        <v>NP_Prop - ManMade</v>
      </c>
      <c r="KR11" s="54" t="str">
        <f t="shared" ref="KR11" si="294">KR$9&amp;" - "&amp;KR10</f>
        <v>NP_Prop - InflRes</v>
      </c>
      <c r="KS11" s="54" t="str">
        <f t="shared" ref="KS11" si="295">KS$9&amp;" - "&amp;KS10</f>
        <v>NP_Prop - InflPrem</v>
      </c>
      <c r="KT11" s="54" t="str">
        <f t="shared" ref="KT11" si="296">KT$9&amp;" - "&amp;KT10</f>
        <v>NP_Prop - ExpRes</v>
      </c>
      <c r="KU11" s="54" t="str">
        <f t="shared" ref="KU11" si="297">KU$9&amp;" - "&amp;KU10</f>
        <v>NP_Prop - ExpPrem</v>
      </c>
      <c r="KV11" s="54" t="str">
        <f t="shared" ref="KV11" si="298">KV$9&amp;" - "&amp;KV10</f>
        <v>NP_Prop - LifeRes</v>
      </c>
      <c r="KW11" s="54" t="str">
        <f t="shared" ref="KW11" si="299">KW$9&amp;" - "&amp;KW10</f>
        <v>NP_Prop - LifePrem</v>
      </c>
    </row>
    <row r="12" spans="1:317" ht="15" hidden="1" outlineLevel="1" thickBot="1" x14ac:dyDescent="0.35">
      <c r="B12" s="45"/>
      <c r="C12" s="47"/>
      <c r="E12" s="54" t="s">
        <v>14</v>
      </c>
      <c r="F12" s="54" t="s">
        <v>90</v>
      </c>
      <c r="G12" s="54" t="s">
        <v>91</v>
      </c>
      <c r="H12" s="54" t="s">
        <v>91</v>
      </c>
      <c r="I12" s="54" t="s">
        <v>90</v>
      </c>
      <c r="J12" s="54" t="s">
        <v>91</v>
      </c>
      <c r="K12" s="54" t="s">
        <v>90</v>
      </c>
      <c r="L12" s="54" t="s">
        <v>91</v>
      </c>
      <c r="M12" s="54" t="s">
        <v>90</v>
      </c>
      <c r="N12" s="54" t="s">
        <v>91</v>
      </c>
      <c r="O12" s="54" t="s">
        <v>450</v>
      </c>
      <c r="P12" s="54" t="s">
        <v>208</v>
      </c>
      <c r="Q12" s="54" t="s">
        <v>209</v>
      </c>
      <c r="R12" s="54" t="s">
        <v>221</v>
      </c>
      <c r="S12" s="54" t="s">
        <v>216</v>
      </c>
      <c r="T12" s="54" t="s">
        <v>215</v>
      </c>
      <c r="U12" s="54" t="s">
        <v>220</v>
      </c>
      <c r="V12" s="54" t="s">
        <v>450</v>
      </c>
      <c r="W12" s="54" t="s">
        <v>122</v>
      </c>
      <c r="X12" s="54" t="s">
        <v>120</v>
      </c>
      <c r="Y12" s="54" t="s">
        <v>5</v>
      </c>
      <c r="Z12" s="54" t="s">
        <v>6</v>
      </c>
      <c r="AA12" s="54" t="s">
        <v>121</v>
      </c>
      <c r="AB12" s="54" t="s">
        <v>882</v>
      </c>
      <c r="AC12" s="54" t="s">
        <v>126</v>
      </c>
      <c r="AD12" s="54" t="s">
        <v>14</v>
      </c>
      <c r="AE12" s="54" t="s">
        <v>90</v>
      </c>
      <c r="AF12" s="54" t="s">
        <v>91</v>
      </c>
      <c r="AG12" s="54" t="s">
        <v>91</v>
      </c>
      <c r="AH12" s="54" t="s">
        <v>90</v>
      </c>
      <c r="AI12" s="54" t="s">
        <v>91</v>
      </c>
      <c r="AJ12" s="54" t="s">
        <v>90</v>
      </c>
      <c r="AK12" s="54" t="s">
        <v>91</v>
      </c>
      <c r="AL12" s="54" t="s">
        <v>90</v>
      </c>
      <c r="AM12" s="54" t="s">
        <v>91</v>
      </c>
      <c r="AN12" s="54" t="s">
        <v>14</v>
      </c>
      <c r="AO12" s="54" t="s">
        <v>90</v>
      </c>
      <c r="AP12" s="54" t="s">
        <v>91</v>
      </c>
      <c r="AQ12" s="54" t="s">
        <v>91</v>
      </c>
      <c r="AR12" s="54" t="s">
        <v>90</v>
      </c>
      <c r="AS12" s="54" t="s">
        <v>91</v>
      </c>
      <c r="AT12" s="54" t="s">
        <v>90</v>
      </c>
      <c r="AU12" s="54" t="s">
        <v>91</v>
      </c>
      <c r="AV12" s="54" t="s">
        <v>90</v>
      </c>
      <c r="AW12" s="54" t="s">
        <v>91</v>
      </c>
      <c r="AX12" s="54" t="s">
        <v>14</v>
      </c>
      <c r="AY12" s="54" t="s">
        <v>90</v>
      </c>
      <c r="AZ12" s="54" t="s">
        <v>91</v>
      </c>
      <c r="BA12" s="54" t="s">
        <v>91</v>
      </c>
      <c r="BB12" s="54" t="s">
        <v>90</v>
      </c>
      <c r="BC12" s="54" t="s">
        <v>91</v>
      </c>
      <c r="BD12" s="54" t="s">
        <v>90</v>
      </c>
      <c r="BE12" s="54" t="s">
        <v>91</v>
      </c>
      <c r="BF12" s="54" t="s">
        <v>90</v>
      </c>
      <c r="BG12" s="54" t="s">
        <v>91</v>
      </c>
      <c r="BH12" s="54" t="s">
        <v>14</v>
      </c>
      <c r="BI12" s="54" t="s">
        <v>90</v>
      </c>
      <c r="BJ12" s="54" t="s">
        <v>91</v>
      </c>
      <c r="BK12" s="54" t="s">
        <v>91</v>
      </c>
      <c r="BL12" s="54" t="s">
        <v>90</v>
      </c>
      <c r="BM12" s="54" t="s">
        <v>91</v>
      </c>
      <c r="BN12" s="54" t="s">
        <v>90</v>
      </c>
      <c r="BO12" s="54" t="s">
        <v>91</v>
      </c>
      <c r="BP12" s="54" t="s">
        <v>90</v>
      </c>
      <c r="BQ12" s="54" t="s">
        <v>91</v>
      </c>
      <c r="BR12" s="54" t="s">
        <v>14</v>
      </c>
      <c r="BS12" s="54" t="s">
        <v>90</v>
      </c>
      <c r="BT12" s="54" t="s">
        <v>91</v>
      </c>
      <c r="BU12" s="54" t="s">
        <v>91</v>
      </c>
      <c r="BV12" s="54" t="s">
        <v>90</v>
      </c>
      <c r="BW12" s="54" t="s">
        <v>91</v>
      </c>
      <c r="BX12" s="54" t="s">
        <v>90</v>
      </c>
      <c r="BY12" s="54" t="s">
        <v>91</v>
      </c>
      <c r="BZ12" s="54" t="s">
        <v>90</v>
      </c>
      <c r="CA12" s="54" t="s">
        <v>91</v>
      </c>
      <c r="CB12" s="54" t="s">
        <v>14</v>
      </c>
      <c r="CC12" s="54" t="s">
        <v>90</v>
      </c>
      <c r="CD12" s="54" t="s">
        <v>91</v>
      </c>
      <c r="CE12" s="54" t="s">
        <v>91</v>
      </c>
      <c r="CF12" s="54" t="s">
        <v>90</v>
      </c>
      <c r="CG12" s="54" t="s">
        <v>91</v>
      </c>
      <c r="CH12" s="54" t="s">
        <v>90</v>
      </c>
      <c r="CI12" s="54" t="s">
        <v>91</v>
      </c>
      <c r="CJ12" s="54" t="s">
        <v>90</v>
      </c>
      <c r="CK12" s="54" t="s">
        <v>91</v>
      </c>
      <c r="CL12" s="54" t="s">
        <v>14</v>
      </c>
      <c r="CM12" s="54" t="s">
        <v>90</v>
      </c>
      <c r="CN12" s="54" t="s">
        <v>91</v>
      </c>
      <c r="CO12" s="54" t="s">
        <v>91</v>
      </c>
      <c r="CP12" s="54" t="s">
        <v>90</v>
      </c>
      <c r="CQ12" s="54" t="s">
        <v>91</v>
      </c>
      <c r="CR12" s="54" t="s">
        <v>90</v>
      </c>
      <c r="CS12" s="54" t="s">
        <v>91</v>
      </c>
      <c r="CT12" s="54" t="s">
        <v>90</v>
      </c>
      <c r="CU12" s="54" t="s">
        <v>91</v>
      </c>
      <c r="CV12" s="54" t="s">
        <v>14</v>
      </c>
      <c r="CW12" s="54" t="s">
        <v>90</v>
      </c>
      <c r="CX12" s="54" t="s">
        <v>91</v>
      </c>
      <c r="CY12" s="54" t="s">
        <v>91</v>
      </c>
      <c r="CZ12" s="54" t="s">
        <v>90</v>
      </c>
      <c r="DA12" s="54" t="s">
        <v>91</v>
      </c>
      <c r="DB12" s="54" t="s">
        <v>90</v>
      </c>
      <c r="DC12" s="54" t="s">
        <v>91</v>
      </c>
      <c r="DD12" s="54" t="s">
        <v>90</v>
      </c>
      <c r="DE12" s="54" t="s">
        <v>91</v>
      </c>
      <c r="DF12" s="54" t="s">
        <v>14</v>
      </c>
      <c r="DG12" s="54" t="s">
        <v>90</v>
      </c>
      <c r="DH12" s="54" t="s">
        <v>91</v>
      </c>
      <c r="DI12" s="54" t="s">
        <v>91</v>
      </c>
      <c r="DJ12" s="54" t="s">
        <v>90</v>
      </c>
      <c r="DK12" s="54" t="s">
        <v>91</v>
      </c>
      <c r="DL12" s="54" t="s">
        <v>90</v>
      </c>
      <c r="DM12" s="54" t="s">
        <v>91</v>
      </c>
      <c r="DN12" s="54" t="s">
        <v>90</v>
      </c>
      <c r="DO12" s="54" t="s">
        <v>91</v>
      </c>
      <c r="DP12" s="54" t="s">
        <v>14</v>
      </c>
      <c r="DQ12" s="54" t="s">
        <v>90</v>
      </c>
      <c r="DR12" s="54" t="s">
        <v>91</v>
      </c>
      <c r="DS12" s="54" t="s">
        <v>91</v>
      </c>
      <c r="DT12" s="54" t="s">
        <v>90</v>
      </c>
      <c r="DU12" s="54" t="s">
        <v>91</v>
      </c>
      <c r="DV12" s="54" t="s">
        <v>90</v>
      </c>
      <c r="DW12" s="54" t="s">
        <v>91</v>
      </c>
      <c r="DX12" s="54" t="s">
        <v>90</v>
      </c>
      <c r="DY12" s="54" t="s">
        <v>91</v>
      </c>
      <c r="DZ12" s="54" t="s">
        <v>14</v>
      </c>
      <c r="EA12" s="54" t="s">
        <v>90</v>
      </c>
      <c r="EB12" s="54" t="s">
        <v>91</v>
      </c>
      <c r="EC12" s="54" t="s">
        <v>91</v>
      </c>
      <c r="ED12" s="54" t="s">
        <v>90</v>
      </c>
      <c r="EE12" s="54" t="s">
        <v>91</v>
      </c>
      <c r="EF12" s="54" t="s">
        <v>90</v>
      </c>
      <c r="EG12" s="54" t="s">
        <v>91</v>
      </c>
      <c r="EH12" s="54" t="s">
        <v>90</v>
      </c>
      <c r="EI12" s="54" t="s">
        <v>91</v>
      </c>
      <c r="EJ12" s="54" t="s">
        <v>14</v>
      </c>
      <c r="EK12" s="54" t="s">
        <v>90</v>
      </c>
      <c r="EL12" s="54" t="s">
        <v>91</v>
      </c>
      <c r="EM12" s="54" t="s">
        <v>91</v>
      </c>
      <c r="EN12" s="54" t="s">
        <v>90</v>
      </c>
      <c r="EO12" s="54" t="s">
        <v>91</v>
      </c>
      <c r="EP12" s="54" t="s">
        <v>90</v>
      </c>
      <c r="EQ12" s="54" t="s">
        <v>91</v>
      </c>
      <c r="ER12" s="54" t="s">
        <v>90</v>
      </c>
      <c r="ES12" s="54" t="s">
        <v>91</v>
      </c>
      <c r="ET12" s="54" t="s">
        <v>14</v>
      </c>
      <c r="EU12" s="54" t="s">
        <v>90</v>
      </c>
      <c r="EV12" s="54" t="s">
        <v>91</v>
      </c>
      <c r="EW12" s="54" t="s">
        <v>91</v>
      </c>
      <c r="EX12" s="54" t="s">
        <v>90</v>
      </c>
      <c r="EY12" s="54" t="s">
        <v>91</v>
      </c>
      <c r="EZ12" s="54" t="s">
        <v>90</v>
      </c>
      <c r="FA12" s="54" t="s">
        <v>91</v>
      </c>
      <c r="FB12" s="54" t="s">
        <v>90</v>
      </c>
      <c r="FC12" s="54" t="s">
        <v>91</v>
      </c>
      <c r="FD12" s="54" t="s">
        <v>14</v>
      </c>
      <c r="FE12" s="54" t="s">
        <v>90</v>
      </c>
      <c r="FF12" s="54" t="s">
        <v>91</v>
      </c>
      <c r="FG12" s="54" t="s">
        <v>91</v>
      </c>
      <c r="FH12" s="54" t="s">
        <v>90</v>
      </c>
      <c r="FI12" s="54" t="s">
        <v>91</v>
      </c>
      <c r="FJ12" s="54" t="s">
        <v>90</v>
      </c>
      <c r="FK12" s="54" t="s">
        <v>91</v>
      </c>
      <c r="FL12" s="54" t="s">
        <v>90</v>
      </c>
      <c r="FM12" s="54" t="s">
        <v>91</v>
      </c>
      <c r="FN12" s="54" t="s">
        <v>14</v>
      </c>
      <c r="FO12" s="54" t="s">
        <v>90</v>
      </c>
      <c r="FP12" s="54" t="s">
        <v>91</v>
      </c>
      <c r="FQ12" s="54" t="s">
        <v>91</v>
      </c>
      <c r="FR12" s="54" t="s">
        <v>90</v>
      </c>
      <c r="FS12" s="54" t="s">
        <v>91</v>
      </c>
      <c r="FT12" s="54" t="s">
        <v>90</v>
      </c>
      <c r="FU12" s="54" t="s">
        <v>91</v>
      </c>
      <c r="FV12" s="54" t="s">
        <v>90</v>
      </c>
      <c r="FW12" s="54" t="s">
        <v>91</v>
      </c>
      <c r="FX12" s="54" t="s">
        <v>14</v>
      </c>
      <c r="FY12" s="54" t="s">
        <v>90</v>
      </c>
      <c r="FZ12" s="54" t="s">
        <v>91</v>
      </c>
      <c r="GA12" s="54" t="s">
        <v>91</v>
      </c>
      <c r="GB12" s="54" t="s">
        <v>90</v>
      </c>
      <c r="GC12" s="54" t="s">
        <v>91</v>
      </c>
      <c r="GD12" s="54" t="s">
        <v>90</v>
      </c>
      <c r="GE12" s="54" t="s">
        <v>91</v>
      </c>
      <c r="GF12" s="54" t="s">
        <v>90</v>
      </c>
      <c r="GG12" s="54" t="s">
        <v>91</v>
      </c>
      <c r="GH12" s="54" t="s">
        <v>14</v>
      </c>
      <c r="GI12" s="54" t="s">
        <v>90</v>
      </c>
      <c r="GJ12" s="54" t="s">
        <v>91</v>
      </c>
      <c r="GK12" s="54" t="s">
        <v>91</v>
      </c>
      <c r="GL12" s="54" t="s">
        <v>90</v>
      </c>
      <c r="GM12" s="54" t="s">
        <v>91</v>
      </c>
      <c r="GN12" s="54" t="s">
        <v>90</v>
      </c>
      <c r="GO12" s="54" t="s">
        <v>91</v>
      </c>
      <c r="GP12" s="54" t="s">
        <v>90</v>
      </c>
      <c r="GQ12" s="54" t="s">
        <v>91</v>
      </c>
      <c r="GR12" s="54" t="s">
        <v>14</v>
      </c>
      <c r="GS12" s="54" t="s">
        <v>90</v>
      </c>
      <c r="GT12" s="54" t="s">
        <v>91</v>
      </c>
      <c r="GU12" s="54" t="s">
        <v>91</v>
      </c>
      <c r="GV12" s="54" t="s">
        <v>90</v>
      </c>
      <c r="GW12" s="54" t="s">
        <v>91</v>
      </c>
      <c r="GX12" s="54" t="s">
        <v>90</v>
      </c>
      <c r="GY12" s="54" t="s">
        <v>91</v>
      </c>
      <c r="GZ12" s="54" t="s">
        <v>90</v>
      </c>
      <c r="HA12" s="54" t="s">
        <v>91</v>
      </c>
      <c r="HB12" s="54" t="s">
        <v>14</v>
      </c>
      <c r="HC12" s="54" t="s">
        <v>90</v>
      </c>
      <c r="HD12" s="54" t="s">
        <v>91</v>
      </c>
      <c r="HE12" s="54" t="s">
        <v>91</v>
      </c>
      <c r="HF12" s="54" t="s">
        <v>90</v>
      </c>
      <c r="HG12" s="54" t="s">
        <v>91</v>
      </c>
      <c r="HH12" s="54" t="s">
        <v>90</v>
      </c>
      <c r="HI12" s="54" t="s">
        <v>91</v>
      </c>
      <c r="HJ12" s="54" t="s">
        <v>90</v>
      </c>
      <c r="HK12" s="54" t="s">
        <v>91</v>
      </c>
      <c r="HL12" s="54" t="s">
        <v>14</v>
      </c>
      <c r="HM12" s="54" t="s">
        <v>90</v>
      </c>
      <c r="HN12" s="54" t="s">
        <v>91</v>
      </c>
      <c r="HO12" s="54" t="s">
        <v>91</v>
      </c>
      <c r="HP12" s="54" t="s">
        <v>90</v>
      </c>
      <c r="HQ12" s="54" t="s">
        <v>91</v>
      </c>
      <c r="HR12" s="54" t="s">
        <v>90</v>
      </c>
      <c r="HS12" s="54" t="s">
        <v>91</v>
      </c>
      <c r="HT12" s="54" t="s">
        <v>90</v>
      </c>
      <c r="HU12" s="54" t="s">
        <v>91</v>
      </c>
      <c r="HV12" s="54" t="s">
        <v>14</v>
      </c>
      <c r="HW12" s="54" t="s">
        <v>90</v>
      </c>
      <c r="HX12" s="54" t="s">
        <v>91</v>
      </c>
      <c r="HY12" s="54" t="s">
        <v>91</v>
      </c>
      <c r="HZ12" s="54" t="s">
        <v>90</v>
      </c>
      <c r="IA12" s="54" t="s">
        <v>91</v>
      </c>
      <c r="IB12" s="54" t="s">
        <v>90</v>
      </c>
      <c r="IC12" s="54" t="s">
        <v>91</v>
      </c>
      <c r="ID12" s="54" t="s">
        <v>90</v>
      </c>
      <c r="IE12" s="54" t="s">
        <v>91</v>
      </c>
      <c r="IF12" s="54" t="s">
        <v>14</v>
      </c>
      <c r="IG12" s="54" t="s">
        <v>90</v>
      </c>
      <c r="IH12" s="54" t="s">
        <v>91</v>
      </c>
      <c r="II12" s="54" t="s">
        <v>91</v>
      </c>
      <c r="IJ12" s="54" t="s">
        <v>90</v>
      </c>
      <c r="IK12" s="54" t="s">
        <v>91</v>
      </c>
      <c r="IL12" s="54" t="s">
        <v>90</v>
      </c>
      <c r="IM12" s="54" t="s">
        <v>91</v>
      </c>
      <c r="IN12" s="54" t="s">
        <v>90</v>
      </c>
      <c r="IO12" s="54" t="s">
        <v>91</v>
      </c>
      <c r="IP12" s="54" t="s">
        <v>14</v>
      </c>
      <c r="IQ12" s="54" t="s">
        <v>90</v>
      </c>
      <c r="IR12" s="54" t="s">
        <v>91</v>
      </c>
      <c r="IS12" s="54" t="s">
        <v>91</v>
      </c>
      <c r="IT12" s="54" t="s">
        <v>90</v>
      </c>
      <c r="IU12" s="54" t="s">
        <v>91</v>
      </c>
      <c r="IV12" s="54" t="s">
        <v>90</v>
      </c>
      <c r="IW12" s="54" t="s">
        <v>91</v>
      </c>
      <c r="IX12" s="54" t="s">
        <v>90</v>
      </c>
      <c r="IY12" s="54" t="s">
        <v>91</v>
      </c>
      <c r="IZ12" s="54" t="s">
        <v>14</v>
      </c>
      <c r="JA12" s="54" t="s">
        <v>90</v>
      </c>
      <c r="JB12" s="54" t="s">
        <v>91</v>
      </c>
      <c r="JC12" s="54" t="s">
        <v>91</v>
      </c>
      <c r="JD12" s="54" t="s">
        <v>90</v>
      </c>
      <c r="JE12" s="54" t="s">
        <v>91</v>
      </c>
      <c r="JF12" s="54" t="s">
        <v>90</v>
      </c>
      <c r="JG12" s="54" t="s">
        <v>91</v>
      </c>
      <c r="JH12" s="54" t="s">
        <v>90</v>
      </c>
      <c r="JI12" s="54" t="s">
        <v>91</v>
      </c>
      <c r="JJ12" s="54" t="s">
        <v>14</v>
      </c>
      <c r="JK12" s="54" t="s">
        <v>90</v>
      </c>
      <c r="JL12" s="54" t="s">
        <v>91</v>
      </c>
      <c r="JM12" s="54" t="s">
        <v>91</v>
      </c>
      <c r="JN12" s="54" t="s">
        <v>90</v>
      </c>
      <c r="JO12" s="54" t="s">
        <v>91</v>
      </c>
      <c r="JP12" s="54" t="s">
        <v>90</v>
      </c>
      <c r="JQ12" s="54" t="s">
        <v>91</v>
      </c>
      <c r="JR12" s="54" t="s">
        <v>90</v>
      </c>
      <c r="JS12" s="54" t="s">
        <v>91</v>
      </c>
      <c r="JT12" s="54" t="s">
        <v>14</v>
      </c>
      <c r="JU12" s="54" t="s">
        <v>90</v>
      </c>
      <c r="JV12" s="54" t="s">
        <v>91</v>
      </c>
      <c r="JW12" s="54" t="s">
        <v>91</v>
      </c>
      <c r="JX12" s="54" t="s">
        <v>90</v>
      </c>
      <c r="JY12" s="54" t="s">
        <v>91</v>
      </c>
      <c r="JZ12" s="54" t="s">
        <v>90</v>
      </c>
      <c r="KA12" s="54" t="s">
        <v>91</v>
      </c>
      <c r="KB12" s="54" t="s">
        <v>90</v>
      </c>
      <c r="KC12" s="54" t="s">
        <v>91</v>
      </c>
      <c r="KD12" s="54" t="s">
        <v>14</v>
      </c>
      <c r="KE12" s="54" t="s">
        <v>90</v>
      </c>
      <c r="KF12" s="54" t="s">
        <v>91</v>
      </c>
      <c r="KG12" s="54" t="s">
        <v>91</v>
      </c>
      <c r="KH12" s="54" t="s">
        <v>90</v>
      </c>
      <c r="KI12" s="54" t="s">
        <v>91</v>
      </c>
      <c r="KJ12" s="54" t="s">
        <v>90</v>
      </c>
      <c r="KK12" s="54" t="s">
        <v>91</v>
      </c>
      <c r="KL12" s="54" t="s">
        <v>90</v>
      </c>
      <c r="KM12" s="54" t="s">
        <v>91</v>
      </c>
      <c r="KN12" s="54" t="s">
        <v>14</v>
      </c>
      <c r="KO12" s="54" t="s">
        <v>90</v>
      </c>
      <c r="KP12" s="54" t="s">
        <v>91</v>
      </c>
      <c r="KQ12" s="54" t="s">
        <v>91</v>
      </c>
      <c r="KR12" s="54" t="s">
        <v>90</v>
      </c>
      <c r="KS12" s="54" t="s">
        <v>91</v>
      </c>
      <c r="KT12" s="54" t="s">
        <v>90</v>
      </c>
      <c r="KU12" s="54" t="s">
        <v>91</v>
      </c>
      <c r="KV12" s="54" t="s">
        <v>90</v>
      </c>
      <c r="KW12" s="54" t="s">
        <v>91</v>
      </c>
    </row>
    <row r="13" spans="1:317" ht="15" hidden="1" outlineLevel="1" thickBot="1" x14ac:dyDescent="0.35">
      <c r="B13" s="45"/>
      <c r="C13" s="47"/>
      <c r="E13" s="54" t="str">
        <f>E$9&amp;" - "&amp;E12</f>
        <v>AGG - Total</v>
      </c>
      <c r="F13" s="54" t="str">
        <f t="shared" ref="F13:BW13" si="300">F$9&amp;" - "&amp;F12</f>
        <v>AGG - Res</v>
      </c>
      <c r="G13" s="54" t="str">
        <f t="shared" si="300"/>
        <v>AGG - Prem</v>
      </c>
      <c r="H13" s="54" t="str">
        <f t="shared" si="300"/>
        <v>AGG - Prem</v>
      </c>
      <c r="I13" s="54" t="str">
        <f t="shared" si="300"/>
        <v>AGG - Res</v>
      </c>
      <c r="J13" s="54" t="str">
        <f t="shared" si="300"/>
        <v>AGG - Prem</v>
      </c>
      <c r="K13" s="54" t="str">
        <f t="shared" si="300"/>
        <v>AGG - Res</v>
      </c>
      <c r="L13" s="54" t="str">
        <f t="shared" si="300"/>
        <v>AGG - Prem</v>
      </c>
      <c r="M13" s="54" t="str">
        <f t="shared" si="300"/>
        <v>AGG - Res</v>
      </c>
      <c r="N13" s="54" t="str">
        <f t="shared" si="300"/>
        <v>AGG - Prem</v>
      </c>
      <c r="O13" s="54" t="str">
        <f t="shared" si="300"/>
        <v>AGG - NatCatTotal</v>
      </c>
      <c r="P13" s="54" t="str">
        <f t="shared" ref="P13" si="301">P$9&amp;" - "&amp;P12</f>
        <v>AGG - OverheadNL</v>
      </c>
      <c r="Q13" s="54" t="str">
        <f t="shared" ref="Q13" si="302">Q$9&amp;" - "&amp;Q12</f>
        <v>AGG - OverheadNSLT</v>
      </c>
      <c r="R13" s="54" t="str">
        <f t="shared" si="300"/>
        <v>AGG - OtherNL</v>
      </c>
      <c r="S13" s="54" t="str">
        <f t="shared" si="300"/>
        <v>AGG - HealthSLT</v>
      </c>
      <c r="T13" s="54" t="str">
        <f t="shared" si="300"/>
        <v>AGG - HealthCAT</v>
      </c>
      <c r="U13" s="54" t="str">
        <f t="shared" si="300"/>
        <v>AGG - OtherHealth</v>
      </c>
      <c r="V13" s="54" t="str">
        <f t="shared" si="300"/>
        <v>NatCat - NatCatTotal</v>
      </c>
      <c r="W13" s="54" t="str">
        <f t="shared" si="300"/>
        <v>NatCat - Wind</v>
      </c>
      <c r="X13" s="54" t="str">
        <f t="shared" si="300"/>
        <v>NatCat - EQ</v>
      </c>
      <c r="Y13" s="54" t="str">
        <f t="shared" si="300"/>
        <v>NatCat - Flood</v>
      </c>
      <c r="Z13" s="54" t="str">
        <f t="shared" si="300"/>
        <v>NatCat - Hail</v>
      </c>
      <c r="AA13" s="54" t="str">
        <f t="shared" si="300"/>
        <v>NatCat - Subs</v>
      </c>
      <c r="AB13" s="54" t="str">
        <f t="shared" si="300"/>
        <v>NatCat - Comb</v>
      </c>
      <c r="AC13" s="54" t="str">
        <f t="shared" si="300"/>
        <v>NatCat - Other</v>
      </c>
      <c r="AD13" s="54" t="str">
        <f t="shared" si="300"/>
        <v>MedExp - Total</v>
      </c>
      <c r="AE13" s="54" t="str">
        <f t="shared" si="300"/>
        <v>MedExp - Res</v>
      </c>
      <c r="AF13" s="54" t="str">
        <f t="shared" si="300"/>
        <v>MedExp - Prem</v>
      </c>
      <c r="AG13" s="54" t="str">
        <f t="shared" si="300"/>
        <v>MedExp - Prem</v>
      </c>
      <c r="AH13" s="54" t="str">
        <f t="shared" si="300"/>
        <v>MedExp - Res</v>
      </c>
      <c r="AI13" s="54" t="str">
        <f t="shared" si="300"/>
        <v>MedExp - Prem</v>
      </c>
      <c r="AJ13" s="54" t="str">
        <f t="shared" si="300"/>
        <v>MedExp - Res</v>
      </c>
      <c r="AK13" s="54" t="str">
        <f t="shared" si="300"/>
        <v>MedExp - Prem</v>
      </c>
      <c r="AL13" s="54" t="str">
        <f t="shared" si="300"/>
        <v>MedExp - Res</v>
      </c>
      <c r="AM13" s="54" t="str">
        <f t="shared" si="300"/>
        <v>MedExp - Prem</v>
      </c>
      <c r="AN13" s="54" t="str">
        <f t="shared" si="300"/>
        <v>IncProt - Total</v>
      </c>
      <c r="AO13" s="54" t="str">
        <f t="shared" si="300"/>
        <v>IncProt - Res</v>
      </c>
      <c r="AP13" s="54" t="str">
        <f t="shared" si="300"/>
        <v>IncProt - Prem</v>
      </c>
      <c r="AQ13" s="54" t="str">
        <f t="shared" si="300"/>
        <v>IncProt - Prem</v>
      </c>
      <c r="AR13" s="54" t="str">
        <f t="shared" si="300"/>
        <v>IncProt - Res</v>
      </c>
      <c r="AS13" s="54" t="str">
        <f t="shared" si="300"/>
        <v>IncProt - Prem</v>
      </c>
      <c r="AT13" s="54" t="str">
        <f t="shared" si="300"/>
        <v>IncProt - Res</v>
      </c>
      <c r="AU13" s="54" t="str">
        <f t="shared" si="300"/>
        <v>IncProt - Prem</v>
      </c>
      <c r="AV13" s="54" t="str">
        <f t="shared" si="300"/>
        <v>IncProt - Res</v>
      </c>
      <c r="AW13" s="54" t="str">
        <f t="shared" si="300"/>
        <v>IncProt - Prem</v>
      </c>
      <c r="AX13" s="54" t="str">
        <f t="shared" si="300"/>
        <v>WorkComp - Total</v>
      </c>
      <c r="AY13" s="54" t="str">
        <f t="shared" si="300"/>
        <v>WorkComp - Res</v>
      </c>
      <c r="AZ13" s="54" t="str">
        <f t="shared" si="300"/>
        <v>WorkComp - Prem</v>
      </c>
      <c r="BA13" s="54" t="str">
        <f t="shared" si="300"/>
        <v>WorkComp - Prem</v>
      </c>
      <c r="BB13" s="54" t="str">
        <f t="shared" si="300"/>
        <v>WorkComp - Res</v>
      </c>
      <c r="BC13" s="54" t="str">
        <f t="shared" si="300"/>
        <v>WorkComp - Prem</v>
      </c>
      <c r="BD13" s="54" t="str">
        <f t="shared" si="300"/>
        <v>WorkComp - Res</v>
      </c>
      <c r="BE13" s="54" t="str">
        <f t="shared" si="300"/>
        <v>WorkComp - Prem</v>
      </c>
      <c r="BF13" s="54" t="str">
        <f t="shared" si="300"/>
        <v>WorkComp - Res</v>
      </c>
      <c r="BG13" s="54" t="str">
        <f t="shared" si="300"/>
        <v>WorkComp - Prem</v>
      </c>
      <c r="BH13" s="54" t="str">
        <f t="shared" si="300"/>
        <v>MVL - Total</v>
      </c>
      <c r="BI13" s="54" t="str">
        <f t="shared" si="300"/>
        <v>MVL - Res</v>
      </c>
      <c r="BJ13" s="54" t="str">
        <f t="shared" si="300"/>
        <v>MVL - Prem</v>
      </c>
      <c r="BK13" s="54" t="str">
        <f t="shared" si="300"/>
        <v>MVL - Prem</v>
      </c>
      <c r="BL13" s="54" t="str">
        <f t="shared" si="300"/>
        <v>MVL - Res</v>
      </c>
      <c r="BM13" s="54" t="str">
        <f t="shared" si="300"/>
        <v>MVL - Prem</v>
      </c>
      <c r="BN13" s="54" t="str">
        <f t="shared" si="300"/>
        <v>MVL - Res</v>
      </c>
      <c r="BO13" s="54" t="str">
        <f t="shared" si="300"/>
        <v>MVL - Prem</v>
      </c>
      <c r="BP13" s="54" t="str">
        <f t="shared" si="300"/>
        <v>MVL - Res</v>
      </c>
      <c r="BQ13" s="54" t="str">
        <f t="shared" si="300"/>
        <v>MVL - Prem</v>
      </c>
      <c r="BR13" s="54" t="str">
        <f t="shared" si="300"/>
        <v>OtherM - Total</v>
      </c>
      <c r="BS13" s="54" t="str">
        <f t="shared" si="300"/>
        <v>OtherM - Res</v>
      </c>
      <c r="BT13" s="54" t="str">
        <f t="shared" si="300"/>
        <v>OtherM - Prem</v>
      </c>
      <c r="BU13" s="54" t="str">
        <f t="shared" si="300"/>
        <v>OtherM - Prem</v>
      </c>
      <c r="BV13" s="54" t="str">
        <f t="shared" si="300"/>
        <v>OtherM - Res</v>
      </c>
      <c r="BW13" s="54" t="str">
        <f t="shared" si="300"/>
        <v>OtherM - Prem</v>
      </c>
      <c r="BX13" s="54" t="str">
        <f t="shared" ref="BX13:EI13" si="303">BX$9&amp;" - "&amp;BX12</f>
        <v>OtherM - Res</v>
      </c>
      <c r="BY13" s="54" t="str">
        <f t="shared" si="303"/>
        <v>OtherM - Prem</v>
      </c>
      <c r="BZ13" s="54" t="str">
        <f t="shared" si="303"/>
        <v>OtherM - Res</v>
      </c>
      <c r="CA13" s="54" t="str">
        <f t="shared" si="303"/>
        <v>OtherM - Prem</v>
      </c>
      <c r="CB13" s="54" t="str">
        <f t="shared" si="303"/>
        <v>MAT - Total</v>
      </c>
      <c r="CC13" s="54" t="str">
        <f t="shared" si="303"/>
        <v>MAT - Res</v>
      </c>
      <c r="CD13" s="54" t="str">
        <f t="shared" si="303"/>
        <v>MAT - Prem</v>
      </c>
      <c r="CE13" s="54" t="str">
        <f t="shared" si="303"/>
        <v>MAT - Prem</v>
      </c>
      <c r="CF13" s="54" t="str">
        <f t="shared" si="303"/>
        <v>MAT - Res</v>
      </c>
      <c r="CG13" s="54" t="str">
        <f t="shared" si="303"/>
        <v>MAT - Prem</v>
      </c>
      <c r="CH13" s="54" t="str">
        <f t="shared" si="303"/>
        <v>MAT - Res</v>
      </c>
      <c r="CI13" s="54" t="str">
        <f t="shared" si="303"/>
        <v>MAT - Prem</v>
      </c>
      <c r="CJ13" s="54" t="str">
        <f t="shared" si="303"/>
        <v>MAT - Res</v>
      </c>
      <c r="CK13" s="54" t="str">
        <f t="shared" si="303"/>
        <v>MAT - Prem</v>
      </c>
      <c r="CL13" s="54" t="str">
        <f t="shared" si="303"/>
        <v>Prop - Total</v>
      </c>
      <c r="CM13" s="54" t="str">
        <f t="shared" si="303"/>
        <v>Prop - Res</v>
      </c>
      <c r="CN13" s="54" t="str">
        <f t="shared" si="303"/>
        <v>Prop - Prem</v>
      </c>
      <c r="CO13" s="54" t="str">
        <f t="shared" si="303"/>
        <v>Prop - Prem</v>
      </c>
      <c r="CP13" s="54" t="str">
        <f t="shared" si="303"/>
        <v>Prop - Res</v>
      </c>
      <c r="CQ13" s="54" t="str">
        <f t="shared" si="303"/>
        <v>Prop - Prem</v>
      </c>
      <c r="CR13" s="54" t="str">
        <f t="shared" si="303"/>
        <v>Prop - Res</v>
      </c>
      <c r="CS13" s="54" t="str">
        <f t="shared" si="303"/>
        <v>Prop - Prem</v>
      </c>
      <c r="CT13" s="54" t="str">
        <f t="shared" si="303"/>
        <v>Prop - Res</v>
      </c>
      <c r="CU13" s="54" t="str">
        <f t="shared" si="303"/>
        <v>Prop - Prem</v>
      </c>
      <c r="CV13" s="54" t="str">
        <f t="shared" si="303"/>
        <v>GTPL - Total</v>
      </c>
      <c r="CW13" s="54" t="str">
        <f t="shared" si="303"/>
        <v>GTPL - Res</v>
      </c>
      <c r="CX13" s="54" t="str">
        <f t="shared" si="303"/>
        <v>GTPL - Prem</v>
      </c>
      <c r="CY13" s="54" t="str">
        <f t="shared" si="303"/>
        <v>GTPL - Prem</v>
      </c>
      <c r="CZ13" s="54" t="str">
        <f t="shared" si="303"/>
        <v>GTPL - Res</v>
      </c>
      <c r="DA13" s="54" t="str">
        <f t="shared" si="303"/>
        <v>GTPL - Prem</v>
      </c>
      <c r="DB13" s="54" t="str">
        <f t="shared" si="303"/>
        <v>GTPL - Res</v>
      </c>
      <c r="DC13" s="54" t="str">
        <f t="shared" si="303"/>
        <v>GTPL - Prem</v>
      </c>
      <c r="DD13" s="54" t="str">
        <f t="shared" si="303"/>
        <v>GTPL - Res</v>
      </c>
      <c r="DE13" s="54" t="str">
        <f t="shared" si="303"/>
        <v>GTPL - Prem</v>
      </c>
      <c r="DF13" s="54" t="str">
        <f t="shared" si="303"/>
        <v>CS - Total</v>
      </c>
      <c r="DG13" s="54" t="str">
        <f t="shared" si="303"/>
        <v>CS - Res</v>
      </c>
      <c r="DH13" s="54" t="str">
        <f t="shared" si="303"/>
        <v>CS - Prem</v>
      </c>
      <c r="DI13" s="54" t="str">
        <f t="shared" si="303"/>
        <v>CS - Prem</v>
      </c>
      <c r="DJ13" s="54" t="str">
        <f t="shared" si="303"/>
        <v>CS - Res</v>
      </c>
      <c r="DK13" s="54" t="str">
        <f t="shared" si="303"/>
        <v>CS - Prem</v>
      </c>
      <c r="DL13" s="54" t="str">
        <f t="shared" si="303"/>
        <v>CS - Res</v>
      </c>
      <c r="DM13" s="54" t="str">
        <f t="shared" si="303"/>
        <v>CS - Prem</v>
      </c>
      <c r="DN13" s="54" t="str">
        <f t="shared" si="303"/>
        <v>CS - Res</v>
      </c>
      <c r="DO13" s="54" t="str">
        <f t="shared" si="303"/>
        <v>CS - Prem</v>
      </c>
      <c r="DP13" s="54" t="str">
        <f t="shared" si="303"/>
        <v>LegExp - Total</v>
      </c>
      <c r="DQ13" s="54" t="str">
        <f t="shared" si="303"/>
        <v>LegExp - Res</v>
      </c>
      <c r="DR13" s="54" t="str">
        <f t="shared" si="303"/>
        <v>LegExp - Prem</v>
      </c>
      <c r="DS13" s="54" t="str">
        <f t="shared" si="303"/>
        <v>LegExp - Prem</v>
      </c>
      <c r="DT13" s="54" t="str">
        <f t="shared" si="303"/>
        <v>LegExp - Res</v>
      </c>
      <c r="DU13" s="54" t="str">
        <f t="shared" si="303"/>
        <v>LegExp - Prem</v>
      </c>
      <c r="DV13" s="54" t="str">
        <f t="shared" si="303"/>
        <v>LegExp - Res</v>
      </c>
      <c r="DW13" s="54" t="str">
        <f t="shared" si="303"/>
        <v>LegExp - Prem</v>
      </c>
      <c r="DX13" s="54" t="str">
        <f t="shared" si="303"/>
        <v>LegExp - Res</v>
      </c>
      <c r="DY13" s="54" t="str">
        <f t="shared" si="303"/>
        <v>LegExp - Prem</v>
      </c>
      <c r="DZ13" s="54" t="str">
        <f t="shared" si="303"/>
        <v>Assist - Total</v>
      </c>
      <c r="EA13" s="54" t="str">
        <f t="shared" si="303"/>
        <v>Assist - Res</v>
      </c>
      <c r="EB13" s="54" t="str">
        <f t="shared" si="303"/>
        <v>Assist - Prem</v>
      </c>
      <c r="EC13" s="54" t="str">
        <f t="shared" si="303"/>
        <v>Assist - Prem</v>
      </c>
      <c r="ED13" s="54" t="str">
        <f t="shared" si="303"/>
        <v>Assist - Res</v>
      </c>
      <c r="EE13" s="54" t="str">
        <f t="shared" si="303"/>
        <v>Assist - Prem</v>
      </c>
      <c r="EF13" s="54" t="str">
        <f t="shared" si="303"/>
        <v>Assist - Res</v>
      </c>
      <c r="EG13" s="54" t="str">
        <f t="shared" si="303"/>
        <v>Assist - Prem</v>
      </c>
      <c r="EH13" s="54" t="str">
        <f t="shared" si="303"/>
        <v>Assist - Res</v>
      </c>
      <c r="EI13" s="54" t="str">
        <f t="shared" si="303"/>
        <v>Assist - Prem</v>
      </c>
      <c r="EJ13" s="54" t="str">
        <f t="shared" ref="EJ13:GU13" si="304">EJ$9&amp;" - "&amp;EJ12</f>
        <v>Misc - Total</v>
      </c>
      <c r="EK13" s="54" t="str">
        <f t="shared" si="304"/>
        <v>Misc - Res</v>
      </c>
      <c r="EL13" s="54" t="str">
        <f t="shared" si="304"/>
        <v>Misc - Prem</v>
      </c>
      <c r="EM13" s="54" t="str">
        <f t="shared" si="304"/>
        <v>Misc - Prem</v>
      </c>
      <c r="EN13" s="54" t="str">
        <f t="shared" si="304"/>
        <v>Misc - Res</v>
      </c>
      <c r="EO13" s="54" t="str">
        <f t="shared" si="304"/>
        <v>Misc - Prem</v>
      </c>
      <c r="EP13" s="54" t="str">
        <f t="shared" si="304"/>
        <v>Misc - Res</v>
      </c>
      <c r="EQ13" s="54" t="str">
        <f t="shared" si="304"/>
        <v>Misc - Prem</v>
      </c>
      <c r="ER13" s="54" t="str">
        <f t="shared" si="304"/>
        <v>Misc - Res</v>
      </c>
      <c r="ES13" s="54" t="str">
        <f t="shared" si="304"/>
        <v>Misc - Prem</v>
      </c>
      <c r="ET13" s="54" t="str">
        <f t="shared" si="304"/>
        <v>MedExpRe - Total</v>
      </c>
      <c r="EU13" s="54" t="str">
        <f t="shared" si="304"/>
        <v>MedExpRe - Res</v>
      </c>
      <c r="EV13" s="54" t="str">
        <f t="shared" si="304"/>
        <v>MedExpRe - Prem</v>
      </c>
      <c r="EW13" s="54" t="str">
        <f t="shared" si="304"/>
        <v>MedExpRe - Prem</v>
      </c>
      <c r="EX13" s="54" t="str">
        <f t="shared" si="304"/>
        <v>MedExpRe - Res</v>
      </c>
      <c r="EY13" s="54" t="str">
        <f t="shared" si="304"/>
        <v>MedExpRe - Prem</v>
      </c>
      <c r="EZ13" s="54" t="str">
        <f t="shared" si="304"/>
        <v>MedExpRe - Res</v>
      </c>
      <c r="FA13" s="54" t="str">
        <f t="shared" si="304"/>
        <v>MedExpRe - Prem</v>
      </c>
      <c r="FB13" s="54" t="str">
        <f t="shared" si="304"/>
        <v>MedExpRe - Res</v>
      </c>
      <c r="FC13" s="54" t="str">
        <f t="shared" si="304"/>
        <v>MedExpRe - Prem</v>
      </c>
      <c r="FD13" s="54" t="str">
        <f t="shared" si="304"/>
        <v>IncProtRe - Total</v>
      </c>
      <c r="FE13" s="54" t="str">
        <f t="shared" si="304"/>
        <v>IncProtRe - Res</v>
      </c>
      <c r="FF13" s="54" t="str">
        <f t="shared" si="304"/>
        <v>IncProtRe - Prem</v>
      </c>
      <c r="FG13" s="54" t="str">
        <f t="shared" si="304"/>
        <v>IncProtRe - Prem</v>
      </c>
      <c r="FH13" s="54" t="str">
        <f t="shared" si="304"/>
        <v>IncProtRe - Res</v>
      </c>
      <c r="FI13" s="54" t="str">
        <f t="shared" si="304"/>
        <v>IncProtRe - Prem</v>
      </c>
      <c r="FJ13" s="54" t="str">
        <f t="shared" si="304"/>
        <v>IncProtRe - Res</v>
      </c>
      <c r="FK13" s="54" t="str">
        <f t="shared" si="304"/>
        <v>IncProtRe - Prem</v>
      </c>
      <c r="FL13" s="54" t="str">
        <f t="shared" si="304"/>
        <v>IncProtRe - Res</v>
      </c>
      <c r="FM13" s="54" t="str">
        <f t="shared" si="304"/>
        <v>IncProtRe - Prem</v>
      </c>
      <c r="FN13" s="54" t="str">
        <f t="shared" si="304"/>
        <v>WorkCompRe - Total</v>
      </c>
      <c r="FO13" s="54" t="str">
        <f t="shared" si="304"/>
        <v>WorkCompRe - Res</v>
      </c>
      <c r="FP13" s="54" t="str">
        <f t="shared" si="304"/>
        <v>WorkCompRe - Prem</v>
      </c>
      <c r="FQ13" s="54" t="str">
        <f t="shared" si="304"/>
        <v>WorkCompRe - Prem</v>
      </c>
      <c r="FR13" s="54" t="str">
        <f t="shared" si="304"/>
        <v>WorkCompRe - Res</v>
      </c>
      <c r="FS13" s="54" t="str">
        <f t="shared" si="304"/>
        <v>WorkCompRe - Prem</v>
      </c>
      <c r="FT13" s="54" t="str">
        <f t="shared" si="304"/>
        <v>WorkCompRe - Res</v>
      </c>
      <c r="FU13" s="54" t="str">
        <f t="shared" si="304"/>
        <v>WorkCompRe - Prem</v>
      </c>
      <c r="FV13" s="54" t="str">
        <f t="shared" si="304"/>
        <v>WorkCompRe - Res</v>
      </c>
      <c r="FW13" s="54" t="str">
        <f t="shared" si="304"/>
        <v>WorkCompRe - Prem</v>
      </c>
      <c r="FX13" s="54" t="str">
        <f t="shared" si="304"/>
        <v>MVLRe - Total</v>
      </c>
      <c r="FY13" s="54" t="str">
        <f t="shared" si="304"/>
        <v>MVLRe - Res</v>
      </c>
      <c r="FZ13" s="54" t="str">
        <f t="shared" si="304"/>
        <v>MVLRe - Prem</v>
      </c>
      <c r="GA13" s="54" t="str">
        <f t="shared" si="304"/>
        <v>MVLRe - Prem</v>
      </c>
      <c r="GB13" s="54" t="str">
        <f t="shared" si="304"/>
        <v>MVLRe - Res</v>
      </c>
      <c r="GC13" s="54" t="str">
        <f t="shared" si="304"/>
        <v>MVLRe - Prem</v>
      </c>
      <c r="GD13" s="54" t="str">
        <f t="shared" si="304"/>
        <v>MVLRe - Res</v>
      </c>
      <c r="GE13" s="54" t="str">
        <f t="shared" si="304"/>
        <v>MVLRe - Prem</v>
      </c>
      <c r="GF13" s="54" t="str">
        <f t="shared" si="304"/>
        <v>MVLRe - Res</v>
      </c>
      <c r="GG13" s="54" t="str">
        <f t="shared" si="304"/>
        <v>MVLRe - Prem</v>
      </c>
      <c r="GH13" s="54" t="str">
        <f t="shared" si="304"/>
        <v>OtherMRe - Total</v>
      </c>
      <c r="GI13" s="54" t="str">
        <f t="shared" si="304"/>
        <v>OtherMRe - Res</v>
      </c>
      <c r="GJ13" s="54" t="str">
        <f t="shared" si="304"/>
        <v>OtherMRe - Prem</v>
      </c>
      <c r="GK13" s="54" t="str">
        <f t="shared" si="304"/>
        <v>OtherMRe - Prem</v>
      </c>
      <c r="GL13" s="54" t="str">
        <f t="shared" si="304"/>
        <v>OtherMRe - Res</v>
      </c>
      <c r="GM13" s="54" t="str">
        <f t="shared" si="304"/>
        <v>OtherMRe - Prem</v>
      </c>
      <c r="GN13" s="54" t="str">
        <f t="shared" si="304"/>
        <v>OtherMRe - Res</v>
      </c>
      <c r="GO13" s="54" t="str">
        <f t="shared" si="304"/>
        <v>OtherMRe - Prem</v>
      </c>
      <c r="GP13" s="54" t="str">
        <f t="shared" si="304"/>
        <v>OtherMRe - Res</v>
      </c>
      <c r="GQ13" s="54" t="str">
        <f t="shared" si="304"/>
        <v>OtherMRe - Prem</v>
      </c>
      <c r="GR13" s="54" t="str">
        <f t="shared" si="304"/>
        <v>MATRe - Total</v>
      </c>
      <c r="GS13" s="54" t="str">
        <f t="shared" si="304"/>
        <v>MATRe - Res</v>
      </c>
      <c r="GT13" s="54" t="str">
        <f t="shared" si="304"/>
        <v>MATRe - Prem</v>
      </c>
      <c r="GU13" s="54" t="str">
        <f t="shared" si="304"/>
        <v>MATRe - Prem</v>
      </c>
      <c r="GV13" s="54" t="str">
        <f t="shared" ref="GV13:JG13" si="305">GV$9&amp;" - "&amp;GV12</f>
        <v>MATRe - Res</v>
      </c>
      <c r="GW13" s="54" t="str">
        <f t="shared" si="305"/>
        <v>MATRe - Prem</v>
      </c>
      <c r="GX13" s="54" t="str">
        <f t="shared" si="305"/>
        <v>MATRe - Res</v>
      </c>
      <c r="GY13" s="54" t="str">
        <f t="shared" si="305"/>
        <v>MATRe - Prem</v>
      </c>
      <c r="GZ13" s="54" t="str">
        <f t="shared" si="305"/>
        <v>MATRe - Res</v>
      </c>
      <c r="HA13" s="54" t="str">
        <f t="shared" si="305"/>
        <v>MATRe - Prem</v>
      </c>
      <c r="HB13" s="54" t="str">
        <f t="shared" si="305"/>
        <v>PropRe - Total</v>
      </c>
      <c r="HC13" s="54" t="str">
        <f t="shared" si="305"/>
        <v>PropRe - Res</v>
      </c>
      <c r="HD13" s="54" t="str">
        <f t="shared" si="305"/>
        <v>PropRe - Prem</v>
      </c>
      <c r="HE13" s="54" t="str">
        <f t="shared" si="305"/>
        <v>PropRe - Prem</v>
      </c>
      <c r="HF13" s="54" t="str">
        <f t="shared" si="305"/>
        <v>PropRe - Res</v>
      </c>
      <c r="HG13" s="54" t="str">
        <f t="shared" si="305"/>
        <v>PropRe - Prem</v>
      </c>
      <c r="HH13" s="54" t="str">
        <f t="shared" si="305"/>
        <v>PropRe - Res</v>
      </c>
      <c r="HI13" s="54" t="str">
        <f t="shared" si="305"/>
        <v>PropRe - Prem</v>
      </c>
      <c r="HJ13" s="54" t="str">
        <f t="shared" si="305"/>
        <v>PropRe - Res</v>
      </c>
      <c r="HK13" s="54" t="str">
        <f t="shared" si="305"/>
        <v>PropRe - Prem</v>
      </c>
      <c r="HL13" s="54" t="str">
        <f t="shared" si="305"/>
        <v>GTPLRe - Total</v>
      </c>
      <c r="HM13" s="54" t="str">
        <f t="shared" si="305"/>
        <v>GTPLRe - Res</v>
      </c>
      <c r="HN13" s="54" t="str">
        <f t="shared" si="305"/>
        <v>GTPLRe - Prem</v>
      </c>
      <c r="HO13" s="54" t="str">
        <f t="shared" si="305"/>
        <v>GTPLRe - Prem</v>
      </c>
      <c r="HP13" s="54" t="str">
        <f t="shared" si="305"/>
        <v>GTPLRe - Res</v>
      </c>
      <c r="HQ13" s="54" t="str">
        <f t="shared" si="305"/>
        <v>GTPLRe - Prem</v>
      </c>
      <c r="HR13" s="54" t="str">
        <f t="shared" si="305"/>
        <v>GTPLRe - Res</v>
      </c>
      <c r="HS13" s="54" t="str">
        <f t="shared" si="305"/>
        <v>GTPLRe - Prem</v>
      </c>
      <c r="HT13" s="54" t="str">
        <f t="shared" si="305"/>
        <v>GTPLRe - Res</v>
      </c>
      <c r="HU13" s="54" t="str">
        <f t="shared" si="305"/>
        <v>GTPLRe - Prem</v>
      </c>
      <c r="HV13" s="54" t="str">
        <f t="shared" si="305"/>
        <v>CSRe - Total</v>
      </c>
      <c r="HW13" s="54" t="str">
        <f t="shared" si="305"/>
        <v>CSRe - Res</v>
      </c>
      <c r="HX13" s="54" t="str">
        <f t="shared" si="305"/>
        <v>CSRe - Prem</v>
      </c>
      <c r="HY13" s="54" t="str">
        <f t="shared" si="305"/>
        <v>CSRe - Prem</v>
      </c>
      <c r="HZ13" s="54" t="str">
        <f t="shared" si="305"/>
        <v>CSRe - Res</v>
      </c>
      <c r="IA13" s="54" t="str">
        <f t="shared" si="305"/>
        <v>CSRe - Prem</v>
      </c>
      <c r="IB13" s="54" t="str">
        <f t="shared" si="305"/>
        <v>CSRe - Res</v>
      </c>
      <c r="IC13" s="54" t="str">
        <f t="shared" si="305"/>
        <v>CSRe - Prem</v>
      </c>
      <c r="ID13" s="54" t="str">
        <f t="shared" si="305"/>
        <v>CSRe - Res</v>
      </c>
      <c r="IE13" s="54" t="str">
        <f t="shared" si="305"/>
        <v>CSRe - Prem</v>
      </c>
      <c r="IF13" s="54" t="str">
        <f t="shared" si="305"/>
        <v>LegExpRe - Total</v>
      </c>
      <c r="IG13" s="54" t="str">
        <f t="shared" si="305"/>
        <v>LegExpRe - Res</v>
      </c>
      <c r="IH13" s="54" t="str">
        <f t="shared" si="305"/>
        <v>LegExpRe - Prem</v>
      </c>
      <c r="II13" s="54" t="str">
        <f t="shared" si="305"/>
        <v>LegExpRe - Prem</v>
      </c>
      <c r="IJ13" s="54" t="str">
        <f t="shared" si="305"/>
        <v>LegExpRe - Res</v>
      </c>
      <c r="IK13" s="54" t="str">
        <f t="shared" si="305"/>
        <v>LegExpRe - Prem</v>
      </c>
      <c r="IL13" s="54" t="str">
        <f t="shared" si="305"/>
        <v>LegExpRe - Res</v>
      </c>
      <c r="IM13" s="54" t="str">
        <f t="shared" si="305"/>
        <v>LegExpRe - Prem</v>
      </c>
      <c r="IN13" s="54" t="str">
        <f t="shared" si="305"/>
        <v>LegExpRe - Res</v>
      </c>
      <c r="IO13" s="54" t="str">
        <f t="shared" si="305"/>
        <v>LegExpRe - Prem</v>
      </c>
      <c r="IP13" s="54" t="str">
        <f t="shared" si="305"/>
        <v>AssistRe - Total</v>
      </c>
      <c r="IQ13" s="54" t="str">
        <f t="shared" si="305"/>
        <v>AssistRe - Res</v>
      </c>
      <c r="IR13" s="54" t="str">
        <f t="shared" si="305"/>
        <v>AssistRe - Prem</v>
      </c>
      <c r="IS13" s="54" t="str">
        <f t="shared" si="305"/>
        <v>AssistRe - Prem</v>
      </c>
      <c r="IT13" s="54" t="str">
        <f t="shared" si="305"/>
        <v>AssistRe - Res</v>
      </c>
      <c r="IU13" s="54" t="str">
        <f t="shared" si="305"/>
        <v>AssistRe - Prem</v>
      </c>
      <c r="IV13" s="54" t="str">
        <f t="shared" si="305"/>
        <v>AssistRe - Res</v>
      </c>
      <c r="IW13" s="54" t="str">
        <f t="shared" si="305"/>
        <v>AssistRe - Prem</v>
      </c>
      <c r="IX13" s="54" t="str">
        <f t="shared" si="305"/>
        <v>AssistRe - Res</v>
      </c>
      <c r="IY13" s="54" t="str">
        <f t="shared" si="305"/>
        <v>AssistRe - Prem</v>
      </c>
      <c r="IZ13" s="54" t="str">
        <f t="shared" si="305"/>
        <v>MiscRe - Total</v>
      </c>
      <c r="JA13" s="54" t="str">
        <f t="shared" si="305"/>
        <v>MiscRe - Res</v>
      </c>
      <c r="JB13" s="54" t="str">
        <f t="shared" si="305"/>
        <v>MiscRe - Prem</v>
      </c>
      <c r="JC13" s="54" t="str">
        <f t="shared" si="305"/>
        <v>MiscRe - Prem</v>
      </c>
      <c r="JD13" s="54" t="str">
        <f t="shared" si="305"/>
        <v>MiscRe - Res</v>
      </c>
      <c r="JE13" s="54" t="str">
        <f t="shared" si="305"/>
        <v>MiscRe - Prem</v>
      </c>
      <c r="JF13" s="54" t="str">
        <f t="shared" si="305"/>
        <v>MiscRe - Res</v>
      </c>
      <c r="JG13" s="54" t="str">
        <f t="shared" si="305"/>
        <v>MiscRe - Prem</v>
      </c>
      <c r="JH13" s="54" t="str">
        <f t="shared" ref="JH13:KW13" si="306">JH$9&amp;" - "&amp;JH12</f>
        <v>MiscRe - Res</v>
      </c>
      <c r="JI13" s="54" t="str">
        <f t="shared" si="306"/>
        <v>MiscRe - Prem</v>
      </c>
      <c r="JJ13" s="54" t="str">
        <f t="shared" si="306"/>
        <v>NP_Health - Total</v>
      </c>
      <c r="JK13" s="54" t="str">
        <f t="shared" si="306"/>
        <v>NP_Health - Res</v>
      </c>
      <c r="JL13" s="54" t="str">
        <f t="shared" si="306"/>
        <v>NP_Health - Prem</v>
      </c>
      <c r="JM13" s="54" t="str">
        <f t="shared" si="306"/>
        <v>NP_Health - Prem</v>
      </c>
      <c r="JN13" s="54" t="str">
        <f t="shared" si="306"/>
        <v>NP_Health - Res</v>
      </c>
      <c r="JO13" s="54" t="str">
        <f t="shared" si="306"/>
        <v>NP_Health - Prem</v>
      </c>
      <c r="JP13" s="54" t="str">
        <f t="shared" si="306"/>
        <v>NP_Health - Res</v>
      </c>
      <c r="JQ13" s="54" t="str">
        <f t="shared" si="306"/>
        <v>NP_Health - Prem</v>
      </c>
      <c r="JR13" s="54" t="str">
        <f t="shared" si="306"/>
        <v>NP_Health - Res</v>
      </c>
      <c r="JS13" s="54" t="str">
        <f t="shared" si="306"/>
        <v>NP_Health - Prem</v>
      </c>
      <c r="JT13" s="54" t="str">
        <f t="shared" si="306"/>
        <v>NP_Casualty - Total</v>
      </c>
      <c r="JU13" s="54" t="str">
        <f t="shared" si="306"/>
        <v>NP_Casualty - Res</v>
      </c>
      <c r="JV13" s="54" t="str">
        <f t="shared" si="306"/>
        <v>NP_Casualty - Prem</v>
      </c>
      <c r="JW13" s="54" t="str">
        <f t="shared" si="306"/>
        <v>NP_Casualty - Prem</v>
      </c>
      <c r="JX13" s="54" t="str">
        <f t="shared" si="306"/>
        <v>NP_Casualty - Res</v>
      </c>
      <c r="JY13" s="54" t="str">
        <f t="shared" si="306"/>
        <v>NP_Casualty - Prem</v>
      </c>
      <c r="JZ13" s="54" t="str">
        <f t="shared" si="306"/>
        <v>NP_Casualty - Res</v>
      </c>
      <c r="KA13" s="54" t="str">
        <f t="shared" si="306"/>
        <v>NP_Casualty - Prem</v>
      </c>
      <c r="KB13" s="54" t="str">
        <f t="shared" si="306"/>
        <v>NP_Casualty - Res</v>
      </c>
      <c r="KC13" s="54" t="str">
        <f t="shared" si="306"/>
        <v>NP_Casualty - Prem</v>
      </c>
      <c r="KD13" s="54" t="str">
        <f t="shared" si="306"/>
        <v>NP_MAT - Total</v>
      </c>
      <c r="KE13" s="54" t="str">
        <f t="shared" si="306"/>
        <v>NP_MAT - Res</v>
      </c>
      <c r="KF13" s="54" t="str">
        <f t="shared" si="306"/>
        <v>NP_MAT - Prem</v>
      </c>
      <c r="KG13" s="54" t="str">
        <f t="shared" si="306"/>
        <v>NP_MAT - Prem</v>
      </c>
      <c r="KH13" s="54" t="str">
        <f t="shared" si="306"/>
        <v>NP_MAT - Res</v>
      </c>
      <c r="KI13" s="54" t="str">
        <f t="shared" si="306"/>
        <v>NP_MAT - Prem</v>
      </c>
      <c r="KJ13" s="54" t="str">
        <f t="shared" si="306"/>
        <v>NP_MAT - Res</v>
      </c>
      <c r="KK13" s="54" t="str">
        <f t="shared" si="306"/>
        <v>NP_MAT - Prem</v>
      </c>
      <c r="KL13" s="54" t="str">
        <f t="shared" si="306"/>
        <v>NP_MAT - Res</v>
      </c>
      <c r="KM13" s="54" t="str">
        <f t="shared" si="306"/>
        <v>NP_MAT - Prem</v>
      </c>
      <c r="KN13" s="54" t="str">
        <f t="shared" si="306"/>
        <v>NP_Prop - Total</v>
      </c>
      <c r="KO13" s="54" t="str">
        <f t="shared" si="306"/>
        <v>NP_Prop - Res</v>
      </c>
      <c r="KP13" s="54" t="str">
        <f t="shared" si="306"/>
        <v>NP_Prop - Prem</v>
      </c>
      <c r="KQ13" s="54" t="str">
        <f t="shared" si="306"/>
        <v>NP_Prop - Prem</v>
      </c>
      <c r="KR13" s="54" t="str">
        <f t="shared" si="306"/>
        <v>NP_Prop - Res</v>
      </c>
      <c r="KS13" s="54" t="str">
        <f t="shared" si="306"/>
        <v>NP_Prop - Prem</v>
      </c>
      <c r="KT13" s="54" t="str">
        <f t="shared" si="306"/>
        <v>NP_Prop - Res</v>
      </c>
      <c r="KU13" s="54" t="str">
        <f t="shared" si="306"/>
        <v>NP_Prop - Prem</v>
      </c>
      <c r="KV13" s="54" t="str">
        <f t="shared" si="306"/>
        <v>NP_Prop - Res</v>
      </c>
      <c r="KW13" s="54" t="str">
        <f t="shared" si="306"/>
        <v>NP_Prop - Prem</v>
      </c>
    </row>
    <row r="14" spans="1:317"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row>
    <row r="15" spans="1:317" customFormat="1" ht="15" thickBot="1" x14ac:dyDescent="0.35">
      <c r="B15" s="74" t="s">
        <v>298</v>
      </c>
    </row>
    <row r="16" spans="1:317" ht="53.4" customHeight="1" thickBot="1" x14ac:dyDescent="0.35">
      <c r="B16" s="45"/>
      <c r="E16" s="177" t="s">
        <v>0</v>
      </c>
      <c r="F16" s="177"/>
      <c r="G16" s="177"/>
      <c r="H16" s="177"/>
      <c r="I16" s="177"/>
      <c r="J16" s="177"/>
      <c r="K16" s="177"/>
      <c r="L16" s="177"/>
      <c r="M16" s="177"/>
      <c r="N16" s="177"/>
      <c r="O16" s="177"/>
      <c r="P16" s="177"/>
      <c r="Q16" s="177"/>
      <c r="R16" s="177"/>
      <c r="S16" s="177"/>
      <c r="T16" s="177"/>
      <c r="U16" s="177"/>
      <c r="V16" s="178" t="s">
        <v>2</v>
      </c>
      <c r="W16" s="178"/>
      <c r="X16" s="178"/>
      <c r="Y16" s="178"/>
      <c r="Z16" s="178"/>
      <c r="AA16" s="178"/>
      <c r="AB16" s="178"/>
      <c r="AC16" s="178"/>
      <c r="AD16" s="177" t="s">
        <v>49</v>
      </c>
      <c r="AE16" s="177"/>
      <c r="AF16" s="177"/>
      <c r="AG16" s="177"/>
      <c r="AH16" s="177"/>
      <c r="AI16" s="177"/>
      <c r="AJ16" s="177"/>
      <c r="AK16" s="177"/>
      <c r="AL16" s="177"/>
      <c r="AM16" s="177"/>
      <c r="AN16" s="177" t="s">
        <v>50</v>
      </c>
      <c r="AO16" s="177"/>
      <c r="AP16" s="177"/>
      <c r="AQ16" s="177"/>
      <c r="AR16" s="177"/>
      <c r="AS16" s="177"/>
      <c r="AT16" s="177"/>
      <c r="AU16" s="177"/>
      <c r="AV16" s="177"/>
      <c r="AW16" s="177"/>
      <c r="AX16" s="177" t="s">
        <v>51</v>
      </c>
      <c r="AY16" s="177"/>
      <c r="AZ16" s="177"/>
      <c r="BA16" s="177"/>
      <c r="BB16" s="177"/>
      <c r="BC16" s="177"/>
      <c r="BD16" s="177"/>
      <c r="BE16" s="177"/>
      <c r="BF16" s="177"/>
      <c r="BG16" s="177"/>
      <c r="BH16" s="177" t="s">
        <v>52</v>
      </c>
      <c r="BI16" s="177"/>
      <c r="BJ16" s="177"/>
      <c r="BK16" s="177"/>
      <c r="BL16" s="177"/>
      <c r="BM16" s="177"/>
      <c r="BN16" s="177"/>
      <c r="BO16" s="177"/>
      <c r="BP16" s="177"/>
      <c r="BQ16" s="177"/>
      <c r="BR16" s="177" t="s">
        <v>53</v>
      </c>
      <c r="BS16" s="177"/>
      <c r="BT16" s="177"/>
      <c r="BU16" s="177"/>
      <c r="BV16" s="177"/>
      <c r="BW16" s="177"/>
      <c r="BX16" s="177"/>
      <c r="BY16" s="177"/>
      <c r="BZ16" s="177"/>
      <c r="CA16" s="177"/>
      <c r="CB16" s="177" t="s">
        <v>54</v>
      </c>
      <c r="CC16" s="177"/>
      <c r="CD16" s="177"/>
      <c r="CE16" s="177"/>
      <c r="CF16" s="177"/>
      <c r="CG16" s="177"/>
      <c r="CH16" s="177"/>
      <c r="CI16" s="177"/>
      <c r="CJ16" s="177"/>
      <c r="CK16" s="177"/>
      <c r="CL16" s="177" t="s">
        <v>55</v>
      </c>
      <c r="CM16" s="177"/>
      <c r="CN16" s="177"/>
      <c r="CO16" s="177"/>
      <c r="CP16" s="177"/>
      <c r="CQ16" s="177"/>
      <c r="CR16" s="177"/>
      <c r="CS16" s="177"/>
      <c r="CT16" s="177"/>
      <c r="CU16" s="177"/>
      <c r="CV16" s="177" t="s">
        <v>56</v>
      </c>
      <c r="CW16" s="177"/>
      <c r="CX16" s="177"/>
      <c r="CY16" s="177"/>
      <c r="CZ16" s="177"/>
      <c r="DA16" s="177"/>
      <c r="DB16" s="177"/>
      <c r="DC16" s="177"/>
      <c r="DD16" s="177"/>
      <c r="DE16" s="177"/>
      <c r="DF16" s="177" t="s">
        <v>57</v>
      </c>
      <c r="DG16" s="177"/>
      <c r="DH16" s="177"/>
      <c r="DI16" s="177"/>
      <c r="DJ16" s="177"/>
      <c r="DK16" s="177"/>
      <c r="DL16" s="177"/>
      <c r="DM16" s="177"/>
      <c r="DN16" s="177"/>
      <c r="DO16" s="177"/>
      <c r="DP16" s="177" t="s">
        <v>58</v>
      </c>
      <c r="DQ16" s="177"/>
      <c r="DR16" s="177"/>
      <c r="DS16" s="177"/>
      <c r="DT16" s="177"/>
      <c r="DU16" s="177"/>
      <c r="DV16" s="177"/>
      <c r="DW16" s="177"/>
      <c r="DX16" s="177"/>
      <c r="DY16" s="177"/>
      <c r="DZ16" s="177" t="s">
        <v>59</v>
      </c>
      <c r="EA16" s="177"/>
      <c r="EB16" s="177"/>
      <c r="EC16" s="177"/>
      <c r="ED16" s="177"/>
      <c r="EE16" s="177"/>
      <c r="EF16" s="177"/>
      <c r="EG16" s="177"/>
      <c r="EH16" s="177"/>
      <c r="EI16" s="177"/>
      <c r="EJ16" s="177" t="s">
        <v>60</v>
      </c>
      <c r="EK16" s="177"/>
      <c r="EL16" s="177"/>
      <c r="EM16" s="177"/>
      <c r="EN16" s="177"/>
      <c r="EO16" s="177"/>
      <c r="EP16" s="177"/>
      <c r="EQ16" s="177"/>
      <c r="ER16" s="177"/>
      <c r="ES16" s="177"/>
      <c r="ET16" s="177" t="s">
        <v>33</v>
      </c>
      <c r="EU16" s="177"/>
      <c r="EV16" s="177"/>
      <c r="EW16" s="177"/>
      <c r="EX16" s="177"/>
      <c r="EY16" s="177"/>
      <c r="EZ16" s="177"/>
      <c r="FA16" s="177"/>
      <c r="FB16" s="177"/>
      <c r="FC16" s="177"/>
      <c r="FD16" s="177" t="s">
        <v>34</v>
      </c>
      <c r="FE16" s="177"/>
      <c r="FF16" s="177"/>
      <c r="FG16" s="177"/>
      <c r="FH16" s="177"/>
      <c r="FI16" s="177"/>
      <c r="FJ16" s="177"/>
      <c r="FK16" s="177"/>
      <c r="FL16" s="177"/>
      <c r="FM16" s="177"/>
      <c r="FN16" s="177" t="s">
        <v>35</v>
      </c>
      <c r="FO16" s="177"/>
      <c r="FP16" s="177"/>
      <c r="FQ16" s="177"/>
      <c r="FR16" s="177"/>
      <c r="FS16" s="177"/>
      <c r="FT16" s="177"/>
      <c r="FU16" s="177"/>
      <c r="FV16" s="177"/>
      <c r="FW16" s="177"/>
      <c r="FX16" s="177" t="s">
        <v>36</v>
      </c>
      <c r="FY16" s="177"/>
      <c r="FZ16" s="177"/>
      <c r="GA16" s="177"/>
      <c r="GB16" s="177"/>
      <c r="GC16" s="177"/>
      <c r="GD16" s="177"/>
      <c r="GE16" s="177"/>
      <c r="GF16" s="177"/>
      <c r="GG16" s="177"/>
      <c r="GH16" s="177" t="s">
        <v>37</v>
      </c>
      <c r="GI16" s="177"/>
      <c r="GJ16" s="177"/>
      <c r="GK16" s="177"/>
      <c r="GL16" s="177"/>
      <c r="GM16" s="177"/>
      <c r="GN16" s="177"/>
      <c r="GO16" s="177"/>
      <c r="GP16" s="177"/>
      <c r="GQ16" s="177"/>
      <c r="GR16" s="177" t="s">
        <v>38</v>
      </c>
      <c r="GS16" s="177"/>
      <c r="GT16" s="177"/>
      <c r="GU16" s="177"/>
      <c r="GV16" s="177"/>
      <c r="GW16" s="177"/>
      <c r="GX16" s="177"/>
      <c r="GY16" s="177"/>
      <c r="GZ16" s="177"/>
      <c r="HA16" s="177"/>
      <c r="HB16" s="177" t="s">
        <v>39</v>
      </c>
      <c r="HC16" s="177"/>
      <c r="HD16" s="177"/>
      <c r="HE16" s="177"/>
      <c r="HF16" s="177"/>
      <c r="HG16" s="177"/>
      <c r="HH16" s="177"/>
      <c r="HI16" s="177"/>
      <c r="HJ16" s="177"/>
      <c r="HK16" s="177"/>
      <c r="HL16" s="177" t="s">
        <v>40</v>
      </c>
      <c r="HM16" s="177"/>
      <c r="HN16" s="177"/>
      <c r="HO16" s="177"/>
      <c r="HP16" s="177"/>
      <c r="HQ16" s="177"/>
      <c r="HR16" s="177"/>
      <c r="HS16" s="177"/>
      <c r="HT16" s="177"/>
      <c r="HU16" s="177"/>
      <c r="HV16" s="177" t="s">
        <v>41</v>
      </c>
      <c r="HW16" s="177"/>
      <c r="HX16" s="177"/>
      <c r="HY16" s="177"/>
      <c r="HZ16" s="177"/>
      <c r="IA16" s="177"/>
      <c r="IB16" s="177"/>
      <c r="IC16" s="177"/>
      <c r="ID16" s="177"/>
      <c r="IE16" s="177"/>
      <c r="IF16" s="177" t="s">
        <v>42</v>
      </c>
      <c r="IG16" s="177"/>
      <c r="IH16" s="177"/>
      <c r="II16" s="177"/>
      <c r="IJ16" s="177"/>
      <c r="IK16" s="177"/>
      <c r="IL16" s="177"/>
      <c r="IM16" s="177"/>
      <c r="IN16" s="177"/>
      <c r="IO16" s="177"/>
      <c r="IP16" s="177" t="s">
        <v>43</v>
      </c>
      <c r="IQ16" s="177"/>
      <c r="IR16" s="177"/>
      <c r="IS16" s="177"/>
      <c r="IT16" s="177"/>
      <c r="IU16" s="177"/>
      <c r="IV16" s="177"/>
      <c r="IW16" s="177"/>
      <c r="IX16" s="177"/>
      <c r="IY16" s="177"/>
      <c r="IZ16" s="177" t="s">
        <v>44</v>
      </c>
      <c r="JA16" s="177"/>
      <c r="JB16" s="177"/>
      <c r="JC16" s="177"/>
      <c r="JD16" s="177"/>
      <c r="JE16" s="177"/>
      <c r="JF16" s="177"/>
      <c r="JG16" s="177"/>
      <c r="JH16" s="177"/>
      <c r="JI16" s="177"/>
      <c r="JJ16" s="177" t="s">
        <v>45</v>
      </c>
      <c r="JK16" s="177"/>
      <c r="JL16" s="177"/>
      <c r="JM16" s="177"/>
      <c r="JN16" s="177"/>
      <c r="JO16" s="177"/>
      <c r="JP16" s="177"/>
      <c r="JQ16" s="177"/>
      <c r="JR16" s="177"/>
      <c r="JS16" s="177"/>
      <c r="JT16" s="177" t="s">
        <v>46</v>
      </c>
      <c r="JU16" s="177"/>
      <c r="JV16" s="177"/>
      <c r="JW16" s="177"/>
      <c r="JX16" s="177"/>
      <c r="JY16" s="177"/>
      <c r="JZ16" s="177"/>
      <c r="KA16" s="177"/>
      <c r="KB16" s="177"/>
      <c r="KC16" s="177"/>
      <c r="KD16" s="177" t="s">
        <v>47</v>
      </c>
      <c r="KE16" s="177"/>
      <c r="KF16" s="177"/>
      <c r="KG16" s="177"/>
      <c r="KH16" s="177"/>
      <c r="KI16" s="177"/>
      <c r="KJ16" s="177"/>
      <c r="KK16" s="177"/>
      <c r="KL16" s="177"/>
      <c r="KM16" s="177"/>
      <c r="KN16" s="177" t="s">
        <v>48</v>
      </c>
      <c r="KO16" s="177"/>
      <c r="KP16" s="177"/>
      <c r="KQ16" s="177"/>
      <c r="KR16" s="177"/>
      <c r="KS16" s="177"/>
      <c r="KT16" s="177"/>
      <c r="KU16" s="177"/>
      <c r="KV16" s="177"/>
      <c r="KW16" s="177"/>
      <c r="LE16" s="136"/>
    </row>
    <row r="17" spans="2:317" ht="53.4" customHeight="1" thickBot="1" x14ac:dyDescent="0.35">
      <c r="E17" s="56" t="s">
        <v>14</v>
      </c>
      <c r="F17" s="56" t="s">
        <v>1</v>
      </c>
      <c r="G17" s="56" t="s">
        <v>63</v>
      </c>
      <c r="H17" s="56" t="s">
        <v>61</v>
      </c>
      <c r="I17" s="56" t="s">
        <v>15</v>
      </c>
      <c r="J17" s="56" t="s">
        <v>16</v>
      </c>
      <c r="K17" s="56" t="s">
        <v>17</v>
      </c>
      <c r="L17" s="56" t="s">
        <v>18</v>
      </c>
      <c r="M17" s="56" t="s">
        <v>23</v>
      </c>
      <c r="N17" s="56" t="s">
        <v>24</v>
      </c>
      <c r="O17" s="56" t="s">
        <v>2</v>
      </c>
      <c r="P17" s="56" t="s">
        <v>206</v>
      </c>
      <c r="Q17" s="56" t="s">
        <v>207</v>
      </c>
      <c r="R17" s="56" t="s">
        <v>182</v>
      </c>
      <c r="S17" s="56" t="s">
        <v>181</v>
      </c>
      <c r="T17" s="56" t="s">
        <v>214</v>
      </c>
      <c r="U17" s="56" t="s">
        <v>217</v>
      </c>
      <c r="V17" s="56" t="s">
        <v>9</v>
      </c>
      <c r="W17" s="56" t="s">
        <v>3</v>
      </c>
      <c r="X17" s="56" t="s">
        <v>4</v>
      </c>
      <c r="Y17" s="56" t="s">
        <v>5</v>
      </c>
      <c r="Z17" s="56" t="s">
        <v>6</v>
      </c>
      <c r="AA17" s="56" t="s">
        <v>7</v>
      </c>
      <c r="AB17" s="138" t="s">
        <v>880</v>
      </c>
      <c r="AC17" s="56" t="s">
        <v>8</v>
      </c>
      <c r="AD17" s="56" t="s">
        <v>14</v>
      </c>
      <c r="AE17" s="56" t="s">
        <v>1</v>
      </c>
      <c r="AF17" s="56" t="s">
        <v>63</v>
      </c>
      <c r="AG17" s="56" t="s">
        <v>61</v>
      </c>
      <c r="AH17" s="56" t="s">
        <v>15</v>
      </c>
      <c r="AI17" s="56" t="s">
        <v>16</v>
      </c>
      <c r="AJ17" s="56" t="s">
        <v>17</v>
      </c>
      <c r="AK17" s="56" t="s">
        <v>18</v>
      </c>
      <c r="AL17" s="56" t="s">
        <v>23</v>
      </c>
      <c r="AM17" s="56" t="s">
        <v>24</v>
      </c>
      <c r="AN17" s="56" t="s">
        <v>14</v>
      </c>
      <c r="AO17" s="56" t="s">
        <v>1</v>
      </c>
      <c r="AP17" s="56" t="s">
        <v>63</v>
      </c>
      <c r="AQ17" s="56" t="s">
        <v>61</v>
      </c>
      <c r="AR17" s="56" t="s">
        <v>15</v>
      </c>
      <c r="AS17" s="56" t="s">
        <v>16</v>
      </c>
      <c r="AT17" s="56" t="s">
        <v>17</v>
      </c>
      <c r="AU17" s="56" t="s">
        <v>18</v>
      </c>
      <c r="AV17" s="56" t="s">
        <v>23</v>
      </c>
      <c r="AW17" s="56" t="s">
        <v>24</v>
      </c>
      <c r="AX17" s="56" t="s">
        <v>14</v>
      </c>
      <c r="AY17" s="56" t="s">
        <v>1</v>
      </c>
      <c r="AZ17" s="56" t="s">
        <v>63</v>
      </c>
      <c r="BA17" s="56" t="s">
        <v>61</v>
      </c>
      <c r="BB17" s="56" t="s">
        <v>15</v>
      </c>
      <c r="BC17" s="56" t="s">
        <v>16</v>
      </c>
      <c r="BD17" s="56" t="s">
        <v>17</v>
      </c>
      <c r="BE17" s="56" t="s">
        <v>18</v>
      </c>
      <c r="BF17" s="56" t="s">
        <v>23</v>
      </c>
      <c r="BG17" s="56" t="s">
        <v>24</v>
      </c>
      <c r="BH17" s="56" t="s">
        <v>14</v>
      </c>
      <c r="BI17" s="56" t="s">
        <v>1</v>
      </c>
      <c r="BJ17" s="56" t="s">
        <v>63</v>
      </c>
      <c r="BK17" s="56" t="s">
        <v>61</v>
      </c>
      <c r="BL17" s="56" t="s">
        <v>15</v>
      </c>
      <c r="BM17" s="56" t="s">
        <v>16</v>
      </c>
      <c r="BN17" s="56" t="s">
        <v>17</v>
      </c>
      <c r="BO17" s="56" t="s">
        <v>18</v>
      </c>
      <c r="BP17" s="56" t="s">
        <v>23</v>
      </c>
      <c r="BQ17" s="56" t="s">
        <v>24</v>
      </c>
      <c r="BR17" s="56" t="s">
        <v>14</v>
      </c>
      <c r="BS17" s="56" t="s">
        <v>1</v>
      </c>
      <c r="BT17" s="56" t="s">
        <v>63</v>
      </c>
      <c r="BU17" s="56" t="s">
        <v>61</v>
      </c>
      <c r="BV17" s="56" t="s">
        <v>15</v>
      </c>
      <c r="BW17" s="56" t="s">
        <v>16</v>
      </c>
      <c r="BX17" s="56" t="s">
        <v>17</v>
      </c>
      <c r="BY17" s="56" t="s">
        <v>18</v>
      </c>
      <c r="BZ17" s="56" t="s">
        <v>23</v>
      </c>
      <c r="CA17" s="56" t="s">
        <v>24</v>
      </c>
      <c r="CB17" s="56" t="s">
        <v>14</v>
      </c>
      <c r="CC17" s="56" t="s">
        <v>1</v>
      </c>
      <c r="CD17" s="56" t="s">
        <v>63</v>
      </c>
      <c r="CE17" s="56" t="s">
        <v>61</v>
      </c>
      <c r="CF17" s="56" t="s">
        <v>15</v>
      </c>
      <c r="CG17" s="56" t="s">
        <v>16</v>
      </c>
      <c r="CH17" s="56" t="s">
        <v>17</v>
      </c>
      <c r="CI17" s="56" t="s">
        <v>18</v>
      </c>
      <c r="CJ17" s="56" t="s">
        <v>23</v>
      </c>
      <c r="CK17" s="56" t="s">
        <v>24</v>
      </c>
      <c r="CL17" s="56" t="s">
        <v>14</v>
      </c>
      <c r="CM17" s="56" t="s">
        <v>1</v>
      </c>
      <c r="CN17" s="56" t="s">
        <v>63</v>
      </c>
      <c r="CO17" s="56" t="s">
        <v>61</v>
      </c>
      <c r="CP17" s="56" t="s">
        <v>15</v>
      </c>
      <c r="CQ17" s="56" t="s">
        <v>16</v>
      </c>
      <c r="CR17" s="56" t="s">
        <v>17</v>
      </c>
      <c r="CS17" s="56" t="s">
        <v>18</v>
      </c>
      <c r="CT17" s="56" t="s">
        <v>23</v>
      </c>
      <c r="CU17" s="56" t="s">
        <v>24</v>
      </c>
      <c r="CV17" s="56" t="s">
        <v>14</v>
      </c>
      <c r="CW17" s="56" t="s">
        <v>1</v>
      </c>
      <c r="CX17" s="56" t="s">
        <v>63</v>
      </c>
      <c r="CY17" s="56" t="s">
        <v>61</v>
      </c>
      <c r="CZ17" s="56" t="s">
        <v>15</v>
      </c>
      <c r="DA17" s="56" t="s">
        <v>16</v>
      </c>
      <c r="DB17" s="56" t="s">
        <v>17</v>
      </c>
      <c r="DC17" s="56" t="s">
        <v>18</v>
      </c>
      <c r="DD17" s="56" t="s">
        <v>23</v>
      </c>
      <c r="DE17" s="56" t="s">
        <v>24</v>
      </c>
      <c r="DF17" s="56" t="s">
        <v>14</v>
      </c>
      <c r="DG17" s="56" t="s">
        <v>1</v>
      </c>
      <c r="DH17" s="56" t="s">
        <v>63</v>
      </c>
      <c r="DI17" s="56" t="s">
        <v>61</v>
      </c>
      <c r="DJ17" s="56" t="s">
        <v>15</v>
      </c>
      <c r="DK17" s="56" t="s">
        <v>16</v>
      </c>
      <c r="DL17" s="56" t="s">
        <v>17</v>
      </c>
      <c r="DM17" s="56" t="s">
        <v>18</v>
      </c>
      <c r="DN17" s="56" t="s">
        <v>23</v>
      </c>
      <c r="DO17" s="56" t="s">
        <v>24</v>
      </c>
      <c r="DP17" s="56" t="s">
        <v>14</v>
      </c>
      <c r="DQ17" s="56" t="s">
        <v>1</v>
      </c>
      <c r="DR17" s="56" t="s">
        <v>63</v>
      </c>
      <c r="DS17" s="56" t="s">
        <v>61</v>
      </c>
      <c r="DT17" s="56" t="s">
        <v>15</v>
      </c>
      <c r="DU17" s="56" t="s">
        <v>16</v>
      </c>
      <c r="DV17" s="56" t="s">
        <v>17</v>
      </c>
      <c r="DW17" s="56" t="s">
        <v>18</v>
      </c>
      <c r="DX17" s="56" t="s">
        <v>23</v>
      </c>
      <c r="DY17" s="56" t="s">
        <v>24</v>
      </c>
      <c r="DZ17" s="56" t="s">
        <v>14</v>
      </c>
      <c r="EA17" s="56" t="s">
        <v>1</v>
      </c>
      <c r="EB17" s="56" t="s">
        <v>63</v>
      </c>
      <c r="EC17" s="56" t="s">
        <v>61</v>
      </c>
      <c r="ED17" s="56" t="s">
        <v>15</v>
      </c>
      <c r="EE17" s="56" t="s">
        <v>16</v>
      </c>
      <c r="EF17" s="56" t="s">
        <v>17</v>
      </c>
      <c r="EG17" s="56" t="s">
        <v>18</v>
      </c>
      <c r="EH17" s="56" t="s">
        <v>23</v>
      </c>
      <c r="EI17" s="56" t="s">
        <v>24</v>
      </c>
      <c r="EJ17" s="56" t="s">
        <v>14</v>
      </c>
      <c r="EK17" s="56" t="s">
        <v>1</v>
      </c>
      <c r="EL17" s="56" t="s">
        <v>63</v>
      </c>
      <c r="EM17" s="56" t="s">
        <v>61</v>
      </c>
      <c r="EN17" s="56" t="s">
        <v>15</v>
      </c>
      <c r="EO17" s="56" t="s">
        <v>16</v>
      </c>
      <c r="EP17" s="56" t="s">
        <v>17</v>
      </c>
      <c r="EQ17" s="56" t="s">
        <v>18</v>
      </c>
      <c r="ER17" s="56" t="s">
        <v>23</v>
      </c>
      <c r="ES17" s="56" t="s">
        <v>24</v>
      </c>
      <c r="ET17" s="56" t="s">
        <v>14</v>
      </c>
      <c r="EU17" s="56" t="s">
        <v>1</v>
      </c>
      <c r="EV17" s="56" t="s">
        <v>63</v>
      </c>
      <c r="EW17" s="56" t="s">
        <v>61</v>
      </c>
      <c r="EX17" s="56" t="s">
        <v>15</v>
      </c>
      <c r="EY17" s="56" t="s">
        <v>16</v>
      </c>
      <c r="EZ17" s="56" t="s">
        <v>17</v>
      </c>
      <c r="FA17" s="56" t="s">
        <v>18</v>
      </c>
      <c r="FB17" s="56" t="s">
        <v>23</v>
      </c>
      <c r="FC17" s="56" t="s">
        <v>24</v>
      </c>
      <c r="FD17" s="56" t="s">
        <v>14</v>
      </c>
      <c r="FE17" s="56" t="s">
        <v>1</v>
      </c>
      <c r="FF17" s="56" t="s">
        <v>63</v>
      </c>
      <c r="FG17" s="56" t="s">
        <v>61</v>
      </c>
      <c r="FH17" s="56" t="s">
        <v>15</v>
      </c>
      <c r="FI17" s="56" t="s">
        <v>16</v>
      </c>
      <c r="FJ17" s="56" t="s">
        <v>17</v>
      </c>
      <c r="FK17" s="56" t="s">
        <v>18</v>
      </c>
      <c r="FL17" s="56" t="s">
        <v>23</v>
      </c>
      <c r="FM17" s="56" t="s">
        <v>24</v>
      </c>
      <c r="FN17" s="56" t="s">
        <v>14</v>
      </c>
      <c r="FO17" s="56" t="s">
        <v>1</v>
      </c>
      <c r="FP17" s="56" t="s">
        <v>63</v>
      </c>
      <c r="FQ17" s="56" t="s">
        <v>61</v>
      </c>
      <c r="FR17" s="56" t="s">
        <v>15</v>
      </c>
      <c r="FS17" s="56" t="s">
        <v>16</v>
      </c>
      <c r="FT17" s="56" t="s">
        <v>17</v>
      </c>
      <c r="FU17" s="56" t="s">
        <v>18</v>
      </c>
      <c r="FV17" s="56" t="s">
        <v>23</v>
      </c>
      <c r="FW17" s="56" t="s">
        <v>24</v>
      </c>
      <c r="FX17" s="56" t="s">
        <v>14</v>
      </c>
      <c r="FY17" s="56" t="s">
        <v>1</v>
      </c>
      <c r="FZ17" s="56" t="s">
        <v>63</v>
      </c>
      <c r="GA17" s="56" t="s">
        <v>61</v>
      </c>
      <c r="GB17" s="56" t="s">
        <v>15</v>
      </c>
      <c r="GC17" s="56" t="s">
        <v>16</v>
      </c>
      <c r="GD17" s="56" t="s">
        <v>17</v>
      </c>
      <c r="GE17" s="56" t="s">
        <v>18</v>
      </c>
      <c r="GF17" s="56" t="s">
        <v>23</v>
      </c>
      <c r="GG17" s="56" t="s">
        <v>24</v>
      </c>
      <c r="GH17" s="56" t="s">
        <v>14</v>
      </c>
      <c r="GI17" s="56" t="s">
        <v>1</v>
      </c>
      <c r="GJ17" s="56" t="s">
        <v>63</v>
      </c>
      <c r="GK17" s="56" t="s">
        <v>61</v>
      </c>
      <c r="GL17" s="56" t="s">
        <v>15</v>
      </c>
      <c r="GM17" s="56" t="s">
        <v>16</v>
      </c>
      <c r="GN17" s="56" t="s">
        <v>17</v>
      </c>
      <c r="GO17" s="56" t="s">
        <v>18</v>
      </c>
      <c r="GP17" s="56" t="s">
        <v>23</v>
      </c>
      <c r="GQ17" s="56" t="s">
        <v>24</v>
      </c>
      <c r="GR17" s="56" t="s">
        <v>14</v>
      </c>
      <c r="GS17" s="56" t="s">
        <v>1</v>
      </c>
      <c r="GT17" s="56" t="s">
        <v>63</v>
      </c>
      <c r="GU17" s="56" t="s">
        <v>61</v>
      </c>
      <c r="GV17" s="56" t="s">
        <v>15</v>
      </c>
      <c r="GW17" s="56" t="s">
        <v>16</v>
      </c>
      <c r="GX17" s="56" t="s">
        <v>17</v>
      </c>
      <c r="GY17" s="56" t="s">
        <v>18</v>
      </c>
      <c r="GZ17" s="56" t="s">
        <v>23</v>
      </c>
      <c r="HA17" s="56" t="s">
        <v>24</v>
      </c>
      <c r="HB17" s="56" t="s">
        <v>14</v>
      </c>
      <c r="HC17" s="56" t="s">
        <v>1</v>
      </c>
      <c r="HD17" s="56" t="s">
        <v>63</v>
      </c>
      <c r="HE17" s="56" t="s">
        <v>61</v>
      </c>
      <c r="HF17" s="56" t="s">
        <v>15</v>
      </c>
      <c r="HG17" s="56" t="s">
        <v>16</v>
      </c>
      <c r="HH17" s="56" t="s">
        <v>17</v>
      </c>
      <c r="HI17" s="56" t="s">
        <v>18</v>
      </c>
      <c r="HJ17" s="56" t="s">
        <v>23</v>
      </c>
      <c r="HK17" s="56" t="s">
        <v>24</v>
      </c>
      <c r="HL17" s="56" t="s">
        <v>14</v>
      </c>
      <c r="HM17" s="56" t="s">
        <v>1</v>
      </c>
      <c r="HN17" s="56" t="s">
        <v>63</v>
      </c>
      <c r="HO17" s="56" t="s">
        <v>61</v>
      </c>
      <c r="HP17" s="56" t="s">
        <v>15</v>
      </c>
      <c r="HQ17" s="56" t="s">
        <v>16</v>
      </c>
      <c r="HR17" s="56" t="s">
        <v>17</v>
      </c>
      <c r="HS17" s="56" t="s">
        <v>18</v>
      </c>
      <c r="HT17" s="56" t="s">
        <v>23</v>
      </c>
      <c r="HU17" s="56" t="s">
        <v>24</v>
      </c>
      <c r="HV17" s="56" t="s">
        <v>14</v>
      </c>
      <c r="HW17" s="56" t="s">
        <v>1</v>
      </c>
      <c r="HX17" s="56" t="s">
        <v>63</v>
      </c>
      <c r="HY17" s="56" t="s">
        <v>61</v>
      </c>
      <c r="HZ17" s="56" t="s">
        <v>15</v>
      </c>
      <c r="IA17" s="56" t="s">
        <v>16</v>
      </c>
      <c r="IB17" s="56" t="s">
        <v>17</v>
      </c>
      <c r="IC17" s="56" t="s">
        <v>18</v>
      </c>
      <c r="ID17" s="56" t="s">
        <v>23</v>
      </c>
      <c r="IE17" s="56" t="s">
        <v>24</v>
      </c>
      <c r="IF17" s="56" t="s">
        <v>14</v>
      </c>
      <c r="IG17" s="56" t="s">
        <v>1</v>
      </c>
      <c r="IH17" s="56" t="s">
        <v>63</v>
      </c>
      <c r="II17" s="56" t="s">
        <v>61</v>
      </c>
      <c r="IJ17" s="56" t="s">
        <v>15</v>
      </c>
      <c r="IK17" s="56" t="s">
        <v>16</v>
      </c>
      <c r="IL17" s="56" t="s">
        <v>17</v>
      </c>
      <c r="IM17" s="56" t="s">
        <v>18</v>
      </c>
      <c r="IN17" s="56" t="s">
        <v>23</v>
      </c>
      <c r="IO17" s="56" t="s">
        <v>24</v>
      </c>
      <c r="IP17" s="56" t="s">
        <v>14</v>
      </c>
      <c r="IQ17" s="56" t="s">
        <v>1</v>
      </c>
      <c r="IR17" s="56" t="s">
        <v>63</v>
      </c>
      <c r="IS17" s="56" t="s">
        <v>61</v>
      </c>
      <c r="IT17" s="56" t="s">
        <v>15</v>
      </c>
      <c r="IU17" s="56" t="s">
        <v>16</v>
      </c>
      <c r="IV17" s="56" t="s">
        <v>17</v>
      </c>
      <c r="IW17" s="56" t="s">
        <v>18</v>
      </c>
      <c r="IX17" s="56" t="s">
        <v>23</v>
      </c>
      <c r="IY17" s="56" t="s">
        <v>24</v>
      </c>
      <c r="IZ17" s="56" t="s">
        <v>14</v>
      </c>
      <c r="JA17" s="56" t="s">
        <v>1</v>
      </c>
      <c r="JB17" s="56" t="s">
        <v>63</v>
      </c>
      <c r="JC17" s="56" t="s">
        <v>61</v>
      </c>
      <c r="JD17" s="56" t="s">
        <v>15</v>
      </c>
      <c r="JE17" s="56" t="s">
        <v>16</v>
      </c>
      <c r="JF17" s="56" t="s">
        <v>17</v>
      </c>
      <c r="JG17" s="56" t="s">
        <v>18</v>
      </c>
      <c r="JH17" s="56" t="s">
        <v>23</v>
      </c>
      <c r="JI17" s="56" t="s">
        <v>24</v>
      </c>
      <c r="JJ17" s="56" t="s">
        <v>14</v>
      </c>
      <c r="JK17" s="56" t="s">
        <v>1</v>
      </c>
      <c r="JL17" s="56" t="s">
        <v>63</v>
      </c>
      <c r="JM17" s="56" t="s">
        <v>61</v>
      </c>
      <c r="JN17" s="56" t="s">
        <v>15</v>
      </c>
      <c r="JO17" s="56" t="s">
        <v>16</v>
      </c>
      <c r="JP17" s="56" t="s">
        <v>17</v>
      </c>
      <c r="JQ17" s="56" t="s">
        <v>18</v>
      </c>
      <c r="JR17" s="56" t="s">
        <v>23</v>
      </c>
      <c r="JS17" s="56" t="s">
        <v>24</v>
      </c>
      <c r="JT17" s="56" t="s">
        <v>14</v>
      </c>
      <c r="JU17" s="56" t="s">
        <v>1</v>
      </c>
      <c r="JV17" s="56" t="s">
        <v>63</v>
      </c>
      <c r="JW17" s="56" t="s">
        <v>61</v>
      </c>
      <c r="JX17" s="56" t="s">
        <v>15</v>
      </c>
      <c r="JY17" s="56" t="s">
        <v>16</v>
      </c>
      <c r="JZ17" s="56" t="s">
        <v>17</v>
      </c>
      <c r="KA17" s="56" t="s">
        <v>18</v>
      </c>
      <c r="KB17" s="56" t="s">
        <v>23</v>
      </c>
      <c r="KC17" s="56" t="s">
        <v>24</v>
      </c>
      <c r="KD17" s="56" t="s">
        <v>14</v>
      </c>
      <c r="KE17" s="56" t="s">
        <v>1</v>
      </c>
      <c r="KF17" s="56" t="s">
        <v>63</v>
      </c>
      <c r="KG17" s="56" t="s">
        <v>61</v>
      </c>
      <c r="KH17" s="56" t="s">
        <v>15</v>
      </c>
      <c r="KI17" s="56" t="s">
        <v>16</v>
      </c>
      <c r="KJ17" s="56" t="s">
        <v>17</v>
      </c>
      <c r="KK17" s="56" t="s">
        <v>18</v>
      </c>
      <c r="KL17" s="56" t="s">
        <v>23</v>
      </c>
      <c r="KM17" s="56" t="s">
        <v>24</v>
      </c>
      <c r="KN17" s="56" t="s">
        <v>14</v>
      </c>
      <c r="KO17" s="56" t="s">
        <v>1</v>
      </c>
      <c r="KP17" s="56" t="s">
        <v>63</v>
      </c>
      <c r="KQ17" s="56" t="s">
        <v>61</v>
      </c>
      <c r="KR17" s="56" t="s">
        <v>15</v>
      </c>
      <c r="KS17" s="56" t="s">
        <v>16</v>
      </c>
      <c r="KT17" s="56" t="s">
        <v>17</v>
      </c>
      <c r="KU17" s="56" t="s">
        <v>18</v>
      </c>
      <c r="KV17" s="56" t="s">
        <v>23</v>
      </c>
      <c r="KW17" s="56" t="s">
        <v>24</v>
      </c>
      <c r="LE17" s="136"/>
    </row>
    <row r="18" spans="2:317" customFormat="1" ht="16.8" thickBot="1" x14ac:dyDescent="0.35">
      <c r="E18" s="131" t="s">
        <v>165</v>
      </c>
      <c r="F18" s="131" t="s">
        <v>455</v>
      </c>
      <c r="G18" s="131" t="s">
        <v>463</v>
      </c>
      <c r="H18" s="131" t="s">
        <v>464</v>
      </c>
      <c r="I18" s="131" t="s">
        <v>447</v>
      </c>
      <c r="J18" s="131" t="s">
        <v>465</v>
      </c>
      <c r="K18" s="131" t="s">
        <v>466</v>
      </c>
      <c r="L18" s="131" t="s">
        <v>467</v>
      </c>
      <c r="M18" s="131" t="s">
        <v>468</v>
      </c>
      <c r="N18" s="131" t="s">
        <v>469</v>
      </c>
      <c r="O18" s="131" t="s">
        <v>470</v>
      </c>
      <c r="P18" s="131" t="s">
        <v>471</v>
      </c>
      <c r="Q18" s="131" t="s">
        <v>472</v>
      </c>
      <c r="R18" s="131" t="s">
        <v>473</v>
      </c>
      <c r="S18" s="131" t="s">
        <v>474</v>
      </c>
      <c r="T18" s="131" t="s">
        <v>475</v>
      </c>
      <c r="U18" s="131" t="s">
        <v>476</v>
      </c>
      <c r="V18" s="131" t="s">
        <v>477</v>
      </c>
      <c r="W18" s="131" t="s">
        <v>478</v>
      </c>
      <c r="X18" s="131" t="s">
        <v>479</v>
      </c>
      <c r="Y18" s="131" t="s">
        <v>480</v>
      </c>
      <c r="Z18" s="131" t="s">
        <v>481</v>
      </c>
      <c r="AA18" s="131" t="s">
        <v>482</v>
      </c>
      <c r="AB18" s="131" t="s">
        <v>483</v>
      </c>
      <c r="AC18" s="131" t="s">
        <v>484</v>
      </c>
      <c r="AD18" s="131" t="s">
        <v>485</v>
      </c>
      <c r="AE18" s="131" t="s">
        <v>486</v>
      </c>
      <c r="AF18" s="131" t="s">
        <v>487</v>
      </c>
      <c r="AG18" s="131" t="s">
        <v>488</v>
      </c>
      <c r="AH18" s="131" t="s">
        <v>489</v>
      </c>
      <c r="AI18" s="131" t="s">
        <v>490</v>
      </c>
      <c r="AJ18" s="131" t="s">
        <v>491</v>
      </c>
      <c r="AK18" s="131" t="s">
        <v>492</v>
      </c>
      <c r="AL18" s="131" t="s">
        <v>493</v>
      </c>
      <c r="AM18" s="131" t="s">
        <v>494</v>
      </c>
      <c r="AN18" s="131" t="s">
        <v>495</v>
      </c>
      <c r="AO18" s="131" t="s">
        <v>496</v>
      </c>
      <c r="AP18" s="131" t="s">
        <v>497</v>
      </c>
      <c r="AQ18" s="131" t="s">
        <v>498</v>
      </c>
      <c r="AR18" s="131" t="s">
        <v>499</v>
      </c>
      <c r="AS18" s="131" t="s">
        <v>500</v>
      </c>
      <c r="AT18" s="131" t="s">
        <v>501</v>
      </c>
      <c r="AU18" s="131" t="s">
        <v>502</v>
      </c>
      <c r="AV18" s="131" t="s">
        <v>503</v>
      </c>
      <c r="AW18" s="131" t="s">
        <v>504</v>
      </c>
      <c r="AX18" s="131" t="s">
        <v>505</v>
      </c>
      <c r="AY18" s="131" t="s">
        <v>506</v>
      </c>
      <c r="AZ18" s="131" t="s">
        <v>507</v>
      </c>
      <c r="BA18" s="131" t="s">
        <v>508</v>
      </c>
      <c r="BB18" s="131" t="s">
        <v>509</v>
      </c>
      <c r="BC18" s="131" t="s">
        <v>510</v>
      </c>
      <c r="BD18" s="131" t="s">
        <v>511</v>
      </c>
      <c r="BE18" s="131" t="s">
        <v>512</v>
      </c>
      <c r="BF18" s="131" t="s">
        <v>513</v>
      </c>
      <c r="BG18" s="131" t="s">
        <v>514</v>
      </c>
      <c r="BH18" s="131" t="s">
        <v>515</v>
      </c>
      <c r="BI18" s="131" t="s">
        <v>516</v>
      </c>
      <c r="BJ18" s="131" t="s">
        <v>517</v>
      </c>
      <c r="BK18" s="131" t="s">
        <v>518</v>
      </c>
      <c r="BL18" s="131" t="s">
        <v>519</v>
      </c>
      <c r="BM18" s="131" t="s">
        <v>520</v>
      </c>
      <c r="BN18" s="131" t="s">
        <v>521</v>
      </c>
      <c r="BO18" s="131" t="s">
        <v>522</v>
      </c>
      <c r="BP18" s="131" t="s">
        <v>523</v>
      </c>
      <c r="BQ18" s="131" t="s">
        <v>524</v>
      </c>
      <c r="BR18" s="131" t="s">
        <v>525</v>
      </c>
      <c r="BS18" s="131" t="s">
        <v>526</v>
      </c>
      <c r="BT18" s="131" t="s">
        <v>527</v>
      </c>
      <c r="BU18" s="131" t="s">
        <v>528</v>
      </c>
      <c r="BV18" s="131" t="s">
        <v>529</v>
      </c>
      <c r="BW18" s="131" t="s">
        <v>530</v>
      </c>
      <c r="BX18" s="131" t="s">
        <v>531</v>
      </c>
      <c r="BY18" s="131" t="s">
        <v>532</v>
      </c>
      <c r="BZ18" s="131" t="s">
        <v>533</v>
      </c>
      <c r="CA18" s="131" t="s">
        <v>534</v>
      </c>
      <c r="CB18" s="131" t="s">
        <v>535</v>
      </c>
      <c r="CC18" s="131" t="s">
        <v>536</v>
      </c>
      <c r="CD18" s="131" t="s">
        <v>537</v>
      </c>
      <c r="CE18" s="131" t="s">
        <v>538</v>
      </c>
      <c r="CF18" s="131" t="s">
        <v>539</v>
      </c>
      <c r="CG18" s="131" t="s">
        <v>540</v>
      </c>
      <c r="CH18" s="131" t="s">
        <v>541</v>
      </c>
      <c r="CI18" s="131" t="s">
        <v>542</v>
      </c>
      <c r="CJ18" s="131" t="s">
        <v>543</v>
      </c>
      <c r="CK18" s="131" t="s">
        <v>544</v>
      </c>
      <c r="CL18" s="131" t="s">
        <v>545</v>
      </c>
      <c r="CM18" s="131" t="s">
        <v>546</v>
      </c>
      <c r="CN18" s="131" t="s">
        <v>547</v>
      </c>
      <c r="CO18" s="131" t="s">
        <v>548</v>
      </c>
      <c r="CP18" s="131" t="s">
        <v>549</v>
      </c>
      <c r="CQ18" s="131" t="s">
        <v>550</v>
      </c>
      <c r="CR18" s="131" t="s">
        <v>551</v>
      </c>
      <c r="CS18" s="131" t="s">
        <v>552</v>
      </c>
      <c r="CT18" s="131" t="s">
        <v>553</v>
      </c>
      <c r="CU18" s="131" t="s">
        <v>554</v>
      </c>
      <c r="CV18" s="131" t="s">
        <v>555</v>
      </c>
      <c r="CW18" s="131" t="s">
        <v>556</v>
      </c>
      <c r="CX18" s="131" t="s">
        <v>557</v>
      </c>
      <c r="CY18" s="131" t="s">
        <v>558</v>
      </c>
      <c r="CZ18" s="131" t="s">
        <v>559</v>
      </c>
      <c r="DA18" s="131" t="s">
        <v>560</v>
      </c>
      <c r="DB18" s="131" t="s">
        <v>561</v>
      </c>
      <c r="DC18" s="131" t="s">
        <v>562</v>
      </c>
      <c r="DD18" s="131" t="s">
        <v>563</v>
      </c>
      <c r="DE18" s="131" t="s">
        <v>564</v>
      </c>
      <c r="DF18" s="131" t="s">
        <v>565</v>
      </c>
      <c r="DG18" s="131" t="s">
        <v>566</v>
      </c>
      <c r="DH18" s="131" t="s">
        <v>567</v>
      </c>
      <c r="DI18" s="131" t="s">
        <v>568</v>
      </c>
      <c r="DJ18" s="131" t="s">
        <v>569</v>
      </c>
      <c r="DK18" s="131" t="s">
        <v>570</v>
      </c>
      <c r="DL18" s="131" t="s">
        <v>571</v>
      </c>
      <c r="DM18" s="131" t="s">
        <v>572</v>
      </c>
      <c r="DN18" s="131" t="s">
        <v>573</v>
      </c>
      <c r="DO18" s="131" t="s">
        <v>574</v>
      </c>
      <c r="DP18" s="131" t="s">
        <v>575</v>
      </c>
      <c r="DQ18" s="131" t="s">
        <v>576</v>
      </c>
      <c r="DR18" s="131" t="s">
        <v>577</v>
      </c>
      <c r="DS18" s="131" t="s">
        <v>578</v>
      </c>
      <c r="DT18" s="131" t="s">
        <v>579</v>
      </c>
      <c r="DU18" s="131" t="s">
        <v>580</v>
      </c>
      <c r="DV18" s="131" t="s">
        <v>581</v>
      </c>
      <c r="DW18" s="131" t="s">
        <v>582</v>
      </c>
      <c r="DX18" s="131" t="s">
        <v>583</v>
      </c>
      <c r="DY18" s="131" t="s">
        <v>584</v>
      </c>
      <c r="DZ18" s="131" t="s">
        <v>585</v>
      </c>
      <c r="EA18" s="131" t="s">
        <v>586</v>
      </c>
      <c r="EB18" s="131" t="s">
        <v>587</v>
      </c>
      <c r="EC18" s="131" t="s">
        <v>588</v>
      </c>
      <c r="ED18" s="131" t="s">
        <v>589</v>
      </c>
      <c r="EE18" s="131" t="s">
        <v>590</v>
      </c>
      <c r="EF18" s="131" t="s">
        <v>591</v>
      </c>
      <c r="EG18" s="131" t="s">
        <v>592</v>
      </c>
      <c r="EH18" s="131" t="s">
        <v>593</v>
      </c>
      <c r="EI18" s="131" t="s">
        <v>594</v>
      </c>
      <c r="EJ18" s="131" t="s">
        <v>595</v>
      </c>
      <c r="EK18" s="131" t="s">
        <v>596</v>
      </c>
      <c r="EL18" s="131" t="s">
        <v>597</v>
      </c>
      <c r="EM18" s="131" t="s">
        <v>598</v>
      </c>
      <c r="EN18" s="131" t="s">
        <v>599</v>
      </c>
      <c r="EO18" s="131" t="s">
        <v>600</v>
      </c>
      <c r="EP18" s="131" t="s">
        <v>601</v>
      </c>
      <c r="EQ18" s="131" t="s">
        <v>602</v>
      </c>
      <c r="ER18" s="131" t="s">
        <v>603</v>
      </c>
      <c r="ES18" s="131" t="s">
        <v>604</v>
      </c>
      <c r="ET18" s="131" t="s">
        <v>605</v>
      </c>
      <c r="EU18" s="131" t="s">
        <v>606</v>
      </c>
      <c r="EV18" s="131" t="s">
        <v>607</v>
      </c>
      <c r="EW18" s="131" t="s">
        <v>608</v>
      </c>
      <c r="EX18" s="131" t="s">
        <v>609</v>
      </c>
      <c r="EY18" s="131" t="s">
        <v>610</v>
      </c>
      <c r="EZ18" s="131" t="s">
        <v>611</v>
      </c>
      <c r="FA18" s="131" t="s">
        <v>612</v>
      </c>
      <c r="FB18" s="131" t="s">
        <v>613</v>
      </c>
      <c r="FC18" s="131" t="s">
        <v>614</v>
      </c>
      <c r="FD18" s="131" t="s">
        <v>615</v>
      </c>
      <c r="FE18" s="131" t="s">
        <v>616</v>
      </c>
      <c r="FF18" s="131" t="s">
        <v>617</v>
      </c>
      <c r="FG18" s="131" t="s">
        <v>618</v>
      </c>
      <c r="FH18" s="131" t="s">
        <v>619</v>
      </c>
      <c r="FI18" s="131" t="s">
        <v>620</v>
      </c>
      <c r="FJ18" s="131" t="s">
        <v>621</v>
      </c>
      <c r="FK18" s="131" t="s">
        <v>622</v>
      </c>
      <c r="FL18" s="131" t="s">
        <v>623</v>
      </c>
      <c r="FM18" s="131" t="s">
        <v>624</v>
      </c>
      <c r="FN18" s="131" t="s">
        <v>625</v>
      </c>
      <c r="FO18" s="131" t="s">
        <v>626</v>
      </c>
      <c r="FP18" s="131" t="s">
        <v>627</v>
      </c>
      <c r="FQ18" s="131" t="s">
        <v>628</v>
      </c>
      <c r="FR18" s="131" t="s">
        <v>629</v>
      </c>
      <c r="FS18" s="131" t="s">
        <v>630</v>
      </c>
      <c r="FT18" s="131" t="s">
        <v>631</v>
      </c>
      <c r="FU18" s="131" t="s">
        <v>632</v>
      </c>
      <c r="FV18" s="131" t="s">
        <v>633</v>
      </c>
      <c r="FW18" s="131" t="s">
        <v>634</v>
      </c>
      <c r="FX18" s="131" t="s">
        <v>635</v>
      </c>
      <c r="FY18" s="131" t="s">
        <v>636</v>
      </c>
      <c r="FZ18" s="131" t="s">
        <v>637</v>
      </c>
      <c r="GA18" s="131" t="s">
        <v>638</v>
      </c>
      <c r="GB18" s="131" t="s">
        <v>639</v>
      </c>
      <c r="GC18" s="131" t="s">
        <v>640</v>
      </c>
      <c r="GD18" s="131" t="s">
        <v>641</v>
      </c>
      <c r="GE18" s="131" t="s">
        <v>642</v>
      </c>
      <c r="GF18" s="131" t="s">
        <v>643</v>
      </c>
      <c r="GG18" s="131" t="s">
        <v>644</v>
      </c>
      <c r="GH18" s="131" t="s">
        <v>645</v>
      </c>
      <c r="GI18" s="131" t="s">
        <v>646</v>
      </c>
      <c r="GJ18" s="131" t="s">
        <v>647</v>
      </c>
      <c r="GK18" s="131" t="s">
        <v>648</v>
      </c>
      <c r="GL18" s="131" t="s">
        <v>649</v>
      </c>
      <c r="GM18" s="131" t="s">
        <v>650</v>
      </c>
      <c r="GN18" s="131" t="s">
        <v>651</v>
      </c>
      <c r="GO18" s="131" t="s">
        <v>652</v>
      </c>
      <c r="GP18" s="131" t="s">
        <v>653</v>
      </c>
      <c r="GQ18" s="131" t="s">
        <v>654</v>
      </c>
      <c r="GR18" s="131" t="s">
        <v>655</v>
      </c>
      <c r="GS18" s="131" t="s">
        <v>656</v>
      </c>
      <c r="GT18" s="131" t="s">
        <v>657</v>
      </c>
      <c r="GU18" s="131" t="s">
        <v>658</v>
      </c>
      <c r="GV18" s="131" t="s">
        <v>659</v>
      </c>
      <c r="GW18" s="131" t="s">
        <v>660</v>
      </c>
      <c r="GX18" s="131" t="s">
        <v>661</v>
      </c>
      <c r="GY18" s="131" t="s">
        <v>662</v>
      </c>
      <c r="GZ18" s="131" t="s">
        <v>663</v>
      </c>
      <c r="HA18" s="131" t="s">
        <v>664</v>
      </c>
      <c r="HB18" s="131" t="s">
        <v>665</v>
      </c>
      <c r="HC18" s="131" t="s">
        <v>666</v>
      </c>
      <c r="HD18" s="131" t="s">
        <v>667</v>
      </c>
      <c r="HE18" s="131" t="s">
        <v>668</v>
      </c>
      <c r="HF18" s="131" t="s">
        <v>669</v>
      </c>
      <c r="HG18" s="131" t="s">
        <v>670</v>
      </c>
      <c r="HH18" s="131" t="s">
        <v>671</v>
      </c>
      <c r="HI18" s="131" t="s">
        <v>672</v>
      </c>
      <c r="HJ18" s="131" t="s">
        <v>673</v>
      </c>
      <c r="HK18" s="131" t="s">
        <v>674</v>
      </c>
      <c r="HL18" s="131" t="s">
        <v>675</v>
      </c>
      <c r="HM18" s="131" t="s">
        <v>676</v>
      </c>
      <c r="HN18" s="131" t="s">
        <v>677</v>
      </c>
      <c r="HO18" s="131" t="s">
        <v>678</v>
      </c>
      <c r="HP18" s="131" t="s">
        <v>679</v>
      </c>
      <c r="HQ18" s="131" t="s">
        <v>680</v>
      </c>
      <c r="HR18" s="131" t="s">
        <v>681</v>
      </c>
      <c r="HS18" s="131" t="s">
        <v>682</v>
      </c>
      <c r="HT18" s="131" t="s">
        <v>683</v>
      </c>
      <c r="HU18" s="131" t="s">
        <v>684</v>
      </c>
      <c r="HV18" s="131" t="s">
        <v>685</v>
      </c>
      <c r="HW18" s="131" t="s">
        <v>686</v>
      </c>
      <c r="HX18" s="131" t="s">
        <v>687</v>
      </c>
      <c r="HY18" s="131" t="s">
        <v>688</v>
      </c>
      <c r="HZ18" s="131" t="s">
        <v>689</v>
      </c>
      <c r="IA18" s="131" t="s">
        <v>690</v>
      </c>
      <c r="IB18" s="131" t="s">
        <v>691</v>
      </c>
      <c r="IC18" s="131" t="s">
        <v>692</v>
      </c>
      <c r="ID18" s="131" t="s">
        <v>693</v>
      </c>
      <c r="IE18" s="131" t="s">
        <v>694</v>
      </c>
      <c r="IF18" s="131" t="s">
        <v>695</v>
      </c>
      <c r="IG18" s="131" t="s">
        <v>696</v>
      </c>
      <c r="IH18" s="131" t="s">
        <v>697</v>
      </c>
      <c r="II18" s="131" t="s">
        <v>698</v>
      </c>
      <c r="IJ18" s="131" t="s">
        <v>699</v>
      </c>
      <c r="IK18" s="131" t="s">
        <v>700</v>
      </c>
      <c r="IL18" s="131" t="s">
        <v>701</v>
      </c>
      <c r="IM18" s="131" t="s">
        <v>702</v>
      </c>
      <c r="IN18" s="131" t="s">
        <v>703</v>
      </c>
      <c r="IO18" s="131" t="s">
        <v>704</v>
      </c>
      <c r="IP18" s="131" t="s">
        <v>705</v>
      </c>
      <c r="IQ18" s="131" t="s">
        <v>706</v>
      </c>
      <c r="IR18" s="131" t="s">
        <v>707</v>
      </c>
      <c r="IS18" s="131" t="s">
        <v>708</v>
      </c>
      <c r="IT18" s="131" t="s">
        <v>709</v>
      </c>
      <c r="IU18" s="131" t="s">
        <v>710</v>
      </c>
      <c r="IV18" s="131" t="s">
        <v>711</v>
      </c>
      <c r="IW18" s="131" t="s">
        <v>712</v>
      </c>
      <c r="IX18" s="131" t="s">
        <v>713</v>
      </c>
      <c r="IY18" s="131" t="s">
        <v>714</v>
      </c>
      <c r="IZ18" s="131" t="s">
        <v>715</v>
      </c>
      <c r="JA18" s="131" t="s">
        <v>716</v>
      </c>
      <c r="JB18" s="131" t="s">
        <v>717</v>
      </c>
      <c r="JC18" s="131" t="s">
        <v>718</v>
      </c>
      <c r="JD18" s="131" t="s">
        <v>719</v>
      </c>
      <c r="JE18" s="131" t="s">
        <v>720</v>
      </c>
      <c r="JF18" s="131" t="s">
        <v>721</v>
      </c>
      <c r="JG18" s="131" t="s">
        <v>722</v>
      </c>
      <c r="JH18" s="131" t="s">
        <v>723</v>
      </c>
      <c r="JI18" s="131" t="s">
        <v>724</v>
      </c>
      <c r="JJ18" s="131" t="s">
        <v>725</v>
      </c>
      <c r="JK18" s="131" t="s">
        <v>726</v>
      </c>
      <c r="JL18" s="131" t="s">
        <v>727</v>
      </c>
      <c r="JM18" s="131" t="s">
        <v>728</v>
      </c>
      <c r="JN18" s="131" t="s">
        <v>729</v>
      </c>
      <c r="JO18" s="131" t="s">
        <v>730</v>
      </c>
      <c r="JP18" s="131" t="s">
        <v>731</v>
      </c>
      <c r="JQ18" s="131" t="s">
        <v>732</v>
      </c>
      <c r="JR18" s="131" t="s">
        <v>733</v>
      </c>
      <c r="JS18" s="131" t="s">
        <v>734</v>
      </c>
      <c r="JT18" s="131" t="s">
        <v>735</v>
      </c>
      <c r="JU18" s="131" t="s">
        <v>736</v>
      </c>
      <c r="JV18" s="131" t="s">
        <v>737</v>
      </c>
      <c r="JW18" s="131" t="s">
        <v>738</v>
      </c>
      <c r="JX18" s="131" t="s">
        <v>739</v>
      </c>
      <c r="JY18" s="131" t="s">
        <v>740</v>
      </c>
      <c r="JZ18" s="131" t="s">
        <v>741</v>
      </c>
      <c r="KA18" s="131" t="s">
        <v>742</v>
      </c>
      <c r="KB18" s="131" t="s">
        <v>743</v>
      </c>
      <c r="KC18" s="131" t="s">
        <v>744</v>
      </c>
      <c r="KD18" s="131" t="s">
        <v>745</v>
      </c>
      <c r="KE18" s="131" t="s">
        <v>746</v>
      </c>
      <c r="KF18" s="131" t="s">
        <v>747</v>
      </c>
      <c r="KG18" s="131" t="s">
        <v>748</v>
      </c>
      <c r="KH18" s="131" t="s">
        <v>749</v>
      </c>
      <c r="KI18" s="131" t="s">
        <v>750</v>
      </c>
      <c r="KJ18" s="131" t="s">
        <v>751</v>
      </c>
      <c r="KK18" s="131" t="s">
        <v>752</v>
      </c>
      <c r="KL18" s="131" t="s">
        <v>753</v>
      </c>
      <c r="KM18" s="131" t="s">
        <v>754</v>
      </c>
      <c r="KN18" s="131" t="s">
        <v>755</v>
      </c>
      <c r="KO18" s="131" t="s">
        <v>756</v>
      </c>
      <c r="KP18" s="131" t="s">
        <v>757</v>
      </c>
      <c r="KQ18" s="131" t="s">
        <v>758</v>
      </c>
      <c r="KR18" s="131" t="s">
        <v>759</v>
      </c>
      <c r="KS18" s="131" t="s">
        <v>760</v>
      </c>
      <c r="KT18" s="131" t="s">
        <v>761</v>
      </c>
      <c r="KU18" s="131" t="s">
        <v>762</v>
      </c>
      <c r="KV18" s="131" t="s">
        <v>763</v>
      </c>
      <c r="KW18" s="131" t="s">
        <v>764</v>
      </c>
      <c r="LE18" s="136"/>
    </row>
    <row r="19" spans="2:317" ht="23.4" thickBot="1" x14ac:dyDescent="0.3">
      <c r="B19" s="100" t="s">
        <v>78</v>
      </c>
      <c r="C19" s="58" t="s">
        <v>11</v>
      </c>
      <c r="D19" s="131" t="s">
        <v>154</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LE19" s="136"/>
    </row>
    <row r="20" spans="2:317" ht="16.8" thickBot="1" x14ac:dyDescent="0.3">
      <c r="B20" s="57" t="s">
        <v>256</v>
      </c>
      <c r="C20" s="58" t="s">
        <v>255</v>
      </c>
      <c r="D20" s="131" t="s">
        <v>169</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c r="LE20" s="136"/>
    </row>
    <row r="21" spans="2:317" ht="23.4" thickBot="1" x14ac:dyDescent="0.3">
      <c r="B21" s="57" t="s">
        <v>79</v>
      </c>
      <c r="C21" s="58" t="s">
        <v>80</v>
      </c>
      <c r="D21" s="131" t="s">
        <v>452</v>
      </c>
      <c r="E21" s="109" t="s">
        <v>81</v>
      </c>
      <c r="F21" s="109" t="s">
        <v>81</v>
      </c>
      <c r="G21" s="109" t="s">
        <v>81</v>
      </c>
      <c r="H21" s="109" t="s">
        <v>81</v>
      </c>
      <c r="I21" s="109" t="s">
        <v>81</v>
      </c>
      <c r="J21" s="109" t="s">
        <v>81</v>
      </c>
      <c r="K21" s="109" t="s">
        <v>81</v>
      </c>
      <c r="L21" s="109" t="s">
        <v>81</v>
      </c>
      <c r="M21" s="109" t="s">
        <v>81</v>
      </c>
      <c r="N21" s="109" t="s">
        <v>81</v>
      </c>
      <c r="O21" s="109" t="s">
        <v>81</v>
      </c>
      <c r="P21" s="109" t="s">
        <v>81</v>
      </c>
      <c r="Q21" s="109" t="s">
        <v>81</v>
      </c>
      <c r="R21" s="109" t="s">
        <v>81</v>
      </c>
      <c r="S21" s="109" t="s">
        <v>81</v>
      </c>
      <c r="T21" s="109" t="s">
        <v>81</v>
      </c>
      <c r="U21" s="109" t="s">
        <v>81</v>
      </c>
      <c r="V21" s="109" t="s">
        <v>81</v>
      </c>
      <c r="W21" s="109" t="s">
        <v>81</v>
      </c>
      <c r="X21" s="109" t="s">
        <v>81</v>
      </c>
      <c r="Y21" s="109" t="s">
        <v>81</v>
      </c>
      <c r="Z21" s="109" t="s">
        <v>81</v>
      </c>
      <c r="AA21" s="109" t="s">
        <v>81</v>
      </c>
      <c r="AB21" s="109" t="s">
        <v>81</v>
      </c>
      <c r="AC21" s="109" t="s">
        <v>81</v>
      </c>
      <c r="AD21" s="109" t="s">
        <v>81</v>
      </c>
      <c r="AE21" s="109" t="s">
        <v>81</v>
      </c>
      <c r="AF21" s="109" t="s">
        <v>81</v>
      </c>
      <c r="AG21" s="109" t="s">
        <v>81</v>
      </c>
      <c r="AH21" s="109" t="s">
        <v>81</v>
      </c>
      <c r="AI21" s="109" t="s">
        <v>81</v>
      </c>
      <c r="AJ21" s="109" t="s">
        <v>81</v>
      </c>
      <c r="AK21" s="109" t="s">
        <v>81</v>
      </c>
      <c r="AL21" s="109" t="s">
        <v>81</v>
      </c>
      <c r="AM21" s="109" t="s">
        <v>81</v>
      </c>
      <c r="AN21" s="109" t="s">
        <v>81</v>
      </c>
      <c r="AO21" s="109" t="s">
        <v>81</v>
      </c>
      <c r="AP21" s="109" t="s">
        <v>81</v>
      </c>
      <c r="AQ21" s="109" t="s">
        <v>81</v>
      </c>
      <c r="AR21" s="109" t="s">
        <v>81</v>
      </c>
      <c r="AS21" s="109" t="s">
        <v>81</v>
      </c>
      <c r="AT21" s="109" t="s">
        <v>81</v>
      </c>
      <c r="AU21" s="109" t="s">
        <v>81</v>
      </c>
      <c r="AV21" s="109" t="s">
        <v>81</v>
      </c>
      <c r="AW21" s="109" t="s">
        <v>81</v>
      </c>
      <c r="AX21" s="109" t="s">
        <v>81</v>
      </c>
      <c r="AY21" s="109" t="s">
        <v>81</v>
      </c>
      <c r="AZ21" s="109" t="s">
        <v>81</v>
      </c>
      <c r="BA21" s="109" t="s">
        <v>81</v>
      </c>
      <c r="BB21" s="109" t="s">
        <v>81</v>
      </c>
      <c r="BC21" s="109" t="s">
        <v>81</v>
      </c>
      <c r="BD21" s="109" t="s">
        <v>81</v>
      </c>
      <c r="BE21" s="109" t="s">
        <v>81</v>
      </c>
      <c r="BF21" s="109" t="s">
        <v>81</v>
      </c>
      <c r="BG21" s="109" t="s">
        <v>81</v>
      </c>
      <c r="BH21" s="109" t="s">
        <v>81</v>
      </c>
      <c r="BI21" s="109" t="s">
        <v>81</v>
      </c>
      <c r="BJ21" s="109" t="s">
        <v>81</v>
      </c>
      <c r="BK21" s="109" t="s">
        <v>81</v>
      </c>
      <c r="BL21" s="109" t="s">
        <v>81</v>
      </c>
      <c r="BM21" s="109" t="s">
        <v>81</v>
      </c>
      <c r="BN21" s="109" t="s">
        <v>81</v>
      </c>
      <c r="BO21" s="109" t="s">
        <v>81</v>
      </c>
      <c r="BP21" s="109" t="s">
        <v>81</v>
      </c>
      <c r="BQ21" s="109" t="s">
        <v>81</v>
      </c>
      <c r="BR21" s="109" t="s">
        <v>81</v>
      </c>
      <c r="BS21" s="109" t="s">
        <v>81</v>
      </c>
      <c r="BT21" s="109" t="s">
        <v>81</v>
      </c>
      <c r="BU21" s="109" t="s">
        <v>81</v>
      </c>
      <c r="BV21" s="109" t="s">
        <v>81</v>
      </c>
      <c r="BW21" s="109" t="s">
        <v>81</v>
      </c>
      <c r="BX21" s="109" t="s">
        <v>81</v>
      </c>
      <c r="BY21" s="109" t="s">
        <v>81</v>
      </c>
      <c r="BZ21" s="109" t="s">
        <v>81</v>
      </c>
      <c r="CA21" s="109" t="s">
        <v>81</v>
      </c>
      <c r="CB21" s="109" t="s">
        <v>81</v>
      </c>
      <c r="CC21" s="109" t="s">
        <v>81</v>
      </c>
      <c r="CD21" s="109" t="s">
        <v>81</v>
      </c>
      <c r="CE21" s="109" t="s">
        <v>81</v>
      </c>
      <c r="CF21" s="109" t="s">
        <v>81</v>
      </c>
      <c r="CG21" s="109" t="s">
        <v>81</v>
      </c>
      <c r="CH21" s="109" t="s">
        <v>81</v>
      </c>
      <c r="CI21" s="109" t="s">
        <v>81</v>
      </c>
      <c r="CJ21" s="109" t="s">
        <v>81</v>
      </c>
      <c r="CK21" s="109" t="s">
        <v>81</v>
      </c>
      <c r="CL21" s="109" t="s">
        <v>81</v>
      </c>
      <c r="CM21" s="109" t="s">
        <v>81</v>
      </c>
      <c r="CN21" s="109" t="s">
        <v>81</v>
      </c>
      <c r="CO21" s="109" t="s">
        <v>81</v>
      </c>
      <c r="CP21" s="109" t="s">
        <v>81</v>
      </c>
      <c r="CQ21" s="109" t="s">
        <v>81</v>
      </c>
      <c r="CR21" s="109" t="s">
        <v>81</v>
      </c>
      <c r="CS21" s="109" t="s">
        <v>81</v>
      </c>
      <c r="CT21" s="109" t="s">
        <v>81</v>
      </c>
      <c r="CU21" s="109" t="s">
        <v>81</v>
      </c>
      <c r="CV21" s="109" t="s">
        <v>81</v>
      </c>
      <c r="CW21" s="109" t="s">
        <v>81</v>
      </c>
      <c r="CX21" s="109" t="s">
        <v>81</v>
      </c>
      <c r="CY21" s="109" t="s">
        <v>81</v>
      </c>
      <c r="CZ21" s="109" t="s">
        <v>81</v>
      </c>
      <c r="DA21" s="109" t="s">
        <v>81</v>
      </c>
      <c r="DB21" s="109" t="s">
        <v>81</v>
      </c>
      <c r="DC21" s="109" t="s">
        <v>81</v>
      </c>
      <c r="DD21" s="109" t="s">
        <v>81</v>
      </c>
      <c r="DE21" s="109" t="s">
        <v>81</v>
      </c>
      <c r="DF21" s="109" t="s">
        <v>81</v>
      </c>
      <c r="DG21" s="109" t="s">
        <v>81</v>
      </c>
      <c r="DH21" s="109" t="s">
        <v>81</v>
      </c>
      <c r="DI21" s="109" t="s">
        <v>81</v>
      </c>
      <c r="DJ21" s="109" t="s">
        <v>81</v>
      </c>
      <c r="DK21" s="109" t="s">
        <v>81</v>
      </c>
      <c r="DL21" s="109" t="s">
        <v>81</v>
      </c>
      <c r="DM21" s="109" t="s">
        <v>81</v>
      </c>
      <c r="DN21" s="109" t="s">
        <v>81</v>
      </c>
      <c r="DO21" s="109" t="s">
        <v>81</v>
      </c>
      <c r="DP21" s="109" t="s">
        <v>81</v>
      </c>
      <c r="DQ21" s="109" t="s">
        <v>81</v>
      </c>
      <c r="DR21" s="109" t="s">
        <v>81</v>
      </c>
      <c r="DS21" s="109" t="s">
        <v>81</v>
      </c>
      <c r="DT21" s="109" t="s">
        <v>81</v>
      </c>
      <c r="DU21" s="109" t="s">
        <v>81</v>
      </c>
      <c r="DV21" s="109" t="s">
        <v>81</v>
      </c>
      <c r="DW21" s="109" t="s">
        <v>81</v>
      </c>
      <c r="DX21" s="109" t="s">
        <v>81</v>
      </c>
      <c r="DY21" s="109" t="s">
        <v>81</v>
      </c>
      <c r="DZ21" s="109" t="s">
        <v>81</v>
      </c>
      <c r="EA21" s="109" t="s">
        <v>81</v>
      </c>
      <c r="EB21" s="109" t="s">
        <v>81</v>
      </c>
      <c r="EC21" s="109" t="s">
        <v>81</v>
      </c>
      <c r="ED21" s="109" t="s">
        <v>81</v>
      </c>
      <c r="EE21" s="109" t="s">
        <v>81</v>
      </c>
      <c r="EF21" s="109" t="s">
        <v>81</v>
      </c>
      <c r="EG21" s="109" t="s">
        <v>81</v>
      </c>
      <c r="EH21" s="109" t="s">
        <v>81</v>
      </c>
      <c r="EI21" s="109" t="s">
        <v>81</v>
      </c>
      <c r="EJ21" s="109" t="s">
        <v>81</v>
      </c>
      <c r="EK21" s="109" t="s">
        <v>81</v>
      </c>
      <c r="EL21" s="109" t="s">
        <v>81</v>
      </c>
      <c r="EM21" s="109" t="s">
        <v>81</v>
      </c>
      <c r="EN21" s="109" t="s">
        <v>81</v>
      </c>
      <c r="EO21" s="109" t="s">
        <v>81</v>
      </c>
      <c r="EP21" s="109" t="s">
        <v>81</v>
      </c>
      <c r="EQ21" s="109" t="s">
        <v>81</v>
      </c>
      <c r="ER21" s="109" t="s">
        <v>81</v>
      </c>
      <c r="ES21" s="109" t="s">
        <v>81</v>
      </c>
      <c r="ET21" s="109" t="s">
        <v>81</v>
      </c>
      <c r="EU21" s="109" t="s">
        <v>81</v>
      </c>
      <c r="EV21" s="109" t="s">
        <v>81</v>
      </c>
      <c r="EW21" s="109" t="s">
        <v>81</v>
      </c>
      <c r="EX21" s="109" t="s">
        <v>81</v>
      </c>
      <c r="EY21" s="109" t="s">
        <v>81</v>
      </c>
      <c r="EZ21" s="109" t="s">
        <v>81</v>
      </c>
      <c r="FA21" s="109" t="s">
        <v>81</v>
      </c>
      <c r="FB21" s="109" t="s">
        <v>81</v>
      </c>
      <c r="FC21" s="109" t="s">
        <v>81</v>
      </c>
      <c r="FD21" s="109" t="s">
        <v>81</v>
      </c>
      <c r="FE21" s="109" t="s">
        <v>81</v>
      </c>
      <c r="FF21" s="109" t="s">
        <v>81</v>
      </c>
      <c r="FG21" s="109" t="s">
        <v>81</v>
      </c>
      <c r="FH21" s="109" t="s">
        <v>81</v>
      </c>
      <c r="FI21" s="109" t="s">
        <v>81</v>
      </c>
      <c r="FJ21" s="109" t="s">
        <v>81</v>
      </c>
      <c r="FK21" s="109" t="s">
        <v>81</v>
      </c>
      <c r="FL21" s="109" t="s">
        <v>81</v>
      </c>
      <c r="FM21" s="109" t="s">
        <v>81</v>
      </c>
      <c r="FN21" s="109" t="s">
        <v>81</v>
      </c>
      <c r="FO21" s="109" t="s">
        <v>81</v>
      </c>
      <c r="FP21" s="109" t="s">
        <v>81</v>
      </c>
      <c r="FQ21" s="109" t="s">
        <v>81</v>
      </c>
      <c r="FR21" s="109" t="s">
        <v>81</v>
      </c>
      <c r="FS21" s="109" t="s">
        <v>81</v>
      </c>
      <c r="FT21" s="109" t="s">
        <v>81</v>
      </c>
      <c r="FU21" s="109" t="s">
        <v>81</v>
      </c>
      <c r="FV21" s="109" t="s">
        <v>81</v>
      </c>
      <c r="FW21" s="109" t="s">
        <v>81</v>
      </c>
      <c r="FX21" s="109" t="s">
        <v>81</v>
      </c>
      <c r="FY21" s="109" t="s">
        <v>81</v>
      </c>
      <c r="FZ21" s="109" t="s">
        <v>81</v>
      </c>
      <c r="GA21" s="109" t="s">
        <v>81</v>
      </c>
      <c r="GB21" s="109" t="s">
        <v>81</v>
      </c>
      <c r="GC21" s="109" t="s">
        <v>81</v>
      </c>
      <c r="GD21" s="109" t="s">
        <v>81</v>
      </c>
      <c r="GE21" s="109" t="s">
        <v>81</v>
      </c>
      <c r="GF21" s="109" t="s">
        <v>81</v>
      </c>
      <c r="GG21" s="109" t="s">
        <v>81</v>
      </c>
      <c r="GH21" s="109" t="s">
        <v>81</v>
      </c>
      <c r="GI21" s="109" t="s">
        <v>81</v>
      </c>
      <c r="GJ21" s="109" t="s">
        <v>81</v>
      </c>
      <c r="GK21" s="109" t="s">
        <v>81</v>
      </c>
      <c r="GL21" s="109" t="s">
        <v>81</v>
      </c>
      <c r="GM21" s="109" t="s">
        <v>81</v>
      </c>
      <c r="GN21" s="109" t="s">
        <v>81</v>
      </c>
      <c r="GO21" s="109" t="s">
        <v>81</v>
      </c>
      <c r="GP21" s="109" t="s">
        <v>81</v>
      </c>
      <c r="GQ21" s="109" t="s">
        <v>81</v>
      </c>
      <c r="GR21" s="109" t="s">
        <v>81</v>
      </c>
      <c r="GS21" s="109" t="s">
        <v>81</v>
      </c>
      <c r="GT21" s="109" t="s">
        <v>81</v>
      </c>
      <c r="GU21" s="109" t="s">
        <v>81</v>
      </c>
      <c r="GV21" s="109" t="s">
        <v>81</v>
      </c>
      <c r="GW21" s="109" t="s">
        <v>81</v>
      </c>
      <c r="GX21" s="109" t="s">
        <v>81</v>
      </c>
      <c r="GY21" s="109" t="s">
        <v>81</v>
      </c>
      <c r="GZ21" s="109" t="s">
        <v>81</v>
      </c>
      <c r="HA21" s="109" t="s">
        <v>81</v>
      </c>
      <c r="HB21" s="109" t="s">
        <v>81</v>
      </c>
      <c r="HC21" s="109" t="s">
        <v>81</v>
      </c>
      <c r="HD21" s="109" t="s">
        <v>81</v>
      </c>
      <c r="HE21" s="109" t="s">
        <v>81</v>
      </c>
      <c r="HF21" s="109" t="s">
        <v>81</v>
      </c>
      <c r="HG21" s="109" t="s">
        <v>81</v>
      </c>
      <c r="HH21" s="109" t="s">
        <v>81</v>
      </c>
      <c r="HI21" s="109" t="s">
        <v>81</v>
      </c>
      <c r="HJ21" s="109" t="s">
        <v>81</v>
      </c>
      <c r="HK21" s="109" t="s">
        <v>81</v>
      </c>
      <c r="HL21" s="109" t="s">
        <v>81</v>
      </c>
      <c r="HM21" s="109" t="s">
        <v>81</v>
      </c>
      <c r="HN21" s="109" t="s">
        <v>81</v>
      </c>
      <c r="HO21" s="109" t="s">
        <v>81</v>
      </c>
      <c r="HP21" s="109" t="s">
        <v>81</v>
      </c>
      <c r="HQ21" s="109" t="s">
        <v>81</v>
      </c>
      <c r="HR21" s="109" t="s">
        <v>81</v>
      </c>
      <c r="HS21" s="109" t="s">
        <v>81</v>
      </c>
      <c r="HT21" s="109" t="s">
        <v>81</v>
      </c>
      <c r="HU21" s="109" t="s">
        <v>81</v>
      </c>
      <c r="HV21" s="109" t="s">
        <v>81</v>
      </c>
      <c r="HW21" s="109" t="s">
        <v>81</v>
      </c>
      <c r="HX21" s="109" t="s">
        <v>81</v>
      </c>
      <c r="HY21" s="109" t="s">
        <v>81</v>
      </c>
      <c r="HZ21" s="109" t="s">
        <v>81</v>
      </c>
      <c r="IA21" s="109" t="s">
        <v>81</v>
      </c>
      <c r="IB21" s="109" t="s">
        <v>81</v>
      </c>
      <c r="IC21" s="109" t="s">
        <v>81</v>
      </c>
      <c r="ID21" s="109" t="s">
        <v>81</v>
      </c>
      <c r="IE21" s="109" t="s">
        <v>81</v>
      </c>
      <c r="IF21" s="109" t="s">
        <v>81</v>
      </c>
      <c r="IG21" s="109" t="s">
        <v>81</v>
      </c>
      <c r="IH21" s="109" t="s">
        <v>81</v>
      </c>
      <c r="II21" s="109" t="s">
        <v>81</v>
      </c>
      <c r="IJ21" s="109" t="s">
        <v>81</v>
      </c>
      <c r="IK21" s="109" t="s">
        <v>81</v>
      </c>
      <c r="IL21" s="109" t="s">
        <v>81</v>
      </c>
      <c r="IM21" s="109" t="s">
        <v>81</v>
      </c>
      <c r="IN21" s="109" t="s">
        <v>81</v>
      </c>
      <c r="IO21" s="109" t="s">
        <v>81</v>
      </c>
      <c r="IP21" s="109" t="s">
        <v>81</v>
      </c>
      <c r="IQ21" s="109" t="s">
        <v>81</v>
      </c>
      <c r="IR21" s="109" t="s">
        <v>81</v>
      </c>
      <c r="IS21" s="109" t="s">
        <v>81</v>
      </c>
      <c r="IT21" s="109" t="s">
        <v>81</v>
      </c>
      <c r="IU21" s="109" t="s">
        <v>81</v>
      </c>
      <c r="IV21" s="109" t="s">
        <v>81</v>
      </c>
      <c r="IW21" s="109" t="s">
        <v>81</v>
      </c>
      <c r="IX21" s="109" t="s">
        <v>81</v>
      </c>
      <c r="IY21" s="109" t="s">
        <v>81</v>
      </c>
      <c r="IZ21" s="109" t="s">
        <v>81</v>
      </c>
      <c r="JA21" s="109" t="s">
        <v>81</v>
      </c>
      <c r="JB21" s="109" t="s">
        <v>81</v>
      </c>
      <c r="JC21" s="109" t="s">
        <v>81</v>
      </c>
      <c r="JD21" s="109" t="s">
        <v>81</v>
      </c>
      <c r="JE21" s="109" t="s">
        <v>81</v>
      </c>
      <c r="JF21" s="109" t="s">
        <v>81</v>
      </c>
      <c r="JG21" s="109" t="s">
        <v>81</v>
      </c>
      <c r="JH21" s="109" t="s">
        <v>81</v>
      </c>
      <c r="JI21" s="109" t="s">
        <v>81</v>
      </c>
      <c r="JJ21" s="109" t="s">
        <v>81</v>
      </c>
      <c r="JK21" s="109" t="s">
        <v>81</v>
      </c>
      <c r="JL21" s="109" t="s">
        <v>81</v>
      </c>
      <c r="JM21" s="109" t="s">
        <v>81</v>
      </c>
      <c r="JN21" s="109" t="s">
        <v>81</v>
      </c>
      <c r="JO21" s="109" t="s">
        <v>81</v>
      </c>
      <c r="JP21" s="109" t="s">
        <v>81</v>
      </c>
      <c r="JQ21" s="109" t="s">
        <v>81</v>
      </c>
      <c r="JR21" s="109" t="s">
        <v>81</v>
      </c>
      <c r="JS21" s="109" t="s">
        <v>81</v>
      </c>
      <c r="JT21" s="109" t="s">
        <v>81</v>
      </c>
      <c r="JU21" s="109" t="s">
        <v>81</v>
      </c>
      <c r="JV21" s="109" t="s">
        <v>81</v>
      </c>
      <c r="JW21" s="109" t="s">
        <v>81</v>
      </c>
      <c r="JX21" s="109" t="s">
        <v>81</v>
      </c>
      <c r="JY21" s="109" t="s">
        <v>81</v>
      </c>
      <c r="JZ21" s="109" t="s">
        <v>81</v>
      </c>
      <c r="KA21" s="109" t="s">
        <v>81</v>
      </c>
      <c r="KB21" s="109" t="s">
        <v>81</v>
      </c>
      <c r="KC21" s="109" t="s">
        <v>81</v>
      </c>
      <c r="KD21" s="109" t="s">
        <v>81</v>
      </c>
      <c r="KE21" s="109" t="s">
        <v>81</v>
      </c>
      <c r="KF21" s="109" t="s">
        <v>81</v>
      </c>
      <c r="KG21" s="109" t="s">
        <v>81</v>
      </c>
      <c r="KH21" s="109" t="s">
        <v>81</v>
      </c>
      <c r="KI21" s="109" t="s">
        <v>81</v>
      </c>
      <c r="KJ21" s="109" t="s">
        <v>81</v>
      </c>
      <c r="KK21" s="109" t="s">
        <v>81</v>
      </c>
      <c r="KL21" s="109" t="s">
        <v>81</v>
      </c>
      <c r="KM21" s="109" t="s">
        <v>81</v>
      </c>
      <c r="KN21" s="109" t="s">
        <v>81</v>
      </c>
      <c r="KO21" s="109" t="s">
        <v>81</v>
      </c>
      <c r="KP21" s="109" t="s">
        <v>81</v>
      </c>
      <c r="KQ21" s="109" t="s">
        <v>81</v>
      </c>
      <c r="KR21" s="109" t="s">
        <v>81</v>
      </c>
      <c r="KS21" s="109" t="s">
        <v>81</v>
      </c>
      <c r="KT21" s="109" t="s">
        <v>81</v>
      </c>
      <c r="KU21" s="109" t="s">
        <v>81</v>
      </c>
      <c r="KV21" s="109" t="s">
        <v>81</v>
      </c>
      <c r="KW21" s="109" t="s">
        <v>81</v>
      </c>
      <c r="LE21" s="136"/>
    </row>
    <row r="22" spans="2:317" ht="16.8" thickBot="1" x14ac:dyDescent="0.3">
      <c r="B22" s="57" t="s">
        <v>85</v>
      </c>
      <c r="C22" s="58" t="s">
        <v>86</v>
      </c>
      <c r="D22" s="131" t="s">
        <v>453</v>
      </c>
      <c r="E22" s="49" t="s">
        <v>81</v>
      </c>
      <c r="F22" s="49" t="s">
        <v>81</v>
      </c>
      <c r="G22" s="49" t="s">
        <v>81</v>
      </c>
      <c r="H22" s="49" t="s">
        <v>81</v>
      </c>
      <c r="I22" s="49" t="s">
        <v>81</v>
      </c>
      <c r="J22" s="49" t="s">
        <v>81</v>
      </c>
      <c r="K22" s="49" t="s">
        <v>81</v>
      </c>
      <c r="L22" s="49" t="s">
        <v>81</v>
      </c>
      <c r="M22" s="49" t="s">
        <v>81</v>
      </c>
      <c r="N22" s="49" t="s">
        <v>81</v>
      </c>
      <c r="O22" s="49" t="s">
        <v>81</v>
      </c>
      <c r="P22" s="49" t="s">
        <v>81</v>
      </c>
      <c r="Q22" s="49" t="s">
        <v>81</v>
      </c>
      <c r="R22" s="49" t="s">
        <v>81</v>
      </c>
      <c r="S22" s="49" t="s">
        <v>81</v>
      </c>
      <c r="T22" s="49" t="s">
        <v>81</v>
      </c>
      <c r="U22" s="49" t="s">
        <v>81</v>
      </c>
      <c r="V22" s="49" t="s">
        <v>81</v>
      </c>
      <c r="W22" s="49" t="s">
        <v>81</v>
      </c>
      <c r="X22" s="49" t="s">
        <v>81</v>
      </c>
      <c r="Y22" s="49" t="s">
        <v>81</v>
      </c>
      <c r="Z22" s="49" t="s">
        <v>81</v>
      </c>
      <c r="AA22" s="49" t="s">
        <v>81</v>
      </c>
      <c r="AB22" s="49" t="s">
        <v>81</v>
      </c>
      <c r="AC22" s="49" t="s">
        <v>81</v>
      </c>
      <c r="AD22" s="49" t="s">
        <v>81</v>
      </c>
      <c r="AE22" s="49" t="s">
        <v>81</v>
      </c>
      <c r="AF22" s="49" t="s">
        <v>81</v>
      </c>
      <c r="AG22" s="49" t="s">
        <v>81</v>
      </c>
      <c r="AH22" s="49" t="s">
        <v>81</v>
      </c>
      <c r="AI22" s="49" t="s">
        <v>81</v>
      </c>
      <c r="AJ22" s="49" t="s">
        <v>81</v>
      </c>
      <c r="AK22" s="49" t="s">
        <v>81</v>
      </c>
      <c r="AL22" s="49" t="s">
        <v>81</v>
      </c>
      <c r="AM22" s="49" t="s">
        <v>81</v>
      </c>
      <c r="AN22" s="49" t="s">
        <v>81</v>
      </c>
      <c r="AO22" s="49" t="s">
        <v>81</v>
      </c>
      <c r="AP22" s="49" t="s">
        <v>81</v>
      </c>
      <c r="AQ22" s="49" t="s">
        <v>81</v>
      </c>
      <c r="AR22" s="49" t="s">
        <v>81</v>
      </c>
      <c r="AS22" s="49" t="s">
        <v>81</v>
      </c>
      <c r="AT22" s="49" t="s">
        <v>81</v>
      </c>
      <c r="AU22" s="49" t="s">
        <v>81</v>
      </c>
      <c r="AV22" s="49" t="s">
        <v>81</v>
      </c>
      <c r="AW22" s="49" t="s">
        <v>81</v>
      </c>
      <c r="AX22" s="49" t="s">
        <v>81</v>
      </c>
      <c r="AY22" s="49" t="s">
        <v>81</v>
      </c>
      <c r="AZ22" s="49" t="s">
        <v>81</v>
      </c>
      <c r="BA22" s="49" t="s">
        <v>81</v>
      </c>
      <c r="BB22" s="49" t="s">
        <v>81</v>
      </c>
      <c r="BC22" s="49" t="s">
        <v>81</v>
      </c>
      <c r="BD22" s="49" t="s">
        <v>81</v>
      </c>
      <c r="BE22" s="49" t="s">
        <v>81</v>
      </c>
      <c r="BF22" s="49" t="s">
        <v>81</v>
      </c>
      <c r="BG22" s="49" t="s">
        <v>81</v>
      </c>
      <c r="BH22" s="49" t="s">
        <v>81</v>
      </c>
      <c r="BI22" s="49" t="s">
        <v>81</v>
      </c>
      <c r="BJ22" s="49" t="s">
        <v>81</v>
      </c>
      <c r="BK22" s="49" t="s">
        <v>81</v>
      </c>
      <c r="BL22" s="49" t="s">
        <v>81</v>
      </c>
      <c r="BM22" s="49" t="s">
        <v>81</v>
      </c>
      <c r="BN22" s="49" t="s">
        <v>81</v>
      </c>
      <c r="BO22" s="49" t="s">
        <v>81</v>
      </c>
      <c r="BP22" s="49" t="s">
        <v>81</v>
      </c>
      <c r="BQ22" s="49" t="s">
        <v>81</v>
      </c>
      <c r="BR22" s="49" t="s">
        <v>81</v>
      </c>
      <c r="BS22" s="49" t="s">
        <v>81</v>
      </c>
      <c r="BT22" s="49" t="s">
        <v>81</v>
      </c>
      <c r="BU22" s="49" t="s">
        <v>81</v>
      </c>
      <c r="BV22" s="49" t="s">
        <v>81</v>
      </c>
      <c r="BW22" s="49" t="s">
        <v>81</v>
      </c>
      <c r="BX22" s="49" t="s">
        <v>81</v>
      </c>
      <c r="BY22" s="49" t="s">
        <v>81</v>
      </c>
      <c r="BZ22" s="49" t="s">
        <v>81</v>
      </c>
      <c r="CA22" s="49" t="s">
        <v>81</v>
      </c>
      <c r="CB22" s="49" t="s">
        <v>81</v>
      </c>
      <c r="CC22" s="49" t="s">
        <v>81</v>
      </c>
      <c r="CD22" s="49" t="s">
        <v>81</v>
      </c>
      <c r="CE22" s="49" t="s">
        <v>81</v>
      </c>
      <c r="CF22" s="49" t="s">
        <v>81</v>
      </c>
      <c r="CG22" s="49" t="s">
        <v>81</v>
      </c>
      <c r="CH22" s="49" t="s">
        <v>81</v>
      </c>
      <c r="CI22" s="49" t="s">
        <v>81</v>
      </c>
      <c r="CJ22" s="49" t="s">
        <v>81</v>
      </c>
      <c r="CK22" s="49" t="s">
        <v>81</v>
      </c>
      <c r="CL22" s="49" t="s">
        <v>81</v>
      </c>
      <c r="CM22" s="49" t="s">
        <v>81</v>
      </c>
      <c r="CN22" s="49" t="s">
        <v>81</v>
      </c>
      <c r="CO22" s="49" t="s">
        <v>81</v>
      </c>
      <c r="CP22" s="49" t="s">
        <v>81</v>
      </c>
      <c r="CQ22" s="49" t="s">
        <v>81</v>
      </c>
      <c r="CR22" s="49" t="s">
        <v>81</v>
      </c>
      <c r="CS22" s="49" t="s">
        <v>81</v>
      </c>
      <c r="CT22" s="49" t="s">
        <v>81</v>
      </c>
      <c r="CU22" s="49" t="s">
        <v>81</v>
      </c>
      <c r="CV22" s="49" t="s">
        <v>81</v>
      </c>
      <c r="CW22" s="49" t="s">
        <v>81</v>
      </c>
      <c r="CX22" s="49" t="s">
        <v>81</v>
      </c>
      <c r="CY22" s="49" t="s">
        <v>81</v>
      </c>
      <c r="CZ22" s="49" t="s">
        <v>81</v>
      </c>
      <c r="DA22" s="49" t="s">
        <v>81</v>
      </c>
      <c r="DB22" s="49" t="s">
        <v>81</v>
      </c>
      <c r="DC22" s="49" t="s">
        <v>81</v>
      </c>
      <c r="DD22" s="49" t="s">
        <v>81</v>
      </c>
      <c r="DE22" s="49" t="s">
        <v>81</v>
      </c>
      <c r="DF22" s="49" t="s">
        <v>81</v>
      </c>
      <c r="DG22" s="49" t="s">
        <v>81</v>
      </c>
      <c r="DH22" s="49" t="s">
        <v>81</v>
      </c>
      <c r="DI22" s="49" t="s">
        <v>81</v>
      </c>
      <c r="DJ22" s="49" t="s">
        <v>81</v>
      </c>
      <c r="DK22" s="49" t="s">
        <v>81</v>
      </c>
      <c r="DL22" s="49" t="s">
        <v>81</v>
      </c>
      <c r="DM22" s="49" t="s">
        <v>81</v>
      </c>
      <c r="DN22" s="49" t="s">
        <v>81</v>
      </c>
      <c r="DO22" s="49" t="s">
        <v>81</v>
      </c>
      <c r="DP22" s="49" t="s">
        <v>81</v>
      </c>
      <c r="DQ22" s="49" t="s">
        <v>81</v>
      </c>
      <c r="DR22" s="49" t="s">
        <v>81</v>
      </c>
      <c r="DS22" s="49" t="s">
        <v>81</v>
      </c>
      <c r="DT22" s="49" t="s">
        <v>81</v>
      </c>
      <c r="DU22" s="49" t="s">
        <v>81</v>
      </c>
      <c r="DV22" s="49" t="s">
        <v>81</v>
      </c>
      <c r="DW22" s="49" t="s">
        <v>81</v>
      </c>
      <c r="DX22" s="49" t="s">
        <v>81</v>
      </c>
      <c r="DY22" s="49" t="s">
        <v>81</v>
      </c>
      <c r="DZ22" s="49" t="s">
        <v>81</v>
      </c>
      <c r="EA22" s="49" t="s">
        <v>81</v>
      </c>
      <c r="EB22" s="49" t="s">
        <v>81</v>
      </c>
      <c r="EC22" s="49" t="s">
        <v>81</v>
      </c>
      <c r="ED22" s="49" t="s">
        <v>81</v>
      </c>
      <c r="EE22" s="49" t="s">
        <v>81</v>
      </c>
      <c r="EF22" s="49" t="s">
        <v>81</v>
      </c>
      <c r="EG22" s="49" t="s">
        <v>81</v>
      </c>
      <c r="EH22" s="49" t="s">
        <v>81</v>
      </c>
      <c r="EI22" s="49" t="s">
        <v>81</v>
      </c>
      <c r="EJ22" s="49" t="s">
        <v>81</v>
      </c>
      <c r="EK22" s="49" t="s">
        <v>81</v>
      </c>
      <c r="EL22" s="49" t="s">
        <v>81</v>
      </c>
      <c r="EM22" s="49" t="s">
        <v>81</v>
      </c>
      <c r="EN22" s="49" t="s">
        <v>81</v>
      </c>
      <c r="EO22" s="49" t="s">
        <v>81</v>
      </c>
      <c r="EP22" s="49" t="s">
        <v>81</v>
      </c>
      <c r="EQ22" s="49" t="s">
        <v>81</v>
      </c>
      <c r="ER22" s="49" t="s">
        <v>81</v>
      </c>
      <c r="ES22" s="49" t="s">
        <v>81</v>
      </c>
      <c r="ET22" s="49" t="s">
        <v>81</v>
      </c>
      <c r="EU22" s="49" t="s">
        <v>81</v>
      </c>
      <c r="EV22" s="49" t="s">
        <v>81</v>
      </c>
      <c r="EW22" s="49" t="s">
        <v>81</v>
      </c>
      <c r="EX22" s="49" t="s">
        <v>81</v>
      </c>
      <c r="EY22" s="49" t="s">
        <v>81</v>
      </c>
      <c r="EZ22" s="49" t="s">
        <v>81</v>
      </c>
      <c r="FA22" s="49" t="s">
        <v>81</v>
      </c>
      <c r="FB22" s="49" t="s">
        <v>81</v>
      </c>
      <c r="FC22" s="49" t="s">
        <v>81</v>
      </c>
      <c r="FD22" s="49" t="s">
        <v>81</v>
      </c>
      <c r="FE22" s="49" t="s">
        <v>81</v>
      </c>
      <c r="FF22" s="49" t="s">
        <v>81</v>
      </c>
      <c r="FG22" s="49" t="s">
        <v>81</v>
      </c>
      <c r="FH22" s="49" t="s">
        <v>81</v>
      </c>
      <c r="FI22" s="49" t="s">
        <v>81</v>
      </c>
      <c r="FJ22" s="49" t="s">
        <v>81</v>
      </c>
      <c r="FK22" s="49" t="s">
        <v>81</v>
      </c>
      <c r="FL22" s="49" t="s">
        <v>81</v>
      </c>
      <c r="FM22" s="49" t="s">
        <v>81</v>
      </c>
      <c r="FN22" s="49" t="s">
        <v>81</v>
      </c>
      <c r="FO22" s="49" t="s">
        <v>81</v>
      </c>
      <c r="FP22" s="49" t="s">
        <v>81</v>
      </c>
      <c r="FQ22" s="49" t="s">
        <v>81</v>
      </c>
      <c r="FR22" s="49" t="s">
        <v>81</v>
      </c>
      <c r="FS22" s="49" t="s">
        <v>81</v>
      </c>
      <c r="FT22" s="49" t="s">
        <v>81</v>
      </c>
      <c r="FU22" s="49" t="s">
        <v>81</v>
      </c>
      <c r="FV22" s="49" t="s">
        <v>81</v>
      </c>
      <c r="FW22" s="49" t="s">
        <v>81</v>
      </c>
      <c r="FX22" s="49" t="s">
        <v>81</v>
      </c>
      <c r="FY22" s="49" t="s">
        <v>81</v>
      </c>
      <c r="FZ22" s="49" t="s">
        <v>81</v>
      </c>
      <c r="GA22" s="49" t="s">
        <v>81</v>
      </c>
      <c r="GB22" s="49" t="s">
        <v>81</v>
      </c>
      <c r="GC22" s="49" t="s">
        <v>81</v>
      </c>
      <c r="GD22" s="49" t="s">
        <v>81</v>
      </c>
      <c r="GE22" s="49" t="s">
        <v>81</v>
      </c>
      <c r="GF22" s="49" t="s">
        <v>81</v>
      </c>
      <c r="GG22" s="49" t="s">
        <v>81</v>
      </c>
      <c r="GH22" s="49" t="s">
        <v>81</v>
      </c>
      <c r="GI22" s="49" t="s">
        <v>81</v>
      </c>
      <c r="GJ22" s="49" t="s">
        <v>81</v>
      </c>
      <c r="GK22" s="49" t="s">
        <v>81</v>
      </c>
      <c r="GL22" s="49" t="s">
        <v>81</v>
      </c>
      <c r="GM22" s="49" t="s">
        <v>81</v>
      </c>
      <c r="GN22" s="49" t="s">
        <v>81</v>
      </c>
      <c r="GO22" s="49" t="s">
        <v>81</v>
      </c>
      <c r="GP22" s="49" t="s">
        <v>81</v>
      </c>
      <c r="GQ22" s="49" t="s">
        <v>81</v>
      </c>
      <c r="GR22" s="49" t="s">
        <v>81</v>
      </c>
      <c r="GS22" s="49" t="s">
        <v>81</v>
      </c>
      <c r="GT22" s="49" t="s">
        <v>81</v>
      </c>
      <c r="GU22" s="49" t="s">
        <v>81</v>
      </c>
      <c r="GV22" s="49" t="s">
        <v>81</v>
      </c>
      <c r="GW22" s="49" t="s">
        <v>81</v>
      </c>
      <c r="GX22" s="49" t="s">
        <v>81</v>
      </c>
      <c r="GY22" s="49" t="s">
        <v>81</v>
      </c>
      <c r="GZ22" s="49" t="s">
        <v>81</v>
      </c>
      <c r="HA22" s="49" t="s">
        <v>81</v>
      </c>
      <c r="HB22" s="49" t="s">
        <v>81</v>
      </c>
      <c r="HC22" s="49" t="s">
        <v>81</v>
      </c>
      <c r="HD22" s="49" t="s">
        <v>81</v>
      </c>
      <c r="HE22" s="49" t="s">
        <v>81</v>
      </c>
      <c r="HF22" s="49" t="s">
        <v>81</v>
      </c>
      <c r="HG22" s="49" t="s">
        <v>81</v>
      </c>
      <c r="HH22" s="49" t="s">
        <v>81</v>
      </c>
      <c r="HI22" s="49" t="s">
        <v>81</v>
      </c>
      <c r="HJ22" s="49" t="s">
        <v>81</v>
      </c>
      <c r="HK22" s="49" t="s">
        <v>81</v>
      </c>
      <c r="HL22" s="49" t="s">
        <v>81</v>
      </c>
      <c r="HM22" s="49" t="s">
        <v>81</v>
      </c>
      <c r="HN22" s="49" t="s">
        <v>81</v>
      </c>
      <c r="HO22" s="49" t="s">
        <v>81</v>
      </c>
      <c r="HP22" s="49" t="s">
        <v>81</v>
      </c>
      <c r="HQ22" s="49" t="s">
        <v>81</v>
      </c>
      <c r="HR22" s="49" t="s">
        <v>81</v>
      </c>
      <c r="HS22" s="49" t="s">
        <v>81</v>
      </c>
      <c r="HT22" s="49" t="s">
        <v>81</v>
      </c>
      <c r="HU22" s="49" t="s">
        <v>81</v>
      </c>
      <c r="HV22" s="49" t="s">
        <v>81</v>
      </c>
      <c r="HW22" s="49" t="s">
        <v>81</v>
      </c>
      <c r="HX22" s="49" t="s">
        <v>81</v>
      </c>
      <c r="HY22" s="49" t="s">
        <v>81</v>
      </c>
      <c r="HZ22" s="49" t="s">
        <v>81</v>
      </c>
      <c r="IA22" s="49" t="s">
        <v>81</v>
      </c>
      <c r="IB22" s="49" t="s">
        <v>81</v>
      </c>
      <c r="IC22" s="49" t="s">
        <v>81</v>
      </c>
      <c r="ID22" s="49" t="s">
        <v>81</v>
      </c>
      <c r="IE22" s="49" t="s">
        <v>81</v>
      </c>
      <c r="IF22" s="49" t="s">
        <v>81</v>
      </c>
      <c r="IG22" s="49" t="s">
        <v>81</v>
      </c>
      <c r="IH22" s="49" t="s">
        <v>81</v>
      </c>
      <c r="II22" s="49" t="s">
        <v>81</v>
      </c>
      <c r="IJ22" s="49" t="s">
        <v>81</v>
      </c>
      <c r="IK22" s="49" t="s">
        <v>81</v>
      </c>
      <c r="IL22" s="49" t="s">
        <v>81</v>
      </c>
      <c r="IM22" s="49" t="s">
        <v>81</v>
      </c>
      <c r="IN22" s="49" t="s">
        <v>81</v>
      </c>
      <c r="IO22" s="49" t="s">
        <v>81</v>
      </c>
      <c r="IP22" s="49" t="s">
        <v>81</v>
      </c>
      <c r="IQ22" s="49" t="s">
        <v>81</v>
      </c>
      <c r="IR22" s="49" t="s">
        <v>81</v>
      </c>
      <c r="IS22" s="49" t="s">
        <v>81</v>
      </c>
      <c r="IT22" s="49" t="s">
        <v>81</v>
      </c>
      <c r="IU22" s="49" t="s">
        <v>81</v>
      </c>
      <c r="IV22" s="49" t="s">
        <v>81</v>
      </c>
      <c r="IW22" s="49" t="s">
        <v>81</v>
      </c>
      <c r="IX22" s="49" t="s">
        <v>81</v>
      </c>
      <c r="IY22" s="49" t="s">
        <v>81</v>
      </c>
      <c r="IZ22" s="49" t="s">
        <v>81</v>
      </c>
      <c r="JA22" s="49" t="s">
        <v>81</v>
      </c>
      <c r="JB22" s="49" t="s">
        <v>81</v>
      </c>
      <c r="JC22" s="49" t="s">
        <v>81</v>
      </c>
      <c r="JD22" s="49" t="s">
        <v>81</v>
      </c>
      <c r="JE22" s="49" t="s">
        <v>81</v>
      </c>
      <c r="JF22" s="49" t="s">
        <v>81</v>
      </c>
      <c r="JG22" s="49" t="s">
        <v>81</v>
      </c>
      <c r="JH22" s="49" t="s">
        <v>81</v>
      </c>
      <c r="JI22" s="49" t="s">
        <v>81</v>
      </c>
      <c r="JJ22" s="49" t="s">
        <v>81</v>
      </c>
      <c r="JK22" s="49" t="s">
        <v>81</v>
      </c>
      <c r="JL22" s="49" t="s">
        <v>81</v>
      </c>
      <c r="JM22" s="49" t="s">
        <v>81</v>
      </c>
      <c r="JN22" s="49" t="s">
        <v>81</v>
      </c>
      <c r="JO22" s="49" t="s">
        <v>81</v>
      </c>
      <c r="JP22" s="49" t="s">
        <v>81</v>
      </c>
      <c r="JQ22" s="49" t="s">
        <v>81</v>
      </c>
      <c r="JR22" s="49" t="s">
        <v>81</v>
      </c>
      <c r="JS22" s="49" t="s">
        <v>81</v>
      </c>
      <c r="JT22" s="49" t="s">
        <v>81</v>
      </c>
      <c r="JU22" s="49" t="s">
        <v>81</v>
      </c>
      <c r="JV22" s="49" t="s">
        <v>81</v>
      </c>
      <c r="JW22" s="49" t="s">
        <v>81</v>
      </c>
      <c r="JX22" s="49" t="s">
        <v>81</v>
      </c>
      <c r="JY22" s="49" t="s">
        <v>81</v>
      </c>
      <c r="JZ22" s="49" t="s">
        <v>81</v>
      </c>
      <c r="KA22" s="49" t="s">
        <v>81</v>
      </c>
      <c r="KB22" s="49" t="s">
        <v>81</v>
      </c>
      <c r="KC22" s="49" t="s">
        <v>81</v>
      </c>
      <c r="KD22" s="49" t="s">
        <v>81</v>
      </c>
      <c r="KE22" s="49" t="s">
        <v>81</v>
      </c>
      <c r="KF22" s="49" t="s">
        <v>81</v>
      </c>
      <c r="KG22" s="49" t="s">
        <v>81</v>
      </c>
      <c r="KH22" s="49" t="s">
        <v>81</v>
      </c>
      <c r="KI22" s="49" t="s">
        <v>81</v>
      </c>
      <c r="KJ22" s="49" t="s">
        <v>81</v>
      </c>
      <c r="KK22" s="49" t="s">
        <v>81</v>
      </c>
      <c r="KL22" s="49" t="s">
        <v>81</v>
      </c>
      <c r="KM22" s="49" t="s">
        <v>81</v>
      </c>
      <c r="KN22" s="49" t="s">
        <v>81</v>
      </c>
      <c r="KO22" s="49" t="s">
        <v>81</v>
      </c>
      <c r="KP22" s="49" t="s">
        <v>81</v>
      </c>
      <c r="KQ22" s="49" t="s">
        <v>81</v>
      </c>
      <c r="KR22" s="49" t="s">
        <v>81</v>
      </c>
      <c r="KS22" s="49" t="s">
        <v>81</v>
      </c>
      <c r="KT22" s="49" t="s">
        <v>81</v>
      </c>
      <c r="KU22" s="49" t="s">
        <v>81</v>
      </c>
      <c r="KV22" s="49" t="s">
        <v>81</v>
      </c>
      <c r="KW22" s="49" t="s">
        <v>81</v>
      </c>
      <c r="LE22" s="136"/>
    </row>
    <row r="23" spans="2:317" ht="23.4" thickBot="1" x14ac:dyDescent="0.3">
      <c r="B23" s="57" t="s">
        <v>87</v>
      </c>
      <c r="C23" s="58" t="s">
        <v>88</v>
      </c>
      <c r="D23" s="131" t="s">
        <v>175</v>
      </c>
      <c r="E23" s="50" t="s">
        <v>83</v>
      </c>
      <c r="F23" s="50" t="s">
        <v>83</v>
      </c>
      <c r="G23" s="50" t="s">
        <v>83</v>
      </c>
      <c r="H23" s="50" t="s">
        <v>83</v>
      </c>
      <c r="I23" s="50" t="s">
        <v>83</v>
      </c>
      <c r="J23" s="50" t="s">
        <v>83</v>
      </c>
      <c r="K23" s="50" t="s">
        <v>83</v>
      </c>
      <c r="L23" s="50" t="s">
        <v>83</v>
      </c>
      <c r="M23" s="50" t="s">
        <v>83</v>
      </c>
      <c r="N23" s="50" t="s">
        <v>83</v>
      </c>
      <c r="O23" s="50" t="s">
        <v>83</v>
      </c>
      <c r="P23" s="50" t="s">
        <v>83</v>
      </c>
      <c r="Q23" s="50" t="s">
        <v>83</v>
      </c>
      <c r="R23" s="50" t="s">
        <v>83</v>
      </c>
      <c r="S23" s="50" t="s">
        <v>83</v>
      </c>
      <c r="T23" s="50" t="s">
        <v>83</v>
      </c>
      <c r="U23" s="50" t="s">
        <v>83</v>
      </c>
      <c r="V23" s="50" t="s">
        <v>83</v>
      </c>
      <c r="W23" s="50" t="s">
        <v>83</v>
      </c>
      <c r="X23" s="50" t="s">
        <v>83</v>
      </c>
      <c r="Y23" s="50" t="s">
        <v>83</v>
      </c>
      <c r="Z23" s="50" t="s">
        <v>83</v>
      </c>
      <c r="AA23" s="50" t="s">
        <v>83</v>
      </c>
      <c r="AB23" s="50" t="s">
        <v>83</v>
      </c>
      <c r="AC23" s="50" t="s">
        <v>83</v>
      </c>
      <c r="AD23" s="50" t="s">
        <v>83</v>
      </c>
      <c r="AE23" s="50" t="s">
        <v>83</v>
      </c>
      <c r="AF23" s="50" t="s">
        <v>83</v>
      </c>
      <c r="AG23" s="50" t="s">
        <v>83</v>
      </c>
      <c r="AH23" s="50" t="s">
        <v>83</v>
      </c>
      <c r="AI23" s="50" t="s">
        <v>83</v>
      </c>
      <c r="AJ23" s="50" t="s">
        <v>83</v>
      </c>
      <c r="AK23" s="50" t="s">
        <v>83</v>
      </c>
      <c r="AL23" s="50" t="s">
        <v>83</v>
      </c>
      <c r="AM23" s="50" t="s">
        <v>83</v>
      </c>
      <c r="AN23" s="50" t="s">
        <v>83</v>
      </c>
      <c r="AO23" s="50" t="s">
        <v>83</v>
      </c>
      <c r="AP23" s="50" t="s">
        <v>83</v>
      </c>
      <c r="AQ23" s="50" t="s">
        <v>83</v>
      </c>
      <c r="AR23" s="50" t="s">
        <v>83</v>
      </c>
      <c r="AS23" s="50" t="s">
        <v>83</v>
      </c>
      <c r="AT23" s="50" t="s">
        <v>83</v>
      </c>
      <c r="AU23" s="50" t="s">
        <v>83</v>
      </c>
      <c r="AV23" s="50" t="s">
        <v>83</v>
      </c>
      <c r="AW23" s="50" t="s">
        <v>83</v>
      </c>
      <c r="AX23" s="50" t="s">
        <v>83</v>
      </c>
      <c r="AY23" s="50" t="s">
        <v>83</v>
      </c>
      <c r="AZ23" s="50" t="s">
        <v>83</v>
      </c>
      <c r="BA23" s="50" t="s">
        <v>83</v>
      </c>
      <c r="BB23" s="50" t="s">
        <v>83</v>
      </c>
      <c r="BC23" s="50" t="s">
        <v>83</v>
      </c>
      <c r="BD23" s="50" t="s">
        <v>83</v>
      </c>
      <c r="BE23" s="50" t="s">
        <v>83</v>
      </c>
      <c r="BF23" s="50" t="s">
        <v>83</v>
      </c>
      <c r="BG23" s="50" t="s">
        <v>83</v>
      </c>
      <c r="BH23" s="50" t="s">
        <v>83</v>
      </c>
      <c r="BI23" s="50" t="s">
        <v>83</v>
      </c>
      <c r="BJ23" s="50" t="s">
        <v>83</v>
      </c>
      <c r="BK23" s="50" t="s">
        <v>83</v>
      </c>
      <c r="BL23" s="50" t="s">
        <v>83</v>
      </c>
      <c r="BM23" s="50" t="s">
        <v>83</v>
      </c>
      <c r="BN23" s="50" t="s">
        <v>83</v>
      </c>
      <c r="BO23" s="50" t="s">
        <v>83</v>
      </c>
      <c r="BP23" s="50" t="s">
        <v>83</v>
      </c>
      <c r="BQ23" s="50" t="s">
        <v>83</v>
      </c>
      <c r="BR23" s="50" t="s">
        <v>83</v>
      </c>
      <c r="BS23" s="50" t="s">
        <v>83</v>
      </c>
      <c r="BT23" s="50" t="s">
        <v>83</v>
      </c>
      <c r="BU23" s="50" t="s">
        <v>83</v>
      </c>
      <c r="BV23" s="50" t="s">
        <v>83</v>
      </c>
      <c r="BW23" s="50" t="s">
        <v>83</v>
      </c>
      <c r="BX23" s="50" t="s">
        <v>83</v>
      </c>
      <c r="BY23" s="50" t="s">
        <v>83</v>
      </c>
      <c r="BZ23" s="50" t="s">
        <v>83</v>
      </c>
      <c r="CA23" s="50" t="s">
        <v>83</v>
      </c>
      <c r="CB23" s="50" t="s">
        <v>83</v>
      </c>
      <c r="CC23" s="50" t="s">
        <v>83</v>
      </c>
      <c r="CD23" s="50" t="s">
        <v>83</v>
      </c>
      <c r="CE23" s="50" t="s">
        <v>83</v>
      </c>
      <c r="CF23" s="50" t="s">
        <v>83</v>
      </c>
      <c r="CG23" s="50" t="s">
        <v>83</v>
      </c>
      <c r="CH23" s="50" t="s">
        <v>83</v>
      </c>
      <c r="CI23" s="50" t="s">
        <v>83</v>
      </c>
      <c r="CJ23" s="50" t="s">
        <v>83</v>
      </c>
      <c r="CK23" s="50" t="s">
        <v>83</v>
      </c>
      <c r="CL23" s="50" t="s">
        <v>83</v>
      </c>
      <c r="CM23" s="50" t="s">
        <v>83</v>
      </c>
      <c r="CN23" s="50" t="s">
        <v>83</v>
      </c>
      <c r="CO23" s="50" t="s">
        <v>83</v>
      </c>
      <c r="CP23" s="50" t="s">
        <v>83</v>
      </c>
      <c r="CQ23" s="50" t="s">
        <v>83</v>
      </c>
      <c r="CR23" s="50" t="s">
        <v>83</v>
      </c>
      <c r="CS23" s="50" t="s">
        <v>83</v>
      </c>
      <c r="CT23" s="50" t="s">
        <v>83</v>
      </c>
      <c r="CU23" s="50" t="s">
        <v>83</v>
      </c>
      <c r="CV23" s="50" t="s">
        <v>83</v>
      </c>
      <c r="CW23" s="50" t="s">
        <v>83</v>
      </c>
      <c r="CX23" s="50" t="s">
        <v>83</v>
      </c>
      <c r="CY23" s="50" t="s">
        <v>83</v>
      </c>
      <c r="CZ23" s="50" t="s">
        <v>83</v>
      </c>
      <c r="DA23" s="50" t="s">
        <v>83</v>
      </c>
      <c r="DB23" s="50" t="s">
        <v>83</v>
      </c>
      <c r="DC23" s="50" t="s">
        <v>83</v>
      </c>
      <c r="DD23" s="50" t="s">
        <v>83</v>
      </c>
      <c r="DE23" s="50" t="s">
        <v>83</v>
      </c>
      <c r="DF23" s="50" t="s">
        <v>83</v>
      </c>
      <c r="DG23" s="50" t="s">
        <v>83</v>
      </c>
      <c r="DH23" s="50" t="s">
        <v>83</v>
      </c>
      <c r="DI23" s="50" t="s">
        <v>83</v>
      </c>
      <c r="DJ23" s="50" t="s">
        <v>83</v>
      </c>
      <c r="DK23" s="50" t="s">
        <v>83</v>
      </c>
      <c r="DL23" s="50" t="s">
        <v>83</v>
      </c>
      <c r="DM23" s="50" t="s">
        <v>83</v>
      </c>
      <c r="DN23" s="50" t="s">
        <v>83</v>
      </c>
      <c r="DO23" s="50" t="s">
        <v>83</v>
      </c>
      <c r="DP23" s="50" t="s">
        <v>83</v>
      </c>
      <c r="DQ23" s="50" t="s">
        <v>83</v>
      </c>
      <c r="DR23" s="50" t="s">
        <v>83</v>
      </c>
      <c r="DS23" s="50" t="s">
        <v>83</v>
      </c>
      <c r="DT23" s="50" t="s">
        <v>83</v>
      </c>
      <c r="DU23" s="50" t="s">
        <v>83</v>
      </c>
      <c r="DV23" s="50" t="s">
        <v>83</v>
      </c>
      <c r="DW23" s="50" t="s">
        <v>83</v>
      </c>
      <c r="DX23" s="50" t="s">
        <v>83</v>
      </c>
      <c r="DY23" s="50" t="s">
        <v>83</v>
      </c>
      <c r="DZ23" s="50" t="s">
        <v>83</v>
      </c>
      <c r="EA23" s="50" t="s">
        <v>83</v>
      </c>
      <c r="EB23" s="50" t="s">
        <v>83</v>
      </c>
      <c r="EC23" s="50" t="s">
        <v>83</v>
      </c>
      <c r="ED23" s="50" t="s">
        <v>83</v>
      </c>
      <c r="EE23" s="50" t="s">
        <v>83</v>
      </c>
      <c r="EF23" s="50" t="s">
        <v>83</v>
      </c>
      <c r="EG23" s="50" t="s">
        <v>83</v>
      </c>
      <c r="EH23" s="50" t="s">
        <v>83</v>
      </c>
      <c r="EI23" s="50" t="s">
        <v>83</v>
      </c>
      <c r="EJ23" s="50" t="s">
        <v>83</v>
      </c>
      <c r="EK23" s="50" t="s">
        <v>83</v>
      </c>
      <c r="EL23" s="50" t="s">
        <v>83</v>
      </c>
      <c r="EM23" s="50" t="s">
        <v>83</v>
      </c>
      <c r="EN23" s="50" t="s">
        <v>83</v>
      </c>
      <c r="EO23" s="50" t="s">
        <v>83</v>
      </c>
      <c r="EP23" s="50" t="s">
        <v>83</v>
      </c>
      <c r="EQ23" s="50" t="s">
        <v>83</v>
      </c>
      <c r="ER23" s="50" t="s">
        <v>83</v>
      </c>
      <c r="ES23" s="50" t="s">
        <v>83</v>
      </c>
      <c r="ET23" s="50" t="s">
        <v>83</v>
      </c>
      <c r="EU23" s="50" t="s">
        <v>83</v>
      </c>
      <c r="EV23" s="50" t="s">
        <v>83</v>
      </c>
      <c r="EW23" s="50" t="s">
        <v>83</v>
      </c>
      <c r="EX23" s="50" t="s">
        <v>83</v>
      </c>
      <c r="EY23" s="50" t="s">
        <v>83</v>
      </c>
      <c r="EZ23" s="50" t="s">
        <v>83</v>
      </c>
      <c r="FA23" s="50" t="s">
        <v>83</v>
      </c>
      <c r="FB23" s="50" t="s">
        <v>83</v>
      </c>
      <c r="FC23" s="50" t="s">
        <v>83</v>
      </c>
      <c r="FD23" s="50" t="s">
        <v>83</v>
      </c>
      <c r="FE23" s="50" t="s">
        <v>83</v>
      </c>
      <c r="FF23" s="50" t="s">
        <v>83</v>
      </c>
      <c r="FG23" s="50" t="s">
        <v>83</v>
      </c>
      <c r="FH23" s="50" t="s">
        <v>83</v>
      </c>
      <c r="FI23" s="50" t="s">
        <v>83</v>
      </c>
      <c r="FJ23" s="50" t="s">
        <v>83</v>
      </c>
      <c r="FK23" s="50" t="s">
        <v>83</v>
      </c>
      <c r="FL23" s="50" t="s">
        <v>83</v>
      </c>
      <c r="FM23" s="50" t="s">
        <v>83</v>
      </c>
      <c r="FN23" s="50" t="s">
        <v>83</v>
      </c>
      <c r="FO23" s="50" t="s">
        <v>83</v>
      </c>
      <c r="FP23" s="50" t="s">
        <v>83</v>
      </c>
      <c r="FQ23" s="50" t="s">
        <v>83</v>
      </c>
      <c r="FR23" s="50" t="s">
        <v>83</v>
      </c>
      <c r="FS23" s="50" t="s">
        <v>83</v>
      </c>
      <c r="FT23" s="50" t="s">
        <v>83</v>
      </c>
      <c r="FU23" s="50" t="s">
        <v>83</v>
      </c>
      <c r="FV23" s="50" t="s">
        <v>83</v>
      </c>
      <c r="FW23" s="50" t="s">
        <v>83</v>
      </c>
      <c r="FX23" s="50" t="s">
        <v>83</v>
      </c>
      <c r="FY23" s="50" t="s">
        <v>83</v>
      </c>
      <c r="FZ23" s="50" t="s">
        <v>83</v>
      </c>
      <c r="GA23" s="50" t="s">
        <v>83</v>
      </c>
      <c r="GB23" s="50" t="s">
        <v>83</v>
      </c>
      <c r="GC23" s="50" t="s">
        <v>83</v>
      </c>
      <c r="GD23" s="50" t="s">
        <v>83</v>
      </c>
      <c r="GE23" s="50" t="s">
        <v>83</v>
      </c>
      <c r="GF23" s="50" t="s">
        <v>83</v>
      </c>
      <c r="GG23" s="50" t="s">
        <v>83</v>
      </c>
      <c r="GH23" s="50" t="s">
        <v>83</v>
      </c>
      <c r="GI23" s="50" t="s">
        <v>83</v>
      </c>
      <c r="GJ23" s="50" t="s">
        <v>83</v>
      </c>
      <c r="GK23" s="50" t="s">
        <v>83</v>
      </c>
      <c r="GL23" s="50" t="s">
        <v>83</v>
      </c>
      <c r="GM23" s="50" t="s">
        <v>83</v>
      </c>
      <c r="GN23" s="50" t="s">
        <v>83</v>
      </c>
      <c r="GO23" s="50" t="s">
        <v>83</v>
      </c>
      <c r="GP23" s="50" t="s">
        <v>83</v>
      </c>
      <c r="GQ23" s="50" t="s">
        <v>83</v>
      </c>
      <c r="GR23" s="50" t="s">
        <v>83</v>
      </c>
      <c r="GS23" s="50" t="s">
        <v>83</v>
      </c>
      <c r="GT23" s="50" t="s">
        <v>83</v>
      </c>
      <c r="GU23" s="50" t="s">
        <v>83</v>
      </c>
      <c r="GV23" s="50" t="s">
        <v>83</v>
      </c>
      <c r="GW23" s="50" t="s">
        <v>83</v>
      </c>
      <c r="GX23" s="50" t="s">
        <v>83</v>
      </c>
      <c r="GY23" s="50" t="s">
        <v>83</v>
      </c>
      <c r="GZ23" s="50" t="s">
        <v>83</v>
      </c>
      <c r="HA23" s="50" t="s">
        <v>83</v>
      </c>
      <c r="HB23" s="50" t="s">
        <v>83</v>
      </c>
      <c r="HC23" s="50" t="s">
        <v>83</v>
      </c>
      <c r="HD23" s="50" t="s">
        <v>83</v>
      </c>
      <c r="HE23" s="50" t="s">
        <v>83</v>
      </c>
      <c r="HF23" s="50" t="s">
        <v>83</v>
      </c>
      <c r="HG23" s="50" t="s">
        <v>83</v>
      </c>
      <c r="HH23" s="50" t="s">
        <v>83</v>
      </c>
      <c r="HI23" s="50" t="s">
        <v>83</v>
      </c>
      <c r="HJ23" s="50" t="s">
        <v>83</v>
      </c>
      <c r="HK23" s="50" t="s">
        <v>83</v>
      </c>
      <c r="HL23" s="50" t="s">
        <v>83</v>
      </c>
      <c r="HM23" s="50" t="s">
        <v>83</v>
      </c>
      <c r="HN23" s="50" t="s">
        <v>83</v>
      </c>
      <c r="HO23" s="50" t="s">
        <v>83</v>
      </c>
      <c r="HP23" s="50" t="s">
        <v>83</v>
      </c>
      <c r="HQ23" s="50" t="s">
        <v>83</v>
      </c>
      <c r="HR23" s="50" t="s">
        <v>83</v>
      </c>
      <c r="HS23" s="50" t="s">
        <v>83</v>
      </c>
      <c r="HT23" s="50" t="s">
        <v>83</v>
      </c>
      <c r="HU23" s="50" t="s">
        <v>83</v>
      </c>
      <c r="HV23" s="50" t="s">
        <v>83</v>
      </c>
      <c r="HW23" s="50" t="s">
        <v>83</v>
      </c>
      <c r="HX23" s="50" t="s">
        <v>83</v>
      </c>
      <c r="HY23" s="50" t="s">
        <v>83</v>
      </c>
      <c r="HZ23" s="50" t="s">
        <v>83</v>
      </c>
      <c r="IA23" s="50" t="s">
        <v>83</v>
      </c>
      <c r="IB23" s="50" t="s">
        <v>83</v>
      </c>
      <c r="IC23" s="50" t="s">
        <v>83</v>
      </c>
      <c r="ID23" s="50" t="s">
        <v>83</v>
      </c>
      <c r="IE23" s="50" t="s">
        <v>83</v>
      </c>
      <c r="IF23" s="50" t="s">
        <v>83</v>
      </c>
      <c r="IG23" s="50" t="s">
        <v>83</v>
      </c>
      <c r="IH23" s="50" t="s">
        <v>83</v>
      </c>
      <c r="II23" s="50" t="s">
        <v>83</v>
      </c>
      <c r="IJ23" s="50" t="s">
        <v>83</v>
      </c>
      <c r="IK23" s="50" t="s">
        <v>83</v>
      </c>
      <c r="IL23" s="50" t="s">
        <v>83</v>
      </c>
      <c r="IM23" s="50" t="s">
        <v>83</v>
      </c>
      <c r="IN23" s="50" t="s">
        <v>83</v>
      </c>
      <c r="IO23" s="50" t="s">
        <v>83</v>
      </c>
      <c r="IP23" s="50" t="s">
        <v>83</v>
      </c>
      <c r="IQ23" s="50" t="s">
        <v>83</v>
      </c>
      <c r="IR23" s="50" t="s">
        <v>83</v>
      </c>
      <c r="IS23" s="50" t="s">
        <v>83</v>
      </c>
      <c r="IT23" s="50" t="s">
        <v>83</v>
      </c>
      <c r="IU23" s="50" t="s">
        <v>83</v>
      </c>
      <c r="IV23" s="50" t="s">
        <v>83</v>
      </c>
      <c r="IW23" s="50" t="s">
        <v>83</v>
      </c>
      <c r="IX23" s="50" t="s">
        <v>83</v>
      </c>
      <c r="IY23" s="50" t="s">
        <v>83</v>
      </c>
      <c r="IZ23" s="50" t="s">
        <v>83</v>
      </c>
      <c r="JA23" s="50" t="s">
        <v>83</v>
      </c>
      <c r="JB23" s="50" t="s">
        <v>83</v>
      </c>
      <c r="JC23" s="50" t="s">
        <v>83</v>
      </c>
      <c r="JD23" s="50" t="s">
        <v>83</v>
      </c>
      <c r="JE23" s="50" t="s">
        <v>83</v>
      </c>
      <c r="JF23" s="50" t="s">
        <v>83</v>
      </c>
      <c r="JG23" s="50" t="s">
        <v>83</v>
      </c>
      <c r="JH23" s="50" t="s">
        <v>83</v>
      </c>
      <c r="JI23" s="50" t="s">
        <v>83</v>
      </c>
      <c r="JJ23" s="50" t="s">
        <v>83</v>
      </c>
      <c r="JK23" s="50" t="s">
        <v>83</v>
      </c>
      <c r="JL23" s="50" t="s">
        <v>83</v>
      </c>
      <c r="JM23" s="50" t="s">
        <v>83</v>
      </c>
      <c r="JN23" s="50" t="s">
        <v>83</v>
      </c>
      <c r="JO23" s="50" t="s">
        <v>83</v>
      </c>
      <c r="JP23" s="50" t="s">
        <v>83</v>
      </c>
      <c r="JQ23" s="50" t="s">
        <v>83</v>
      </c>
      <c r="JR23" s="50" t="s">
        <v>83</v>
      </c>
      <c r="JS23" s="50" t="s">
        <v>83</v>
      </c>
      <c r="JT23" s="50" t="s">
        <v>83</v>
      </c>
      <c r="JU23" s="50" t="s">
        <v>83</v>
      </c>
      <c r="JV23" s="50" t="s">
        <v>83</v>
      </c>
      <c r="JW23" s="50" t="s">
        <v>83</v>
      </c>
      <c r="JX23" s="50" t="s">
        <v>83</v>
      </c>
      <c r="JY23" s="50" t="s">
        <v>83</v>
      </c>
      <c r="JZ23" s="50" t="s">
        <v>83</v>
      </c>
      <c r="KA23" s="50" t="s">
        <v>83</v>
      </c>
      <c r="KB23" s="50" t="s">
        <v>83</v>
      </c>
      <c r="KC23" s="50" t="s">
        <v>83</v>
      </c>
      <c r="KD23" s="50" t="s">
        <v>83</v>
      </c>
      <c r="KE23" s="50" t="s">
        <v>83</v>
      </c>
      <c r="KF23" s="50" t="s">
        <v>83</v>
      </c>
      <c r="KG23" s="50" t="s">
        <v>83</v>
      </c>
      <c r="KH23" s="50" t="s">
        <v>83</v>
      </c>
      <c r="KI23" s="50" t="s">
        <v>83</v>
      </c>
      <c r="KJ23" s="50" t="s">
        <v>83</v>
      </c>
      <c r="KK23" s="50" t="s">
        <v>83</v>
      </c>
      <c r="KL23" s="50" t="s">
        <v>83</v>
      </c>
      <c r="KM23" s="50" t="s">
        <v>83</v>
      </c>
      <c r="KN23" s="50" t="s">
        <v>83</v>
      </c>
      <c r="KO23" s="50" t="s">
        <v>83</v>
      </c>
      <c r="KP23" s="50" t="s">
        <v>83</v>
      </c>
      <c r="KQ23" s="50" t="s">
        <v>83</v>
      </c>
      <c r="KR23" s="50" t="s">
        <v>83</v>
      </c>
      <c r="KS23" s="50" t="s">
        <v>83</v>
      </c>
      <c r="KT23" s="50" t="s">
        <v>83</v>
      </c>
      <c r="KU23" s="50" t="s">
        <v>83</v>
      </c>
      <c r="KV23" s="50" t="s">
        <v>83</v>
      </c>
      <c r="KW23" s="50" t="s">
        <v>83</v>
      </c>
      <c r="LE23" s="136"/>
    </row>
    <row r="24" spans="2:317" ht="23.4" thickBot="1" x14ac:dyDescent="0.3">
      <c r="B24" s="59" t="s">
        <v>32</v>
      </c>
      <c r="C24" s="58" t="s">
        <v>12</v>
      </c>
      <c r="D24" s="131" t="s">
        <v>454</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c r="LE24" s="136"/>
    </row>
    <row r="25" spans="2:317" ht="15" thickBot="1" x14ac:dyDescent="0.35">
      <c r="B25" s="45"/>
      <c r="LE25" s="136"/>
    </row>
    <row r="26" spans="2:317" ht="14.4" customHeight="1" thickBot="1" x14ac:dyDescent="0.3">
      <c r="B26" s="179" t="s">
        <v>253</v>
      </c>
      <c r="C26" s="61">
        <v>1</v>
      </c>
      <c r="D26" s="131" t="s">
        <v>456</v>
      </c>
      <c r="E26" s="146">
        <f t="shared" ref="E26" si="307">SUM(F26:U26)</f>
        <v>0</v>
      </c>
      <c r="F26" s="146">
        <f t="shared" ref="F26:N32" si="308">SUMIF($AD$10:$KW$10,F$10,$AD26:$KW26)</f>
        <v>0</v>
      </c>
      <c r="G26" s="146">
        <f t="shared" si="308"/>
        <v>0</v>
      </c>
      <c r="H26" s="146">
        <f t="shared" si="308"/>
        <v>0</v>
      </c>
      <c r="I26" s="146">
        <f t="shared" si="308"/>
        <v>0</v>
      </c>
      <c r="J26" s="146">
        <f t="shared" si="308"/>
        <v>0</v>
      </c>
      <c r="K26" s="146">
        <f t="shared" si="308"/>
        <v>0</v>
      </c>
      <c r="L26" s="146">
        <f t="shared" si="308"/>
        <v>0</v>
      </c>
      <c r="M26" s="146">
        <f t="shared" si="308"/>
        <v>0</v>
      </c>
      <c r="N26" s="146">
        <f t="shared" si="308"/>
        <v>0</v>
      </c>
      <c r="O26" s="146">
        <f t="shared" ref="O26" si="309">V26</f>
        <v>0</v>
      </c>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LE26" s="136"/>
    </row>
    <row r="27" spans="2:317" ht="16.8" thickBot="1" x14ac:dyDescent="0.3">
      <c r="B27" s="179"/>
      <c r="C27" s="61">
        <v>2</v>
      </c>
      <c r="D27" s="131" t="s">
        <v>457</v>
      </c>
      <c r="E27" s="146">
        <f t="shared" ref="E27:E32" si="310">SUM(F27:U27)</f>
        <v>0</v>
      </c>
      <c r="F27" s="146">
        <f t="shared" si="308"/>
        <v>0</v>
      </c>
      <c r="G27" s="146">
        <f t="shared" si="308"/>
        <v>0</v>
      </c>
      <c r="H27" s="146">
        <f t="shared" si="308"/>
        <v>0</v>
      </c>
      <c r="I27" s="146">
        <f t="shared" si="308"/>
        <v>0</v>
      </c>
      <c r="J27" s="146">
        <f t="shared" si="308"/>
        <v>0</v>
      </c>
      <c r="K27" s="146">
        <f t="shared" si="308"/>
        <v>0</v>
      </c>
      <c r="L27" s="146">
        <f t="shared" si="308"/>
        <v>0</v>
      </c>
      <c r="M27" s="146">
        <f t="shared" si="308"/>
        <v>0</v>
      </c>
      <c r="N27" s="146">
        <f t="shared" si="308"/>
        <v>0</v>
      </c>
      <c r="O27" s="146">
        <f t="shared" ref="O27:O32" si="311">V27</f>
        <v>0</v>
      </c>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LE27" s="136"/>
    </row>
    <row r="28" spans="2:317" ht="16.8" thickBot="1" x14ac:dyDescent="0.3">
      <c r="B28" s="179"/>
      <c r="C28" s="61">
        <v>3</v>
      </c>
      <c r="D28" s="131" t="s">
        <v>171</v>
      </c>
      <c r="E28" s="146">
        <f t="shared" si="310"/>
        <v>0</v>
      </c>
      <c r="F28" s="146">
        <f t="shared" si="308"/>
        <v>0</v>
      </c>
      <c r="G28" s="146">
        <f t="shared" si="308"/>
        <v>0</v>
      </c>
      <c r="H28" s="146">
        <f t="shared" si="308"/>
        <v>0</v>
      </c>
      <c r="I28" s="146">
        <f t="shared" si="308"/>
        <v>0</v>
      </c>
      <c r="J28" s="146">
        <f t="shared" si="308"/>
        <v>0</v>
      </c>
      <c r="K28" s="146">
        <f t="shared" si="308"/>
        <v>0</v>
      </c>
      <c r="L28" s="146">
        <f t="shared" si="308"/>
        <v>0</v>
      </c>
      <c r="M28" s="146">
        <f t="shared" si="308"/>
        <v>0</v>
      </c>
      <c r="N28" s="146">
        <f t="shared" si="308"/>
        <v>0</v>
      </c>
      <c r="O28" s="146">
        <f t="shared" si="311"/>
        <v>0</v>
      </c>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LE28" s="136"/>
    </row>
    <row r="29" spans="2:317" ht="16.8" thickBot="1" x14ac:dyDescent="0.3">
      <c r="B29" s="179"/>
      <c r="C29" s="61">
        <v>4</v>
      </c>
      <c r="D29" s="131" t="s">
        <v>458</v>
      </c>
      <c r="E29" s="146">
        <f t="shared" si="310"/>
        <v>0</v>
      </c>
      <c r="F29" s="146">
        <f t="shared" si="308"/>
        <v>0</v>
      </c>
      <c r="G29" s="146">
        <f t="shared" si="308"/>
        <v>0</v>
      </c>
      <c r="H29" s="146">
        <f t="shared" si="308"/>
        <v>0</v>
      </c>
      <c r="I29" s="146">
        <f t="shared" si="308"/>
        <v>0</v>
      </c>
      <c r="J29" s="146">
        <f t="shared" si="308"/>
        <v>0</v>
      </c>
      <c r="K29" s="146">
        <f t="shared" si="308"/>
        <v>0</v>
      </c>
      <c r="L29" s="146">
        <f t="shared" si="308"/>
        <v>0</v>
      </c>
      <c r="M29" s="146">
        <f t="shared" si="308"/>
        <v>0</v>
      </c>
      <c r="N29" s="146">
        <f t="shared" si="308"/>
        <v>0</v>
      </c>
      <c r="O29" s="146">
        <f t="shared" si="311"/>
        <v>0</v>
      </c>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LE29" s="136"/>
    </row>
    <row r="30" spans="2:317" ht="16.8" thickBot="1" x14ac:dyDescent="0.3">
      <c r="B30" s="179"/>
      <c r="C30" s="61">
        <v>5</v>
      </c>
      <c r="D30" s="131" t="s">
        <v>459</v>
      </c>
      <c r="E30" s="146">
        <f t="shared" si="310"/>
        <v>0</v>
      </c>
      <c r="F30" s="146">
        <f t="shared" si="308"/>
        <v>0</v>
      </c>
      <c r="G30" s="146">
        <f t="shared" si="308"/>
        <v>0</v>
      </c>
      <c r="H30" s="146">
        <f t="shared" si="308"/>
        <v>0</v>
      </c>
      <c r="I30" s="146">
        <f t="shared" si="308"/>
        <v>0</v>
      </c>
      <c r="J30" s="146">
        <f t="shared" si="308"/>
        <v>0</v>
      </c>
      <c r="K30" s="146">
        <f t="shared" si="308"/>
        <v>0</v>
      </c>
      <c r="L30" s="146">
        <f t="shared" si="308"/>
        <v>0</v>
      </c>
      <c r="M30" s="146">
        <f t="shared" si="308"/>
        <v>0</v>
      </c>
      <c r="N30" s="146">
        <f t="shared" si="308"/>
        <v>0</v>
      </c>
      <c r="O30" s="146">
        <f t="shared" si="311"/>
        <v>0</v>
      </c>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LE30" s="136"/>
    </row>
    <row r="31" spans="2:317" ht="16.8" thickBot="1" x14ac:dyDescent="0.3">
      <c r="B31" s="179"/>
      <c r="C31" s="61" t="s">
        <v>31</v>
      </c>
      <c r="D31" s="131" t="s">
        <v>460</v>
      </c>
      <c r="E31" s="146">
        <f t="shared" si="310"/>
        <v>0</v>
      </c>
      <c r="F31" s="146">
        <f t="shared" si="308"/>
        <v>0</v>
      </c>
      <c r="G31" s="146">
        <f t="shared" si="308"/>
        <v>0</v>
      </c>
      <c r="H31" s="146">
        <f t="shared" si="308"/>
        <v>0</v>
      </c>
      <c r="I31" s="146">
        <f t="shared" si="308"/>
        <v>0</v>
      </c>
      <c r="J31" s="146">
        <f t="shared" si="308"/>
        <v>0</v>
      </c>
      <c r="K31" s="146">
        <f t="shared" si="308"/>
        <v>0</v>
      </c>
      <c r="L31" s="146">
        <f t="shared" si="308"/>
        <v>0</v>
      </c>
      <c r="M31" s="146">
        <f t="shared" si="308"/>
        <v>0</v>
      </c>
      <c r="N31" s="146">
        <f t="shared" si="308"/>
        <v>0</v>
      </c>
      <c r="O31" s="146">
        <f t="shared" si="311"/>
        <v>0</v>
      </c>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LE31" s="136"/>
    </row>
    <row r="32" spans="2:317" ht="16.8" thickBot="1" x14ac:dyDescent="0.3">
      <c r="B32" s="179"/>
      <c r="C32" s="61">
        <v>100000</v>
      </c>
      <c r="D32" s="131" t="s">
        <v>461</v>
      </c>
      <c r="E32" s="146">
        <f t="shared" si="310"/>
        <v>0</v>
      </c>
      <c r="F32" s="146">
        <f t="shared" si="308"/>
        <v>0</v>
      </c>
      <c r="G32" s="146">
        <f t="shared" si="308"/>
        <v>0</v>
      </c>
      <c r="H32" s="146">
        <f t="shared" si="308"/>
        <v>0</v>
      </c>
      <c r="I32" s="146">
        <f t="shared" si="308"/>
        <v>0</v>
      </c>
      <c r="J32" s="146">
        <f t="shared" si="308"/>
        <v>0</v>
      </c>
      <c r="K32" s="146">
        <f t="shared" si="308"/>
        <v>0</v>
      </c>
      <c r="L32" s="146">
        <f t="shared" si="308"/>
        <v>0</v>
      </c>
      <c r="M32" s="146">
        <f t="shared" si="308"/>
        <v>0</v>
      </c>
      <c r="N32" s="146">
        <f t="shared" si="308"/>
        <v>0</v>
      </c>
      <c r="O32" s="146">
        <f t="shared" si="311"/>
        <v>0</v>
      </c>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LE32" s="136"/>
    </row>
    <row r="33" spans="2:317" x14ac:dyDescent="0.3">
      <c r="LE33" s="136"/>
    </row>
    <row r="34" spans="2:317" x14ac:dyDescent="0.3">
      <c r="E34" s="143"/>
      <c r="LE34" s="136"/>
    </row>
    <row r="35" spans="2:317" x14ac:dyDescent="0.3">
      <c r="B35" s="142"/>
      <c r="E35" s="143"/>
      <c r="LE35" s="136"/>
    </row>
    <row r="36" spans="2:317" x14ac:dyDescent="0.3">
      <c r="B36" s="142"/>
      <c r="E36" s="143"/>
      <c r="LE36" s="136"/>
    </row>
    <row r="37" spans="2:317" x14ac:dyDescent="0.3">
      <c r="B37" s="142"/>
      <c r="E37" s="143"/>
      <c r="LE37" s="136"/>
    </row>
    <row r="38" spans="2:317" x14ac:dyDescent="0.3">
      <c r="E38" s="143"/>
      <c r="LE38" s="136"/>
    </row>
    <row r="39" spans="2:317" x14ac:dyDescent="0.3">
      <c r="LE39" s="136"/>
    </row>
    <row r="40" spans="2:317" x14ac:dyDescent="0.3">
      <c r="LE40" s="136"/>
    </row>
    <row r="41" spans="2:317" x14ac:dyDescent="0.3">
      <c r="LE41" s="136"/>
    </row>
    <row r="42" spans="2:317" x14ac:dyDescent="0.3">
      <c r="LE42" s="136"/>
    </row>
    <row r="43" spans="2:317" x14ac:dyDescent="0.3">
      <c r="LE43" s="136"/>
    </row>
    <row r="44" spans="2:317" x14ac:dyDescent="0.3">
      <c r="LE44" s="136"/>
    </row>
    <row r="45" spans="2:317" x14ac:dyDescent="0.3">
      <c r="LE45" s="136"/>
    </row>
    <row r="46" spans="2:317" x14ac:dyDescent="0.3">
      <c r="LE46" s="136"/>
    </row>
    <row r="47" spans="2:317" x14ac:dyDescent="0.3">
      <c r="LE47" s="136"/>
    </row>
    <row r="48" spans="2:317" x14ac:dyDescent="0.3">
      <c r="LE48" s="136"/>
    </row>
    <row r="49" spans="317:317" x14ac:dyDescent="0.3">
      <c r="LE49" s="136"/>
    </row>
    <row r="50" spans="317:317" x14ac:dyDescent="0.3">
      <c r="LE50" s="136"/>
    </row>
    <row r="51" spans="317:317" x14ac:dyDescent="0.3">
      <c r="LE51" s="136"/>
    </row>
    <row r="52" spans="317:317" x14ac:dyDescent="0.3">
      <c r="LE52" s="136"/>
    </row>
    <row r="53" spans="317:317" x14ac:dyDescent="0.3">
      <c r="LE53" s="136"/>
    </row>
    <row r="54" spans="317:317" x14ac:dyDescent="0.3">
      <c r="LE54" s="136"/>
    </row>
    <row r="55" spans="317:317" x14ac:dyDescent="0.3">
      <c r="LE55" s="136"/>
    </row>
    <row r="56" spans="317:317" x14ac:dyDescent="0.3">
      <c r="LE56" s="136"/>
    </row>
    <row r="57" spans="317:317" x14ac:dyDescent="0.3">
      <c r="LE57" s="136"/>
    </row>
    <row r="58" spans="317:317" x14ac:dyDescent="0.3">
      <c r="LE58" s="136"/>
    </row>
    <row r="59" spans="317:317" x14ac:dyDescent="0.3">
      <c r="LE59" s="136"/>
    </row>
    <row r="60" spans="317:317" x14ac:dyDescent="0.3">
      <c r="LE60" s="136"/>
    </row>
    <row r="61" spans="317:317" x14ac:dyDescent="0.3">
      <c r="LE61" s="136"/>
    </row>
    <row r="62" spans="317:317" x14ac:dyDescent="0.3">
      <c r="LE62" s="136"/>
    </row>
    <row r="63" spans="317:317" x14ac:dyDescent="0.3">
      <c r="LE63" s="136"/>
    </row>
    <row r="64" spans="317:317" x14ac:dyDescent="0.3">
      <c r="LE64" s="136"/>
    </row>
    <row r="65" spans="317:317" x14ac:dyDescent="0.3">
      <c r="LE65" s="136"/>
    </row>
    <row r="66" spans="317:317" x14ac:dyDescent="0.3">
      <c r="LE66" s="136"/>
    </row>
    <row r="67" spans="317:317" x14ac:dyDescent="0.3">
      <c r="LE67" s="136"/>
    </row>
    <row r="68" spans="317:317" x14ac:dyDescent="0.3">
      <c r="LE68" s="136"/>
    </row>
    <row r="69" spans="317:317" x14ac:dyDescent="0.3">
      <c r="LE69" s="136"/>
    </row>
    <row r="70" spans="317:317" x14ac:dyDescent="0.3">
      <c r="LE70" s="136"/>
    </row>
    <row r="71" spans="317:317" x14ac:dyDescent="0.3">
      <c r="LE71" s="136"/>
    </row>
    <row r="72" spans="317:317" x14ac:dyDescent="0.3">
      <c r="LE72" s="136"/>
    </row>
    <row r="73" spans="317:317" x14ac:dyDescent="0.3">
      <c r="LE73" s="136"/>
    </row>
    <row r="74" spans="317:317" x14ac:dyDescent="0.3">
      <c r="LE74" s="136"/>
    </row>
    <row r="75" spans="317:317" x14ac:dyDescent="0.3">
      <c r="LE75" s="136"/>
    </row>
    <row r="76" spans="317:317" x14ac:dyDescent="0.3">
      <c r="LE76" s="136"/>
    </row>
    <row r="77" spans="317:317" x14ac:dyDescent="0.3">
      <c r="LE77" s="136"/>
    </row>
    <row r="78" spans="317:317" x14ac:dyDescent="0.3">
      <c r="LE78" s="136"/>
    </row>
    <row r="79" spans="317:317" x14ac:dyDescent="0.3">
      <c r="LE79" s="136"/>
    </row>
    <row r="80" spans="317:317" x14ac:dyDescent="0.3">
      <c r="LE80" s="136"/>
    </row>
    <row r="81" spans="317:317" x14ac:dyDescent="0.3">
      <c r="LE81" s="136"/>
    </row>
    <row r="82" spans="317:317" x14ac:dyDescent="0.3">
      <c r="LE82" s="136"/>
    </row>
    <row r="83" spans="317:317" x14ac:dyDescent="0.3">
      <c r="LE83" s="136"/>
    </row>
    <row r="84" spans="317:317" x14ac:dyDescent="0.3">
      <c r="LE84" s="136"/>
    </row>
    <row r="85" spans="317:317" x14ac:dyDescent="0.3">
      <c r="LE85" s="136"/>
    </row>
    <row r="86" spans="317:317" x14ac:dyDescent="0.3">
      <c r="LE86" s="136"/>
    </row>
    <row r="87" spans="317:317" x14ac:dyDescent="0.3">
      <c r="LE87" s="136"/>
    </row>
    <row r="88" spans="317:317" x14ac:dyDescent="0.3">
      <c r="LE88" s="136"/>
    </row>
    <row r="89" spans="317:317" x14ac:dyDescent="0.3">
      <c r="LE89" s="136"/>
    </row>
    <row r="90" spans="317:317" x14ac:dyDescent="0.3">
      <c r="LE90" s="136"/>
    </row>
    <row r="91" spans="317:317" x14ac:dyDescent="0.3">
      <c r="LE91" s="136"/>
    </row>
    <row r="92" spans="317:317" x14ac:dyDescent="0.3">
      <c r="LE92" s="136"/>
    </row>
    <row r="93" spans="317:317" x14ac:dyDescent="0.3">
      <c r="LE93" s="136"/>
    </row>
    <row r="94" spans="317:317" x14ac:dyDescent="0.3">
      <c r="LE94" s="136"/>
    </row>
    <row r="95" spans="317:317" x14ac:dyDescent="0.3">
      <c r="LE95" s="136"/>
    </row>
    <row r="96" spans="317:317" x14ac:dyDescent="0.3">
      <c r="LE96" s="136"/>
    </row>
    <row r="97" spans="317:317" x14ac:dyDescent="0.3">
      <c r="LE97" s="136"/>
    </row>
    <row r="98" spans="317:317" x14ac:dyDescent="0.3">
      <c r="LE98" s="136"/>
    </row>
    <row r="99" spans="317:317" x14ac:dyDescent="0.3">
      <c r="LE99" s="136"/>
    </row>
    <row r="100" spans="317:317" x14ac:dyDescent="0.3">
      <c r="LE100" s="136"/>
    </row>
    <row r="101" spans="317:317" x14ac:dyDescent="0.3">
      <c r="LE101" s="136"/>
    </row>
    <row r="102" spans="317:317" x14ac:dyDescent="0.3">
      <c r="LE102" s="136"/>
    </row>
    <row r="103" spans="317:317" x14ac:dyDescent="0.3">
      <c r="LE103" s="136"/>
    </row>
    <row r="104" spans="317:317" x14ac:dyDescent="0.3">
      <c r="LE104" s="136"/>
    </row>
    <row r="105" spans="317:317" x14ac:dyDescent="0.3">
      <c r="LE105" s="136"/>
    </row>
    <row r="106" spans="317:317" x14ac:dyDescent="0.3">
      <c r="LE106" s="136"/>
    </row>
    <row r="107" spans="317:317" x14ac:dyDescent="0.3">
      <c r="LE107" s="136"/>
    </row>
    <row r="108" spans="317:317" x14ac:dyDescent="0.3">
      <c r="LE108" s="136"/>
    </row>
    <row r="109" spans="317:317" x14ac:dyDescent="0.3">
      <c r="LE109" s="136"/>
    </row>
    <row r="110" spans="317:317" x14ac:dyDescent="0.3">
      <c r="LE110" s="136"/>
    </row>
    <row r="111" spans="317:317" x14ac:dyDescent="0.3">
      <c r="LE111" s="136"/>
    </row>
    <row r="112" spans="317:317" x14ac:dyDescent="0.3">
      <c r="LE112" s="136"/>
    </row>
    <row r="113" spans="317:317" x14ac:dyDescent="0.3">
      <c r="LE113" s="136"/>
    </row>
    <row r="114" spans="317:317" x14ac:dyDescent="0.3">
      <c r="LE114" s="136"/>
    </row>
    <row r="115" spans="317:317" x14ac:dyDescent="0.3">
      <c r="LE115" s="136"/>
    </row>
    <row r="116" spans="317:317" x14ac:dyDescent="0.3">
      <c r="LE116" s="136"/>
    </row>
    <row r="117" spans="317:317" x14ac:dyDescent="0.3">
      <c r="LE117" s="136"/>
    </row>
    <row r="118" spans="317:317" x14ac:dyDescent="0.3">
      <c r="LE118" s="136"/>
    </row>
    <row r="119" spans="317:317" x14ac:dyDescent="0.3">
      <c r="LE119" s="136"/>
    </row>
    <row r="120" spans="317:317" x14ac:dyDescent="0.3">
      <c r="LE120" s="136"/>
    </row>
    <row r="121" spans="317:317" x14ac:dyDescent="0.3">
      <c r="LE121" s="136"/>
    </row>
    <row r="122" spans="317:317" x14ac:dyDescent="0.3">
      <c r="LE122" s="136"/>
    </row>
    <row r="123" spans="317:317" x14ac:dyDescent="0.3">
      <c r="LE123" s="136"/>
    </row>
    <row r="124" spans="317:317" x14ac:dyDescent="0.3">
      <c r="LE124" s="136"/>
    </row>
    <row r="125" spans="317:317" x14ac:dyDescent="0.3">
      <c r="LE125" s="136"/>
    </row>
    <row r="126" spans="317:317" x14ac:dyDescent="0.3">
      <c r="LE126" s="136"/>
    </row>
    <row r="127" spans="317:317" x14ac:dyDescent="0.3">
      <c r="LE127" s="136"/>
    </row>
    <row r="128" spans="317:317" x14ac:dyDescent="0.3">
      <c r="LE128" s="136"/>
    </row>
    <row r="129" spans="317:317" x14ac:dyDescent="0.3">
      <c r="LE129" s="136"/>
    </row>
    <row r="130" spans="317:317" x14ac:dyDescent="0.3">
      <c r="LE130" s="136"/>
    </row>
    <row r="131" spans="317:317" x14ac:dyDescent="0.3">
      <c r="LE131" s="136"/>
    </row>
    <row r="132" spans="317:317" x14ac:dyDescent="0.3">
      <c r="LE132" s="136"/>
    </row>
    <row r="133" spans="317:317" x14ac:dyDescent="0.3">
      <c r="LE133" s="136"/>
    </row>
    <row r="134" spans="317:317" x14ac:dyDescent="0.3">
      <c r="LE134" s="136"/>
    </row>
    <row r="135" spans="317:317" x14ac:dyDescent="0.3">
      <c r="LE135" s="136"/>
    </row>
    <row r="136" spans="317:317" x14ac:dyDescent="0.3">
      <c r="LE136" s="136"/>
    </row>
    <row r="137" spans="317:317" x14ac:dyDescent="0.3">
      <c r="LE137" s="136"/>
    </row>
    <row r="138" spans="317:317" x14ac:dyDescent="0.3">
      <c r="LE138" s="136"/>
    </row>
    <row r="139" spans="317:317" x14ac:dyDescent="0.3">
      <c r="LE139" s="136"/>
    </row>
    <row r="140" spans="317:317" x14ac:dyDescent="0.3">
      <c r="LE140" s="136"/>
    </row>
    <row r="141" spans="317:317" x14ac:dyDescent="0.3">
      <c r="LE141" s="136"/>
    </row>
    <row r="142" spans="317:317" x14ac:dyDescent="0.3">
      <c r="LE142" s="136"/>
    </row>
    <row r="143" spans="317:317" x14ac:dyDescent="0.3">
      <c r="LE143" s="136"/>
    </row>
    <row r="144" spans="317:317" x14ac:dyDescent="0.3">
      <c r="LE144" s="136"/>
    </row>
    <row r="145" spans="317:317" x14ac:dyDescent="0.3">
      <c r="LE145" s="136"/>
    </row>
    <row r="146" spans="317:317" x14ac:dyDescent="0.3">
      <c r="LE146" s="136"/>
    </row>
    <row r="147" spans="317:317" x14ac:dyDescent="0.3">
      <c r="LE147" s="136"/>
    </row>
    <row r="148" spans="317:317" x14ac:dyDescent="0.3">
      <c r="LE148" s="136"/>
    </row>
    <row r="149" spans="317:317" x14ac:dyDescent="0.3">
      <c r="LE149" s="136"/>
    </row>
    <row r="150" spans="317:317" x14ac:dyDescent="0.3">
      <c r="LE150" s="136"/>
    </row>
    <row r="151" spans="317:317" x14ac:dyDescent="0.3">
      <c r="LE151" s="136"/>
    </row>
    <row r="152" spans="317:317" x14ac:dyDescent="0.3">
      <c r="LE152" s="136"/>
    </row>
    <row r="153" spans="317:317" x14ac:dyDescent="0.3">
      <c r="LE153" s="136"/>
    </row>
    <row r="154" spans="317:317" x14ac:dyDescent="0.3">
      <c r="LE154" s="136"/>
    </row>
    <row r="155" spans="317:317" x14ac:dyDescent="0.3">
      <c r="LE155" s="136"/>
    </row>
    <row r="156" spans="317:317" x14ac:dyDescent="0.3">
      <c r="LE156" s="136"/>
    </row>
    <row r="157" spans="317:317" x14ac:dyDescent="0.3">
      <c r="LE157" s="136"/>
    </row>
    <row r="158" spans="317:317" x14ac:dyDescent="0.3">
      <c r="LE158" s="136"/>
    </row>
    <row r="159" spans="317:317" x14ac:dyDescent="0.3">
      <c r="LE159" s="136"/>
    </row>
    <row r="160" spans="317:317" x14ac:dyDescent="0.3">
      <c r="LE160" s="136"/>
    </row>
    <row r="161" spans="317:317" x14ac:dyDescent="0.3">
      <c r="LE161" s="136"/>
    </row>
    <row r="162" spans="317:317" x14ac:dyDescent="0.3">
      <c r="LE162" s="136"/>
    </row>
    <row r="163" spans="317:317" x14ac:dyDescent="0.3">
      <c r="LE163" s="136"/>
    </row>
    <row r="164" spans="317:317" x14ac:dyDescent="0.3">
      <c r="LE164" s="136"/>
    </row>
    <row r="165" spans="317:317" x14ac:dyDescent="0.3">
      <c r="LE165" s="136"/>
    </row>
    <row r="166" spans="317:317" x14ac:dyDescent="0.3">
      <c r="LE166" s="136"/>
    </row>
    <row r="167" spans="317:317" x14ac:dyDescent="0.3">
      <c r="LE167" s="136"/>
    </row>
    <row r="168" spans="317:317" x14ac:dyDescent="0.3">
      <c r="LE168" s="136"/>
    </row>
    <row r="169" spans="317:317" x14ac:dyDescent="0.3">
      <c r="LE169" s="136"/>
    </row>
    <row r="170" spans="317:317" x14ac:dyDescent="0.3">
      <c r="LE170" s="136"/>
    </row>
    <row r="171" spans="317:317" x14ac:dyDescent="0.3">
      <c r="LE171" s="136"/>
    </row>
    <row r="172" spans="317:317" x14ac:dyDescent="0.3">
      <c r="LE172" s="136"/>
    </row>
    <row r="173" spans="317:317" x14ac:dyDescent="0.3">
      <c r="LE173" s="136"/>
    </row>
    <row r="174" spans="317:317" x14ac:dyDescent="0.3">
      <c r="LE174" s="136"/>
    </row>
    <row r="175" spans="317:317" x14ac:dyDescent="0.3">
      <c r="LE175" s="136"/>
    </row>
    <row r="176" spans="317:317" x14ac:dyDescent="0.3">
      <c r="LE176" s="136"/>
    </row>
    <row r="177" spans="317:317" x14ac:dyDescent="0.3">
      <c r="LE177" s="136"/>
    </row>
    <row r="178" spans="317:317" x14ac:dyDescent="0.3">
      <c r="LE178" s="136"/>
    </row>
    <row r="179" spans="317:317" x14ac:dyDescent="0.3">
      <c r="LE179" s="136"/>
    </row>
    <row r="180" spans="317:317" x14ac:dyDescent="0.3">
      <c r="LE180" s="136"/>
    </row>
    <row r="181" spans="317:317" x14ac:dyDescent="0.3">
      <c r="LE181" s="136"/>
    </row>
    <row r="182" spans="317:317" x14ac:dyDescent="0.3">
      <c r="LE182" s="136"/>
    </row>
    <row r="183" spans="317:317" x14ac:dyDescent="0.3">
      <c r="LE183" s="136"/>
    </row>
    <row r="184" spans="317:317" x14ac:dyDescent="0.3">
      <c r="LE184" s="136"/>
    </row>
    <row r="185" spans="317:317" x14ac:dyDescent="0.3">
      <c r="LE185" s="136"/>
    </row>
    <row r="186" spans="317:317" x14ac:dyDescent="0.3">
      <c r="LE186" s="136"/>
    </row>
    <row r="187" spans="317:317" x14ac:dyDescent="0.3">
      <c r="LE187" s="136"/>
    </row>
    <row r="188" spans="317:317" x14ac:dyDescent="0.3">
      <c r="LE188" s="136"/>
    </row>
    <row r="189" spans="317:317" x14ac:dyDescent="0.3">
      <c r="LE189" s="136"/>
    </row>
    <row r="190" spans="317:317" x14ac:dyDescent="0.3">
      <c r="LE190" s="136"/>
    </row>
    <row r="191" spans="317:317" x14ac:dyDescent="0.3">
      <c r="LE191" s="136"/>
    </row>
    <row r="192" spans="317:317" x14ac:dyDescent="0.3">
      <c r="LE192" s="136"/>
    </row>
    <row r="193" spans="317:317" x14ac:dyDescent="0.3">
      <c r="LE193" s="136"/>
    </row>
    <row r="194" spans="317:317" x14ac:dyDescent="0.3">
      <c r="LE194" s="136"/>
    </row>
    <row r="195" spans="317:317" x14ac:dyDescent="0.3">
      <c r="LE195" s="136"/>
    </row>
    <row r="196" spans="317:317" x14ac:dyDescent="0.3">
      <c r="LE196" s="136"/>
    </row>
    <row r="197" spans="317:317" x14ac:dyDescent="0.3">
      <c r="LE197" s="136"/>
    </row>
    <row r="198" spans="317:317" x14ac:dyDescent="0.3">
      <c r="LE198" s="136"/>
    </row>
    <row r="199" spans="317:317" x14ac:dyDescent="0.3">
      <c r="LE199" s="136"/>
    </row>
    <row r="200" spans="317:317" x14ac:dyDescent="0.3">
      <c r="LE200" s="136"/>
    </row>
    <row r="201" spans="317:317" x14ac:dyDescent="0.3">
      <c r="LE201" s="136"/>
    </row>
    <row r="202" spans="317:317" x14ac:dyDescent="0.3">
      <c r="LE202" s="136"/>
    </row>
    <row r="203" spans="317:317" x14ac:dyDescent="0.3">
      <c r="LE203" s="136"/>
    </row>
    <row r="204" spans="317:317" x14ac:dyDescent="0.3">
      <c r="LE204" s="136"/>
    </row>
    <row r="205" spans="317:317" x14ac:dyDescent="0.3">
      <c r="LE205" s="136"/>
    </row>
    <row r="206" spans="317:317" x14ac:dyDescent="0.3">
      <c r="LE206" s="136"/>
    </row>
    <row r="207" spans="317:317" x14ac:dyDescent="0.3">
      <c r="LE207" s="136"/>
    </row>
    <row r="208" spans="317:317" x14ac:dyDescent="0.3">
      <c r="LE208" s="136"/>
    </row>
    <row r="209" spans="317:317" x14ac:dyDescent="0.3">
      <c r="LE209" s="136"/>
    </row>
    <row r="210" spans="317:317" x14ac:dyDescent="0.3">
      <c r="LE210" s="136"/>
    </row>
    <row r="211" spans="317:317" x14ac:dyDescent="0.3">
      <c r="LE211" s="136"/>
    </row>
    <row r="212" spans="317:317" x14ac:dyDescent="0.3">
      <c r="LE212" s="136"/>
    </row>
    <row r="213" spans="317:317" x14ac:dyDescent="0.3">
      <c r="LE213" s="136"/>
    </row>
    <row r="214" spans="317:317" x14ac:dyDescent="0.3">
      <c r="LE214" s="136"/>
    </row>
    <row r="215" spans="317:317" x14ac:dyDescent="0.3">
      <c r="LE215" s="136"/>
    </row>
    <row r="216" spans="317:317" x14ac:dyDescent="0.3">
      <c r="LE216" s="136"/>
    </row>
    <row r="217" spans="317:317" x14ac:dyDescent="0.3">
      <c r="LE217" s="136"/>
    </row>
    <row r="218" spans="317:317" x14ac:dyDescent="0.3">
      <c r="LE218" s="136"/>
    </row>
    <row r="219" spans="317:317" x14ac:dyDescent="0.3">
      <c r="LE219" s="136"/>
    </row>
    <row r="220" spans="317:317" x14ac:dyDescent="0.3">
      <c r="LE220" s="136"/>
    </row>
    <row r="221" spans="317:317" x14ac:dyDescent="0.3">
      <c r="LE221" s="136"/>
    </row>
    <row r="222" spans="317:317" x14ac:dyDescent="0.3">
      <c r="LE222" s="136"/>
    </row>
    <row r="223" spans="317:317" x14ac:dyDescent="0.3">
      <c r="LE223" s="136"/>
    </row>
    <row r="224" spans="317:317" x14ac:dyDescent="0.3">
      <c r="LE224" s="136"/>
    </row>
    <row r="225" spans="317:317" x14ac:dyDescent="0.3">
      <c r="LE225" s="136"/>
    </row>
    <row r="226" spans="317:317" x14ac:dyDescent="0.3">
      <c r="LE226" s="136"/>
    </row>
    <row r="227" spans="317:317" x14ac:dyDescent="0.3">
      <c r="LE227" s="136"/>
    </row>
    <row r="228" spans="317:317" x14ac:dyDescent="0.3">
      <c r="LE228" s="136"/>
    </row>
    <row r="229" spans="317:317" x14ac:dyDescent="0.3">
      <c r="LE229" s="136"/>
    </row>
    <row r="230" spans="317:317" x14ac:dyDescent="0.3">
      <c r="LE230" s="136"/>
    </row>
    <row r="231" spans="317:317" x14ac:dyDescent="0.3">
      <c r="LE231" s="136"/>
    </row>
    <row r="232" spans="317:317" x14ac:dyDescent="0.3">
      <c r="LE232" s="136"/>
    </row>
    <row r="233" spans="317:317" x14ac:dyDescent="0.3">
      <c r="LE233" s="136"/>
    </row>
    <row r="234" spans="317:317" x14ac:dyDescent="0.3">
      <c r="LE234" s="136"/>
    </row>
    <row r="235" spans="317:317" x14ac:dyDescent="0.3">
      <c r="LE235" s="136"/>
    </row>
    <row r="236" spans="317:317" x14ac:dyDescent="0.3">
      <c r="LE236" s="136"/>
    </row>
    <row r="237" spans="317:317" x14ac:dyDescent="0.3">
      <c r="LE237" s="136"/>
    </row>
    <row r="238" spans="317:317" x14ac:dyDescent="0.3">
      <c r="LE238" s="136"/>
    </row>
    <row r="239" spans="317:317" x14ac:dyDescent="0.3">
      <c r="LE239" s="136"/>
    </row>
    <row r="240" spans="317:317" x14ac:dyDescent="0.3">
      <c r="LE240" s="136"/>
    </row>
    <row r="241" spans="317:317" x14ac:dyDescent="0.3">
      <c r="LE241" s="136"/>
    </row>
    <row r="242" spans="317:317" x14ac:dyDescent="0.3">
      <c r="LE242" s="136"/>
    </row>
    <row r="243" spans="317:317" x14ac:dyDescent="0.3">
      <c r="LE243" s="136"/>
    </row>
    <row r="244" spans="317:317" x14ac:dyDescent="0.3">
      <c r="LE244" s="136"/>
    </row>
    <row r="245" spans="317:317" x14ac:dyDescent="0.3">
      <c r="LE245" s="136"/>
    </row>
    <row r="246" spans="317:317" x14ac:dyDescent="0.3">
      <c r="LE246" s="136"/>
    </row>
    <row r="247" spans="317:317" x14ac:dyDescent="0.3">
      <c r="LE247" s="136"/>
    </row>
    <row r="248" spans="317:317" x14ac:dyDescent="0.3">
      <c r="LE248" s="136"/>
    </row>
    <row r="249" spans="317:317" x14ac:dyDescent="0.3">
      <c r="LE249" s="136"/>
    </row>
    <row r="250" spans="317:317" x14ac:dyDescent="0.3">
      <c r="LE250" s="136"/>
    </row>
    <row r="251" spans="317:317" x14ac:dyDescent="0.3">
      <c r="LE251" s="136"/>
    </row>
    <row r="252" spans="317:317" x14ac:dyDescent="0.3">
      <c r="LE252" s="136"/>
    </row>
    <row r="253" spans="317:317" x14ac:dyDescent="0.3">
      <c r="LE253" s="136"/>
    </row>
    <row r="254" spans="317:317" x14ac:dyDescent="0.3">
      <c r="LE254" s="136"/>
    </row>
    <row r="255" spans="317:317" x14ac:dyDescent="0.3">
      <c r="LE255" s="136"/>
    </row>
    <row r="256" spans="317:317" x14ac:dyDescent="0.3">
      <c r="LE256" s="136"/>
    </row>
    <row r="257" spans="317:317" x14ac:dyDescent="0.3">
      <c r="LE257" s="136"/>
    </row>
    <row r="258" spans="317:317" x14ac:dyDescent="0.3">
      <c r="LE258" s="136"/>
    </row>
    <row r="259" spans="317:317" x14ac:dyDescent="0.3">
      <c r="LE259" s="136"/>
    </row>
    <row r="260" spans="317:317" x14ac:dyDescent="0.3">
      <c r="LE260" s="136"/>
    </row>
    <row r="261" spans="317:317" x14ac:dyDescent="0.3">
      <c r="LE261" s="136"/>
    </row>
    <row r="262" spans="317:317" x14ac:dyDescent="0.3">
      <c r="LE262" s="136"/>
    </row>
    <row r="263" spans="317:317" x14ac:dyDescent="0.3">
      <c r="LE263" s="136"/>
    </row>
    <row r="264" spans="317:317" x14ac:dyDescent="0.3">
      <c r="LE264" s="136"/>
    </row>
    <row r="265" spans="317:317" x14ac:dyDescent="0.3">
      <c r="LE265" s="136"/>
    </row>
    <row r="266" spans="317:317" x14ac:dyDescent="0.3">
      <c r="LE266" s="136"/>
    </row>
    <row r="267" spans="317:317" x14ac:dyDescent="0.3">
      <c r="LE267" s="136"/>
    </row>
    <row r="268" spans="317:317" x14ac:dyDescent="0.3">
      <c r="LE268" s="136"/>
    </row>
    <row r="269" spans="317:317" x14ac:dyDescent="0.3">
      <c r="LE269" s="136"/>
    </row>
    <row r="270" spans="317:317" x14ac:dyDescent="0.3">
      <c r="LE270" s="136"/>
    </row>
    <row r="271" spans="317:317" x14ac:dyDescent="0.3">
      <c r="LE271" s="136"/>
    </row>
    <row r="272" spans="317:317" x14ac:dyDescent="0.3">
      <c r="LE272" s="136"/>
    </row>
    <row r="273" spans="317:317" x14ac:dyDescent="0.3">
      <c r="LE273" s="136"/>
    </row>
    <row r="274" spans="317:317" x14ac:dyDescent="0.3">
      <c r="LE274" s="136"/>
    </row>
    <row r="275" spans="317:317" x14ac:dyDescent="0.3">
      <c r="LE275" s="136"/>
    </row>
    <row r="276" spans="317:317" x14ac:dyDescent="0.3">
      <c r="LE276" s="136"/>
    </row>
    <row r="277" spans="317:317" x14ac:dyDescent="0.3">
      <c r="LE277" s="136"/>
    </row>
    <row r="278" spans="317:317" x14ac:dyDescent="0.3">
      <c r="LE278" s="136"/>
    </row>
    <row r="279" spans="317:317" x14ac:dyDescent="0.3">
      <c r="LE279" s="136"/>
    </row>
    <row r="280" spans="317:317" x14ac:dyDescent="0.3">
      <c r="LE280" s="136"/>
    </row>
    <row r="281" spans="317:317" x14ac:dyDescent="0.3">
      <c r="LE281" s="136"/>
    </row>
    <row r="282" spans="317:317" x14ac:dyDescent="0.3">
      <c r="LE282" s="136"/>
    </row>
    <row r="283" spans="317:317" x14ac:dyDescent="0.3">
      <c r="LE283" s="136"/>
    </row>
    <row r="284" spans="317:317" x14ac:dyDescent="0.3">
      <c r="LE284" s="136"/>
    </row>
    <row r="285" spans="317:317" x14ac:dyDescent="0.3">
      <c r="LE285" s="136"/>
    </row>
    <row r="286" spans="317:317" x14ac:dyDescent="0.3">
      <c r="LE286" s="136"/>
    </row>
    <row r="287" spans="317:317" x14ac:dyDescent="0.3">
      <c r="LE287" s="136"/>
    </row>
    <row r="288" spans="317:317" x14ac:dyDescent="0.3">
      <c r="LE288" s="136"/>
    </row>
    <row r="289" spans="317:317" x14ac:dyDescent="0.3">
      <c r="LE289" s="136"/>
    </row>
    <row r="290" spans="317:317" x14ac:dyDescent="0.3">
      <c r="LE290" s="136"/>
    </row>
    <row r="291" spans="317:317" x14ac:dyDescent="0.3">
      <c r="LE291" s="136"/>
    </row>
    <row r="292" spans="317:317" x14ac:dyDescent="0.3">
      <c r="LE292" s="136"/>
    </row>
    <row r="293" spans="317:317" x14ac:dyDescent="0.3">
      <c r="LE293" s="136"/>
    </row>
    <row r="294" spans="317:317" x14ac:dyDescent="0.3">
      <c r="LE294" s="136"/>
    </row>
    <row r="295" spans="317:317" x14ac:dyDescent="0.3">
      <c r="LE295" s="136"/>
    </row>
  </sheetData>
  <mergeCells count="34">
    <mergeCell ref="CL16:CU16"/>
    <mergeCell ref="CV16:DE16"/>
    <mergeCell ref="DF16:DO16"/>
    <mergeCell ref="DP16:DY16"/>
    <mergeCell ref="B26:B32"/>
    <mergeCell ref="BR16:CA16"/>
    <mergeCell ref="V16:AC16"/>
    <mergeCell ref="AN16:AW16"/>
    <mergeCell ref="AX16:BG16"/>
    <mergeCell ref="BH16:BQ16"/>
    <mergeCell ref="E16:U16"/>
    <mergeCell ref="AD16:AM16"/>
    <mergeCell ref="KN16:KW16"/>
    <mergeCell ref="HV16:IE16"/>
    <mergeCell ref="IF16:IO16"/>
    <mergeCell ref="IP16:IY16"/>
    <mergeCell ref="IZ16:JI16"/>
    <mergeCell ref="JJ16:JS16"/>
    <mergeCell ref="A3:B3"/>
    <mergeCell ref="A5:B5"/>
    <mergeCell ref="A8:B8"/>
    <mergeCell ref="JT16:KC16"/>
    <mergeCell ref="KD16:KM16"/>
    <mergeCell ref="FX16:GG16"/>
    <mergeCell ref="GH16:GQ16"/>
    <mergeCell ref="GR16:HA16"/>
    <mergeCell ref="HB16:HK16"/>
    <mergeCell ref="HL16:HU16"/>
    <mergeCell ref="DZ16:EI16"/>
    <mergeCell ref="EJ16:ES16"/>
    <mergeCell ref="ET16:FC16"/>
    <mergeCell ref="FD16:FM16"/>
    <mergeCell ref="FN16:FW16"/>
    <mergeCell ref="CB16:CK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4" id="{BB5EA7B7-89E8-4068-9679-8E6B803F7223}">
            <xm:f>CB$22:NN$22='Drop-down'!$H$3</xm:f>
            <x14:dxf>
              <fill>
                <patternFill patternType="darkGray"/>
              </fill>
            </x14:dxf>
          </x14:cfRule>
          <xm:sqref>CB26:KW32</xm:sqref>
        </x14:conditionalFormatting>
        <x14:conditionalFormatting xmlns:xm="http://schemas.microsoft.com/office/excel/2006/main">
          <x14:cfRule type="expression" priority="88" id="{F1654B62-CC9B-4AE2-A540-F0AA2B0816AD}">
            <xm:f>GEN_INF!$E$69='Drop-down'!$D$3</xm:f>
            <x14:dxf>
              <fill>
                <patternFill patternType="darkGray">
                  <bgColor auto="1"/>
                </patternFill>
              </fill>
            </x14:dxf>
          </x14:cfRule>
          <xm:sqref>I19:J24 CF19:CG24 CP19:CQ24 CZ19:DA24 DJ19:DK24 DT19:DU24 ED19:EE24 EN19:EO24 EX19:EY24 FH19:FI24 FR19:FS24 GB19:GC24 GL19:GM24 GV19:GW24 HF19:HG24 HP19:HQ24 HZ19:IA24 IJ19:IK24 IT19:IU24 JD19:JE24 JN19:JO24 JX19:JY24 KH19:KI24 KR19:KS24 I26:J32 KR26:KS32 KH26:KI32 JX26:JY32 JN26:JO32 JD26:JE32 IT26:IU32 IJ26:IK32 HZ26:IA32 HP26:HQ32 HF26:HG32 GV26:GW32 GL26:GM32 GB26:GC32 FR26:FS32 FH26:FI32 EX26:EY32 EN26:EO32 ED26:EE32 DT26:DU32 DJ26:DK32 CZ26:DA32 CP26:CQ32 CF26:CG32</xm:sqref>
        </x14:conditionalFormatting>
        <x14:conditionalFormatting xmlns:xm="http://schemas.microsoft.com/office/excel/2006/main">
          <x14:cfRule type="expression" priority="118" id="{C0CE4005-0E45-4B95-BDE4-8867EB75111A}">
            <xm:f>GEN_INF!$E$70='Drop-down'!$E$3</xm:f>
            <x14:dxf>
              <fill>
                <patternFill patternType="darkGray">
                  <bgColor auto="1"/>
                </patternFill>
              </fill>
            </x14:dxf>
          </x14:cfRule>
          <xm:sqref>K19:L24 CH19:CI24 CR19:CS24 DB19:DC24 DL19:DM24 DV19:DW24 EF19:EG24 EP19:EQ24 EZ19:FA24 FJ19:FK24 FT19:FU24 GD19:GE24 GN19:GO24 GX19:GY24 HH19:HI24 HR19:HS24 IB19:IC24 IL19:IM24 IV19:IW24 JF19:JG24 JP19:JQ24 JZ19:KA24 KJ19:KK24 KT19:KU24 K26:L32 KT26:KU32 KJ26:KK32 JZ26:KA32 JP26:JQ32 JF26:JG32 IV26:IW32 IL26:IM32 IB26:IC32 HR26:HS32 HH26:HI32 GX26:GY32 GN26:GO32 GD26:GE32 FT26:FU32 FJ26:FK32 EZ26:FA32 EP26:EQ32 EF26:EG32 DV26:DW32 DL26:DM32 DB26:DC32 CR26:CS32 CH26:CI32</xm:sqref>
        </x14:conditionalFormatting>
        <x14:conditionalFormatting xmlns:xm="http://schemas.microsoft.com/office/excel/2006/main">
          <x14:cfRule type="expression" priority="148" id="{9C3F2FA3-1CAB-4A6B-A2A3-B8E3C43E87EF}">
            <xm:f>GEN_INF!$E$71='Drop-down'!$F$3</xm:f>
            <x14:dxf>
              <fill>
                <patternFill patternType="darkGray">
                  <bgColor auto="1"/>
                </patternFill>
              </fill>
            </x14:dxf>
          </x14:cfRule>
          <xm:sqref>M19:N24 CJ19:CK24 CT19:CU24 DD19:DE24 DN19:DO24 DX19:DY24 EH19:EI24 ER19:ES24 FB19:FC24 FL19:FM24 FV19:FW24 GF19:GG24 GP19:GQ24 GZ19:HA24 HJ19:HK24 HT19:HU24 ID19:IE24 IN19:IO24 IX19:IY24 JH19:JI24 JR19:JS24 KB19:KC24 KL19:KM24 KV19:KW24 M26:N32 KV26:KW32 KL26:KM32 KB26:KC32 JR26:JS32 JH26:JI32 IX26:IY32 IN26:IO32 ID26:IE32 HT26:HU32 HJ26:HK32 GZ26:HA32 GP26:GQ32 GF26:GG32 FV26:FW32 FL26:FM32 FB26:FC32 ER26:ES32 EH26:EI32 DX26:DY32 DN26:DO32 DD26:DE32 CT26:CU32 CJ26:CK32</xm:sqref>
        </x14:conditionalFormatting>
        <x14:conditionalFormatting xmlns:xm="http://schemas.microsoft.com/office/excel/2006/main">
          <x14:cfRule type="expression" priority="35" id="{FDC6F408-CE5E-49F3-9938-1512DCCE05CF}">
            <xm:f>E$22:KW$22='Drop-down'!$H$3</xm:f>
            <x14:dxf>
              <fill>
                <patternFill patternType="darkGray"/>
              </fill>
            </x14:dxf>
          </x14:cfRule>
          <xm:sqref>O26:O32 E27:N32 E26:O26</xm:sqref>
        </x14:conditionalFormatting>
        <x14:conditionalFormatting xmlns:xm="http://schemas.microsoft.com/office/excel/2006/main">
          <x14:cfRule type="expression" priority="24" id="{AEEE551F-D5A2-4E36-B615-21848CD0ECAE}">
            <xm:f>GEN_INF!$E$72='Drop-down'!$G$2</xm:f>
            <x14:dxf>
              <fill>
                <patternFill patternType="darkGray">
                  <bgColor theme="0"/>
                </patternFill>
              </fill>
            </x14:dxf>
          </x14:cfRule>
          <xm:sqref>E26:O32 CB26:KW32 E19:KW24</xm:sqref>
        </x14:conditionalFormatting>
        <x14:conditionalFormatting xmlns:xm="http://schemas.microsoft.com/office/excel/2006/main">
          <x14:cfRule type="expression" priority="23" id="{E922FF74-309D-4345-994E-DF3DF7472E32}">
            <xm:f>F$22:KX$22='Drop-down'!$H$3</xm:f>
            <x14:dxf>
              <fill>
                <patternFill patternType="darkGray"/>
              </fill>
            </x14:dxf>
          </x14:cfRule>
          <xm:sqref>F26</xm:sqref>
        </x14:conditionalFormatting>
        <x14:conditionalFormatting xmlns:xm="http://schemas.microsoft.com/office/excel/2006/main">
          <x14:cfRule type="expression" priority="552" id="{7E7FE93F-BCF3-4B05-AA82-3FFDC36F7617}">
            <xm:f>E$34:DB$34='Drop-down'!$H$3</xm:f>
            <x14:dxf>
              <fill>
                <patternFill patternType="darkGray"/>
              </fill>
            </x14:dxf>
          </x14:cfRule>
          <xm:sqref>E26:O32</xm:sqref>
        </x14:conditionalFormatting>
        <x14:conditionalFormatting xmlns:xm="http://schemas.microsoft.com/office/excel/2006/main">
          <x14:cfRule type="expression" priority="4" id="{3DB4A527-B406-4694-83A9-0FC8B9A2C886}">
            <xm:f>P$22:LB$22='Drop-down'!$H$3</xm:f>
            <x14:dxf>
              <fill>
                <patternFill patternType="darkGray"/>
              </fill>
            </x14:dxf>
          </x14:cfRule>
          <xm:sqref>P26:CA32</xm:sqref>
        </x14:conditionalFormatting>
        <x14:conditionalFormatting xmlns:xm="http://schemas.microsoft.com/office/excel/2006/main">
          <x14:cfRule type="expression" priority="1" id="{5A862FBF-7D2A-4D7B-80F4-85A0F900D398}">
            <xm:f>GEN_INF!$E$72='Drop-down'!$G$2</xm:f>
            <x14:dxf>
              <fill>
                <patternFill patternType="darkGray">
                  <bgColor theme="0"/>
                </patternFill>
              </fill>
            </x14:dxf>
          </x14:cfRule>
          <xm:sqref>P26:CA32</xm:sqref>
        </x14:conditionalFormatting>
        <x14:conditionalFormatting xmlns:xm="http://schemas.microsoft.com/office/excel/2006/main">
          <x14:cfRule type="expression" priority="582" id="{60B06B88-17D6-43A0-BE22-F1B4DD37823D}">
            <xm:f>P$23:LB$23='Drop-down'!$I$3</xm:f>
            <x14:dxf>
              <fill>
                <patternFill patternType="darkGray"/>
              </fill>
            </x14:dxf>
          </x14:cfRule>
          <xm:sqref>P26:KW32 P19:KW24</xm:sqref>
        </x14:conditionalFormatting>
        <x14:conditionalFormatting xmlns:xm="http://schemas.microsoft.com/office/excel/2006/main">
          <x14:cfRule type="expression" priority="584" id="{FCCE0ED9-018D-4F53-8CFA-09C7A326B73B}">
            <xm:f>E$23:KW$23='Drop-down'!$I$3</xm:f>
            <x14:dxf>
              <fill>
                <patternFill patternType="darkGray"/>
              </fill>
            </x14:dxf>
          </x14:cfRule>
          <xm:sqref>O26:O32 E27:N32 E19:O24 E26:O26</xm:sqref>
        </x14:conditionalFormatting>
        <x14:conditionalFormatting xmlns:xm="http://schemas.microsoft.com/office/excel/2006/main">
          <x14:cfRule type="expression" priority="588" id="{48E4EB76-E608-4EC3-BA16-35E09920EE60}">
            <xm:f>P$23:LG$23='Drop-down'!$I$3</xm:f>
            <x14:dxf>
              <fill>
                <patternFill patternType="darkGray"/>
              </fill>
            </x14:dxf>
          </x14:cfRule>
          <xm:sqref>P21:KW21</xm:sqref>
        </x14:conditionalFormatting>
        <x14:conditionalFormatting xmlns:xm="http://schemas.microsoft.com/office/excel/2006/main">
          <x14:cfRule type="expression" priority="590" id="{A25FC913-A2AF-496C-8989-AE65247B54CB}">
            <xm:f>E$35:DB$35='Drop-down'!$I$3</xm:f>
            <x14:dxf>
              <fill>
                <patternFill patternType="darkGray"/>
              </fill>
            </x14:dxf>
          </x14:cfRule>
          <xm:sqref>E26:O32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0F8953E-463B-4475-BE28-660E05DD431E}">
          <x14:formula1>
            <xm:f>'Drop-down'!$H$2:$H$3</xm:f>
          </x14:formula1>
          <xm:sqref>E21:KW22</xm:sqref>
        </x14:dataValidation>
        <x14:dataValidation type="list" allowBlank="1" showInputMessage="1" showErrorMessage="1" xr:uid="{079FF5B3-B97B-44D0-900F-90F4D86674D2}">
          <x14:formula1>
            <xm:f>'Drop-down'!$I$2:$I$4</xm:f>
          </x14:formula1>
          <xm:sqref>E23:KW23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2E32-7FBE-4601-A1C9-150349AC4AA7}">
  <sheetPr>
    <tabColor theme="3" tint="0.59999389629810485"/>
  </sheetPr>
  <dimension ref="A1:PJ32"/>
  <sheetViews>
    <sheetView showGridLines="0" zoomScale="80" zoomScaleNormal="80" workbookViewId="0">
      <selection activeCell="F27" sqref="F27"/>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425" width="16.6640625" style="45" customWidth="1"/>
    <col min="426" max="16384" width="8.88671875" style="45"/>
  </cols>
  <sheetData>
    <row r="1" spans="1:426" s="2" customFormat="1" ht="54" customHeight="1" x14ac:dyDescent="0.3">
      <c r="D1"/>
      <c r="J1" s="86"/>
      <c r="AF1" s="136"/>
    </row>
    <row r="2" spans="1:426" s="2" customFormat="1" ht="8.5500000000000007" customHeight="1" x14ac:dyDescent="0.3">
      <c r="B2" s="85"/>
      <c r="D2"/>
      <c r="J2" s="86"/>
      <c r="AF2" s="136"/>
    </row>
    <row r="3" spans="1:426" s="2" customFormat="1" ht="19.5" customHeight="1" x14ac:dyDescent="0.3">
      <c r="A3" s="168" t="str">
        <f>+GEN_INF!A3</f>
        <v>Test Undertaking</v>
      </c>
      <c r="B3" s="169"/>
      <c r="D3"/>
      <c r="J3" s="86"/>
      <c r="AF3" s="136"/>
      <c r="BJ3" s="136"/>
      <c r="BK3" s="136"/>
      <c r="BL3" s="136"/>
      <c r="BM3" s="136"/>
      <c r="BN3" s="136"/>
      <c r="BO3" s="136"/>
      <c r="BP3" s="136"/>
      <c r="BQ3" s="136"/>
      <c r="BR3" s="136"/>
      <c r="BS3" s="136"/>
      <c r="BT3" s="136"/>
      <c r="BU3" s="136"/>
      <c r="OW3" s="136"/>
      <c r="OX3" s="136"/>
      <c r="OY3" s="136"/>
      <c r="OZ3" s="136"/>
      <c r="PA3" s="136"/>
      <c r="PB3" s="136"/>
      <c r="PC3" s="136"/>
      <c r="PD3" s="136"/>
      <c r="PE3" s="136"/>
      <c r="PF3" s="136"/>
      <c r="PG3" s="136"/>
      <c r="PH3" s="136"/>
      <c r="PI3" s="136"/>
      <c r="PJ3" s="136"/>
    </row>
    <row r="4" spans="1:426" s="2" customFormat="1" ht="8.5500000000000007" customHeight="1" x14ac:dyDescent="0.3">
      <c r="B4" s="85"/>
      <c r="D4"/>
      <c r="J4" s="86"/>
      <c r="AF4" s="136"/>
    </row>
    <row r="5" spans="1:426" s="2" customFormat="1" ht="19.5" customHeight="1" x14ac:dyDescent="0.3">
      <c r="A5" s="170" t="str">
        <f>+GEN_INF!C66 &amp; " " &amp; GEN_INF!E66</f>
        <v>Reporting YEAR END 2019</v>
      </c>
      <c r="B5" s="169"/>
      <c r="D5"/>
      <c r="J5" s="86"/>
      <c r="AF5" s="136"/>
    </row>
    <row r="6" spans="1:426" s="2" customFormat="1" ht="9" customHeight="1" x14ac:dyDescent="0.3">
      <c r="A6" s="68"/>
      <c r="B6" s="85"/>
      <c r="D6"/>
      <c r="J6" s="86"/>
      <c r="AF6" s="136"/>
    </row>
    <row r="7" spans="1:426" s="2" customFormat="1" ht="16.2" x14ac:dyDescent="0.3">
      <c r="A7" s="67" t="s">
        <v>155</v>
      </c>
      <c r="D7"/>
      <c r="J7" s="86"/>
      <c r="AF7" s="136"/>
    </row>
    <row r="8" spans="1:426" s="2" customFormat="1" ht="16.2" x14ac:dyDescent="0.3">
      <c r="A8" s="171">
        <f>+GEN_INF!E62</f>
        <v>0</v>
      </c>
      <c r="B8" s="169"/>
      <c r="D8"/>
      <c r="J8" s="86"/>
      <c r="AF8" s="136"/>
    </row>
    <row r="9" spans="1:426" ht="15" hidden="1" outlineLevel="1" thickBot="1" x14ac:dyDescent="0.35">
      <c r="B9" s="45"/>
      <c r="E9" s="54" t="s">
        <v>123</v>
      </c>
      <c r="F9" s="54" t="s">
        <v>123</v>
      </c>
      <c r="G9" s="54" t="s">
        <v>123</v>
      </c>
      <c r="H9" s="54" t="s">
        <v>123</v>
      </c>
      <c r="I9" s="54" t="s">
        <v>123</v>
      </c>
      <c r="J9" s="54" t="s">
        <v>123</v>
      </c>
      <c r="K9" s="54" t="s">
        <v>123</v>
      </c>
      <c r="L9" s="54" t="s">
        <v>123</v>
      </c>
      <c r="M9" s="54" t="s">
        <v>123</v>
      </c>
      <c r="N9" s="54" t="s">
        <v>123</v>
      </c>
      <c r="O9" s="54" t="s">
        <v>123</v>
      </c>
      <c r="P9" s="54" t="s">
        <v>123</v>
      </c>
      <c r="Q9" s="54" t="s">
        <v>123</v>
      </c>
      <c r="R9" s="54" t="s">
        <v>123</v>
      </c>
      <c r="S9" s="54" t="s">
        <v>123</v>
      </c>
      <c r="T9" s="54" t="s">
        <v>123</v>
      </c>
      <c r="U9" s="54" t="s">
        <v>123</v>
      </c>
      <c r="V9" s="54" t="s">
        <v>123</v>
      </c>
      <c r="W9" s="54" t="s">
        <v>123</v>
      </c>
      <c r="X9" s="54" t="s">
        <v>123</v>
      </c>
      <c r="Y9" s="54" t="s">
        <v>123</v>
      </c>
      <c r="Z9" s="54" t="s">
        <v>119</v>
      </c>
      <c r="AA9" s="54" t="s">
        <v>119</v>
      </c>
      <c r="AB9" s="54" t="s">
        <v>119</v>
      </c>
      <c r="AC9" s="54" t="s">
        <v>119</v>
      </c>
      <c r="AD9" s="54" t="s">
        <v>119</v>
      </c>
      <c r="AE9" s="54" t="s">
        <v>119</v>
      </c>
      <c r="AF9" s="54" t="s">
        <v>119</v>
      </c>
      <c r="AG9" s="54" t="s">
        <v>119</v>
      </c>
      <c r="AH9" s="54" t="s">
        <v>89</v>
      </c>
      <c r="AI9" s="54" t="s">
        <v>89</v>
      </c>
      <c r="AJ9" s="54" t="s">
        <v>89</v>
      </c>
      <c r="AK9" s="54" t="s">
        <v>89</v>
      </c>
      <c r="AL9" s="54" t="s">
        <v>89</v>
      </c>
      <c r="AM9" s="54" t="s">
        <v>89</v>
      </c>
      <c r="AN9" s="54" t="s">
        <v>89</v>
      </c>
      <c r="AO9" s="54" t="s">
        <v>89</v>
      </c>
      <c r="AP9" s="54" t="s">
        <v>89</v>
      </c>
      <c r="AQ9" s="54" t="s">
        <v>89</v>
      </c>
      <c r="AR9" s="54" t="s">
        <v>89</v>
      </c>
      <c r="AS9" s="54" t="s">
        <v>89</v>
      </c>
      <c r="AT9" s="54" t="s">
        <v>89</v>
      </c>
      <c r="AU9" s="54" t="s">
        <v>89</v>
      </c>
      <c r="AV9" s="54" t="s">
        <v>92</v>
      </c>
      <c r="AW9" s="54" t="s">
        <v>92</v>
      </c>
      <c r="AX9" s="54" t="s">
        <v>92</v>
      </c>
      <c r="AY9" s="54" t="s">
        <v>92</v>
      </c>
      <c r="AZ9" s="54" t="s">
        <v>92</v>
      </c>
      <c r="BA9" s="54" t="s">
        <v>92</v>
      </c>
      <c r="BB9" s="54" t="s">
        <v>92</v>
      </c>
      <c r="BC9" s="54" t="s">
        <v>92</v>
      </c>
      <c r="BD9" s="54" t="s">
        <v>92</v>
      </c>
      <c r="BE9" s="54" t="s">
        <v>92</v>
      </c>
      <c r="BF9" s="54" t="s">
        <v>92</v>
      </c>
      <c r="BG9" s="54" t="s">
        <v>92</v>
      </c>
      <c r="BH9" s="54" t="s">
        <v>92</v>
      </c>
      <c r="BI9" s="54" t="s">
        <v>92</v>
      </c>
      <c r="BJ9" s="54" t="s">
        <v>93</v>
      </c>
      <c r="BK9" s="54" t="s">
        <v>93</v>
      </c>
      <c r="BL9" s="54" t="s">
        <v>93</v>
      </c>
      <c r="BM9" s="54" t="s">
        <v>93</v>
      </c>
      <c r="BN9" s="54" t="s">
        <v>93</v>
      </c>
      <c r="BO9" s="54" t="s">
        <v>93</v>
      </c>
      <c r="BP9" s="54" t="s">
        <v>93</v>
      </c>
      <c r="BQ9" s="54" t="s">
        <v>93</v>
      </c>
      <c r="BR9" s="54" t="s">
        <v>93</v>
      </c>
      <c r="BS9" s="54" t="s">
        <v>93</v>
      </c>
      <c r="BT9" s="54" t="s">
        <v>93</v>
      </c>
      <c r="BU9" s="54" t="s">
        <v>93</v>
      </c>
      <c r="BV9" s="54" t="s">
        <v>93</v>
      </c>
      <c r="BW9" s="54" t="s">
        <v>93</v>
      </c>
      <c r="BX9" s="54" t="s">
        <v>94</v>
      </c>
      <c r="BY9" s="54" t="s">
        <v>94</v>
      </c>
      <c r="BZ9" s="54" t="s">
        <v>94</v>
      </c>
      <c r="CA9" s="54" t="s">
        <v>94</v>
      </c>
      <c r="CB9" s="54" t="s">
        <v>94</v>
      </c>
      <c r="CC9" s="54" t="s">
        <v>94</v>
      </c>
      <c r="CD9" s="54" t="s">
        <v>94</v>
      </c>
      <c r="CE9" s="54" t="s">
        <v>94</v>
      </c>
      <c r="CF9" s="54" t="s">
        <v>94</v>
      </c>
      <c r="CG9" s="54" t="s">
        <v>94</v>
      </c>
      <c r="CH9" s="54" t="s">
        <v>94</v>
      </c>
      <c r="CI9" s="54" t="s">
        <v>94</v>
      </c>
      <c r="CJ9" s="54" t="s">
        <v>94</v>
      </c>
      <c r="CK9" s="54" t="s">
        <v>94</v>
      </c>
      <c r="CL9" s="54" t="s">
        <v>95</v>
      </c>
      <c r="CM9" s="54" t="s">
        <v>95</v>
      </c>
      <c r="CN9" s="54" t="s">
        <v>95</v>
      </c>
      <c r="CO9" s="54" t="s">
        <v>95</v>
      </c>
      <c r="CP9" s="54" t="s">
        <v>95</v>
      </c>
      <c r="CQ9" s="54" t="s">
        <v>95</v>
      </c>
      <c r="CR9" s="54" t="s">
        <v>95</v>
      </c>
      <c r="CS9" s="54" t="s">
        <v>95</v>
      </c>
      <c r="CT9" s="54" t="s">
        <v>95</v>
      </c>
      <c r="CU9" s="54" t="s">
        <v>95</v>
      </c>
      <c r="CV9" s="54" t="s">
        <v>95</v>
      </c>
      <c r="CW9" s="54" t="s">
        <v>95</v>
      </c>
      <c r="CX9" s="54" t="s">
        <v>95</v>
      </c>
      <c r="CY9" s="54" t="s">
        <v>95</v>
      </c>
      <c r="CZ9" s="54" t="s">
        <v>96</v>
      </c>
      <c r="DA9" s="54" t="s">
        <v>96</v>
      </c>
      <c r="DB9" s="54" t="s">
        <v>96</v>
      </c>
      <c r="DC9" s="54" t="s">
        <v>96</v>
      </c>
      <c r="DD9" s="54" t="s">
        <v>96</v>
      </c>
      <c r="DE9" s="54" t="s">
        <v>96</v>
      </c>
      <c r="DF9" s="54" t="s">
        <v>96</v>
      </c>
      <c r="DG9" s="54" t="s">
        <v>96</v>
      </c>
      <c r="DH9" s="54" t="s">
        <v>96</v>
      </c>
      <c r="DI9" s="54" t="s">
        <v>96</v>
      </c>
      <c r="DJ9" s="54" t="s">
        <v>96</v>
      </c>
      <c r="DK9" s="54" t="s">
        <v>96</v>
      </c>
      <c r="DL9" s="54" t="s">
        <v>96</v>
      </c>
      <c r="DM9" s="54" t="s">
        <v>96</v>
      </c>
      <c r="DN9" s="54" t="s">
        <v>97</v>
      </c>
      <c r="DO9" s="54" t="s">
        <v>97</v>
      </c>
      <c r="DP9" s="54" t="s">
        <v>97</v>
      </c>
      <c r="DQ9" s="54" t="s">
        <v>97</v>
      </c>
      <c r="DR9" s="54" t="s">
        <v>97</v>
      </c>
      <c r="DS9" s="54" t="s">
        <v>97</v>
      </c>
      <c r="DT9" s="54" t="s">
        <v>97</v>
      </c>
      <c r="DU9" s="54" t="s">
        <v>97</v>
      </c>
      <c r="DV9" s="54" t="s">
        <v>97</v>
      </c>
      <c r="DW9" s="54" t="s">
        <v>97</v>
      </c>
      <c r="DX9" s="54" t="s">
        <v>97</v>
      </c>
      <c r="DY9" s="54" t="s">
        <v>97</v>
      </c>
      <c r="DZ9" s="54" t="s">
        <v>97</v>
      </c>
      <c r="EA9" s="54" t="s">
        <v>97</v>
      </c>
      <c r="EB9" s="54" t="s">
        <v>98</v>
      </c>
      <c r="EC9" s="54" t="s">
        <v>98</v>
      </c>
      <c r="ED9" s="54" t="s">
        <v>98</v>
      </c>
      <c r="EE9" s="54" t="s">
        <v>98</v>
      </c>
      <c r="EF9" s="54" t="s">
        <v>98</v>
      </c>
      <c r="EG9" s="54" t="s">
        <v>98</v>
      </c>
      <c r="EH9" s="54" t="s">
        <v>98</v>
      </c>
      <c r="EI9" s="54" t="s">
        <v>98</v>
      </c>
      <c r="EJ9" s="54" t="s">
        <v>98</v>
      </c>
      <c r="EK9" s="54" t="s">
        <v>98</v>
      </c>
      <c r="EL9" s="54" t="s">
        <v>98</v>
      </c>
      <c r="EM9" s="54" t="s">
        <v>98</v>
      </c>
      <c r="EN9" s="54" t="s">
        <v>98</v>
      </c>
      <c r="EO9" s="54" t="s">
        <v>98</v>
      </c>
      <c r="EP9" s="54" t="s">
        <v>99</v>
      </c>
      <c r="EQ9" s="54" t="s">
        <v>99</v>
      </c>
      <c r="ER9" s="54" t="s">
        <v>99</v>
      </c>
      <c r="ES9" s="54" t="s">
        <v>99</v>
      </c>
      <c r="ET9" s="54" t="s">
        <v>99</v>
      </c>
      <c r="EU9" s="54" t="s">
        <v>99</v>
      </c>
      <c r="EV9" s="54" t="s">
        <v>99</v>
      </c>
      <c r="EW9" s="54" t="s">
        <v>99</v>
      </c>
      <c r="EX9" s="54" t="s">
        <v>99</v>
      </c>
      <c r="EY9" s="54" t="s">
        <v>99</v>
      </c>
      <c r="EZ9" s="54" t="s">
        <v>99</v>
      </c>
      <c r="FA9" s="54" t="s">
        <v>99</v>
      </c>
      <c r="FB9" s="54" t="s">
        <v>99</v>
      </c>
      <c r="FC9" s="54" t="s">
        <v>99</v>
      </c>
      <c r="FD9" s="54" t="s">
        <v>100</v>
      </c>
      <c r="FE9" s="54" t="s">
        <v>100</v>
      </c>
      <c r="FF9" s="54" t="s">
        <v>100</v>
      </c>
      <c r="FG9" s="54" t="s">
        <v>100</v>
      </c>
      <c r="FH9" s="54" t="s">
        <v>100</v>
      </c>
      <c r="FI9" s="54" t="s">
        <v>100</v>
      </c>
      <c r="FJ9" s="54" t="s">
        <v>100</v>
      </c>
      <c r="FK9" s="54" t="s">
        <v>100</v>
      </c>
      <c r="FL9" s="54" t="s">
        <v>100</v>
      </c>
      <c r="FM9" s="54" t="s">
        <v>100</v>
      </c>
      <c r="FN9" s="54" t="s">
        <v>100</v>
      </c>
      <c r="FO9" s="54" t="s">
        <v>100</v>
      </c>
      <c r="FP9" s="54" t="s">
        <v>100</v>
      </c>
      <c r="FQ9" s="54" t="s">
        <v>100</v>
      </c>
      <c r="FR9" s="54" t="s">
        <v>101</v>
      </c>
      <c r="FS9" s="54" t="s">
        <v>101</v>
      </c>
      <c r="FT9" s="54" t="s">
        <v>101</v>
      </c>
      <c r="FU9" s="54" t="s">
        <v>101</v>
      </c>
      <c r="FV9" s="54" t="s">
        <v>101</v>
      </c>
      <c r="FW9" s="54" t="s">
        <v>101</v>
      </c>
      <c r="FX9" s="54" t="s">
        <v>101</v>
      </c>
      <c r="FY9" s="54" t="s">
        <v>101</v>
      </c>
      <c r="FZ9" s="54" t="s">
        <v>101</v>
      </c>
      <c r="GA9" s="54" t="s">
        <v>101</v>
      </c>
      <c r="GB9" s="54" t="s">
        <v>101</v>
      </c>
      <c r="GC9" s="54" t="s">
        <v>101</v>
      </c>
      <c r="GD9" s="54" t="s">
        <v>101</v>
      </c>
      <c r="GE9" s="54" t="s">
        <v>101</v>
      </c>
      <c r="GF9" s="54" t="s">
        <v>102</v>
      </c>
      <c r="GG9" s="54" t="s">
        <v>102</v>
      </c>
      <c r="GH9" s="54" t="s">
        <v>102</v>
      </c>
      <c r="GI9" s="54" t="s">
        <v>102</v>
      </c>
      <c r="GJ9" s="54" t="s">
        <v>102</v>
      </c>
      <c r="GK9" s="54" t="s">
        <v>102</v>
      </c>
      <c r="GL9" s="54" t="s">
        <v>102</v>
      </c>
      <c r="GM9" s="54" t="s">
        <v>102</v>
      </c>
      <c r="GN9" s="54" t="s">
        <v>102</v>
      </c>
      <c r="GO9" s="54" t="s">
        <v>102</v>
      </c>
      <c r="GP9" s="54" t="s">
        <v>102</v>
      </c>
      <c r="GQ9" s="54" t="s">
        <v>102</v>
      </c>
      <c r="GR9" s="54" t="s">
        <v>102</v>
      </c>
      <c r="GS9" s="54" t="s">
        <v>102</v>
      </c>
      <c r="GT9" s="54" t="s">
        <v>103</v>
      </c>
      <c r="GU9" s="54" t="s">
        <v>103</v>
      </c>
      <c r="GV9" s="54" t="s">
        <v>103</v>
      </c>
      <c r="GW9" s="54" t="s">
        <v>103</v>
      </c>
      <c r="GX9" s="54" t="s">
        <v>103</v>
      </c>
      <c r="GY9" s="54" t="s">
        <v>103</v>
      </c>
      <c r="GZ9" s="54" t="s">
        <v>103</v>
      </c>
      <c r="HA9" s="54" t="s">
        <v>103</v>
      </c>
      <c r="HB9" s="54" t="s">
        <v>103</v>
      </c>
      <c r="HC9" s="54" t="s">
        <v>103</v>
      </c>
      <c r="HD9" s="54" t="s">
        <v>103</v>
      </c>
      <c r="HE9" s="54" t="s">
        <v>103</v>
      </c>
      <c r="HF9" s="54" t="s">
        <v>103</v>
      </c>
      <c r="HG9" s="54" t="s">
        <v>103</v>
      </c>
      <c r="HH9" s="54" t="s">
        <v>104</v>
      </c>
      <c r="HI9" s="54" t="s">
        <v>104</v>
      </c>
      <c r="HJ9" s="54" t="s">
        <v>104</v>
      </c>
      <c r="HK9" s="54" t="s">
        <v>104</v>
      </c>
      <c r="HL9" s="54" t="s">
        <v>104</v>
      </c>
      <c r="HM9" s="54" t="s">
        <v>104</v>
      </c>
      <c r="HN9" s="54" t="s">
        <v>104</v>
      </c>
      <c r="HO9" s="54" t="s">
        <v>104</v>
      </c>
      <c r="HP9" s="54" t="s">
        <v>104</v>
      </c>
      <c r="HQ9" s="54" t="s">
        <v>104</v>
      </c>
      <c r="HR9" s="54" t="s">
        <v>104</v>
      </c>
      <c r="HS9" s="54" t="s">
        <v>104</v>
      </c>
      <c r="HT9" s="54" t="s">
        <v>104</v>
      </c>
      <c r="HU9" s="54" t="s">
        <v>104</v>
      </c>
      <c r="HV9" s="54" t="s">
        <v>105</v>
      </c>
      <c r="HW9" s="54" t="s">
        <v>105</v>
      </c>
      <c r="HX9" s="54" t="s">
        <v>105</v>
      </c>
      <c r="HY9" s="54" t="s">
        <v>105</v>
      </c>
      <c r="HZ9" s="54" t="s">
        <v>105</v>
      </c>
      <c r="IA9" s="54" t="s">
        <v>105</v>
      </c>
      <c r="IB9" s="54" t="s">
        <v>105</v>
      </c>
      <c r="IC9" s="54" t="s">
        <v>105</v>
      </c>
      <c r="ID9" s="54" t="s">
        <v>105</v>
      </c>
      <c r="IE9" s="54" t="s">
        <v>105</v>
      </c>
      <c r="IF9" s="54" t="s">
        <v>105</v>
      </c>
      <c r="IG9" s="54" t="s">
        <v>105</v>
      </c>
      <c r="IH9" s="54" t="s">
        <v>105</v>
      </c>
      <c r="II9" s="54" t="s">
        <v>105</v>
      </c>
      <c r="IJ9" s="54" t="s">
        <v>106</v>
      </c>
      <c r="IK9" s="54" t="s">
        <v>106</v>
      </c>
      <c r="IL9" s="54" t="s">
        <v>106</v>
      </c>
      <c r="IM9" s="54" t="s">
        <v>106</v>
      </c>
      <c r="IN9" s="54" t="s">
        <v>106</v>
      </c>
      <c r="IO9" s="54" t="s">
        <v>106</v>
      </c>
      <c r="IP9" s="54" t="s">
        <v>106</v>
      </c>
      <c r="IQ9" s="54" t="s">
        <v>106</v>
      </c>
      <c r="IR9" s="54" t="s">
        <v>106</v>
      </c>
      <c r="IS9" s="54" t="s">
        <v>106</v>
      </c>
      <c r="IT9" s="54" t="s">
        <v>106</v>
      </c>
      <c r="IU9" s="54" t="s">
        <v>106</v>
      </c>
      <c r="IV9" s="54" t="s">
        <v>106</v>
      </c>
      <c r="IW9" s="54" t="s">
        <v>106</v>
      </c>
      <c r="IX9" s="54" t="s">
        <v>107</v>
      </c>
      <c r="IY9" s="54" t="s">
        <v>107</v>
      </c>
      <c r="IZ9" s="54" t="s">
        <v>107</v>
      </c>
      <c r="JA9" s="54" t="s">
        <v>107</v>
      </c>
      <c r="JB9" s="54" t="s">
        <v>107</v>
      </c>
      <c r="JC9" s="54" t="s">
        <v>107</v>
      </c>
      <c r="JD9" s="54" t="s">
        <v>107</v>
      </c>
      <c r="JE9" s="54" t="s">
        <v>107</v>
      </c>
      <c r="JF9" s="54" t="s">
        <v>107</v>
      </c>
      <c r="JG9" s="54" t="s">
        <v>107</v>
      </c>
      <c r="JH9" s="54" t="s">
        <v>107</v>
      </c>
      <c r="JI9" s="54" t="s">
        <v>107</v>
      </c>
      <c r="JJ9" s="54" t="s">
        <v>107</v>
      </c>
      <c r="JK9" s="54" t="s">
        <v>107</v>
      </c>
      <c r="JL9" s="54" t="s">
        <v>108</v>
      </c>
      <c r="JM9" s="54" t="s">
        <v>108</v>
      </c>
      <c r="JN9" s="54" t="s">
        <v>108</v>
      </c>
      <c r="JO9" s="54" t="s">
        <v>108</v>
      </c>
      <c r="JP9" s="54" t="s">
        <v>108</v>
      </c>
      <c r="JQ9" s="54" t="s">
        <v>108</v>
      </c>
      <c r="JR9" s="54" t="s">
        <v>108</v>
      </c>
      <c r="JS9" s="54" t="s">
        <v>108</v>
      </c>
      <c r="JT9" s="54" t="s">
        <v>108</v>
      </c>
      <c r="JU9" s="54" t="s">
        <v>108</v>
      </c>
      <c r="JV9" s="54" t="s">
        <v>108</v>
      </c>
      <c r="JW9" s="54" t="s">
        <v>108</v>
      </c>
      <c r="JX9" s="54" t="s">
        <v>108</v>
      </c>
      <c r="JY9" s="54" t="s">
        <v>108</v>
      </c>
      <c r="JZ9" s="54" t="s">
        <v>109</v>
      </c>
      <c r="KA9" s="54" t="s">
        <v>109</v>
      </c>
      <c r="KB9" s="54" t="s">
        <v>109</v>
      </c>
      <c r="KC9" s="54" t="s">
        <v>109</v>
      </c>
      <c r="KD9" s="54" t="s">
        <v>109</v>
      </c>
      <c r="KE9" s="54" t="s">
        <v>109</v>
      </c>
      <c r="KF9" s="54" t="s">
        <v>109</v>
      </c>
      <c r="KG9" s="54" t="s">
        <v>109</v>
      </c>
      <c r="KH9" s="54" t="s">
        <v>109</v>
      </c>
      <c r="KI9" s="54" t="s">
        <v>109</v>
      </c>
      <c r="KJ9" s="54" t="s">
        <v>109</v>
      </c>
      <c r="KK9" s="54" t="s">
        <v>109</v>
      </c>
      <c r="KL9" s="54" t="s">
        <v>109</v>
      </c>
      <c r="KM9" s="54" t="s">
        <v>109</v>
      </c>
      <c r="KN9" s="54" t="s">
        <v>110</v>
      </c>
      <c r="KO9" s="54" t="s">
        <v>110</v>
      </c>
      <c r="KP9" s="54" t="s">
        <v>110</v>
      </c>
      <c r="KQ9" s="54" t="s">
        <v>110</v>
      </c>
      <c r="KR9" s="54" t="s">
        <v>110</v>
      </c>
      <c r="KS9" s="54" t="s">
        <v>110</v>
      </c>
      <c r="KT9" s="54" t="s">
        <v>110</v>
      </c>
      <c r="KU9" s="54" t="s">
        <v>110</v>
      </c>
      <c r="KV9" s="54" t="s">
        <v>110</v>
      </c>
      <c r="KW9" s="54" t="s">
        <v>110</v>
      </c>
      <c r="KX9" s="54" t="s">
        <v>110</v>
      </c>
      <c r="KY9" s="54" t="s">
        <v>110</v>
      </c>
      <c r="KZ9" s="54" t="s">
        <v>110</v>
      </c>
      <c r="LA9" s="54" t="s">
        <v>110</v>
      </c>
      <c r="LB9" s="54" t="s">
        <v>111</v>
      </c>
      <c r="LC9" s="54" t="s">
        <v>111</v>
      </c>
      <c r="LD9" s="54" t="s">
        <v>111</v>
      </c>
      <c r="LE9" s="54" t="s">
        <v>111</v>
      </c>
      <c r="LF9" s="54" t="s">
        <v>111</v>
      </c>
      <c r="LG9" s="54" t="s">
        <v>111</v>
      </c>
      <c r="LH9" s="54" t="s">
        <v>111</v>
      </c>
      <c r="LI9" s="54" t="s">
        <v>111</v>
      </c>
      <c r="LJ9" s="54" t="s">
        <v>111</v>
      </c>
      <c r="LK9" s="54" t="s">
        <v>111</v>
      </c>
      <c r="LL9" s="54" t="s">
        <v>111</v>
      </c>
      <c r="LM9" s="54" t="s">
        <v>111</v>
      </c>
      <c r="LN9" s="54" t="s">
        <v>111</v>
      </c>
      <c r="LO9" s="54" t="s">
        <v>111</v>
      </c>
      <c r="LP9" s="54" t="s">
        <v>112</v>
      </c>
      <c r="LQ9" s="54" t="s">
        <v>112</v>
      </c>
      <c r="LR9" s="54" t="s">
        <v>112</v>
      </c>
      <c r="LS9" s="54" t="s">
        <v>112</v>
      </c>
      <c r="LT9" s="54" t="s">
        <v>112</v>
      </c>
      <c r="LU9" s="54" t="s">
        <v>112</v>
      </c>
      <c r="LV9" s="54" t="s">
        <v>112</v>
      </c>
      <c r="LW9" s="54" t="s">
        <v>112</v>
      </c>
      <c r="LX9" s="54" t="s">
        <v>112</v>
      </c>
      <c r="LY9" s="54" t="s">
        <v>112</v>
      </c>
      <c r="LZ9" s="54" t="s">
        <v>112</v>
      </c>
      <c r="MA9" s="54" t="s">
        <v>112</v>
      </c>
      <c r="MB9" s="54" t="s">
        <v>112</v>
      </c>
      <c r="MC9" s="54" t="s">
        <v>112</v>
      </c>
      <c r="MD9" s="54" t="s">
        <v>113</v>
      </c>
      <c r="ME9" s="54" t="s">
        <v>113</v>
      </c>
      <c r="MF9" s="54" t="s">
        <v>113</v>
      </c>
      <c r="MG9" s="54" t="s">
        <v>113</v>
      </c>
      <c r="MH9" s="54" t="s">
        <v>113</v>
      </c>
      <c r="MI9" s="54" t="s">
        <v>113</v>
      </c>
      <c r="MJ9" s="54" t="s">
        <v>113</v>
      </c>
      <c r="MK9" s="54" t="s">
        <v>113</v>
      </c>
      <c r="ML9" s="54" t="s">
        <v>113</v>
      </c>
      <c r="MM9" s="54" t="s">
        <v>113</v>
      </c>
      <c r="MN9" s="54" t="s">
        <v>113</v>
      </c>
      <c r="MO9" s="54" t="s">
        <v>113</v>
      </c>
      <c r="MP9" s="54" t="s">
        <v>113</v>
      </c>
      <c r="MQ9" s="54" t="s">
        <v>113</v>
      </c>
      <c r="MR9" s="54" t="s">
        <v>114</v>
      </c>
      <c r="MS9" s="54" t="s">
        <v>114</v>
      </c>
      <c r="MT9" s="54" t="s">
        <v>114</v>
      </c>
      <c r="MU9" s="54" t="s">
        <v>114</v>
      </c>
      <c r="MV9" s="54" t="s">
        <v>114</v>
      </c>
      <c r="MW9" s="54" t="s">
        <v>114</v>
      </c>
      <c r="MX9" s="54" t="s">
        <v>114</v>
      </c>
      <c r="MY9" s="54" t="s">
        <v>114</v>
      </c>
      <c r="MZ9" s="54" t="s">
        <v>114</v>
      </c>
      <c r="NA9" s="54" t="s">
        <v>114</v>
      </c>
      <c r="NB9" s="54" t="s">
        <v>114</v>
      </c>
      <c r="NC9" s="54" t="s">
        <v>114</v>
      </c>
      <c r="ND9" s="54" t="s">
        <v>114</v>
      </c>
      <c r="NE9" s="54" t="s">
        <v>114</v>
      </c>
      <c r="NF9" s="54" t="s">
        <v>115</v>
      </c>
      <c r="NG9" s="54" t="s">
        <v>115</v>
      </c>
      <c r="NH9" s="54" t="s">
        <v>115</v>
      </c>
      <c r="NI9" s="54" t="s">
        <v>115</v>
      </c>
      <c r="NJ9" s="54" t="s">
        <v>115</v>
      </c>
      <c r="NK9" s="54" t="s">
        <v>115</v>
      </c>
      <c r="NL9" s="54" t="s">
        <v>115</v>
      </c>
      <c r="NM9" s="54" t="s">
        <v>115</v>
      </c>
      <c r="NN9" s="54" t="s">
        <v>115</v>
      </c>
      <c r="NO9" s="54" t="s">
        <v>115</v>
      </c>
      <c r="NP9" s="54" t="s">
        <v>115</v>
      </c>
      <c r="NQ9" s="54" t="s">
        <v>115</v>
      </c>
      <c r="NR9" s="54" t="s">
        <v>115</v>
      </c>
      <c r="NS9" s="54" t="s">
        <v>115</v>
      </c>
      <c r="NT9" s="54" t="s">
        <v>116</v>
      </c>
      <c r="NU9" s="54" t="s">
        <v>116</v>
      </c>
      <c r="NV9" s="54" t="s">
        <v>116</v>
      </c>
      <c r="NW9" s="54" t="s">
        <v>116</v>
      </c>
      <c r="NX9" s="54" t="s">
        <v>116</v>
      </c>
      <c r="NY9" s="54" t="s">
        <v>116</v>
      </c>
      <c r="NZ9" s="54" t="s">
        <v>116</v>
      </c>
      <c r="OA9" s="54" t="s">
        <v>116</v>
      </c>
      <c r="OB9" s="54" t="s">
        <v>116</v>
      </c>
      <c r="OC9" s="54" t="s">
        <v>116</v>
      </c>
      <c r="OD9" s="54" t="s">
        <v>116</v>
      </c>
      <c r="OE9" s="54" t="s">
        <v>116</v>
      </c>
      <c r="OF9" s="54" t="s">
        <v>116</v>
      </c>
      <c r="OG9" s="54" t="s">
        <v>116</v>
      </c>
      <c r="OH9" s="54" t="s">
        <v>117</v>
      </c>
      <c r="OI9" s="54" t="s">
        <v>117</v>
      </c>
      <c r="OJ9" s="54" t="s">
        <v>117</v>
      </c>
      <c r="OK9" s="54" t="s">
        <v>117</v>
      </c>
      <c r="OL9" s="54" t="s">
        <v>117</v>
      </c>
      <c r="OM9" s="54" t="s">
        <v>117</v>
      </c>
      <c r="ON9" s="54" t="s">
        <v>117</v>
      </c>
      <c r="OO9" s="54" t="s">
        <v>117</v>
      </c>
      <c r="OP9" s="54" t="s">
        <v>117</v>
      </c>
      <c r="OQ9" s="54" t="s">
        <v>117</v>
      </c>
      <c r="OR9" s="54" t="s">
        <v>117</v>
      </c>
      <c r="OS9" s="54" t="s">
        <v>117</v>
      </c>
      <c r="OT9" s="54" t="s">
        <v>117</v>
      </c>
      <c r="OU9" s="54" t="s">
        <v>117</v>
      </c>
      <c r="OV9" s="54" t="s">
        <v>118</v>
      </c>
      <c r="OW9" s="54" t="s">
        <v>118</v>
      </c>
      <c r="OX9" s="54" t="s">
        <v>118</v>
      </c>
      <c r="OY9" s="54" t="s">
        <v>118</v>
      </c>
      <c r="OZ9" s="54" t="s">
        <v>118</v>
      </c>
      <c r="PA9" s="54" t="s">
        <v>118</v>
      </c>
      <c r="PB9" s="54" t="s">
        <v>118</v>
      </c>
      <c r="PC9" s="54" t="s">
        <v>118</v>
      </c>
      <c r="PD9" s="54" t="s">
        <v>118</v>
      </c>
      <c r="PE9" s="54" t="s">
        <v>118</v>
      </c>
      <c r="PF9" s="54" t="s">
        <v>118</v>
      </c>
      <c r="PG9" s="54" t="s">
        <v>118</v>
      </c>
      <c r="PH9" s="54" t="s">
        <v>118</v>
      </c>
      <c r="PI9" s="54" t="s">
        <v>118</v>
      </c>
    </row>
    <row r="10" spans="1:426" ht="15" hidden="1" outlineLevel="1" thickBot="1" x14ac:dyDescent="0.35">
      <c r="B10" s="45"/>
      <c r="E10" s="54" t="s">
        <v>14</v>
      </c>
      <c r="F10" s="54" t="s">
        <v>183</v>
      </c>
      <c r="G10" s="54" t="s">
        <v>124</v>
      </c>
      <c r="H10" s="54" t="s">
        <v>184</v>
      </c>
      <c r="I10" s="54" t="s">
        <v>125</v>
      </c>
      <c r="J10" s="54" t="s">
        <v>186</v>
      </c>
      <c r="K10" s="54" t="s">
        <v>187</v>
      </c>
      <c r="L10" s="54" t="s">
        <v>188</v>
      </c>
      <c r="M10" s="54" t="s">
        <v>189</v>
      </c>
      <c r="N10" s="54" t="s">
        <v>190</v>
      </c>
      <c r="O10" s="54" t="s">
        <v>191</v>
      </c>
      <c r="P10" s="54" t="s">
        <v>192</v>
      </c>
      <c r="Q10" s="54" t="s">
        <v>193</v>
      </c>
      <c r="R10" s="54" t="s">
        <v>194</v>
      </c>
      <c r="S10" s="54" t="s">
        <v>119</v>
      </c>
      <c r="T10" s="54" t="s">
        <v>208</v>
      </c>
      <c r="U10" s="54" t="s">
        <v>209</v>
      </c>
      <c r="V10" s="54" t="s">
        <v>221</v>
      </c>
      <c r="W10" s="54" t="s">
        <v>216</v>
      </c>
      <c r="X10" s="54" t="s">
        <v>215</v>
      </c>
      <c r="Y10" s="54" t="s">
        <v>220</v>
      </c>
      <c r="Z10" s="54" t="s">
        <v>450</v>
      </c>
      <c r="AA10" s="54" t="s">
        <v>122</v>
      </c>
      <c r="AB10" s="54" t="s">
        <v>120</v>
      </c>
      <c r="AC10" s="54" t="s">
        <v>5</v>
      </c>
      <c r="AD10" s="54" t="s">
        <v>6</v>
      </c>
      <c r="AE10" s="54" t="s">
        <v>121</v>
      </c>
      <c r="AF10" s="54" t="s">
        <v>882</v>
      </c>
      <c r="AG10" s="54" t="s">
        <v>126</v>
      </c>
      <c r="AH10" s="54" t="s">
        <v>14</v>
      </c>
      <c r="AI10" s="54" t="s">
        <v>183</v>
      </c>
      <c r="AJ10" s="54" t="s">
        <v>124</v>
      </c>
      <c r="AK10" s="54" t="s">
        <v>184</v>
      </c>
      <c r="AL10" s="54" t="s">
        <v>125</v>
      </c>
      <c r="AM10" s="54" t="s">
        <v>186</v>
      </c>
      <c r="AN10" s="54" t="s">
        <v>187</v>
      </c>
      <c r="AO10" s="54" t="s">
        <v>188</v>
      </c>
      <c r="AP10" s="54" t="s">
        <v>189</v>
      </c>
      <c r="AQ10" s="54" t="s">
        <v>190</v>
      </c>
      <c r="AR10" s="54" t="s">
        <v>191</v>
      </c>
      <c r="AS10" s="54" t="s">
        <v>192</v>
      </c>
      <c r="AT10" s="54" t="s">
        <v>193</v>
      </c>
      <c r="AU10" s="54" t="s">
        <v>194</v>
      </c>
      <c r="AV10" s="54" t="s">
        <v>14</v>
      </c>
      <c r="AW10" s="54" t="s">
        <v>183</v>
      </c>
      <c r="AX10" s="54" t="s">
        <v>124</v>
      </c>
      <c r="AY10" s="54" t="s">
        <v>184</v>
      </c>
      <c r="AZ10" s="54" t="s">
        <v>125</v>
      </c>
      <c r="BA10" s="54" t="s">
        <v>186</v>
      </c>
      <c r="BB10" s="54" t="s">
        <v>187</v>
      </c>
      <c r="BC10" s="54" t="s">
        <v>188</v>
      </c>
      <c r="BD10" s="54" t="s">
        <v>189</v>
      </c>
      <c r="BE10" s="54" t="s">
        <v>190</v>
      </c>
      <c r="BF10" s="54" t="s">
        <v>191</v>
      </c>
      <c r="BG10" s="54" t="s">
        <v>192</v>
      </c>
      <c r="BH10" s="54" t="s">
        <v>193</v>
      </c>
      <c r="BI10" s="54" t="s">
        <v>194</v>
      </c>
      <c r="BJ10" s="54" t="s">
        <v>14</v>
      </c>
      <c r="BK10" s="54" t="s">
        <v>183</v>
      </c>
      <c r="BL10" s="54" t="s">
        <v>124</v>
      </c>
      <c r="BM10" s="54" t="s">
        <v>184</v>
      </c>
      <c r="BN10" s="54" t="s">
        <v>125</v>
      </c>
      <c r="BO10" s="54" t="s">
        <v>186</v>
      </c>
      <c r="BP10" s="54" t="s">
        <v>187</v>
      </c>
      <c r="BQ10" s="54" t="s">
        <v>188</v>
      </c>
      <c r="BR10" s="54" t="s">
        <v>189</v>
      </c>
      <c r="BS10" s="54" t="s">
        <v>190</v>
      </c>
      <c r="BT10" s="54" t="s">
        <v>191</v>
      </c>
      <c r="BU10" s="54" t="s">
        <v>192</v>
      </c>
      <c r="BV10" s="54" t="s">
        <v>193</v>
      </c>
      <c r="BW10" s="54" t="s">
        <v>194</v>
      </c>
      <c r="BX10" s="54" t="s">
        <v>14</v>
      </c>
      <c r="BY10" s="54" t="s">
        <v>183</v>
      </c>
      <c r="BZ10" s="54" t="s">
        <v>124</v>
      </c>
      <c r="CA10" s="54" t="s">
        <v>184</v>
      </c>
      <c r="CB10" s="54" t="s">
        <v>125</v>
      </c>
      <c r="CC10" s="54" t="s">
        <v>186</v>
      </c>
      <c r="CD10" s="54" t="s">
        <v>187</v>
      </c>
      <c r="CE10" s="54" t="s">
        <v>188</v>
      </c>
      <c r="CF10" s="54" t="s">
        <v>189</v>
      </c>
      <c r="CG10" s="54" t="s">
        <v>190</v>
      </c>
      <c r="CH10" s="54" t="s">
        <v>191</v>
      </c>
      <c r="CI10" s="54" t="s">
        <v>192</v>
      </c>
      <c r="CJ10" s="54" t="s">
        <v>193</v>
      </c>
      <c r="CK10" s="54" t="s">
        <v>194</v>
      </c>
      <c r="CL10" s="54" t="s">
        <v>14</v>
      </c>
      <c r="CM10" s="54" t="s">
        <v>183</v>
      </c>
      <c r="CN10" s="54" t="s">
        <v>124</v>
      </c>
      <c r="CO10" s="54" t="s">
        <v>184</v>
      </c>
      <c r="CP10" s="54" t="s">
        <v>125</v>
      </c>
      <c r="CQ10" s="54" t="s">
        <v>186</v>
      </c>
      <c r="CR10" s="54" t="s">
        <v>187</v>
      </c>
      <c r="CS10" s="54" t="s">
        <v>188</v>
      </c>
      <c r="CT10" s="54" t="s">
        <v>189</v>
      </c>
      <c r="CU10" s="54" t="s">
        <v>190</v>
      </c>
      <c r="CV10" s="54" t="s">
        <v>191</v>
      </c>
      <c r="CW10" s="54" t="s">
        <v>192</v>
      </c>
      <c r="CX10" s="54" t="s">
        <v>193</v>
      </c>
      <c r="CY10" s="54" t="s">
        <v>194</v>
      </c>
      <c r="CZ10" s="54" t="s">
        <v>14</v>
      </c>
      <c r="DA10" s="54" t="s">
        <v>183</v>
      </c>
      <c r="DB10" s="54" t="s">
        <v>124</v>
      </c>
      <c r="DC10" s="54" t="s">
        <v>184</v>
      </c>
      <c r="DD10" s="54" t="s">
        <v>125</v>
      </c>
      <c r="DE10" s="54" t="s">
        <v>186</v>
      </c>
      <c r="DF10" s="54" t="s">
        <v>187</v>
      </c>
      <c r="DG10" s="54" t="s">
        <v>188</v>
      </c>
      <c r="DH10" s="54" t="s">
        <v>189</v>
      </c>
      <c r="DI10" s="54" t="s">
        <v>190</v>
      </c>
      <c r="DJ10" s="54" t="s">
        <v>191</v>
      </c>
      <c r="DK10" s="54" t="s">
        <v>192</v>
      </c>
      <c r="DL10" s="54" t="s">
        <v>193</v>
      </c>
      <c r="DM10" s="54" t="s">
        <v>194</v>
      </c>
      <c r="DN10" s="54" t="s">
        <v>14</v>
      </c>
      <c r="DO10" s="54" t="s">
        <v>183</v>
      </c>
      <c r="DP10" s="54" t="s">
        <v>124</v>
      </c>
      <c r="DQ10" s="54" t="s">
        <v>184</v>
      </c>
      <c r="DR10" s="54" t="s">
        <v>125</v>
      </c>
      <c r="DS10" s="54" t="s">
        <v>186</v>
      </c>
      <c r="DT10" s="54" t="s">
        <v>187</v>
      </c>
      <c r="DU10" s="54" t="s">
        <v>188</v>
      </c>
      <c r="DV10" s="54" t="s">
        <v>189</v>
      </c>
      <c r="DW10" s="54" t="s">
        <v>190</v>
      </c>
      <c r="DX10" s="54" t="s">
        <v>191</v>
      </c>
      <c r="DY10" s="54" t="s">
        <v>192</v>
      </c>
      <c r="DZ10" s="54" t="s">
        <v>193</v>
      </c>
      <c r="EA10" s="54" t="s">
        <v>194</v>
      </c>
      <c r="EB10" s="54" t="s">
        <v>14</v>
      </c>
      <c r="EC10" s="54" t="s">
        <v>183</v>
      </c>
      <c r="ED10" s="54" t="s">
        <v>124</v>
      </c>
      <c r="EE10" s="54" t="s">
        <v>184</v>
      </c>
      <c r="EF10" s="54" t="s">
        <v>125</v>
      </c>
      <c r="EG10" s="54" t="s">
        <v>186</v>
      </c>
      <c r="EH10" s="54" t="s">
        <v>187</v>
      </c>
      <c r="EI10" s="54" t="s">
        <v>188</v>
      </c>
      <c r="EJ10" s="54" t="s">
        <v>189</v>
      </c>
      <c r="EK10" s="54" t="s">
        <v>190</v>
      </c>
      <c r="EL10" s="54" t="s">
        <v>191</v>
      </c>
      <c r="EM10" s="54" t="s">
        <v>192</v>
      </c>
      <c r="EN10" s="54" t="s">
        <v>193</v>
      </c>
      <c r="EO10" s="54" t="s">
        <v>194</v>
      </c>
      <c r="EP10" s="54" t="s">
        <v>14</v>
      </c>
      <c r="EQ10" s="54" t="s">
        <v>183</v>
      </c>
      <c r="ER10" s="54" t="s">
        <v>124</v>
      </c>
      <c r="ES10" s="54" t="s">
        <v>184</v>
      </c>
      <c r="ET10" s="54" t="s">
        <v>125</v>
      </c>
      <c r="EU10" s="54" t="s">
        <v>186</v>
      </c>
      <c r="EV10" s="54" t="s">
        <v>187</v>
      </c>
      <c r="EW10" s="54" t="s">
        <v>188</v>
      </c>
      <c r="EX10" s="54" t="s">
        <v>189</v>
      </c>
      <c r="EY10" s="54" t="s">
        <v>190</v>
      </c>
      <c r="EZ10" s="54" t="s">
        <v>191</v>
      </c>
      <c r="FA10" s="54" t="s">
        <v>192</v>
      </c>
      <c r="FB10" s="54" t="s">
        <v>193</v>
      </c>
      <c r="FC10" s="54" t="s">
        <v>194</v>
      </c>
      <c r="FD10" s="54" t="s">
        <v>14</v>
      </c>
      <c r="FE10" s="54" t="s">
        <v>183</v>
      </c>
      <c r="FF10" s="54" t="s">
        <v>124</v>
      </c>
      <c r="FG10" s="54" t="s">
        <v>184</v>
      </c>
      <c r="FH10" s="54" t="s">
        <v>125</v>
      </c>
      <c r="FI10" s="54" t="s">
        <v>186</v>
      </c>
      <c r="FJ10" s="54" t="s">
        <v>187</v>
      </c>
      <c r="FK10" s="54" t="s">
        <v>188</v>
      </c>
      <c r="FL10" s="54" t="s">
        <v>189</v>
      </c>
      <c r="FM10" s="54" t="s">
        <v>190</v>
      </c>
      <c r="FN10" s="54" t="s">
        <v>191</v>
      </c>
      <c r="FO10" s="54" t="s">
        <v>192</v>
      </c>
      <c r="FP10" s="54" t="s">
        <v>193</v>
      </c>
      <c r="FQ10" s="54" t="s">
        <v>194</v>
      </c>
      <c r="FR10" s="54" t="s">
        <v>14</v>
      </c>
      <c r="FS10" s="54" t="s">
        <v>183</v>
      </c>
      <c r="FT10" s="54" t="s">
        <v>124</v>
      </c>
      <c r="FU10" s="54" t="s">
        <v>184</v>
      </c>
      <c r="FV10" s="54" t="s">
        <v>125</v>
      </c>
      <c r="FW10" s="54" t="s">
        <v>186</v>
      </c>
      <c r="FX10" s="54" t="s">
        <v>187</v>
      </c>
      <c r="FY10" s="54" t="s">
        <v>188</v>
      </c>
      <c r="FZ10" s="54" t="s">
        <v>189</v>
      </c>
      <c r="GA10" s="54" t="s">
        <v>190</v>
      </c>
      <c r="GB10" s="54" t="s">
        <v>191</v>
      </c>
      <c r="GC10" s="54" t="s">
        <v>192</v>
      </c>
      <c r="GD10" s="54" t="s">
        <v>193</v>
      </c>
      <c r="GE10" s="54" t="s">
        <v>194</v>
      </c>
      <c r="GF10" s="54" t="s">
        <v>14</v>
      </c>
      <c r="GG10" s="54" t="s">
        <v>183</v>
      </c>
      <c r="GH10" s="54" t="s">
        <v>124</v>
      </c>
      <c r="GI10" s="54" t="s">
        <v>184</v>
      </c>
      <c r="GJ10" s="54" t="s">
        <v>125</v>
      </c>
      <c r="GK10" s="54" t="s">
        <v>186</v>
      </c>
      <c r="GL10" s="54" t="s">
        <v>187</v>
      </c>
      <c r="GM10" s="54" t="s">
        <v>188</v>
      </c>
      <c r="GN10" s="54" t="s">
        <v>189</v>
      </c>
      <c r="GO10" s="54" t="s">
        <v>190</v>
      </c>
      <c r="GP10" s="54" t="s">
        <v>191</v>
      </c>
      <c r="GQ10" s="54" t="s">
        <v>192</v>
      </c>
      <c r="GR10" s="54" t="s">
        <v>193</v>
      </c>
      <c r="GS10" s="54" t="s">
        <v>194</v>
      </c>
      <c r="GT10" s="54" t="s">
        <v>14</v>
      </c>
      <c r="GU10" s="54" t="s">
        <v>183</v>
      </c>
      <c r="GV10" s="54" t="s">
        <v>124</v>
      </c>
      <c r="GW10" s="54" t="s">
        <v>184</v>
      </c>
      <c r="GX10" s="54" t="s">
        <v>125</v>
      </c>
      <c r="GY10" s="54" t="s">
        <v>186</v>
      </c>
      <c r="GZ10" s="54" t="s">
        <v>187</v>
      </c>
      <c r="HA10" s="54" t="s">
        <v>188</v>
      </c>
      <c r="HB10" s="54" t="s">
        <v>189</v>
      </c>
      <c r="HC10" s="54" t="s">
        <v>190</v>
      </c>
      <c r="HD10" s="54" t="s">
        <v>191</v>
      </c>
      <c r="HE10" s="54" t="s">
        <v>192</v>
      </c>
      <c r="HF10" s="54" t="s">
        <v>193</v>
      </c>
      <c r="HG10" s="54" t="s">
        <v>194</v>
      </c>
      <c r="HH10" s="54" t="s">
        <v>14</v>
      </c>
      <c r="HI10" s="54" t="s">
        <v>183</v>
      </c>
      <c r="HJ10" s="54" t="s">
        <v>124</v>
      </c>
      <c r="HK10" s="54" t="s">
        <v>184</v>
      </c>
      <c r="HL10" s="54" t="s">
        <v>125</v>
      </c>
      <c r="HM10" s="54" t="s">
        <v>186</v>
      </c>
      <c r="HN10" s="54" t="s">
        <v>187</v>
      </c>
      <c r="HO10" s="54" t="s">
        <v>188</v>
      </c>
      <c r="HP10" s="54" t="s">
        <v>189</v>
      </c>
      <c r="HQ10" s="54" t="s">
        <v>190</v>
      </c>
      <c r="HR10" s="54" t="s">
        <v>191</v>
      </c>
      <c r="HS10" s="54" t="s">
        <v>192</v>
      </c>
      <c r="HT10" s="54" t="s">
        <v>193</v>
      </c>
      <c r="HU10" s="54" t="s">
        <v>194</v>
      </c>
      <c r="HV10" s="54" t="s">
        <v>14</v>
      </c>
      <c r="HW10" s="54" t="s">
        <v>183</v>
      </c>
      <c r="HX10" s="54" t="s">
        <v>124</v>
      </c>
      <c r="HY10" s="54" t="s">
        <v>184</v>
      </c>
      <c r="HZ10" s="54" t="s">
        <v>125</v>
      </c>
      <c r="IA10" s="54" t="s">
        <v>186</v>
      </c>
      <c r="IB10" s="54" t="s">
        <v>187</v>
      </c>
      <c r="IC10" s="54" t="s">
        <v>188</v>
      </c>
      <c r="ID10" s="54" t="s">
        <v>189</v>
      </c>
      <c r="IE10" s="54" t="s">
        <v>190</v>
      </c>
      <c r="IF10" s="54" t="s">
        <v>191</v>
      </c>
      <c r="IG10" s="54" t="s">
        <v>192</v>
      </c>
      <c r="IH10" s="54" t="s">
        <v>193</v>
      </c>
      <c r="II10" s="54" t="s">
        <v>194</v>
      </c>
      <c r="IJ10" s="54" t="s">
        <v>14</v>
      </c>
      <c r="IK10" s="54" t="s">
        <v>183</v>
      </c>
      <c r="IL10" s="54" t="s">
        <v>124</v>
      </c>
      <c r="IM10" s="54" t="s">
        <v>184</v>
      </c>
      <c r="IN10" s="54" t="s">
        <v>125</v>
      </c>
      <c r="IO10" s="54" t="s">
        <v>186</v>
      </c>
      <c r="IP10" s="54" t="s">
        <v>187</v>
      </c>
      <c r="IQ10" s="54" t="s">
        <v>188</v>
      </c>
      <c r="IR10" s="54" t="s">
        <v>189</v>
      </c>
      <c r="IS10" s="54" t="s">
        <v>190</v>
      </c>
      <c r="IT10" s="54" t="s">
        <v>191</v>
      </c>
      <c r="IU10" s="54" t="s">
        <v>192</v>
      </c>
      <c r="IV10" s="54" t="s">
        <v>193</v>
      </c>
      <c r="IW10" s="54" t="s">
        <v>194</v>
      </c>
      <c r="IX10" s="54" t="s">
        <v>14</v>
      </c>
      <c r="IY10" s="54" t="s">
        <v>183</v>
      </c>
      <c r="IZ10" s="54" t="s">
        <v>124</v>
      </c>
      <c r="JA10" s="54" t="s">
        <v>184</v>
      </c>
      <c r="JB10" s="54" t="s">
        <v>125</v>
      </c>
      <c r="JC10" s="54" t="s">
        <v>186</v>
      </c>
      <c r="JD10" s="54" t="s">
        <v>187</v>
      </c>
      <c r="JE10" s="54" t="s">
        <v>188</v>
      </c>
      <c r="JF10" s="54" t="s">
        <v>189</v>
      </c>
      <c r="JG10" s="54" t="s">
        <v>190</v>
      </c>
      <c r="JH10" s="54" t="s">
        <v>191</v>
      </c>
      <c r="JI10" s="54" t="s">
        <v>192</v>
      </c>
      <c r="JJ10" s="54" t="s">
        <v>193</v>
      </c>
      <c r="JK10" s="54" t="s">
        <v>194</v>
      </c>
      <c r="JL10" s="54" t="s">
        <v>14</v>
      </c>
      <c r="JM10" s="54" t="s">
        <v>183</v>
      </c>
      <c r="JN10" s="54" t="s">
        <v>124</v>
      </c>
      <c r="JO10" s="54" t="s">
        <v>184</v>
      </c>
      <c r="JP10" s="54" t="s">
        <v>125</v>
      </c>
      <c r="JQ10" s="54" t="s">
        <v>186</v>
      </c>
      <c r="JR10" s="54" t="s">
        <v>187</v>
      </c>
      <c r="JS10" s="54" t="s">
        <v>188</v>
      </c>
      <c r="JT10" s="54" t="s">
        <v>189</v>
      </c>
      <c r="JU10" s="54" t="s">
        <v>190</v>
      </c>
      <c r="JV10" s="54" t="s">
        <v>191</v>
      </c>
      <c r="JW10" s="54" t="s">
        <v>192</v>
      </c>
      <c r="JX10" s="54" t="s">
        <v>193</v>
      </c>
      <c r="JY10" s="54" t="s">
        <v>194</v>
      </c>
      <c r="JZ10" s="54" t="s">
        <v>14</v>
      </c>
      <c r="KA10" s="54" t="s">
        <v>183</v>
      </c>
      <c r="KB10" s="54" t="s">
        <v>124</v>
      </c>
      <c r="KC10" s="54" t="s">
        <v>184</v>
      </c>
      <c r="KD10" s="54" t="s">
        <v>125</v>
      </c>
      <c r="KE10" s="54" t="s">
        <v>186</v>
      </c>
      <c r="KF10" s="54" t="s">
        <v>187</v>
      </c>
      <c r="KG10" s="54" t="s">
        <v>188</v>
      </c>
      <c r="KH10" s="54" t="s">
        <v>189</v>
      </c>
      <c r="KI10" s="54" t="s">
        <v>190</v>
      </c>
      <c r="KJ10" s="54" t="s">
        <v>191</v>
      </c>
      <c r="KK10" s="54" t="s">
        <v>192</v>
      </c>
      <c r="KL10" s="54" t="s">
        <v>193</v>
      </c>
      <c r="KM10" s="54" t="s">
        <v>194</v>
      </c>
      <c r="KN10" s="54" t="s">
        <v>14</v>
      </c>
      <c r="KO10" s="54" t="s">
        <v>183</v>
      </c>
      <c r="KP10" s="54" t="s">
        <v>124</v>
      </c>
      <c r="KQ10" s="54" t="s">
        <v>184</v>
      </c>
      <c r="KR10" s="54" t="s">
        <v>125</v>
      </c>
      <c r="KS10" s="54" t="s">
        <v>186</v>
      </c>
      <c r="KT10" s="54" t="s">
        <v>187</v>
      </c>
      <c r="KU10" s="54" t="s">
        <v>188</v>
      </c>
      <c r="KV10" s="54" t="s">
        <v>189</v>
      </c>
      <c r="KW10" s="54" t="s">
        <v>190</v>
      </c>
      <c r="KX10" s="54" t="s">
        <v>191</v>
      </c>
      <c r="KY10" s="54" t="s">
        <v>192</v>
      </c>
      <c r="KZ10" s="54" t="s">
        <v>193</v>
      </c>
      <c r="LA10" s="54" t="s">
        <v>194</v>
      </c>
      <c r="LB10" s="54" t="s">
        <v>14</v>
      </c>
      <c r="LC10" s="54" t="s">
        <v>183</v>
      </c>
      <c r="LD10" s="54" t="s">
        <v>124</v>
      </c>
      <c r="LE10" s="54" t="s">
        <v>184</v>
      </c>
      <c r="LF10" s="54" t="s">
        <v>125</v>
      </c>
      <c r="LG10" s="54" t="s">
        <v>186</v>
      </c>
      <c r="LH10" s="54" t="s">
        <v>187</v>
      </c>
      <c r="LI10" s="54" t="s">
        <v>188</v>
      </c>
      <c r="LJ10" s="54" t="s">
        <v>189</v>
      </c>
      <c r="LK10" s="54" t="s">
        <v>190</v>
      </c>
      <c r="LL10" s="54" t="s">
        <v>191</v>
      </c>
      <c r="LM10" s="54" t="s">
        <v>192</v>
      </c>
      <c r="LN10" s="54" t="s">
        <v>193</v>
      </c>
      <c r="LO10" s="54" t="s">
        <v>194</v>
      </c>
      <c r="LP10" s="54" t="s">
        <v>14</v>
      </c>
      <c r="LQ10" s="54" t="s">
        <v>183</v>
      </c>
      <c r="LR10" s="54" t="s">
        <v>124</v>
      </c>
      <c r="LS10" s="54" t="s">
        <v>184</v>
      </c>
      <c r="LT10" s="54" t="s">
        <v>125</v>
      </c>
      <c r="LU10" s="54" t="s">
        <v>186</v>
      </c>
      <c r="LV10" s="54" t="s">
        <v>187</v>
      </c>
      <c r="LW10" s="54" t="s">
        <v>188</v>
      </c>
      <c r="LX10" s="54" t="s">
        <v>189</v>
      </c>
      <c r="LY10" s="54" t="s">
        <v>190</v>
      </c>
      <c r="LZ10" s="54" t="s">
        <v>191</v>
      </c>
      <c r="MA10" s="54" t="s">
        <v>192</v>
      </c>
      <c r="MB10" s="54" t="s">
        <v>193</v>
      </c>
      <c r="MC10" s="54" t="s">
        <v>194</v>
      </c>
      <c r="MD10" s="54" t="s">
        <v>14</v>
      </c>
      <c r="ME10" s="54" t="s">
        <v>183</v>
      </c>
      <c r="MF10" s="54" t="s">
        <v>124</v>
      </c>
      <c r="MG10" s="54" t="s">
        <v>184</v>
      </c>
      <c r="MH10" s="54" t="s">
        <v>125</v>
      </c>
      <c r="MI10" s="54" t="s">
        <v>186</v>
      </c>
      <c r="MJ10" s="54" t="s">
        <v>187</v>
      </c>
      <c r="MK10" s="54" t="s">
        <v>188</v>
      </c>
      <c r="ML10" s="54" t="s">
        <v>189</v>
      </c>
      <c r="MM10" s="54" t="s">
        <v>190</v>
      </c>
      <c r="MN10" s="54" t="s">
        <v>191</v>
      </c>
      <c r="MO10" s="54" t="s">
        <v>192</v>
      </c>
      <c r="MP10" s="54" t="s">
        <v>193</v>
      </c>
      <c r="MQ10" s="54" t="s">
        <v>194</v>
      </c>
      <c r="MR10" s="54" t="s">
        <v>14</v>
      </c>
      <c r="MS10" s="54" t="s">
        <v>183</v>
      </c>
      <c r="MT10" s="54" t="s">
        <v>124</v>
      </c>
      <c r="MU10" s="54" t="s">
        <v>184</v>
      </c>
      <c r="MV10" s="54" t="s">
        <v>125</v>
      </c>
      <c r="MW10" s="54" t="s">
        <v>186</v>
      </c>
      <c r="MX10" s="54" t="s">
        <v>187</v>
      </c>
      <c r="MY10" s="54" t="s">
        <v>188</v>
      </c>
      <c r="MZ10" s="54" t="s">
        <v>189</v>
      </c>
      <c r="NA10" s="54" t="s">
        <v>190</v>
      </c>
      <c r="NB10" s="54" t="s">
        <v>191</v>
      </c>
      <c r="NC10" s="54" t="s">
        <v>192</v>
      </c>
      <c r="ND10" s="54" t="s">
        <v>193</v>
      </c>
      <c r="NE10" s="54" t="s">
        <v>194</v>
      </c>
      <c r="NF10" s="54" t="s">
        <v>14</v>
      </c>
      <c r="NG10" s="54" t="s">
        <v>183</v>
      </c>
      <c r="NH10" s="54" t="s">
        <v>124</v>
      </c>
      <c r="NI10" s="54" t="s">
        <v>184</v>
      </c>
      <c r="NJ10" s="54" t="s">
        <v>125</v>
      </c>
      <c r="NK10" s="54" t="s">
        <v>186</v>
      </c>
      <c r="NL10" s="54" t="s">
        <v>187</v>
      </c>
      <c r="NM10" s="54" t="s">
        <v>188</v>
      </c>
      <c r="NN10" s="54" t="s">
        <v>189</v>
      </c>
      <c r="NO10" s="54" t="s">
        <v>190</v>
      </c>
      <c r="NP10" s="54" t="s">
        <v>191</v>
      </c>
      <c r="NQ10" s="54" t="s">
        <v>192</v>
      </c>
      <c r="NR10" s="54" t="s">
        <v>193</v>
      </c>
      <c r="NS10" s="54" t="s">
        <v>194</v>
      </c>
      <c r="NT10" s="54" t="s">
        <v>14</v>
      </c>
      <c r="NU10" s="54" t="s">
        <v>183</v>
      </c>
      <c r="NV10" s="54" t="s">
        <v>124</v>
      </c>
      <c r="NW10" s="54" t="s">
        <v>184</v>
      </c>
      <c r="NX10" s="54" t="s">
        <v>125</v>
      </c>
      <c r="NY10" s="54" t="s">
        <v>186</v>
      </c>
      <c r="NZ10" s="54" t="s">
        <v>187</v>
      </c>
      <c r="OA10" s="54" t="s">
        <v>188</v>
      </c>
      <c r="OB10" s="54" t="s">
        <v>189</v>
      </c>
      <c r="OC10" s="54" t="s">
        <v>190</v>
      </c>
      <c r="OD10" s="54" t="s">
        <v>191</v>
      </c>
      <c r="OE10" s="54" t="s">
        <v>192</v>
      </c>
      <c r="OF10" s="54" t="s">
        <v>193</v>
      </c>
      <c r="OG10" s="54" t="s">
        <v>194</v>
      </c>
      <c r="OH10" s="54" t="s">
        <v>14</v>
      </c>
      <c r="OI10" s="54" t="s">
        <v>183</v>
      </c>
      <c r="OJ10" s="54" t="s">
        <v>124</v>
      </c>
      <c r="OK10" s="54" t="s">
        <v>184</v>
      </c>
      <c r="OL10" s="54" t="s">
        <v>125</v>
      </c>
      <c r="OM10" s="54" t="s">
        <v>186</v>
      </c>
      <c r="ON10" s="54" t="s">
        <v>187</v>
      </c>
      <c r="OO10" s="54" t="s">
        <v>188</v>
      </c>
      <c r="OP10" s="54" t="s">
        <v>189</v>
      </c>
      <c r="OQ10" s="54" t="s">
        <v>190</v>
      </c>
      <c r="OR10" s="54" t="s">
        <v>191</v>
      </c>
      <c r="OS10" s="54" t="s">
        <v>192</v>
      </c>
      <c r="OT10" s="54" t="s">
        <v>193</v>
      </c>
      <c r="OU10" s="54" t="s">
        <v>194</v>
      </c>
      <c r="OV10" s="54" t="s">
        <v>14</v>
      </c>
      <c r="OW10" s="54" t="s">
        <v>183</v>
      </c>
      <c r="OX10" s="54" t="s">
        <v>124</v>
      </c>
      <c r="OY10" s="54" t="s">
        <v>184</v>
      </c>
      <c r="OZ10" s="54" t="s">
        <v>125</v>
      </c>
      <c r="PA10" s="54" t="s">
        <v>186</v>
      </c>
      <c r="PB10" s="54" t="s">
        <v>187</v>
      </c>
      <c r="PC10" s="54" t="s">
        <v>188</v>
      </c>
      <c r="PD10" s="54" t="s">
        <v>189</v>
      </c>
      <c r="PE10" s="54" t="s">
        <v>190</v>
      </c>
      <c r="PF10" s="54" t="s">
        <v>191</v>
      </c>
      <c r="PG10" s="54" t="s">
        <v>192</v>
      </c>
      <c r="PH10" s="54" t="s">
        <v>193</v>
      </c>
      <c r="PI10" s="54" t="s">
        <v>194</v>
      </c>
    </row>
    <row r="11" spans="1:426" ht="15" hidden="1" outlineLevel="1" thickBot="1" x14ac:dyDescent="0.35">
      <c r="B11" s="45"/>
      <c r="E11" s="54" t="str">
        <f>E$9&amp;" - "&amp;E10</f>
        <v>AGG - Total</v>
      </c>
      <c r="F11" s="54" t="str">
        <f t="shared" ref="F11" si="0">F$9&amp;" - "&amp;F10</f>
        <v>AGG - Earned</v>
      </c>
      <c r="G11" s="54" t="str">
        <f t="shared" ref="G11" si="1">G$9&amp;" - "&amp;G10</f>
        <v>AGG - Unearned</v>
      </c>
      <c r="H11" s="54" t="str">
        <f t="shared" ref="H11" si="2">H$9&amp;" - "&amp;H10</f>
        <v>AGG - UW</v>
      </c>
      <c r="I11" s="54" t="str">
        <f t="shared" ref="I11" si="3">I$9&amp;" - "&amp;I10</f>
        <v>AGG - ManMade</v>
      </c>
      <c r="J11" s="54" t="str">
        <f t="shared" ref="J11" si="4">J$9&amp;" - "&amp;J10</f>
        <v>AGG - InflEarned</v>
      </c>
      <c r="K11" s="54" t="str">
        <f t="shared" ref="K11" si="5">K$9&amp;" - "&amp;K10</f>
        <v>AGG - InflUnearned</v>
      </c>
      <c r="L11" s="54" t="str">
        <f t="shared" ref="L11" si="6">L$9&amp;" - "&amp;L10</f>
        <v>AGG - InflUW</v>
      </c>
      <c r="M11" s="54" t="str">
        <f t="shared" ref="M11" si="7">M$9&amp;" - "&amp;M10</f>
        <v>AGG - ExpEarned</v>
      </c>
      <c r="N11" s="54" t="str">
        <f t="shared" ref="N11" si="8">N$9&amp;" - "&amp;N10</f>
        <v>AGG - ExpUnearned</v>
      </c>
      <c r="O11" s="54" t="str">
        <f t="shared" ref="O11" si="9">O$9&amp;" - "&amp;O10</f>
        <v>AGG - ExpUW</v>
      </c>
      <c r="P11" s="54" t="str">
        <f t="shared" ref="P11" si="10">P$9&amp;" - "&amp;P10</f>
        <v>AGG - LifeEarned</v>
      </c>
      <c r="Q11" s="54" t="str">
        <f t="shared" ref="Q11" si="11">Q$9&amp;" - "&amp;Q10</f>
        <v>AGG - LifeUnearned</v>
      </c>
      <c r="R11" s="54" t="str">
        <f t="shared" ref="R11" si="12">R$9&amp;" - "&amp;R10</f>
        <v>AGG - LifeUW</v>
      </c>
      <c r="S11" s="54" t="str">
        <f t="shared" ref="S11" si="13">S$9&amp;" - "&amp;S10</f>
        <v>AGG - NatCat</v>
      </c>
      <c r="T11" s="54" t="str">
        <f t="shared" ref="T11" si="14">T$9&amp;" - "&amp;T10</f>
        <v>AGG - OverheadNL</v>
      </c>
      <c r="U11" s="54" t="str">
        <f t="shared" ref="U11:Y11" si="15">U$9&amp;" - "&amp;U10</f>
        <v>AGG - OverheadNSLT</v>
      </c>
      <c r="V11" s="54" t="str">
        <f t="shared" si="15"/>
        <v>AGG - OtherNL</v>
      </c>
      <c r="W11" s="54" t="str">
        <f t="shared" si="15"/>
        <v>AGG - HealthSLT</v>
      </c>
      <c r="X11" s="54" t="str">
        <f t="shared" si="15"/>
        <v>AGG - HealthCAT</v>
      </c>
      <c r="Y11" s="54" t="str">
        <f t="shared" si="15"/>
        <v>AGG - OtherHealth</v>
      </c>
      <c r="Z11" s="54" t="str">
        <f t="shared" ref="Z11" si="16">Z$9&amp;" - "&amp;Z10</f>
        <v>NatCat - NatCatTotal</v>
      </c>
      <c r="AA11" s="54" t="str">
        <f t="shared" ref="AA11" si="17">AA$9&amp;" - "&amp;AA10</f>
        <v>NatCat - Wind</v>
      </c>
      <c r="AB11" s="54" t="str">
        <f t="shared" ref="AB11" si="18">AB$9&amp;" - "&amp;AB10</f>
        <v>NatCat - EQ</v>
      </c>
      <c r="AC11" s="54" t="str">
        <f t="shared" ref="AC11" si="19">AC$9&amp;" - "&amp;AC10</f>
        <v>NatCat - Flood</v>
      </c>
      <c r="AD11" s="54" t="str">
        <f t="shared" ref="AD11" si="20">AD$9&amp;" - "&amp;AD10</f>
        <v>NatCat - Hail</v>
      </c>
      <c r="AE11" s="54" t="str">
        <f t="shared" ref="AE11:AF11" si="21">AE$9&amp;" - "&amp;AE10</f>
        <v>NatCat - Subs</v>
      </c>
      <c r="AF11" s="54" t="str">
        <f t="shared" si="21"/>
        <v>NatCat - Comb</v>
      </c>
      <c r="AG11" s="54" t="str">
        <f t="shared" ref="AG11" si="22">AG$9&amp;" - "&amp;AG10</f>
        <v>NatCat - Other</v>
      </c>
      <c r="AH11" s="54" t="str">
        <f t="shared" ref="AH11" si="23">AH$9&amp;" - "&amp;AH10</f>
        <v>MedExp - Total</v>
      </c>
      <c r="AI11" s="54" t="str">
        <f t="shared" ref="AI11" si="24">AI$9&amp;" - "&amp;AI10</f>
        <v>MedExp - Earned</v>
      </c>
      <c r="AJ11" s="54" t="str">
        <f t="shared" ref="AJ11" si="25">AJ$9&amp;" - "&amp;AJ10</f>
        <v>MedExp - Unearned</v>
      </c>
      <c r="AK11" s="54" t="str">
        <f t="shared" ref="AK11" si="26">AK$9&amp;" - "&amp;AK10</f>
        <v>MedExp - UW</v>
      </c>
      <c r="AL11" s="54" t="str">
        <f t="shared" ref="AL11" si="27">AL$9&amp;" - "&amp;AL10</f>
        <v>MedExp - ManMade</v>
      </c>
      <c r="AM11" s="54" t="str">
        <f t="shared" ref="AM11" si="28">AM$9&amp;" - "&amp;AM10</f>
        <v>MedExp - InflEarned</v>
      </c>
      <c r="AN11" s="54" t="str">
        <f t="shared" ref="AN11" si="29">AN$9&amp;" - "&amp;AN10</f>
        <v>MedExp - InflUnearned</v>
      </c>
      <c r="AO11" s="54" t="str">
        <f t="shared" ref="AO11" si="30">AO$9&amp;" - "&amp;AO10</f>
        <v>MedExp - InflUW</v>
      </c>
      <c r="AP11" s="54" t="str">
        <f t="shared" ref="AP11" si="31">AP$9&amp;" - "&amp;AP10</f>
        <v>MedExp - ExpEarned</v>
      </c>
      <c r="AQ11" s="54" t="str">
        <f t="shared" ref="AQ11" si="32">AQ$9&amp;" - "&amp;AQ10</f>
        <v>MedExp - ExpUnearned</v>
      </c>
      <c r="AR11" s="54" t="str">
        <f t="shared" ref="AR11" si="33">AR$9&amp;" - "&amp;AR10</f>
        <v>MedExp - ExpUW</v>
      </c>
      <c r="AS11" s="54" t="str">
        <f t="shared" ref="AS11" si="34">AS$9&amp;" - "&amp;AS10</f>
        <v>MedExp - LifeEarned</v>
      </c>
      <c r="AT11" s="54" t="str">
        <f t="shared" ref="AT11" si="35">AT$9&amp;" - "&amp;AT10</f>
        <v>MedExp - LifeUnearned</v>
      </c>
      <c r="AU11" s="54" t="str">
        <f t="shared" ref="AU11" si="36">AU$9&amp;" - "&amp;AU10</f>
        <v>MedExp - LifeUW</v>
      </c>
      <c r="AV11" s="54" t="str">
        <f t="shared" ref="AV11" si="37">AV$9&amp;" - "&amp;AV10</f>
        <v>IncProt - Total</v>
      </c>
      <c r="AW11" s="54" t="str">
        <f t="shared" ref="AW11" si="38">AW$9&amp;" - "&amp;AW10</f>
        <v>IncProt - Earned</v>
      </c>
      <c r="AX11" s="54" t="str">
        <f t="shared" ref="AX11" si="39">AX$9&amp;" - "&amp;AX10</f>
        <v>IncProt - Unearned</v>
      </c>
      <c r="AY11" s="54" t="str">
        <f t="shared" ref="AY11" si="40">AY$9&amp;" - "&amp;AY10</f>
        <v>IncProt - UW</v>
      </c>
      <c r="AZ11" s="54" t="str">
        <f t="shared" ref="AZ11" si="41">AZ$9&amp;" - "&amp;AZ10</f>
        <v>IncProt - ManMade</v>
      </c>
      <c r="BA11" s="54" t="str">
        <f t="shared" ref="BA11" si="42">BA$9&amp;" - "&amp;BA10</f>
        <v>IncProt - InflEarned</v>
      </c>
      <c r="BB11" s="54" t="str">
        <f t="shared" ref="BB11" si="43">BB$9&amp;" - "&amp;BB10</f>
        <v>IncProt - InflUnearned</v>
      </c>
      <c r="BC11" s="54" t="str">
        <f t="shared" ref="BC11" si="44">BC$9&amp;" - "&amp;BC10</f>
        <v>IncProt - InflUW</v>
      </c>
      <c r="BD11" s="54" t="str">
        <f t="shared" ref="BD11" si="45">BD$9&amp;" - "&amp;BD10</f>
        <v>IncProt - ExpEarned</v>
      </c>
      <c r="BE11" s="54" t="str">
        <f t="shared" ref="BE11" si="46">BE$9&amp;" - "&amp;BE10</f>
        <v>IncProt - ExpUnearned</v>
      </c>
      <c r="BF11" s="54" t="str">
        <f t="shared" ref="BF11" si="47">BF$9&amp;" - "&amp;BF10</f>
        <v>IncProt - ExpUW</v>
      </c>
      <c r="BG11" s="54" t="str">
        <f t="shared" ref="BG11" si="48">BG$9&amp;" - "&amp;BG10</f>
        <v>IncProt - LifeEarned</v>
      </c>
      <c r="BH11" s="54" t="str">
        <f t="shared" ref="BH11" si="49">BH$9&amp;" - "&amp;BH10</f>
        <v>IncProt - LifeUnearned</v>
      </c>
      <c r="BI11" s="54" t="str">
        <f t="shared" ref="BI11" si="50">BI$9&amp;" - "&amp;BI10</f>
        <v>IncProt - LifeUW</v>
      </c>
      <c r="BJ11" s="54" t="str">
        <f t="shared" ref="BJ11" si="51">BJ$9&amp;" - "&amp;BJ10</f>
        <v>WorkComp - Total</v>
      </c>
      <c r="BK11" s="54" t="str">
        <f t="shared" ref="BK11" si="52">BK$9&amp;" - "&amp;BK10</f>
        <v>WorkComp - Earned</v>
      </c>
      <c r="BL11" s="54" t="str">
        <f t="shared" ref="BL11" si="53">BL$9&amp;" - "&amp;BL10</f>
        <v>WorkComp - Unearned</v>
      </c>
      <c r="BM11" s="54" t="str">
        <f t="shared" ref="BM11" si="54">BM$9&amp;" - "&amp;BM10</f>
        <v>WorkComp - UW</v>
      </c>
      <c r="BN11" s="54" t="str">
        <f t="shared" ref="BN11" si="55">BN$9&amp;" - "&amp;BN10</f>
        <v>WorkComp - ManMade</v>
      </c>
      <c r="BO11" s="54" t="str">
        <f t="shared" ref="BO11" si="56">BO$9&amp;" - "&amp;BO10</f>
        <v>WorkComp - InflEarned</v>
      </c>
      <c r="BP11" s="54" t="str">
        <f t="shared" ref="BP11" si="57">BP$9&amp;" - "&amp;BP10</f>
        <v>WorkComp - InflUnearned</v>
      </c>
      <c r="BQ11" s="54" t="str">
        <f t="shared" ref="BQ11" si="58">BQ$9&amp;" - "&amp;BQ10</f>
        <v>WorkComp - InflUW</v>
      </c>
      <c r="BR11" s="54" t="str">
        <f t="shared" ref="BR11" si="59">BR$9&amp;" - "&amp;BR10</f>
        <v>WorkComp - ExpEarned</v>
      </c>
      <c r="BS11" s="54" t="str">
        <f t="shared" ref="BS11" si="60">BS$9&amp;" - "&amp;BS10</f>
        <v>WorkComp - ExpUnearned</v>
      </c>
      <c r="BT11" s="54" t="str">
        <f t="shared" ref="BT11" si="61">BT$9&amp;" - "&amp;BT10</f>
        <v>WorkComp - ExpUW</v>
      </c>
      <c r="BU11" s="54" t="str">
        <f t="shared" ref="BU11" si="62">BU$9&amp;" - "&amp;BU10</f>
        <v>WorkComp - LifeEarned</v>
      </c>
      <c r="BV11" s="54" t="str">
        <f t="shared" ref="BV11" si="63">BV$9&amp;" - "&amp;BV10</f>
        <v>WorkComp - LifeUnearned</v>
      </c>
      <c r="BW11" s="54" t="str">
        <f t="shared" ref="BW11" si="64">BW$9&amp;" - "&amp;BW10</f>
        <v>WorkComp - LifeUW</v>
      </c>
      <c r="BX11" s="54" t="str">
        <f t="shared" ref="BX11" si="65">BX$9&amp;" - "&amp;BX10</f>
        <v>MVL - Total</v>
      </c>
      <c r="BY11" s="54" t="str">
        <f t="shared" ref="BY11" si="66">BY$9&amp;" - "&amp;BY10</f>
        <v>MVL - Earned</v>
      </c>
      <c r="BZ11" s="54" t="str">
        <f t="shared" ref="BZ11" si="67">BZ$9&amp;" - "&amp;BZ10</f>
        <v>MVL - Unearned</v>
      </c>
      <c r="CA11" s="54" t="str">
        <f t="shared" ref="CA11" si="68">CA$9&amp;" - "&amp;CA10</f>
        <v>MVL - UW</v>
      </c>
      <c r="CB11" s="54" t="str">
        <f t="shared" ref="CB11" si="69">CB$9&amp;" - "&amp;CB10</f>
        <v>MVL - ManMade</v>
      </c>
      <c r="CC11" s="54" t="str">
        <f t="shared" ref="CC11" si="70">CC$9&amp;" - "&amp;CC10</f>
        <v>MVL - InflEarned</v>
      </c>
      <c r="CD11" s="54" t="str">
        <f t="shared" ref="CD11" si="71">CD$9&amp;" - "&amp;CD10</f>
        <v>MVL - InflUnearned</v>
      </c>
      <c r="CE11" s="54" t="str">
        <f t="shared" ref="CE11" si="72">CE$9&amp;" - "&amp;CE10</f>
        <v>MVL - InflUW</v>
      </c>
      <c r="CF11" s="54" t="str">
        <f t="shared" ref="CF11" si="73">CF$9&amp;" - "&amp;CF10</f>
        <v>MVL - ExpEarned</v>
      </c>
      <c r="CG11" s="54" t="str">
        <f t="shared" ref="CG11" si="74">CG$9&amp;" - "&amp;CG10</f>
        <v>MVL - ExpUnearned</v>
      </c>
      <c r="CH11" s="54" t="str">
        <f t="shared" ref="CH11" si="75">CH$9&amp;" - "&amp;CH10</f>
        <v>MVL - ExpUW</v>
      </c>
      <c r="CI11" s="54" t="str">
        <f t="shared" ref="CI11" si="76">CI$9&amp;" - "&amp;CI10</f>
        <v>MVL - LifeEarned</v>
      </c>
      <c r="CJ11" s="54" t="str">
        <f t="shared" ref="CJ11" si="77">CJ$9&amp;" - "&amp;CJ10</f>
        <v>MVL - LifeUnearned</v>
      </c>
      <c r="CK11" s="54" t="str">
        <f t="shared" ref="CK11" si="78">CK$9&amp;" - "&amp;CK10</f>
        <v>MVL - LifeUW</v>
      </c>
      <c r="CL11" s="54" t="str">
        <f t="shared" ref="CL11" si="79">CL$9&amp;" - "&amp;CL10</f>
        <v>OtherM - Total</v>
      </c>
      <c r="CM11" s="54" t="str">
        <f t="shared" ref="CM11" si="80">CM$9&amp;" - "&amp;CM10</f>
        <v>OtherM - Earned</v>
      </c>
      <c r="CN11" s="54" t="str">
        <f t="shared" ref="CN11" si="81">CN$9&amp;" - "&amp;CN10</f>
        <v>OtherM - Unearned</v>
      </c>
      <c r="CO11" s="54" t="str">
        <f t="shared" ref="CO11" si="82">CO$9&amp;" - "&amp;CO10</f>
        <v>OtherM - UW</v>
      </c>
      <c r="CP11" s="54" t="str">
        <f t="shared" ref="CP11" si="83">CP$9&amp;" - "&amp;CP10</f>
        <v>OtherM - ManMade</v>
      </c>
      <c r="CQ11" s="54" t="str">
        <f t="shared" ref="CQ11" si="84">CQ$9&amp;" - "&amp;CQ10</f>
        <v>OtherM - InflEarned</v>
      </c>
      <c r="CR11" s="54" t="str">
        <f t="shared" ref="CR11" si="85">CR$9&amp;" - "&amp;CR10</f>
        <v>OtherM - InflUnearned</v>
      </c>
      <c r="CS11" s="54" t="str">
        <f t="shared" ref="CS11" si="86">CS$9&amp;" - "&amp;CS10</f>
        <v>OtherM - InflUW</v>
      </c>
      <c r="CT11" s="54" t="str">
        <f t="shared" ref="CT11" si="87">CT$9&amp;" - "&amp;CT10</f>
        <v>OtherM - ExpEarned</v>
      </c>
      <c r="CU11" s="54" t="str">
        <f t="shared" ref="CU11" si="88">CU$9&amp;" - "&amp;CU10</f>
        <v>OtherM - ExpUnearned</v>
      </c>
      <c r="CV11" s="54" t="str">
        <f t="shared" ref="CV11" si="89">CV$9&amp;" - "&amp;CV10</f>
        <v>OtherM - ExpUW</v>
      </c>
      <c r="CW11" s="54" t="str">
        <f t="shared" ref="CW11" si="90">CW$9&amp;" - "&amp;CW10</f>
        <v>OtherM - LifeEarned</v>
      </c>
      <c r="CX11" s="54" t="str">
        <f t="shared" ref="CX11" si="91">CX$9&amp;" - "&amp;CX10</f>
        <v>OtherM - LifeUnearned</v>
      </c>
      <c r="CY11" s="54" t="str">
        <f t="shared" ref="CY11" si="92">CY$9&amp;" - "&amp;CY10</f>
        <v>OtherM - LifeUW</v>
      </c>
      <c r="CZ11" s="54" t="str">
        <f t="shared" ref="CZ11" si="93">CZ$9&amp;" - "&amp;CZ10</f>
        <v>MAT - Total</v>
      </c>
      <c r="DA11" s="54" t="str">
        <f t="shared" ref="DA11" si="94">DA$9&amp;" - "&amp;DA10</f>
        <v>MAT - Earned</v>
      </c>
      <c r="DB11" s="54" t="str">
        <f t="shared" ref="DB11" si="95">DB$9&amp;" - "&amp;DB10</f>
        <v>MAT - Unearned</v>
      </c>
      <c r="DC11" s="54" t="str">
        <f t="shared" ref="DC11" si="96">DC$9&amp;" - "&amp;DC10</f>
        <v>MAT - UW</v>
      </c>
      <c r="DD11" s="54" t="str">
        <f t="shared" ref="DD11" si="97">DD$9&amp;" - "&amp;DD10</f>
        <v>MAT - ManMade</v>
      </c>
      <c r="DE11" s="54" t="str">
        <f t="shared" ref="DE11" si="98">DE$9&amp;" - "&amp;DE10</f>
        <v>MAT - InflEarned</v>
      </c>
      <c r="DF11" s="54" t="str">
        <f t="shared" ref="DF11" si="99">DF$9&amp;" - "&amp;DF10</f>
        <v>MAT - InflUnearned</v>
      </c>
      <c r="DG11" s="54" t="str">
        <f t="shared" ref="DG11" si="100">DG$9&amp;" - "&amp;DG10</f>
        <v>MAT - InflUW</v>
      </c>
      <c r="DH11" s="54" t="str">
        <f t="shared" ref="DH11" si="101">DH$9&amp;" - "&amp;DH10</f>
        <v>MAT - ExpEarned</v>
      </c>
      <c r="DI11" s="54" t="str">
        <f t="shared" ref="DI11" si="102">DI$9&amp;" - "&amp;DI10</f>
        <v>MAT - ExpUnearned</v>
      </c>
      <c r="DJ11" s="54" t="str">
        <f t="shared" ref="DJ11" si="103">DJ$9&amp;" - "&amp;DJ10</f>
        <v>MAT - ExpUW</v>
      </c>
      <c r="DK11" s="54" t="str">
        <f t="shared" ref="DK11" si="104">DK$9&amp;" - "&amp;DK10</f>
        <v>MAT - LifeEarned</v>
      </c>
      <c r="DL11" s="54" t="str">
        <f t="shared" ref="DL11" si="105">DL$9&amp;" - "&amp;DL10</f>
        <v>MAT - LifeUnearned</v>
      </c>
      <c r="DM11" s="54" t="str">
        <f t="shared" ref="DM11" si="106">DM$9&amp;" - "&amp;DM10</f>
        <v>MAT - LifeUW</v>
      </c>
      <c r="DN11" s="54" t="str">
        <f t="shared" ref="DN11" si="107">DN$9&amp;" - "&amp;DN10</f>
        <v>Prop - Total</v>
      </c>
      <c r="DO11" s="54" t="str">
        <f t="shared" ref="DO11" si="108">DO$9&amp;" - "&amp;DO10</f>
        <v>Prop - Earned</v>
      </c>
      <c r="DP11" s="54" t="str">
        <f t="shared" ref="DP11" si="109">DP$9&amp;" - "&amp;DP10</f>
        <v>Prop - Unearned</v>
      </c>
      <c r="DQ11" s="54" t="str">
        <f t="shared" ref="DQ11" si="110">DQ$9&amp;" - "&amp;DQ10</f>
        <v>Prop - UW</v>
      </c>
      <c r="DR11" s="54" t="str">
        <f t="shared" ref="DR11" si="111">DR$9&amp;" - "&amp;DR10</f>
        <v>Prop - ManMade</v>
      </c>
      <c r="DS11" s="54" t="str">
        <f t="shared" ref="DS11" si="112">DS$9&amp;" - "&amp;DS10</f>
        <v>Prop - InflEarned</v>
      </c>
      <c r="DT11" s="54" t="str">
        <f t="shared" ref="DT11" si="113">DT$9&amp;" - "&amp;DT10</f>
        <v>Prop - InflUnearned</v>
      </c>
      <c r="DU11" s="54" t="str">
        <f t="shared" ref="DU11" si="114">DU$9&amp;" - "&amp;DU10</f>
        <v>Prop - InflUW</v>
      </c>
      <c r="DV11" s="54" t="str">
        <f t="shared" ref="DV11" si="115">DV$9&amp;" - "&amp;DV10</f>
        <v>Prop - ExpEarned</v>
      </c>
      <c r="DW11" s="54" t="str">
        <f t="shared" ref="DW11" si="116">DW$9&amp;" - "&amp;DW10</f>
        <v>Prop - ExpUnearned</v>
      </c>
      <c r="DX11" s="54" t="str">
        <f t="shared" ref="DX11" si="117">DX$9&amp;" - "&amp;DX10</f>
        <v>Prop - ExpUW</v>
      </c>
      <c r="DY11" s="54" t="str">
        <f t="shared" ref="DY11" si="118">DY$9&amp;" - "&amp;DY10</f>
        <v>Prop - LifeEarned</v>
      </c>
      <c r="DZ11" s="54" t="str">
        <f t="shared" ref="DZ11" si="119">DZ$9&amp;" - "&amp;DZ10</f>
        <v>Prop - LifeUnearned</v>
      </c>
      <c r="EA11" s="54" t="str">
        <f t="shared" ref="EA11" si="120">EA$9&amp;" - "&amp;EA10</f>
        <v>Prop - LifeUW</v>
      </c>
      <c r="EB11" s="54" t="str">
        <f t="shared" ref="EB11" si="121">EB$9&amp;" - "&amp;EB10</f>
        <v>GTPL - Total</v>
      </c>
      <c r="EC11" s="54" t="str">
        <f t="shared" ref="EC11" si="122">EC$9&amp;" - "&amp;EC10</f>
        <v>GTPL - Earned</v>
      </c>
      <c r="ED11" s="54" t="str">
        <f t="shared" ref="ED11" si="123">ED$9&amp;" - "&amp;ED10</f>
        <v>GTPL - Unearned</v>
      </c>
      <c r="EE11" s="54" t="str">
        <f t="shared" ref="EE11" si="124">EE$9&amp;" - "&amp;EE10</f>
        <v>GTPL - UW</v>
      </c>
      <c r="EF11" s="54" t="str">
        <f t="shared" ref="EF11" si="125">EF$9&amp;" - "&amp;EF10</f>
        <v>GTPL - ManMade</v>
      </c>
      <c r="EG11" s="54" t="str">
        <f t="shared" ref="EG11" si="126">EG$9&amp;" - "&amp;EG10</f>
        <v>GTPL - InflEarned</v>
      </c>
      <c r="EH11" s="54" t="str">
        <f t="shared" ref="EH11" si="127">EH$9&amp;" - "&amp;EH10</f>
        <v>GTPL - InflUnearned</v>
      </c>
      <c r="EI11" s="54" t="str">
        <f t="shared" ref="EI11" si="128">EI$9&amp;" - "&amp;EI10</f>
        <v>GTPL - InflUW</v>
      </c>
      <c r="EJ11" s="54" t="str">
        <f t="shared" ref="EJ11" si="129">EJ$9&amp;" - "&amp;EJ10</f>
        <v>GTPL - ExpEarned</v>
      </c>
      <c r="EK11" s="54" t="str">
        <f t="shared" ref="EK11" si="130">EK$9&amp;" - "&amp;EK10</f>
        <v>GTPL - ExpUnearned</v>
      </c>
      <c r="EL11" s="54" t="str">
        <f t="shared" ref="EL11" si="131">EL$9&amp;" - "&amp;EL10</f>
        <v>GTPL - ExpUW</v>
      </c>
      <c r="EM11" s="54" t="str">
        <f t="shared" ref="EM11" si="132">EM$9&amp;" - "&amp;EM10</f>
        <v>GTPL - LifeEarned</v>
      </c>
      <c r="EN11" s="54" t="str">
        <f t="shared" ref="EN11" si="133">EN$9&amp;" - "&amp;EN10</f>
        <v>GTPL - LifeUnearned</v>
      </c>
      <c r="EO11" s="54" t="str">
        <f t="shared" ref="EO11" si="134">EO$9&amp;" - "&amp;EO10</f>
        <v>GTPL - LifeUW</v>
      </c>
      <c r="EP11" s="54" t="str">
        <f t="shared" ref="EP11" si="135">EP$9&amp;" - "&amp;EP10</f>
        <v>CS - Total</v>
      </c>
      <c r="EQ11" s="54" t="str">
        <f t="shared" ref="EQ11" si="136">EQ$9&amp;" - "&amp;EQ10</f>
        <v>CS - Earned</v>
      </c>
      <c r="ER11" s="54" t="str">
        <f t="shared" ref="ER11" si="137">ER$9&amp;" - "&amp;ER10</f>
        <v>CS - Unearned</v>
      </c>
      <c r="ES11" s="54" t="str">
        <f t="shared" ref="ES11" si="138">ES$9&amp;" - "&amp;ES10</f>
        <v>CS - UW</v>
      </c>
      <c r="ET11" s="54" t="str">
        <f t="shared" ref="ET11" si="139">ET$9&amp;" - "&amp;ET10</f>
        <v>CS - ManMade</v>
      </c>
      <c r="EU11" s="54" t="str">
        <f t="shared" ref="EU11" si="140">EU$9&amp;" - "&amp;EU10</f>
        <v>CS - InflEarned</v>
      </c>
      <c r="EV11" s="54" t="str">
        <f t="shared" ref="EV11" si="141">EV$9&amp;" - "&amp;EV10</f>
        <v>CS - InflUnearned</v>
      </c>
      <c r="EW11" s="54" t="str">
        <f t="shared" ref="EW11" si="142">EW$9&amp;" - "&amp;EW10</f>
        <v>CS - InflUW</v>
      </c>
      <c r="EX11" s="54" t="str">
        <f t="shared" ref="EX11" si="143">EX$9&amp;" - "&amp;EX10</f>
        <v>CS - ExpEarned</v>
      </c>
      <c r="EY11" s="54" t="str">
        <f t="shared" ref="EY11" si="144">EY$9&amp;" - "&amp;EY10</f>
        <v>CS - ExpUnearned</v>
      </c>
      <c r="EZ11" s="54" t="str">
        <f t="shared" ref="EZ11" si="145">EZ$9&amp;" - "&amp;EZ10</f>
        <v>CS - ExpUW</v>
      </c>
      <c r="FA11" s="54" t="str">
        <f t="shared" ref="FA11" si="146">FA$9&amp;" - "&amp;FA10</f>
        <v>CS - LifeEarned</v>
      </c>
      <c r="FB11" s="54" t="str">
        <f t="shared" ref="FB11" si="147">FB$9&amp;" - "&amp;FB10</f>
        <v>CS - LifeUnearned</v>
      </c>
      <c r="FC11" s="54" t="str">
        <f t="shared" ref="FC11" si="148">FC$9&amp;" - "&amp;FC10</f>
        <v>CS - LifeUW</v>
      </c>
      <c r="FD11" s="54" t="str">
        <f t="shared" ref="FD11" si="149">FD$9&amp;" - "&amp;FD10</f>
        <v>LegExp - Total</v>
      </c>
      <c r="FE11" s="54" t="str">
        <f t="shared" ref="FE11" si="150">FE$9&amp;" - "&amp;FE10</f>
        <v>LegExp - Earned</v>
      </c>
      <c r="FF11" s="54" t="str">
        <f t="shared" ref="FF11" si="151">FF$9&amp;" - "&amp;FF10</f>
        <v>LegExp - Unearned</v>
      </c>
      <c r="FG11" s="54" t="str">
        <f t="shared" ref="FG11" si="152">FG$9&amp;" - "&amp;FG10</f>
        <v>LegExp - UW</v>
      </c>
      <c r="FH11" s="54" t="str">
        <f t="shared" ref="FH11" si="153">FH$9&amp;" - "&amp;FH10</f>
        <v>LegExp - ManMade</v>
      </c>
      <c r="FI11" s="54" t="str">
        <f t="shared" ref="FI11" si="154">FI$9&amp;" - "&amp;FI10</f>
        <v>LegExp - InflEarned</v>
      </c>
      <c r="FJ11" s="54" t="str">
        <f t="shared" ref="FJ11" si="155">FJ$9&amp;" - "&amp;FJ10</f>
        <v>LegExp - InflUnearned</v>
      </c>
      <c r="FK11" s="54" t="str">
        <f t="shared" ref="FK11" si="156">FK$9&amp;" - "&amp;FK10</f>
        <v>LegExp - InflUW</v>
      </c>
      <c r="FL11" s="54" t="str">
        <f t="shared" ref="FL11" si="157">FL$9&amp;" - "&amp;FL10</f>
        <v>LegExp - ExpEarned</v>
      </c>
      <c r="FM11" s="54" t="str">
        <f t="shared" ref="FM11" si="158">FM$9&amp;" - "&amp;FM10</f>
        <v>LegExp - ExpUnearned</v>
      </c>
      <c r="FN11" s="54" t="str">
        <f t="shared" ref="FN11" si="159">FN$9&amp;" - "&amp;FN10</f>
        <v>LegExp - ExpUW</v>
      </c>
      <c r="FO11" s="54" t="str">
        <f t="shared" ref="FO11" si="160">FO$9&amp;" - "&amp;FO10</f>
        <v>LegExp - LifeEarned</v>
      </c>
      <c r="FP11" s="54" t="str">
        <f t="shared" ref="FP11" si="161">FP$9&amp;" - "&amp;FP10</f>
        <v>LegExp - LifeUnearned</v>
      </c>
      <c r="FQ11" s="54" t="str">
        <f t="shared" ref="FQ11" si="162">FQ$9&amp;" - "&amp;FQ10</f>
        <v>LegExp - LifeUW</v>
      </c>
      <c r="FR11" s="54" t="str">
        <f t="shared" ref="FR11" si="163">FR$9&amp;" - "&amp;FR10</f>
        <v>Assist - Total</v>
      </c>
      <c r="FS11" s="54" t="str">
        <f t="shared" ref="FS11" si="164">FS$9&amp;" - "&amp;FS10</f>
        <v>Assist - Earned</v>
      </c>
      <c r="FT11" s="54" t="str">
        <f t="shared" ref="FT11" si="165">FT$9&amp;" - "&amp;FT10</f>
        <v>Assist - Unearned</v>
      </c>
      <c r="FU11" s="54" t="str">
        <f t="shared" ref="FU11" si="166">FU$9&amp;" - "&amp;FU10</f>
        <v>Assist - UW</v>
      </c>
      <c r="FV11" s="54" t="str">
        <f t="shared" ref="FV11" si="167">FV$9&amp;" - "&amp;FV10</f>
        <v>Assist - ManMade</v>
      </c>
      <c r="FW11" s="54" t="str">
        <f t="shared" ref="FW11" si="168">FW$9&amp;" - "&amp;FW10</f>
        <v>Assist - InflEarned</v>
      </c>
      <c r="FX11" s="54" t="str">
        <f t="shared" ref="FX11" si="169">FX$9&amp;" - "&amp;FX10</f>
        <v>Assist - InflUnearned</v>
      </c>
      <c r="FY11" s="54" t="str">
        <f t="shared" ref="FY11" si="170">FY$9&amp;" - "&amp;FY10</f>
        <v>Assist - InflUW</v>
      </c>
      <c r="FZ11" s="54" t="str">
        <f t="shared" ref="FZ11" si="171">FZ$9&amp;" - "&amp;FZ10</f>
        <v>Assist - ExpEarned</v>
      </c>
      <c r="GA11" s="54" t="str">
        <f t="shared" ref="GA11" si="172">GA$9&amp;" - "&amp;GA10</f>
        <v>Assist - ExpUnearned</v>
      </c>
      <c r="GB11" s="54" t="str">
        <f t="shared" ref="GB11" si="173">GB$9&amp;" - "&amp;GB10</f>
        <v>Assist - ExpUW</v>
      </c>
      <c r="GC11" s="54" t="str">
        <f t="shared" ref="GC11" si="174">GC$9&amp;" - "&amp;GC10</f>
        <v>Assist - LifeEarned</v>
      </c>
      <c r="GD11" s="54" t="str">
        <f t="shared" ref="GD11" si="175">GD$9&amp;" - "&amp;GD10</f>
        <v>Assist - LifeUnearned</v>
      </c>
      <c r="GE11" s="54" t="str">
        <f t="shared" ref="GE11" si="176">GE$9&amp;" - "&amp;GE10</f>
        <v>Assist - LifeUW</v>
      </c>
      <c r="GF11" s="54" t="str">
        <f t="shared" ref="GF11" si="177">GF$9&amp;" - "&amp;GF10</f>
        <v>Misc - Total</v>
      </c>
      <c r="GG11" s="54" t="str">
        <f t="shared" ref="GG11" si="178">GG$9&amp;" - "&amp;GG10</f>
        <v>Misc - Earned</v>
      </c>
      <c r="GH11" s="54" t="str">
        <f t="shared" ref="GH11" si="179">GH$9&amp;" - "&amp;GH10</f>
        <v>Misc - Unearned</v>
      </c>
      <c r="GI11" s="54" t="str">
        <f t="shared" ref="GI11" si="180">GI$9&amp;" - "&amp;GI10</f>
        <v>Misc - UW</v>
      </c>
      <c r="GJ11" s="54" t="str">
        <f t="shared" ref="GJ11" si="181">GJ$9&amp;" - "&amp;GJ10</f>
        <v>Misc - ManMade</v>
      </c>
      <c r="GK11" s="54" t="str">
        <f t="shared" ref="GK11" si="182">GK$9&amp;" - "&amp;GK10</f>
        <v>Misc - InflEarned</v>
      </c>
      <c r="GL11" s="54" t="str">
        <f t="shared" ref="GL11" si="183">GL$9&amp;" - "&amp;GL10</f>
        <v>Misc - InflUnearned</v>
      </c>
      <c r="GM11" s="54" t="str">
        <f t="shared" ref="GM11" si="184">GM$9&amp;" - "&amp;GM10</f>
        <v>Misc - InflUW</v>
      </c>
      <c r="GN11" s="54" t="str">
        <f t="shared" ref="GN11" si="185">GN$9&amp;" - "&amp;GN10</f>
        <v>Misc - ExpEarned</v>
      </c>
      <c r="GO11" s="54" t="str">
        <f t="shared" ref="GO11" si="186">GO$9&amp;" - "&amp;GO10</f>
        <v>Misc - ExpUnearned</v>
      </c>
      <c r="GP11" s="54" t="str">
        <f t="shared" ref="GP11" si="187">GP$9&amp;" - "&amp;GP10</f>
        <v>Misc - ExpUW</v>
      </c>
      <c r="GQ11" s="54" t="str">
        <f t="shared" ref="GQ11" si="188">GQ$9&amp;" - "&amp;GQ10</f>
        <v>Misc - LifeEarned</v>
      </c>
      <c r="GR11" s="54" t="str">
        <f t="shared" ref="GR11" si="189">GR$9&amp;" - "&amp;GR10</f>
        <v>Misc - LifeUnearned</v>
      </c>
      <c r="GS11" s="54" t="str">
        <f t="shared" ref="GS11" si="190">GS$9&amp;" - "&amp;GS10</f>
        <v>Misc - LifeUW</v>
      </c>
      <c r="GT11" s="54" t="str">
        <f t="shared" ref="GT11" si="191">GT$9&amp;" - "&amp;GT10</f>
        <v>MedExpRe - Total</v>
      </c>
      <c r="GU11" s="54" t="str">
        <f t="shared" ref="GU11" si="192">GU$9&amp;" - "&amp;GU10</f>
        <v>MedExpRe - Earned</v>
      </c>
      <c r="GV11" s="54" t="str">
        <f t="shared" ref="GV11" si="193">GV$9&amp;" - "&amp;GV10</f>
        <v>MedExpRe - Unearned</v>
      </c>
      <c r="GW11" s="54" t="str">
        <f t="shared" ref="GW11" si="194">GW$9&amp;" - "&amp;GW10</f>
        <v>MedExpRe - UW</v>
      </c>
      <c r="GX11" s="54" t="str">
        <f t="shared" ref="GX11" si="195">GX$9&amp;" - "&amp;GX10</f>
        <v>MedExpRe - ManMade</v>
      </c>
      <c r="GY11" s="54" t="str">
        <f t="shared" ref="GY11" si="196">GY$9&amp;" - "&amp;GY10</f>
        <v>MedExpRe - InflEarned</v>
      </c>
      <c r="GZ11" s="54" t="str">
        <f t="shared" ref="GZ11" si="197">GZ$9&amp;" - "&amp;GZ10</f>
        <v>MedExpRe - InflUnearned</v>
      </c>
      <c r="HA11" s="54" t="str">
        <f t="shared" ref="HA11" si="198">HA$9&amp;" - "&amp;HA10</f>
        <v>MedExpRe - InflUW</v>
      </c>
      <c r="HB11" s="54" t="str">
        <f t="shared" ref="HB11" si="199">HB$9&amp;" - "&amp;HB10</f>
        <v>MedExpRe - ExpEarned</v>
      </c>
      <c r="HC11" s="54" t="str">
        <f t="shared" ref="HC11" si="200">HC$9&amp;" - "&amp;HC10</f>
        <v>MedExpRe - ExpUnearned</v>
      </c>
      <c r="HD11" s="54" t="str">
        <f t="shared" ref="HD11" si="201">HD$9&amp;" - "&amp;HD10</f>
        <v>MedExpRe - ExpUW</v>
      </c>
      <c r="HE11" s="54" t="str">
        <f t="shared" ref="HE11" si="202">HE$9&amp;" - "&amp;HE10</f>
        <v>MedExpRe - LifeEarned</v>
      </c>
      <c r="HF11" s="54" t="str">
        <f t="shared" ref="HF11" si="203">HF$9&amp;" - "&amp;HF10</f>
        <v>MedExpRe - LifeUnearned</v>
      </c>
      <c r="HG11" s="54" t="str">
        <f t="shared" ref="HG11" si="204">HG$9&amp;" - "&amp;HG10</f>
        <v>MedExpRe - LifeUW</v>
      </c>
      <c r="HH11" s="54" t="str">
        <f t="shared" ref="HH11" si="205">HH$9&amp;" - "&amp;HH10</f>
        <v>IncProtRe - Total</v>
      </c>
      <c r="HI11" s="54" t="str">
        <f t="shared" ref="HI11" si="206">HI$9&amp;" - "&amp;HI10</f>
        <v>IncProtRe - Earned</v>
      </c>
      <c r="HJ11" s="54" t="str">
        <f t="shared" ref="HJ11" si="207">HJ$9&amp;" - "&amp;HJ10</f>
        <v>IncProtRe - Unearned</v>
      </c>
      <c r="HK11" s="54" t="str">
        <f t="shared" ref="HK11" si="208">HK$9&amp;" - "&amp;HK10</f>
        <v>IncProtRe - UW</v>
      </c>
      <c r="HL11" s="54" t="str">
        <f t="shared" ref="HL11" si="209">HL$9&amp;" - "&amp;HL10</f>
        <v>IncProtRe - ManMade</v>
      </c>
      <c r="HM11" s="54" t="str">
        <f t="shared" ref="HM11" si="210">HM$9&amp;" - "&amp;HM10</f>
        <v>IncProtRe - InflEarned</v>
      </c>
      <c r="HN11" s="54" t="str">
        <f t="shared" ref="HN11" si="211">HN$9&amp;" - "&amp;HN10</f>
        <v>IncProtRe - InflUnearned</v>
      </c>
      <c r="HO11" s="54" t="str">
        <f t="shared" ref="HO11" si="212">HO$9&amp;" - "&amp;HO10</f>
        <v>IncProtRe - InflUW</v>
      </c>
      <c r="HP11" s="54" t="str">
        <f t="shared" ref="HP11" si="213">HP$9&amp;" - "&amp;HP10</f>
        <v>IncProtRe - ExpEarned</v>
      </c>
      <c r="HQ11" s="54" t="str">
        <f t="shared" ref="HQ11" si="214">HQ$9&amp;" - "&amp;HQ10</f>
        <v>IncProtRe - ExpUnearned</v>
      </c>
      <c r="HR11" s="54" t="str">
        <f t="shared" ref="HR11" si="215">HR$9&amp;" - "&amp;HR10</f>
        <v>IncProtRe - ExpUW</v>
      </c>
      <c r="HS11" s="54" t="str">
        <f t="shared" ref="HS11" si="216">HS$9&amp;" - "&amp;HS10</f>
        <v>IncProtRe - LifeEarned</v>
      </c>
      <c r="HT11" s="54" t="str">
        <f t="shared" ref="HT11" si="217">HT$9&amp;" - "&amp;HT10</f>
        <v>IncProtRe - LifeUnearned</v>
      </c>
      <c r="HU11" s="54" t="str">
        <f t="shared" ref="HU11" si="218">HU$9&amp;" - "&amp;HU10</f>
        <v>IncProtRe - LifeUW</v>
      </c>
      <c r="HV11" s="54" t="str">
        <f t="shared" ref="HV11" si="219">HV$9&amp;" - "&amp;HV10</f>
        <v>WorkCompRe - Total</v>
      </c>
      <c r="HW11" s="54" t="str">
        <f t="shared" ref="HW11" si="220">HW$9&amp;" - "&amp;HW10</f>
        <v>WorkCompRe - Earned</v>
      </c>
      <c r="HX11" s="54" t="str">
        <f t="shared" ref="HX11" si="221">HX$9&amp;" - "&amp;HX10</f>
        <v>WorkCompRe - Unearned</v>
      </c>
      <c r="HY11" s="54" t="str">
        <f t="shared" ref="HY11" si="222">HY$9&amp;" - "&amp;HY10</f>
        <v>WorkCompRe - UW</v>
      </c>
      <c r="HZ11" s="54" t="str">
        <f t="shared" ref="HZ11" si="223">HZ$9&amp;" - "&amp;HZ10</f>
        <v>WorkCompRe - ManMade</v>
      </c>
      <c r="IA11" s="54" t="str">
        <f t="shared" ref="IA11" si="224">IA$9&amp;" - "&amp;IA10</f>
        <v>WorkCompRe - InflEarned</v>
      </c>
      <c r="IB11" s="54" t="str">
        <f t="shared" ref="IB11" si="225">IB$9&amp;" - "&amp;IB10</f>
        <v>WorkCompRe - InflUnearned</v>
      </c>
      <c r="IC11" s="54" t="str">
        <f t="shared" ref="IC11" si="226">IC$9&amp;" - "&amp;IC10</f>
        <v>WorkCompRe - InflUW</v>
      </c>
      <c r="ID11" s="54" t="str">
        <f t="shared" ref="ID11" si="227">ID$9&amp;" - "&amp;ID10</f>
        <v>WorkCompRe - ExpEarned</v>
      </c>
      <c r="IE11" s="54" t="str">
        <f t="shared" ref="IE11" si="228">IE$9&amp;" - "&amp;IE10</f>
        <v>WorkCompRe - ExpUnearned</v>
      </c>
      <c r="IF11" s="54" t="str">
        <f t="shared" ref="IF11" si="229">IF$9&amp;" - "&amp;IF10</f>
        <v>WorkCompRe - ExpUW</v>
      </c>
      <c r="IG11" s="54" t="str">
        <f t="shared" ref="IG11" si="230">IG$9&amp;" - "&amp;IG10</f>
        <v>WorkCompRe - LifeEarned</v>
      </c>
      <c r="IH11" s="54" t="str">
        <f t="shared" ref="IH11" si="231">IH$9&amp;" - "&amp;IH10</f>
        <v>WorkCompRe - LifeUnearned</v>
      </c>
      <c r="II11" s="54" t="str">
        <f t="shared" ref="II11" si="232">II$9&amp;" - "&amp;II10</f>
        <v>WorkCompRe - LifeUW</v>
      </c>
      <c r="IJ11" s="54" t="str">
        <f t="shared" ref="IJ11" si="233">IJ$9&amp;" - "&amp;IJ10</f>
        <v>MVLRe - Total</v>
      </c>
      <c r="IK11" s="54" t="str">
        <f t="shared" ref="IK11" si="234">IK$9&amp;" - "&amp;IK10</f>
        <v>MVLRe - Earned</v>
      </c>
      <c r="IL11" s="54" t="str">
        <f t="shared" ref="IL11" si="235">IL$9&amp;" - "&amp;IL10</f>
        <v>MVLRe - Unearned</v>
      </c>
      <c r="IM11" s="54" t="str">
        <f t="shared" ref="IM11" si="236">IM$9&amp;" - "&amp;IM10</f>
        <v>MVLRe - UW</v>
      </c>
      <c r="IN11" s="54" t="str">
        <f t="shared" ref="IN11" si="237">IN$9&amp;" - "&amp;IN10</f>
        <v>MVLRe - ManMade</v>
      </c>
      <c r="IO11" s="54" t="str">
        <f t="shared" ref="IO11" si="238">IO$9&amp;" - "&amp;IO10</f>
        <v>MVLRe - InflEarned</v>
      </c>
      <c r="IP11" s="54" t="str">
        <f t="shared" ref="IP11" si="239">IP$9&amp;" - "&amp;IP10</f>
        <v>MVLRe - InflUnearned</v>
      </c>
      <c r="IQ11" s="54" t="str">
        <f t="shared" ref="IQ11" si="240">IQ$9&amp;" - "&amp;IQ10</f>
        <v>MVLRe - InflUW</v>
      </c>
      <c r="IR11" s="54" t="str">
        <f t="shared" ref="IR11" si="241">IR$9&amp;" - "&amp;IR10</f>
        <v>MVLRe - ExpEarned</v>
      </c>
      <c r="IS11" s="54" t="str">
        <f t="shared" ref="IS11" si="242">IS$9&amp;" - "&amp;IS10</f>
        <v>MVLRe - ExpUnearned</v>
      </c>
      <c r="IT11" s="54" t="str">
        <f t="shared" ref="IT11" si="243">IT$9&amp;" - "&amp;IT10</f>
        <v>MVLRe - ExpUW</v>
      </c>
      <c r="IU11" s="54" t="str">
        <f t="shared" ref="IU11" si="244">IU$9&amp;" - "&amp;IU10</f>
        <v>MVLRe - LifeEarned</v>
      </c>
      <c r="IV11" s="54" t="str">
        <f t="shared" ref="IV11" si="245">IV$9&amp;" - "&amp;IV10</f>
        <v>MVLRe - LifeUnearned</v>
      </c>
      <c r="IW11" s="54" t="str">
        <f t="shared" ref="IW11" si="246">IW$9&amp;" - "&amp;IW10</f>
        <v>MVLRe - LifeUW</v>
      </c>
      <c r="IX11" s="54" t="str">
        <f t="shared" ref="IX11" si="247">IX$9&amp;" - "&amp;IX10</f>
        <v>OtherMRe - Total</v>
      </c>
      <c r="IY11" s="54" t="str">
        <f t="shared" ref="IY11" si="248">IY$9&amp;" - "&amp;IY10</f>
        <v>OtherMRe - Earned</v>
      </c>
      <c r="IZ11" s="54" t="str">
        <f t="shared" ref="IZ11" si="249">IZ$9&amp;" - "&amp;IZ10</f>
        <v>OtherMRe - Unearned</v>
      </c>
      <c r="JA11" s="54" t="str">
        <f t="shared" ref="JA11" si="250">JA$9&amp;" - "&amp;JA10</f>
        <v>OtherMRe - UW</v>
      </c>
      <c r="JB11" s="54" t="str">
        <f t="shared" ref="JB11" si="251">JB$9&amp;" - "&amp;JB10</f>
        <v>OtherMRe - ManMade</v>
      </c>
      <c r="JC11" s="54" t="str">
        <f t="shared" ref="JC11" si="252">JC$9&amp;" - "&amp;JC10</f>
        <v>OtherMRe - InflEarned</v>
      </c>
      <c r="JD11" s="54" t="str">
        <f t="shared" ref="JD11" si="253">JD$9&amp;" - "&amp;JD10</f>
        <v>OtherMRe - InflUnearned</v>
      </c>
      <c r="JE11" s="54" t="str">
        <f t="shared" ref="JE11" si="254">JE$9&amp;" - "&amp;JE10</f>
        <v>OtherMRe - InflUW</v>
      </c>
      <c r="JF11" s="54" t="str">
        <f t="shared" ref="JF11" si="255">JF$9&amp;" - "&amp;JF10</f>
        <v>OtherMRe - ExpEarned</v>
      </c>
      <c r="JG11" s="54" t="str">
        <f t="shared" ref="JG11" si="256">JG$9&amp;" - "&amp;JG10</f>
        <v>OtherMRe - ExpUnearned</v>
      </c>
      <c r="JH11" s="54" t="str">
        <f t="shared" ref="JH11" si="257">JH$9&amp;" - "&amp;JH10</f>
        <v>OtherMRe - ExpUW</v>
      </c>
      <c r="JI11" s="54" t="str">
        <f t="shared" ref="JI11" si="258">JI$9&amp;" - "&amp;JI10</f>
        <v>OtherMRe - LifeEarned</v>
      </c>
      <c r="JJ11" s="54" t="str">
        <f t="shared" ref="JJ11" si="259">JJ$9&amp;" - "&amp;JJ10</f>
        <v>OtherMRe - LifeUnearned</v>
      </c>
      <c r="JK11" s="54" t="str">
        <f t="shared" ref="JK11" si="260">JK$9&amp;" - "&amp;JK10</f>
        <v>OtherMRe - LifeUW</v>
      </c>
      <c r="JL11" s="54" t="str">
        <f t="shared" ref="JL11" si="261">JL$9&amp;" - "&amp;JL10</f>
        <v>MATRe - Total</v>
      </c>
      <c r="JM11" s="54" t="str">
        <f t="shared" ref="JM11" si="262">JM$9&amp;" - "&amp;JM10</f>
        <v>MATRe - Earned</v>
      </c>
      <c r="JN11" s="54" t="str">
        <f t="shared" ref="JN11" si="263">JN$9&amp;" - "&amp;JN10</f>
        <v>MATRe - Unearned</v>
      </c>
      <c r="JO11" s="54" t="str">
        <f t="shared" ref="JO11" si="264">JO$9&amp;" - "&amp;JO10</f>
        <v>MATRe - UW</v>
      </c>
      <c r="JP11" s="54" t="str">
        <f t="shared" ref="JP11" si="265">JP$9&amp;" - "&amp;JP10</f>
        <v>MATRe - ManMade</v>
      </c>
      <c r="JQ11" s="54" t="str">
        <f t="shared" ref="JQ11" si="266">JQ$9&amp;" - "&amp;JQ10</f>
        <v>MATRe - InflEarned</v>
      </c>
      <c r="JR11" s="54" t="str">
        <f t="shared" ref="JR11" si="267">JR$9&amp;" - "&amp;JR10</f>
        <v>MATRe - InflUnearned</v>
      </c>
      <c r="JS11" s="54" t="str">
        <f t="shared" ref="JS11" si="268">JS$9&amp;" - "&amp;JS10</f>
        <v>MATRe - InflUW</v>
      </c>
      <c r="JT11" s="54" t="str">
        <f t="shared" ref="JT11" si="269">JT$9&amp;" - "&amp;JT10</f>
        <v>MATRe - ExpEarned</v>
      </c>
      <c r="JU11" s="54" t="str">
        <f t="shared" ref="JU11" si="270">JU$9&amp;" - "&amp;JU10</f>
        <v>MATRe - ExpUnearned</v>
      </c>
      <c r="JV11" s="54" t="str">
        <f t="shared" ref="JV11" si="271">JV$9&amp;" - "&amp;JV10</f>
        <v>MATRe - ExpUW</v>
      </c>
      <c r="JW11" s="54" t="str">
        <f t="shared" ref="JW11" si="272">JW$9&amp;" - "&amp;JW10</f>
        <v>MATRe - LifeEarned</v>
      </c>
      <c r="JX11" s="54" t="str">
        <f t="shared" ref="JX11" si="273">JX$9&amp;" - "&amp;JX10</f>
        <v>MATRe - LifeUnearned</v>
      </c>
      <c r="JY11" s="54" t="str">
        <f t="shared" ref="JY11" si="274">JY$9&amp;" - "&amp;JY10</f>
        <v>MATRe - LifeUW</v>
      </c>
      <c r="JZ11" s="54" t="str">
        <f t="shared" ref="JZ11" si="275">JZ$9&amp;" - "&amp;JZ10</f>
        <v>PropRe - Total</v>
      </c>
      <c r="KA11" s="54" t="str">
        <f t="shared" ref="KA11" si="276">KA$9&amp;" - "&amp;KA10</f>
        <v>PropRe - Earned</v>
      </c>
      <c r="KB11" s="54" t="str">
        <f t="shared" ref="KB11" si="277">KB$9&amp;" - "&amp;KB10</f>
        <v>PropRe - Unearned</v>
      </c>
      <c r="KC11" s="54" t="str">
        <f t="shared" ref="KC11" si="278">KC$9&amp;" - "&amp;KC10</f>
        <v>PropRe - UW</v>
      </c>
      <c r="KD11" s="54" t="str">
        <f t="shared" ref="KD11" si="279">KD$9&amp;" - "&amp;KD10</f>
        <v>PropRe - ManMade</v>
      </c>
      <c r="KE11" s="54" t="str">
        <f t="shared" ref="KE11" si="280">KE$9&amp;" - "&amp;KE10</f>
        <v>PropRe - InflEarned</v>
      </c>
      <c r="KF11" s="54" t="str">
        <f t="shared" ref="KF11" si="281">KF$9&amp;" - "&amp;KF10</f>
        <v>PropRe - InflUnearned</v>
      </c>
      <c r="KG11" s="54" t="str">
        <f t="shared" ref="KG11" si="282">KG$9&amp;" - "&amp;KG10</f>
        <v>PropRe - InflUW</v>
      </c>
      <c r="KH11" s="54" t="str">
        <f t="shared" ref="KH11" si="283">KH$9&amp;" - "&amp;KH10</f>
        <v>PropRe - ExpEarned</v>
      </c>
      <c r="KI11" s="54" t="str">
        <f t="shared" ref="KI11" si="284">KI$9&amp;" - "&amp;KI10</f>
        <v>PropRe - ExpUnearned</v>
      </c>
      <c r="KJ11" s="54" t="str">
        <f t="shared" ref="KJ11" si="285">KJ$9&amp;" - "&amp;KJ10</f>
        <v>PropRe - ExpUW</v>
      </c>
      <c r="KK11" s="54" t="str">
        <f t="shared" ref="KK11" si="286">KK$9&amp;" - "&amp;KK10</f>
        <v>PropRe - LifeEarned</v>
      </c>
      <c r="KL11" s="54" t="str">
        <f t="shared" ref="KL11" si="287">KL$9&amp;" - "&amp;KL10</f>
        <v>PropRe - LifeUnearned</v>
      </c>
      <c r="KM11" s="54" t="str">
        <f t="shared" ref="KM11" si="288">KM$9&amp;" - "&amp;KM10</f>
        <v>PropRe - LifeUW</v>
      </c>
      <c r="KN11" s="54" t="str">
        <f t="shared" ref="KN11" si="289">KN$9&amp;" - "&amp;KN10</f>
        <v>GTPLRe - Total</v>
      </c>
      <c r="KO11" s="54" t="str">
        <f t="shared" ref="KO11" si="290">KO$9&amp;" - "&amp;KO10</f>
        <v>GTPLRe - Earned</v>
      </c>
      <c r="KP11" s="54" t="str">
        <f t="shared" ref="KP11" si="291">KP$9&amp;" - "&amp;KP10</f>
        <v>GTPLRe - Unearned</v>
      </c>
      <c r="KQ11" s="54" t="str">
        <f t="shared" ref="KQ11" si="292">KQ$9&amp;" - "&amp;KQ10</f>
        <v>GTPLRe - UW</v>
      </c>
      <c r="KR11" s="54" t="str">
        <f t="shared" ref="KR11" si="293">KR$9&amp;" - "&amp;KR10</f>
        <v>GTPLRe - ManMade</v>
      </c>
      <c r="KS11" s="54" t="str">
        <f t="shared" ref="KS11" si="294">KS$9&amp;" - "&amp;KS10</f>
        <v>GTPLRe - InflEarned</v>
      </c>
      <c r="KT11" s="54" t="str">
        <f t="shared" ref="KT11" si="295">KT$9&amp;" - "&amp;KT10</f>
        <v>GTPLRe - InflUnearned</v>
      </c>
      <c r="KU11" s="54" t="str">
        <f t="shared" ref="KU11" si="296">KU$9&amp;" - "&amp;KU10</f>
        <v>GTPLRe - InflUW</v>
      </c>
      <c r="KV11" s="54" t="str">
        <f t="shared" ref="KV11" si="297">KV$9&amp;" - "&amp;KV10</f>
        <v>GTPLRe - ExpEarned</v>
      </c>
      <c r="KW11" s="54" t="str">
        <f t="shared" ref="KW11" si="298">KW$9&amp;" - "&amp;KW10</f>
        <v>GTPLRe - ExpUnearned</v>
      </c>
      <c r="KX11" s="54" t="str">
        <f t="shared" ref="KX11" si="299">KX$9&amp;" - "&amp;KX10</f>
        <v>GTPLRe - ExpUW</v>
      </c>
      <c r="KY11" s="54" t="str">
        <f t="shared" ref="KY11" si="300">KY$9&amp;" - "&amp;KY10</f>
        <v>GTPLRe - LifeEarned</v>
      </c>
      <c r="KZ11" s="54" t="str">
        <f t="shared" ref="KZ11" si="301">KZ$9&amp;" - "&amp;KZ10</f>
        <v>GTPLRe - LifeUnearned</v>
      </c>
      <c r="LA11" s="54" t="str">
        <f t="shared" ref="LA11" si="302">LA$9&amp;" - "&amp;LA10</f>
        <v>GTPLRe - LifeUW</v>
      </c>
      <c r="LB11" s="54" t="str">
        <f t="shared" ref="LB11" si="303">LB$9&amp;" - "&amp;LB10</f>
        <v>CSRe - Total</v>
      </c>
      <c r="LC11" s="54" t="str">
        <f t="shared" ref="LC11" si="304">LC$9&amp;" - "&amp;LC10</f>
        <v>CSRe - Earned</v>
      </c>
      <c r="LD11" s="54" t="str">
        <f t="shared" ref="LD11" si="305">LD$9&amp;" - "&amp;LD10</f>
        <v>CSRe - Unearned</v>
      </c>
      <c r="LE11" s="54" t="str">
        <f t="shared" ref="LE11" si="306">LE$9&amp;" - "&amp;LE10</f>
        <v>CSRe - UW</v>
      </c>
      <c r="LF11" s="54" t="str">
        <f t="shared" ref="LF11" si="307">LF$9&amp;" - "&amp;LF10</f>
        <v>CSRe - ManMade</v>
      </c>
      <c r="LG11" s="54" t="str">
        <f t="shared" ref="LG11" si="308">LG$9&amp;" - "&amp;LG10</f>
        <v>CSRe - InflEarned</v>
      </c>
      <c r="LH11" s="54" t="str">
        <f t="shared" ref="LH11" si="309">LH$9&amp;" - "&amp;LH10</f>
        <v>CSRe - InflUnearned</v>
      </c>
      <c r="LI11" s="54" t="str">
        <f t="shared" ref="LI11" si="310">LI$9&amp;" - "&amp;LI10</f>
        <v>CSRe - InflUW</v>
      </c>
      <c r="LJ11" s="54" t="str">
        <f t="shared" ref="LJ11" si="311">LJ$9&amp;" - "&amp;LJ10</f>
        <v>CSRe - ExpEarned</v>
      </c>
      <c r="LK11" s="54" t="str">
        <f t="shared" ref="LK11" si="312">LK$9&amp;" - "&amp;LK10</f>
        <v>CSRe - ExpUnearned</v>
      </c>
      <c r="LL11" s="54" t="str">
        <f t="shared" ref="LL11" si="313">LL$9&amp;" - "&amp;LL10</f>
        <v>CSRe - ExpUW</v>
      </c>
      <c r="LM11" s="54" t="str">
        <f t="shared" ref="LM11" si="314">LM$9&amp;" - "&amp;LM10</f>
        <v>CSRe - LifeEarned</v>
      </c>
      <c r="LN11" s="54" t="str">
        <f t="shared" ref="LN11" si="315">LN$9&amp;" - "&amp;LN10</f>
        <v>CSRe - LifeUnearned</v>
      </c>
      <c r="LO11" s="54" t="str">
        <f t="shared" ref="LO11" si="316">LO$9&amp;" - "&amp;LO10</f>
        <v>CSRe - LifeUW</v>
      </c>
      <c r="LP11" s="54" t="str">
        <f t="shared" ref="LP11" si="317">LP$9&amp;" - "&amp;LP10</f>
        <v>LegExpRe - Total</v>
      </c>
      <c r="LQ11" s="54" t="str">
        <f t="shared" ref="LQ11" si="318">LQ$9&amp;" - "&amp;LQ10</f>
        <v>LegExpRe - Earned</v>
      </c>
      <c r="LR11" s="54" t="str">
        <f t="shared" ref="LR11" si="319">LR$9&amp;" - "&amp;LR10</f>
        <v>LegExpRe - Unearned</v>
      </c>
      <c r="LS11" s="54" t="str">
        <f t="shared" ref="LS11" si="320">LS$9&amp;" - "&amp;LS10</f>
        <v>LegExpRe - UW</v>
      </c>
      <c r="LT11" s="54" t="str">
        <f t="shared" ref="LT11" si="321">LT$9&amp;" - "&amp;LT10</f>
        <v>LegExpRe - ManMade</v>
      </c>
      <c r="LU11" s="54" t="str">
        <f t="shared" ref="LU11" si="322">LU$9&amp;" - "&amp;LU10</f>
        <v>LegExpRe - InflEarned</v>
      </c>
      <c r="LV11" s="54" t="str">
        <f t="shared" ref="LV11" si="323">LV$9&amp;" - "&amp;LV10</f>
        <v>LegExpRe - InflUnearned</v>
      </c>
      <c r="LW11" s="54" t="str">
        <f t="shared" ref="LW11" si="324">LW$9&amp;" - "&amp;LW10</f>
        <v>LegExpRe - InflUW</v>
      </c>
      <c r="LX11" s="54" t="str">
        <f t="shared" ref="LX11" si="325">LX$9&amp;" - "&amp;LX10</f>
        <v>LegExpRe - ExpEarned</v>
      </c>
      <c r="LY11" s="54" t="str">
        <f t="shared" ref="LY11" si="326">LY$9&amp;" - "&amp;LY10</f>
        <v>LegExpRe - ExpUnearned</v>
      </c>
      <c r="LZ11" s="54" t="str">
        <f t="shared" ref="LZ11" si="327">LZ$9&amp;" - "&amp;LZ10</f>
        <v>LegExpRe - ExpUW</v>
      </c>
      <c r="MA11" s="54" t="str">
        <f t="shared" ref="MA11" si="328">MA$9&amp;" - "&amp;MA10</f>
        <v>LegExpRe - LifeEarned</v>
      </c>
      <c r="MB11" s="54" t="str">
        <f t="shared" ref="MB11" si="329">MB$9&amp;" - "&amp;MB10</f>
        <v>LegExpRe - LifeUnearned</v>
      </c>
      <c r="MC11" s="54" t="str">
        <f t="shared" ref="MC11" si="330">MC$9&amp;" - "&amp;MC10</f>
        <v>LegExpRe - LifeUW</v>
      </c>
      <c r="MD11" s="54" t="str">
        <f t="shared" ref="MD11" si="331">MD$9&amp;" - "&amp;MD10</f>
        <v>AssistRe - Total</v>
      </c>
      <c r="ME11" s="54" t="str">
        <f t="shared" ref="ME11" si="332">ME$9&amp;" - "&amp;ME10</f>
        <v>AssistRe - Earned</v>
      </c>
      <c r="MF11" s="54" t="str">
        <f t="shared" ref="MF11" si="333">MF$9&amp;" - "&amp;MF10</f>
        <v>AssistRe - Unearned</v>
      </c>
      <c r="MG11" s="54" t="str">
        <f t="shared" ref="MG11" si="334">MG$9&amp;" - "&amp;MG10</f>
        <v>AssistRe - UW</v>
      </c>
      <c r="MH11" s="54" t="str">
        <f t="shared" ref="MH11" si="335">MH$9&amp;" - "&amp;MH10</f>
        <v>AssistRe - ManMade</v>
      </c>
      <c r="MI11" s="54" t="str">
        <f t="shared" ref="MI11" si="336">MI$9&amp;" - "&amp;MI10</f>
        <v>AssistRe - InflEarned</v>
      </c>
      <c r="MJ11" s="54" t="str">
        <f t="shared" ref="MJ11" si="337">MJ$9&amp;" - "&amp;MJ10</f>
        <v>AssistRe - InflUnearned</v>
      </c>
      <c r="MK11" s="54" t="str">
        <f t="shared" ref="MK11" si="338">MK$9&amp;" - "&amp;MK10</f>
        <v>AssistRe - InflUW</v>
      </c>
      <c r="ML11" s="54" t="str">
        <f t="shared" ref="ML11" si="339">ML$9&amp;" - "&amp;ML10</f>
        <v>AssistRe - ExpEarned</v>
      </c>
      <c r="MM11" s="54" t="str">
        <f t="shared" ref="MM11" si="340">MM$9&amp;" - "&amp;MM10</f>
        <v>AssistRe - ExpUnearned</v>
      </c>
      <c r="MN11" s="54" t="str">
        <f t="shared" ref="MN11" si="341">MN$9&amp;" - "&amp;MN10</f>
        <v>AssistRe - ExpUW</v>
      </c>
      <c r="MO11" s="54" t="str">
        <f t="shared" ref="MO11" si="342">MO$9&amp;" - "&amp;MO10</f>
        <v>AssistRe - LifeEarned</v>
      </c>
      <c r="MP11" s="54" t="str">
        <f t="shared" ref="MP11" si="343">MP$9&amp;" - "&amp;MP10</f>
        <v>AssistRe - LifeUnearned</v>
      </c>
      <c r="MQ11" s="54" t="str">
        <f t="shared" ref="MQ11" si="344">MQ$9&amp;" - "&amp;MQ10</f>
        <v>AssistRe - LifeUW</v>
      </c>
      <c r="MR11" s="54" t="str">
        <f t="shared" ref="MR11" si="345">MR$9&amp;" - "&amp;MR10</f>
        <v>MiscRe - Total</v>
      </c>
      <c r="MS11" s="54" t="str">
        <f t="shared" ref="MS11" si="346">MS$9&amp;" - "&amp;MS10</f>
        <v>MiscRe - Earned</v>
      </c>
      <c r="MT11" s="54" t="str">
        <f t="shared" ref="MT11" si="347">MT$9&amp;" - "&amp;MT10</f>
        <v>MiscRe - Unearned</v>
      </c>
      <c r="MU11" s="54" t="str">
        <f t="shared" ref="MU11" si="348">MU$9&amp;" - "&amp;MU10</f>
        <v>MiscRe - UW</v>
      </c>
      <c r="MV11" s="54" t="str">
        <f t="shared" ref="MV11" si="349">MV$9&amp;" - "&amp;MV10</f>
        <v>MiscRe - ManMade</v>
      </c>
      <c r="MW11" s="54" t="str">
        <f t="shared" ref="MW11" si="350">MW$9&amp;" - "&amp;MW10</f>
        <v>MiscRe - InflEarned</v>
      </c>
      <c r="MX11" s="54" t="str">
        <f t="shared" ref="MX11" si="351">MX$9&amp;" - "&amp;MX10</f>
        <v>MiscRe - InflUnearned</v>
      </c>
      <c r="MY11" s="54" t="str">
        <f t="shared" ref="MY11" si="352">MY$9&amp;" - "&amp;MY10</f>
        <v>MiscRe - InflUW</v>
      </c>
      <c r="MZ11" s="54" t="str">
        <f t="shared" ref="MZ11" si="353">MZ$9&amp;" - "&amp;MZ10</f>
        <v>MiscRe - ExpEarned</v>
      </c>
      <c r="NA11" s="54" t="str">
        <f t="shared" ref="NA11" si="354">NA$9&amp;" - "&amp;NA10</f>
        <v>MiscRe - ExpUnearned</v>
      </c>
      <c r="NB11" s="54" t="str">
        <f t="shared" ref="NB11" si="355">NB$9&amp;" - "&amp;NB10</f>
        <v>MiscRe - ExpUW</v>
      </c>
      <c r="NC11" s="54" t="str">
        <f t="shared" ref="NC11" si="356">NC$9&amp;" - "&amp;NC10</f>
        <v>MiscRe - LifeEarned</v>
      </c>
      <c r="ND11" s="54" t="str">
        <f t="shared" ref="ND11" si="357">ND$9&amp;" - "&amp;ND10</f>
        <v>MiscRe - LifeUnearned</v>
      </c>
      <c r="NE11" s="54" t="str">
        <f t="shared" ref="NE11" si="358">NE$9&amp;" - "&amp;NE10</f>
        <v>MiscRe - LifeUW</v>
      </c>
      <c r="NF11" s="54" t="str">
        <f t="shared" ref="NF11" si="359">NF$9&amp;" - "&amp;NF10</f>
        <v>NP_Health - Total</v>
      </c>
      <c r="NG11" s="54" t="str">
        <f t="shared" ref="NG11" si="360">NG$9&amp;" - "&amp;NG10</f>
        <v>NP_Health - Earned</v>
      </c>
      <c r="NH11" s="54" t="str">
        <f t="shared" ref="NH11" si="361">NH$9&amp;" - "&amp;NH10</f>
        <v>NP_Health - Unearned</v>
      </c>
      <c r="NI11" s="54" t="str">
        <f t="shared" ref="NI11" si="362">NI$9&amp;" - "&amp;NI10</f>
        <v>NP_Health - UW</v>
      </c>
      <c r="NJ11" s="54" t="str">
        <f t="shared" ref="NJ11" si="363">NJ$9&amp;" - "&amp;NJ10</f>
        <v>NP_Health - ManMade</v>
      </c>
      <c r="NK11" s="54" t="str">
        <f t="shared" ref="NK11" si="364">NK$9&amp;" - "&amp;NK10</f>
        <v>NP_Health - InflEarned</v>
      </c>
      <c r="NL11" s="54" t="str">
        <f t="shared" ref="NL11" si="365">NL$9&amp;" - "&amp;NL10</f>
        <v>NP_Health - InflUnearned</v>
      </c>
      <c r="NM11" s="54" t="str">
        <f t="shared" ref="NM11" si="366">NM$9&amp;" - "&amp;NM10</f>
        <v>NP_Health - InflUW</v>
      </c>
      <c r="NN11" s="54" t="str">
        <f t="shared" ref="NN11" si="367">NN$9&amp;" - "&amp;NN10</f>
        <v>NP_Health - ExpEarned</v>
      </c>
      <c r="NO11" s="54" t="str">
        <f t="shared" ref="NO11" si="368">NO$9&amp;" - "&amp;NO10</f>
        <v>NP_Health - ExpUnearned</v>
      </c>
      <c r="NP11" s="54" t="str">
        <f t="shared" ref="NP11" si="369">NP$9&amp;" - "&amp;NP10</f>
        <v>NP_Health - ExpUW</v>
      </c>
      <c r="NQ11" s="54" t="str">
        <f t="shared" ref="NQ11" si="370">NQ$9&amp;" - "&amp;NQ10</f>
        <v>NP_Health - LifeEarned</v>
      </c>
      <c r="NR11" s="54" t="str">
        <f t="shared" ref="NR11" si="371">NR$9&amp;" - "&amp;NR10</f>
        <v>NP_Health - LifeUnearned</v>
      </c>
      <c r="NS11" s="54" t="str">
        <f t="shared" ref="NS11" si="372">NS$9&amp;" - "&amp;NS10</f>
        <v>NP_Health - LifeUW</v>
      </c>
      <c r="NT11" s="54" t="str">
        <f t="shared" ref="NT11" si="373">NT$9&amp;" - "&amp;NT10</f>
        <v>NP_Casualty - Total</v>
      </c>
      <c r="NU11" s="54" t="str">
        <f t="shared" ref="NU11" si="374">NU$9&amp;" - "&amp;NU10</f>
        <v>NP_Casualty - Earned</v>
      </c>
      <c r="NV11" s="54" t="str">
        <f t="shared" ref="NV11" si="375">NV$9&amp;" - "&amp;NV10</f>
        <v>NP_Casualty - Unearned</v>
      </c>
      <c r="NW11" s="54" t="str">
        <f t="shared" ref="NW11" si="376">NW$9&amp;" - "&amp;NW10</f>
        <v>NP_Casualty - UW</v>
      </c>
      <c r="NX11" s="54" t="str">
        <f t="shared" ref="NX11" si="377">NX$9&amp;" - "&amp;NX10</f>
        <v>NP_Casualty - ManMade</v>
      </c>
      <c r="NY11" s="54" t="str">
        <f t="shared" ref="NY11" si="378">NY$9&amp;" - "&amp;NY10</f>
        <v>NP_Casualty - InflEarned</v>
      </c>
      <c r="NZ11" s="54" t="str">
        <f t="shared" ref="NZ11" si="379">NZ$9&amp;" - "&amp;NZ10</f>
        <v>NP_Casualty - InflUnearned</v>
      </c>
      <c r="OA11" s="54" t="str">
        <f t="shared" ref="OA11" si="380">OA$9&amp;" - "&amp;OA10</f>
        <v>NP_Casualty - InflUW</v>
      </c>
      <c r="OB11" s="54" t="str">
        <f t="shared" ref="OB11" si="381">OB$9&amp;" - "&amp;OB10</f>
        <v>NP_Casualty - ExpEarned</v>
      </c>
      <c r="OC11" s="54" t="str">
        <f t="shared" ref="OC11" si="382">OC$9&amp;" - "&amp;OC10</f>
        <v>NP_Casualty - ExpUnearned</v>
      </c>
      <c r="OD11" s="54" t="str">
        <f t="shared" ref="OD11" si="383">OD$9&amp;" - "&amp;OD10</f>
        <v>NP_Casualty - ExpUW</v>
      </c>
      <c r="OE11" s="54" t="str">
        <f t="shared" ref="OE11" si="384">OE$9&amp;" - "&amp;OE10</f>
        <v>NP_Casualty - LifeEarned</v>
      </c>
      <c r="OF11" s="54" t="str">
        <f t="shared" ref="OF11" si="385">OF$9&amp;" - "&amp;OF10</f>
        <v>NP_Casualty - LifeUnearned</v>
      </c>
      <c r="OG11" s="54" t="str">
        <f t="shared" ref="OG11" si="386">OG$9&amp;" - "&amp;OG10</f>
        <v>NP_Casualty - LifeUW</v>
      </c>
      <c r="OH11" s="54" t="str">
        <f t="shared" ref="OH11" si="387">OH$9&amp;" - "&amp;OH10</f>
        <v>NP_MAT - Total</v>
      </c>
      <c r="OI11" s="54" t="str">
        <f t="shared" ref="OI11" si="388">OI$9&amp;" - "&amp;OI10</f>
        <v>NP_MAT - Earned</v>
      </c>
      <c r="OJ11" s="54" t="str">
        <f t="shared" ref="OJ11" si="389">OJ$9&amp;" - "&amp;OJ10</f>
        <v>NP_MAT - Unearned</v>
      </c>
      <c r="OK11" s="54" t="str">
        <f t="shared" ref="OK11" si="390">OK$9&amp;" - "&amp;OK10</f>
        <v>NP_MAT - UW</v>
      </c>
      <c r="OL11" s="54" t="str">
        <f t="shared" ref="OL11" si="391">OL$9&amp;" - "&amp;OL10</f>
        <v>NP_MAT - ManMade</v>
      </c>
      <c r="OM11" s="54" t="str">
        <f t="shared" ref="OM11" si="392">OM$9&amp;" - "&amp;OM10</f>
        <v>NP_MAT - InflEarned</v>
      </c>
      <c r="ON11" s="54" t="str">
        <f t="shared" ref="ON11" si="393">ON$9&amp;" - "&amp;ON10</f>
        <v>NP_MAT - InflUnearned</v>
      </c>
      <c r="OO11" s="54" t="str">
        <f t="shared" ref="OO11" si="394">OO$9&amp;" - "&amp;OO10</f>
        <v>NP_MAT - InflUW</v>
      </c>
      <c r="OP11" s="54" t="str">
        <f t="shared" ref="OP11" si="395">OP$9&amp;" - "&amp;OP10</f>
        <v>NP_MAT - ExpEarned</v>
      </c>
      <c r="OQ11" s="54" t="str">
        <f t="shared" ref="OQ11" si="396">OQ$9&amp;" - "&amp;OQ10</f>
        <v>NP_MAT - ExpUnearned</v>
      </c>
      <c r="OR11" s="54" t="str">
        <f t="shared" ref="OR11" si="397">OR$9&amp;" - "&amp;OR10</f>
        <v>NP_MAT - ExpUW</v>
      </c>
      <c r="OS11" s="54" t="str">
        <f t="shared" ref="OS11" si="398">OS$9&amp;" - "&amp;OS10</f>
        <v>NP_MAT - LifeEarned</v>
      </c>
      <c r="OT11" s="54" t="str">
        <f t="shared" ref="OT11" si="399">OT$9&amp;" - "&amp;OT10</f>
        <v>NP_MAT - LifeUnearned</v>
      </c>
      <c r="OU11" s="54" t="str">
        <f t="shared" ref="OU11" si="400">OU$9&amp;" - "&amp;OU10</f>
        <v>NP_MAT - LifeUW</v>
      </c>
      <c r="OV11" s="54" t="str">
        <f t="shared" ref="OV11" si="401">OV$9&amp;" - "&amp;OV10</f>
        <v>NP_Prop - Total</v>
      </c>
      <c r="OW11" s="54" t="str">
        <f t="shared" ref="OW11" si="402">OW$9&amp;" - "&amp;OW10</f>
        <v>NP_Prop - Earned</v>
      </c>
      <c r="OX11" s="54" t="str">
        <f t="shared" ref="OX11" si="403">OX$9&amp;" - "&amp;OX10</f>
        <v>NP_Prop - Unearned</v>
      </c>
      <c r="OY11" s="54" t="str">
        <f t="shared" ref="OY11" si="404">OY$9&amp;" - "&amp;OY10</f>
        <v>NP_Prop - UW</v>
      </c>
      <c r="OZ11" s="54" t="str">
        <f t="shared" ref="OZ11" si="405">OZ$9&amp;" - "&amp;OZ10</f>
        <v>NP_Prop - ManMade</v>
      </c>
      <c r="PA11" s="54" t="str">
        <f t="shared" ref="PA11" si="406">PA$9&amp;" - "&amp;PA10</f>
        <v>NP_Prop - InflEarned</v>
      </c>
      <c r="PB11" s="54" t="str">
        <f t="shared" ref="PB11" si="407">PB$9&amp;" - "&amp;PB10</f>
        <v>NP_Prop - InflUnearned</v>
      </c>
      <c r="PC11" s="54" t="str">
        <f t="shared" ref="PC11" si="408">PC$9&amp;" - "&amp;PC10</f>
        <v>NP_Prop - InflUW</v>
      </c>
      <c r="PD11" s="54" t="str">
        <f t="shared" ref="PD11" si="409">PD$9&amp;" - "&amp;PD10</f>
        <v>NP_Prop - ExpEarned</v>
      </c>
      <c r="PE11" s="54" t="str">
        <f t="shared" ref="PE11" si="410">PE$9&amp;" - "&amp;PE10</f>
        <v>NP_Prop - ExpUnearned</v>
      </c>
      <c r="PF11" s="54" t="str">
        <f t="shared" ref="PF11" si="411">PF$9&amp;" - "&amp;PF10</f>
        <v>NP_Prop - ExpUW</v>
      </c>
      <c r="PG11" s="54" t="str">
        <f t="shared" ref="PG11" si="412">PG$9&amp;" - "&amp;PG10</f>
        <v>NP_Prop - LifeEarned</v>
      </c>
      <c r="PH11" s="54" t="str">
        <f t="shared" ref="PH11" si="413">PH$9&amp;" - "&amp;PH10</f>
        <v>NP_Prop - LifeUnearned</v>
      </c>
      <c r="PI11" s="54" t="str">
        <f t="shared" ref="PI11" si="414">PI$9&amp;" - "&amp;PI10</f>
        <v>NP_Prop - LifeUW</v>
      </c>
    </row>
    <row r="12" spans="1:426" ht="15" hidden="1" outlineLevel="1" thickBot="1" x14ac:dyDescent="0.35">
      <c r="B12" s="45"/>
      <c r="C12" s="47"/>
      <c r="E12" s="54" t="s">
        <v>14</v>
      </c>
      <c r="F12" s="54" t="s">
        <v>90</v>
      </c>
      <c r="G12" s="54" t="s">
        <v>91</v>
      </c>
      <c r="H12" s="54" t="s">
        <v>91</v>
      </c>
      <c r="I12" s="54" t="s">
        <v>91</v>
      </c>
      <c r="J12" s="54" t="s">
        <v>90</v>
      </c>
      <c r="K12" s="54" t="s">
        <v>91</v>
      </c>
      <c r="L12" s="54" t="s">
        <v>91</v>
      </c>
      <c r="M12" s="54" t="s">
        <v>90</v>
      </c>
      <c r="N12" s="54" t="s">
        <v>91</v>
      </c>
      <c r="O12" s="54" t="s">
        <v>91</v>
      </c>
      <c r="P12" s="54" t="s">
        <v>90</v>
      </c>
      <c r="Q12" s="54" t="s">
        <v>91</v>
      </c>
      <c r="R12" s="54" t="s">
        <v>91</v>
      </c>
      <c r="S12" s="54" t="s">
        <v>450</v>
      </c>
      <c r="T12" s="54" t="s">
        <v>208</v>
      </c>
      <c r="U12" s="54" t="s">
        <v>209</v>
      </c>
      <c r="V12" s="54" t="s">
        <v>221</v>
      </c>
      <c r="W12" s="54" t="s">
        <v>216</v>
      </c>
      <c r="X12" s="54" t="s">
        <v>215</v>
      </c>
      <c r="Y12" s="54" t="s">
        <v>220</v>
      </c>
      <c r="Z12" s="54" t="s">
        <v>450</v>
      </c>
      <c r="AA12" s="54" t="s">
        <v>122</v>
      </c>
      <c r="AB12" s="54" t="s">
        <v>120</v>
      </c>
      <c r="AC12" s="54" t="s">
        <v>5</v>
      </c>
      <c r="AD12" s="54" t="s">
        <v>6</v>
      </c>
      <c r="AE12" s="54" t="s">
        <v>121</v>
      </c>
      <c r="AF12" s="54" t="s">
        <v>882</v>
      </c>
      <c r="AG12" s="54" t="s">
        <v>126</v>
      </c>
      <c r="AH12" s="54" t="s">
        <v>14</v>
      </c>
      <c r="AI12" s="54" t="s">
        <v>90</v>
      </c>
      <c r="AJ12" s="54" t="s">
        <v>91</v>
      </c>
      <c r="AK12" s="54" t="s">
        <v>91</v>
      </c>
      <c r="AL12" s="54" t="s">
        <v>91</v>
      </c>
      <c r="AM12" s="54" t="s">
        <v>90</v>
      </c>
      <c r="AN12" s="54" t="s">
        <v>91</v>
      </c>
      <c r="AO12" s="54" t="s">
        <v>91</v>
      </c>
      <c r="AP12" s="54" t="s">
        <v>90</v>
      </c>
      <c r="AQ12" s="54" t="s">
        <v>91</v>
      </c>
      <c r="AR12" s="54" t="s">
        <v>91</v>
      </c>
      <c r="AS12" s="54" t="s">
        <v>90</v>
      </c>
      <c r="AT12" s="54" t="s">
        <v>91</v>
      </c>
      <c r="AU12" s="54" t="s">
        <v>91</v>
      </c>
      <c r="AV12" s="54" t="s">
        <v>14</v>
      </c>
      <c r="AW12" s="54" t="s">
        <v>90</v>
      </c>
      <c r="AX12" s="54" t="s">
        <v>91</v>
      </c>
      <c r="AY12" s="54" t="s">
        <v>91</v>
      </c>
      <c r="AZ12" s="54" t="s">
        <v>91</v>
      </c>
      <c r="BA12" s="54" t="s">
        <v>90</v>
      </c>
      <c r="BB12" s="54" t="s">
        <v>91</v>
      </c>
      <c r="BC12" s="54" t="s">
        <v>91</v>
      </c>
      <c r="BD12" s="54" t="s">
        <v>90</v>
      </c>
      <c r="BE12" s="54" t="s">
        <v>91</v>
      </c>
      <c r="BF12" s="54" t="s">
        <v>91</v>
      </c>
      <c r="BG12" s="54" t="s">
        <v>90</v>
      </c>
      <c r="BH12" s="54" t="s">
        <v>91</v>
      </c>
      <c r="BI12" s="54" t="s">
        <v>91</v>
      </c>
      <c r="BJ12" s="54" t="s">
        <v>14</v>
      </c>
      <c r="BK12" s="54" t="s">
        <v>90</v>
      </c>
      <c r="BL12" s="54" t="s">
        <v>91</v>
      </c>
      <c r="BM12" s="54" t="s">
        <v>91</v>
      </c>
      <c r="BN12" s="54" t="s">
        <v>91</v>
      </c>
      <c r="BO12" s="54" t="s">
        <v>90</v>
      </c>
      <c r="BP12" s="54" t="s">
        <v>91</v>
      </c>
      <c r="BQ12" s="54" t="s">
        <v>91</v>
      </c>
      <c r="BR12" s="54" t="s">
        <v>90</v>
      </c>
      <c r="BS12" s="54" t="s">
        <v>91</v>
      </c>
      <c r="BT12" s="54" t="s">
        <v>91</v>
      </c>
      <c r="BU12" s="54" t="s">
        <v>90</v>
      </c>
      <c r="BV12" s="54" t="s">
        <v>91</v>
      </c>
      <c r="BW12" s="54" t="s">
        <v>91</v>
      </c>
      <c r="BX12" s="54" t="s">
        <v>14</v>
      </c>
      <c r="BY12" s="54" t="s">
        <v>90</v>
      </c>
      <c r="BZ12" s="54" t="s">
        <v>91</v>
      </c>
      <c r="CA12" s="54" t="s">
        <v>91</v>
      </c>
      <c r="CB12" s="54" t="s">
        <v>91</v>
      </c>
      <c r="CC12" s="54" t="s">
        <v>90</v>
      </c>
      <c r="CD12" s="54" t="s">
        <v>91</v>
      </c>
      <c r="CE12" s="54" t="s">
        <v>91</v>
      </c>
      <c r="CF12" s="54" t="s">
        <v>90</v>
      </c>
      <c r="CG12" s="54" t="s">
        <v>91</v>
      </c>
      <c r="CH12" s="54" t="s">
        <v>91</v>
      </c>
      <c r="CI12" s="54" t="s">
        <v>90</v>
      </c>
      <c r="CJ12" s="54" t="s">
        <v>91</v>
      </c>
      <c r="CK12" s="54" t="s">
        <v>91</v>
      </c>
      <c r="CL12" s="54" t="s">
        <v>14</v>
      </c>
      <c r="CM12" s="54" t="s">
        <v>90</v>
      </c>
      <c r="CN12" s="54" t="s">
        <v>91</v>
      </c>
      <c r="CO12" s="54" t="s">
        <v>91</v>
      </c>
      <c r="CP12" s="54" t="s">
        <v>91</v>
      </c>
      <c r="CQ12" s="54" t="s">
        <v>90</v>
      </c>
      <c r="CR12" s="54" t="s">
        <v>91</v>
      </c>
      <c r="CS12" s="54" t="s">
        <v>91</v>
      </c>
      <c r="CT12" s="54" t="s">
        <v>90</v>
      </c>
      <c r="CU12" s="54" t="s">
        <v>91</v>
      </c>
      <c r="CV12" s="54" t="s">
        <v>91</v>
      </c>
      <c r="CW12" s="54" t="s">
        <v>90</v>
      </c>
      <c r="CX12" s="54" t="s">
        <v>91</v>
      </c>
      <c r="CY12" s="54" t="s">
        <v>91</v>
      </c>
      <c r="CZ12" s="54" t="s">
        <v>14</v>
      </c>
      <c r="DA12" s="54" t="s">
        <v>90</v>
      </c>
      <c r="DB12" s="54" t="s">
        <v>91</v>
      </c>
      <c r="DC12" s="54" t="s">
        <v>91</v>
      </c>
      <c r="DD12" s="54" t="s">
        <v>91</v>
      </c>
      <c r="DE12" s="54" t="s">
        <v>90</v>
      </c>
      <c r="DF12" s="54" t="s">
        <v>91</v>
      </c>
      <c r="DG12" s="54" t="s">
        <v>91</v>
      </c>
      <c r="DH12" s="54" t="s">
        <v>90</v>
      </c>
      <c r="DI12" s="54" t="s">
        <v>91</v>
      </c>
      <c r="DJ12" s="54" t="s">
        <v>91</v>
      </c>
      <c r="DK12" s="54" t="s">
        <v>90</v>
      </c>
      <c r="DL12" s="54" t="s">
        <v>91</v>
      </c>
      <c r="DM12" s="54" t="s">
        <v>91</v>
      </c>
      <c r="DN12" s="54" t="s">
        <v>14</v>
      </c>
      <c r="DO12" s="54" t="s">
        <v>90</v>
      </c>
      <c r="DP12" s="54" t="s">
        <v>91</v>
      </c>
      <c r="DQ12" s="54" t="s">
        <v>91</v>
      </c>
      <c r="DR12" s="54" t="s">
        <v>91</v>
      </c>
      <c r="DS12" s="54" t="s">
        <v>90</v>
      </c>
      <c r="DT12" s="54" t="s">
        <v>91</v>
      </c>
      <c r="DU12" s="54" t="s">
        <v>91</v>
      </c>
      <c r="DV12" s="54" t="s">
        <v>90</v>
      </c>
      <c r="DW12" s="54" t="s">
        <v>91</v>
      </c>
      <c r="DX12" s="54" t="s">
        <v>91</v>
      </c>
      <c r="DY12" s="54" t="s">
        <v>90</v>
      </c>
      <c r="DZ12" s="54" t="s">
        <v>91</v>
      </c>
      <c r="EA12" s="54" t="s">
        <v>91</v>
      </c>
      <c r="EB12" s="54" t="s">
        <v>14</v>
      </c>
      <c r="EC12" s="54" t="s">
        <v>90</v>
      </c>
      <c r="ED12" s="54" t="s">
        <v>91</v>
      </c>
      <c r="EE12" s="54" t="s">
        <v>91</v>
      </c>
      <c r="EF12" s="54" t="s">
        <v>91</v>
      </c>
      <c r="EG12" s="54" t="s">
        <v>90</v>
      </c>
      <c r="EH12" s="54" t="s">
        <v>91</v>
      </c>
      <c r="EI12" s="54" t="s">
        <v>91</v>
      </c>
      <c r="EJ12" s="54" t="s">
        <v>90</v>
      </c>
      <c r="EK12" s="54" t="s">
        <v>91</v>
      </c>
      <c r="EL12" s="54" t="s">
        <v>91</v>
      </c>
      <c r="EM12" s="54" t="s">
        <v>90</v>
      </c>
      <c r="EN12" s="54" t="s">
        <v>91</v>
      </c>
      <c r="EO12" s="54" t="s">
        <v>91</v>
      </c>
      <c r="EP12" s="54" t="s">
        <v>14</v>
      </c>
      <c r="EQ12" s="54" t="s">
        <v>90</v>
      </c>
      <c r="ER12" s="54" t="s">
        <v>91</v>
      </c>
      <c r="ES12" s="54" t="s">
        <v>91</v>
      </c>
      <c r="ET12" s="54" t="s">
        <v>91</v>
      </c>
      <c r="EU12" s="54" t="s">
        <v>90</v>
      </c>
      <c r="EV12" s="54" t="s">
        <v>91</v>
      </c>
      <c r="EW12" s="54" t="s">
        <v>91</v>
      </c>
      <c r="EX12" s="54" t="s">
        <v>90</v>
      </c>
      <c r="EY12" s="54" t="s">
        <v>91</v>
      </c>
      <c r="EZ12" s="54" t="s">
        <v>91</v>
      </c>
      <c r="FA12" s="54" t="s">
        <v>90</v>
      </c>
      <c r="FB12" s="54" t="s">
        <v>91</v>
      </c>
      <c r="FC12" s="54" t="s">
        <v>91</v>
      </c>
      <c r="FD12" s="54" t="s">
        <v>14</v>
      </c>
      <c r="FE12" s="54" t="s">
        <v>90</v>
      </c>
      <c r="FF12" s="54" t="s">
        <v>91</v>
      </c>
      <c r="FG12" s="54" t="s">
        <v>91</v>
      </c>
      <c r="FH12" s="54" t="s">
        <v>91</v>
      </c>
      <c r="FI12" s="54" t="s">
        <v>90</v>
      </c>
      <c r="FJ12" s="54" t="s">
        <v>91</v>
      </c>
      <c r="FK12" s="54" t="s">
        <v>91</v>
      </c>
      <c r="FL12" s="54" t="s">
        <v>90</v>
      </c>
      <c r="FM12" s="54" t="s">
        <v>91</v>
      </c>
      <c r="FN12" s="54" t="s">
        <v>91</v>
      </c>
      <c r="FO12" s="54" t="s">
        <v>90</v>
      </c>
      <c r="FP12" s="54" t="s">
        <v>91</v>
      </c>
      <c r="FQ12" s="54" t="s">
        <v>91</v>
      </c>
      <c r="FR12" s="54" t="s">
        <v>14</v>
      </c>
      <c r="FS12" s="54" t="s">
        <v>90</v>
      </c>
      <c r="FT12" s="54" t="s">
        <v>91</v>
      </c>
      <c r="FU12" s="54" t="s">
        <v>91</v>
      </c>
      <c r="FV12" s="54" t="s">
        <v>91</v>
      </c>
      <c r="FW12" s="54" t="s">
        <v>90</v>
      </c>
      <c r="FX12" s="54" t="s">
        <v>91</v>
      </c>
      <c r="FY12" s="54" t="s">
        <v>91</v>
      </c>
      <c r="FZ12" s="54" t="s">
        <v>90</v>
      </c>
      <c r="GA12" s="54" t="s">
        <v>91</v>
      </c>
      <c r="GB12" s="54" t="s">
        <v>91</v>
      </c>
      <c r="GC12" s="54" t="s">
        <v>90</v>
      </c>
      <c r="GD12" s="54" t="s">
        <v>91</v>
      </c>
      <c r="GE12" s="54" t="s">
        <v>91</v>
      </c>
      <c r="GF12" s="54" t="s">
        <v>14</v>
      </c>
      <c r="GG12" s="54" t="s">
        <v>90</v>
      </c>
      <c r="GH12" s="54" t="s">
        <v>91</v>
      </c>
      <c r="GI12" s="54" t="s">
        <v>91</v>
      </c>
      <c r="GJ12" s="54" t="s">
        <v>91</v>
      </c>
      <c r="GK12" s="54" t="s">
        <v>90</v>
      </c>
      <c r="GL12" s="54" t="s">
        <v>91</v>
      </c>
      <c r="GM12" s="54" t="s">
        <v>91</v>
      </c>
      <c r="GN12" s="54" t="s">
        <v>90</v>
      </c>
      <c r="GO12" s="54" t="s">
        <v>91</v>
      </c>
      <c r="GP12" s="54" t="s">
        <v>91</v>
      </c>
      <c r="GQ12" s="54" t="s">
        <v>90</v>
      </c>
      <c r="GR12" s="54" t="s">
        <v>91</v>
      </c>
      <c r="GS12" s="54" t="s">
        <v>91</v>
      </c>
      <c r="GT12" s="54" t="s">
        <v>14</v>
      </c>
      <c r="GU12" s="54" t="s">
        <v>90</v>
      </c>
      <c r="GV12" s="54" t="s">
        <v>91</v>
      </c>
      <c r="GW12" s="54" t="s">
        <v>91</v>
      </c>
      <c r="GX12" s="54" t="s">
        <v>91</v>
      </c>
      <c r="GY12" s="54" t="s">
        <v>90</v>
      </c>
      <c r="GZ12" s="54" t="s">
        <v>91</v>
      </c>
      <c r="HA12" s="54" t="s">
        <v>91</v>
      </c>
      <c r="HB12" s="54" t="s">
        <v>90</v>
      </c>
      <c r="HC12" s="54" t="s">
        <v>91</v>
      </c>
      <c r="HD12" s="54" t="s">
        <v>91</v>
      </c>
      <c r="HE12" s="54" t="s">
        <v>90</v>
      </c>
      <c r="HF12" s="54" t="s">
        <v>91</v>
      </c>
      <c r="HG12" s="54" t="s">
        <v>91</v>
      </c>
      <c r="HH12" s="54" t="s">
        <v>14</v>
      </c>
      <c r="HI12" s="54" t="s">
        <v>90</v>
      </c>
      <c r="HJ12" s="54" t="s">
        <v>91</v>
      </c>
      <c r="HK12" s="54" t="s">
        <v>91</v>
      </c>
      <c r="HL12" s="54" t="s">
        <v>91</v>
      </c>
      <c r="HM12" s="54" t="s">
        <v>90</v>
      </c>
      <c r="HN12" s="54" t="s">
        <v>91</v>
      </c>
      <c r="HO12" s="54" t="s">
        <v>91</v>
      </c>
      <c r="HP12" s="54" t="s">
        <v>90</v>
      </c>
      <c r="HQ12" s="54" t="s">
        <v>91</v>
      </c>
      <c r="HR12" s="54" t="s">
        <v>91</v>
      </c>
      <c r="HS12" s="54" t="s">
        <v>90</v>
      </c>
      <c r="HT12" s="54" t="s">
        <v>91</v>
      </c>
      <c r="HU12" s="54" t="s">
        <v>91</v>
      </c>
      <c r="HV12" s="54" t="s">
        <v>14</v>
      </c>
      <c r="HW12" s="54" t="s">
        <v>90</v>
      </c>
      <c r="HX12" s="54" t="s">
        <v>91</v>
      </c>
      <c r="HY12" s="54" t="s">
        <v>91</v>
      </c>
      <c r="HZ12" s="54" t="s">
        <v>91</v>
      </c>
      <c r="IA12" s="54" t="s">
        <v>90</v>
      </c>
      <c r="IB12" s="54" t="s">
        <v>91</v>
      </c>
      <c r="IC12" s="54" t="s">
        <v>91</v>
      </c>
      <c r="ID12" s="54" t="s">
        <v>90</v>
      </c>
      <c r="IE12" s="54" t="s">
        <v>91</v>
      </c>
      <c r="IF12" s="54" t="s">
        <v>91</v>
      </c>
      <c r="IG12" s="54" t="s">
        <v>90</v>
      </c>
      <c r="IH12" s="54" t="s">
        <v>91</v>
      </c>
      <c r="II12" s="54" t="s">
        <v>91</v>
      </c>
      <c r="IJ12" s="54" t="s">
        <v>14</v>
      </c>
      <c r="IK12" s="54" t="s">
        <v>90</v>
      </c>
      <c r="IL12" s="54" t="s">
        <v>91</v>
      </c>
      <c r="IM12" s="54" t="s">
        <v>91</v>
      </c>
      <c r="IN12" s="54" t="s">
        <v>91</v>
      </c>
      <c r="IO12" s="54" t="s">
        <v>90</v>
      </c>
      <c r="IP12" s="54" t="s">
        <v>91</v>
      </c>
      <c r="IQ12" s="54" t="s">
        <v>91</v>
      </c>
      <c r="IR12" s="54" t="s">
        <v>90</v>
      </c>
      <c r="IS12" s="54" t="s">
        <v>91</v>
      </c>
      <c r="IT12" s="54" t="s">
        <v>91</v>
      </c>
      <c r="IU12" s="54" t="s">
        <v>90</v>
      </c>
      <c r="IV12" s="54" t="s">
        <v>91</v>
      </c>
      <c r="IW12" s="54" t="s">
        <v>91</v>
      </c>
      <c r="IX12" s="54" t="s">
        <v>14</v>
      </c>
      <c r="IY12" s="54" t="s">
        <v>90</v>
      </c>
      <c r="IZ12" s="54" t="s">
        <v>91</v>
      </c>
      <c r="JA12" s="54" t="s">
        <v>91</v>
      </c>
      <c r="JB12" s="54" t="s">
        <v>91</v>
      </c>
      <c r="JC12" s="54" t="s">
        <v>90</v>
      </c>
      <c r="JD12" s="54" t="s">
        <v>91</v>
      </c>
      <c r="JE12" s="54" t="s">
        <v>91</v>
      </c>
      <c r="JF12" s="54" t="s">
        <v>90</v>
      </c>
      <c r="JG12" s="54" t="s">
        <v>91</v>
      </c>
      <c r="JH12" s="54" t="s">
        <v>91</v>
      </c>
      <c r="JI12" s="54" t="s">
        <v>90</v>
      </c>
      <c r="JJ12" s="54" t="s">
        <v>91</v>
      </c>
      <c r="JK12" s="54" t="s">
        <v>91</v>
      </c>
      <c r="JL12" s="54" t="s">
        <v>14</v>
      </c>
      <c r="JM12" s="54" t="s">
        <v>90</v>
      </c>
      <c r="JN12" s="54" t="s">
        <v>91</v>
      </c>
      <c r="JO12" s="54" t="s">
        <v>91</v>
      </c>
      <c r="JP12" s="54" t="s">
        <v>91</v>
      </c>
      <c r="JQ12" s="54" t="s">
        <v>90</v>
      </c>
      <c r="JR12" s="54" t="s">
        <v>91</v>
      </c>
      <c r="JS12" s="54" t="s">
        <v>91</v>
      </c>
      <c r="JT12" s="54" t="s">
        <v>90</v>
      </c>
      <c r="JU12" s="54" t="s">
        <v>91</v>
      </c>
      <c r="JV12" s="54" t="s">
        <v>91</v>
      </c>
      <c r="JW12" s="54" t="s">
        <v>90</v>
      </c>
      <c r="JX12" s="54" t="s">
        <v>91</v>
      </c>
      <c r="JY12" s="54" t="s">
        <v>91</v>
      </c>
      <c r="JZ12" s="54" t="s">
        <v>14</v>
      </c>
      <c r="KA12" s="54" t="s">
        <v>90</v>
      </c>
      <c r="KB12" s="54" t="s">
        <v>91</v>
      </c>
      <c r="KC12" s="54" t="s">
        <v>91</v>
      </c>
      <c r="KD12" s="54" t="s">
        <v>91</v>
      </c>
      <c r="KE12" s="54" t="s">
        <v>90</v>
      </c>
      <c r="KF12" s="54" t="s">
        <v>91</v>
      </c>
      <c r="KG12" s="54" t="s">
        <v>91</v>
      </c>
      <c r="KH12" s="54" t="s">
        <v>90</v>
      </c>
      <c r="KI12" s="54" t="s">
        <v>91</v>
      </c>
      <c r="KJ12" s="54" t="s">
        <v>91</v>
      </c>
      <c r="KK12" s="54" t="s">
        <v>90</v>
      </c>
      <c r="KL12" s="54" t="s">
        <v>91</v>
      </c>
      <c r="KM12" s="54" t="s">
        <v>91</v>
      </c>
      <c r="KN12" s="54" t="s">
        <v>14</v>
      </c>
      <c r="KO12" s="54" t="s">
        <v>90</v>
      </c>
      <c r="KP12" s="54" t="s">
        <v>91</v>
      </c>
      <c r="KQ12" s="54" t="s">
        <v>91</v>
      </c>
      <c r="KR12" s="54" t="s">
        <v>91</v>
      </c>
      <c r="KS12" s="54" t="s">
        <v>90</v>
      </c>
      <c r="KT12" s="54" t="s">
        <v>91</v>
      </c>
      <c r="KU12" s="54" t="s">
        <v>91</v>
      </c>
      <c r="KV12" s="54" t="s">
        <v>90</v>
      </c>
      <c r="KW12" s="54" t="s">
        <v>91</v>
      </c>
      <c r="KX12" s="54" t="s">
        <v>91</v>
      </c>
      <c r="KY12" s="54" t="s">
        <v>90</v>
      </c>
      <c r="KZ12" s="54" t="s">
        <v>91</v>
      </c>
      <c r="LA12" s="54" t="s">
        <v>91</v>
      </c>
      <c r="LB12" s="54" t="s">
        <v>14</v>
      </c>
      <c r="LC12" s="54" t="s">
        <v>90</v>
      </c>
      <c r="LD12" s="54" t="s">
        <v>91</v>
      </c>
      <c r="LE12" s="54" t="s">
        <v>91</v>
      </c>
      <c r="LF12" s="54" t="s">
        <v>91</v>
      </c>
      <c r="LG12" s="54" t="s">
        <v>90</v>
      </c>
      <c r="LH12" s="54" t="s">
        <v>91</v>
      </c>
      <c r="LI12" s="54" t="s">
        <v>91</v>
      </c>
      <c r="LJ12" s="54" t="s">
        <v>90</v>
      </c>
      <c r="LK12" s="54" t="s">
        <v>91</v>
      </c>
      <c r="LL12" s="54" t="s">
        <v>91</v>
      </c>
      <c r="LM12" s="54" t="s">
        <v>90</v>
      </c>
      <c r="LN12" s="54" t="s">
        <v>91</v>
      </c>
      <c r="LO12" s="54" t="s">
        <v>91</v>
      </c>
      <c r="LP12" s="54" t="s">
        <v>14</v>
      </c>
      <c r="LQ12" s="54" t="s">
        <v>90</v>
      </c>
      <c r="LR12" s="54" t="s">
        <v>91</v>
      </c>
      <c r="LS12" s="54" t="s">
        <v>91</v>
      </c>
      <c r="LT12" s="54" t="s">
        <v>91</v>
      </c>
      <c r="LU12" s="54" t="s">
        <v>90</v>
      </c>
      <c r="LV12" s="54" t="s">
        <v>91</v>
      </c>
      <c r="LW12" s="54" t="s">
        <v>91</v>
      </c>
      <c r="LX12" s="54" t="s">
        <v>90</v>
      </c>
      <c r="LY12" s="54" t="s">
        <v>91</v>
      </c>
      <c r="LZ12" s="54" t="s">
        <v>91</v>
      </c>
      <c r="MA12" s="54" t="s">
        <v>90</v>
      </c>
      <c r="MB12" s="54" t="s">
        <v>91</v>
      </c>
      <c r="MC12" s="54" t="s">
        <v>91</v>
      </c>
      <c r="MD12" s="54" t="s">
        <v>14</v>
      </c>
      <c r="ME12" s="54" t="s">
        <v>90</v>
      </c>
      <c r="MF12" s="54" t="s">
        <v>91</v>
      </c>
      <c r="MG12" s="54" t="s">
        <v>91</v>
      </c>
      <c r="MH12" s="54" t="s">
        <v>91</v>
      </c>
      <c r="MI12" s="54" t="s">
        <v>90</v>
      </c>
      <c r="MJ12" s="54" t="s">
        <v>91</v>
      </c>
      <c r="MK12" s="54" t="s">
        <v>91</v>
      </c>
      <c r="ML12" s="54" t="s">
        <v>90</v>
      </c>
      <c r="MM12" s="54" t="s">
        <v>91</v>
      </c>
      <c r="MN12" s="54" t="s">
        <v>91</v>
      </c>
      <c r="MO12" s="54" t="s">
        <v>90</v>
      </c>
      <c r="MP12" s="54" t="s">
        <v>91</v>
      </c>
      <c r="MQ12" s="54" t="s">
        <v>91</v>
      </c>
      <c r="MR12" s="54" t="s">
        <v>14</v>
      </c>
      <c r="MS12" s="54" t="s">
        <v>90</v>
      </c>
      <c r="MT12" s="54" t="s">
        <v>91</v>
      </c>
      <c r="MU12" s="54" t="s">
        <v>91</v>
      </c>
      <c r="MV12" s="54" t="s">
        <v>91</v>
      </c>
      <c r="MW12" s="54" t="s">
        <v>90</v>
      </c>
      <c r="MX12" s="54" t="s">
        <v>91</v>
      </c>
      <c r="MY12" s="54" t="s">
        <v>91</v>
      </c>
      <c r="MZ12" s="54" t="s">
        <v>90</v>
      </c>
      <c r="NA12" s="54" t="s">
        <v>91</v>
      </c>
      <c r="NB12" s="54" t="s">
        <v>91</v>
      </c>
      <c r="NC12" s="54" t="s">
        <v>90</v>
      </c>
      <c r="ND12" s="54" t="s">
        <v>91</v>
      </c>
      <c r="NE12" s="54" t="s">
        <v>91</v>
      </c>
      <c r="NF12" s="54" t="s">
        <v>14</v>
      </c>
      <c r="NG12" s="54" t="s">
        <v>90</v>
      </c>
      <c r="NH12" s="54" t="s">
        <v>91</v>
      </c>
      <c r="NI12" s="54" t="s">
        <v>91</v>
      </c>
      <c r="NJ12" s="54" t="s">
        <v>91</v>
      </c>
      <c r="NK12" s="54" t="s">
        <v>90</v>
      </c>
      <c r="NL12" s="54" t="s">
        <v>91</v>
      </c>
      <c r="NM12" s="54" t="s">
        <v>91</v>
      </c>
      <c r="NN12" s="54" t="s">
        <v>90</v>
      </c>
      <c r="NO12" s="54" t="s">
        <v>91</v>
      </c>
      <c r="NP12" s="54" t="s">
        <v>91</v>
      </c>
      <c r="NQ12" s="54" t="s">
        <v>90</v>
      </c>
      <c r="NR12" s="54" t="s">
        <v>91</v>
      </c>
      <c r="NS12" s="54" t="s">
        <v>91</v>
      </c>
      <c r="NT12" s="54" t="s">
        <v>14</v>
      </c>
      <c r="NU12" s="54" t="s">
        <v>90</v>
      </c>
      <c r="NV12" s="54" t="s">
        <v>91</v>
      </c>
      <c r="NW12" s="54" t="s">
        <v>91</v>
      </c>
      <c r="NX12" s="54" t="s">
        <v>91</v>
      </c>
      <c r="NY12" s="54" t="s">
        <v>90</v>
      </c>
      <c r="NZ12" s="54" t="s">
        <v>91</v>
      </c>
      <c r="OA12" s="54" t="s">
        <v>91</v>
      </c>
      <c r="OB12" s="54" t="s">
        <v>90</v>
      </c>
      <c r="OC12" s="54" t="s">
        <v>91</v>
      </c>
      <c r="OD12" s="54" t="s">
        <v>91</v>
      </c>
      <c r="OE12" s="54" t="s">
        <v>90</v>
      </c>
      <c r="OF12" s="54" t="s">
        <v>91</v>
      </c>
      <c r="OG12" s="54" t="s">
        <v>91</v>
      </c>
      <c r="OH12" s="54" t="s">
        <v>14</v>
      </c>
      <c r="OI12" s="54" t="s">
        <v>90</v>
      </c>
      <c r="OJ12" s="54" t="s">
        <v>91</v>
      </c>
      <c r="OK12" s="54" t="s">
        <v>91</v>
      </c>
      <c r="OL12" s="54" t="s">
        <v>91</v>
      </c>
      <c r="OM12" s="54" t="s">
        <v>90</v>
      </c>
      <c r="ON12" s="54" t="s">
        <v>91</v>
      </c>
      <c r="OO12" s="54" t="s">
        <v>91</v>
      </c>
      <c r="OP12" s="54" t="s">
        <v>90</v>
      </c>
      <c r="OQ12" s="54" t="s">
        <v>91</v>
      </c>
      <c r="OR12" s="54" t="s">
        <v>91</v>
      </c>
      <c r="OS12" s="54" t="s">
        <v>90</v>
      </c>
      <c r="OT12" s="54" t="s">
        <v>91</v>
      </c>
      <c r="OU12" s="54" t="s">
        <v>91</v>
      </c>
      <c r="OV12" s="54" t="s">
        <v>14</v>
      </c>
      <c r="OW12" s="54" t="s">
        <v>90</v>
      </c>
      <c r="OX12" s="54" t="s">
        <v>91</v>
      </c>
      <c r="OY12" s="54" t="s">
        <v>91</v>
      </c>
      <c r="OZ12" s="54" t="s">
        <v>91</v>
      </c>
      <c r="PA12" s="54" t="s">
        <v>90</v>
      </c>
      <c r="PB12" s="54" t="s">
        <v>91</v>
      </c>
      <c r="PC12" s="54" t="s">
        <v>91</v>
      </c>
      <c r="PD12" s="54" t="s">
        <v>90</v>
      </c>
      <c r="PE12" s="54" t="s">
        <v>91</v>
      </c>
      <c r="PF12" s="54" t="s">
        <v>91</v>
      </c>
      <c r="PG12" s="54" t="s">
        <v>90</v>
      </c>
      <c r="PH12" s="54" t="s">
        <v>91</v>
      </c>
      <c r="PI12" s="54" t="s">
        <v>91</v>
      </c>
    </row>
    <row r="13" spans="1:426" ht="15" hidden="1" outlineLevel="1" thickBot="1" x14ac:dyDescent="0.35">
      <c r="B13" s="45"/>
      <c r="C13" s="47"/>
      <c r="E13" s="54" t="str">
        <f>E$9&amp;" - "&amp;E12</f>
        <v>AGG - Total</v>
      </c>
      <c r="F13" s="54" t="str">
        <f t="shared" ref="F13:BW13" si="415">F$9&amp;" - "&amp;F12</f>
        <v>AGG - Res</v>
      </c>
      <c r="G13" s="54" t="str">
        <f t="shared" si="415"/>
        <v>AGG - Prem</v>
      </c>
      <c r="H13" s="54" t="str">
        <f t="shared" si="415"/>
        <v>AGG - Prem</v>
      </c>
      <c r="I13" s="54" t="str">
        <f t="shared" si="415"/>
        <v>AGG - Prem</v>
      </c>
      <c r="J13" s="54" t="str">
        <f t="shared" si="415"/>
        <v>AGG - Res</v>
      </c>
      <c r="K13" s="54" t="str">
        <f t="shared" si="415"/>
        <v>AGG - Prem</v>
      </c>
      <c r="L13" s="54" t="str">
        <f t="shared" si="415"/>
        <v>AGG - Prem</v>
      </c>
      <c r="M13" s="54" t="str">
        <f t="shared" si="415"/>
        <v>AGG - Res</v>
      </c>
      <c r="N13" s="54" t="str">
        <f t="shared" si="415"/>
        <v>AGG - Prem</v>
      </c>
      <c r="O13" s="54" t="str">
        <f t="shared" si="415"/>
        <v>AGG - Prem</v>
      </c>
      <c r="P13" s="54" t="str">
        <f t="shared" si="415"/>
        <v>AGG - Res</v>
      </c>
      <c r="Q13" s="54" t="str">
        <f t="shared" si="415"/>
        <v>AGG - Prem</v>
      </c>
      <c r="R13" s="54" t="str">
        <f t="shared" si="415"/>
        <v>AGG - Prem</v>
      </c>
      <c r="S13" s="54" t="str">
        <f t="shared" si="415"/>
        <v>AGG - NatCatTotal</v>
      </c>
      <c r="T13" s="54" t="str">
        <f t="shared" ref="T13" si="416">T$9&amp;" - "&amp;T12</f>
        <v>AGG - OverheadNL</v>
      </c>
      <c r="U13" s="54" t="str">
        <f t="shared" ref="U13:Y13" si="417">U$9&amp;" - "&amp;U12</f>
        <v>AGG - OverheadNSLT</v>
      </c>
      <c r="V13" s="54" t="str">
        <f t="shared" si="417"/>
        <v>AGG - OtherNL</v>
      </c>
      <c r="W13" s="54" t="str">
        <f t="shared" si="417"/>
        <v>AGG - HealthSLT</v>
      </c>
      <c r="X13" s="54" t="str">
        <f t="shared" si="417"/>
        <v>AGG - HealthCAT</v>
      </c>
      <c r="Y13" s="54" t="str">
        <f t="shared" si="417"/>
        <v>AGG - OtherHealth</v>
      </c>
      <c r="Z13" s="54" t="str">
        <f t="shared" si="415"/>
        <v>NatCat - NatCatTotal</v>
      </c>
      <c r="AA13" s="54" t="str">
        <f t="shared" si="415"/>
        <v>NatCat - Wind</v>
      </c>
      <c r="AB13" s="54" t="str">
        <f t="shared" si="415"/>
        <v>NatCat - EQ</v>
      </c>
      <c r="AC13" s="54" t="str">
        <f t="shared" si="415"/>
        <v>NatCat - Flood</v>
      </c>
      <c r="AD13" s="54" t="str">
        <f t="shared" si="415"/>
        <v>NatCat - Hail</v>
      </c>
      <c r="AE13" s="54" t="str">
        <f t="shared" si="415"/>
        <v>NatCat - Subs</v>
      </c>
      <c r="AF13" s="54" t="str">
        <f t="shared" si="415"/>
        <v>NatCat - Comb</v>
      </c>
      <c r="AG13" s="54" t="str">
        <f t="shared" si="415"/>
        <v>NatCat - Other</v>
      </c>
      <c r="AH13" s="54" t="str">
        <f t="shared" si="415"/>
        <v>MedExp - Total</v>
      </c>
      <c r="AI13" s="54" t="str">
        <f t="shared" si="415"/>
        <v>MedExp - Res</v>
      </c>
      <c r="AJ13" s="54" t="str">
        <f t="shared" si="415"/>
        <v>MedExp - Prem</v>
      </c>
      <c r="AK13" s="54" t="str">
        <f t="shared" si="415"/>
        <v>MedExp - Prem</v>
      </c>
      <c r="AL13" s="54" t="str">
        <f t="shared" si="415"/>
        <v>MedExp - Prem</v>
      </c>
      <c r="AM13" s="54" t="str">
        <f t="shared" si="415"/>
        <v>MedExp - Res</v>
      </c>
      <c r="AN13" s="54" t="str">
        <f t="shared" si="415"/>
        <v>MedExp - Prem</v>
      </c>
      <c r="AO13" s="54" t="str">
        <f t="shared" si="415"/>
        <v>MedExp - Prem</v>
      </c>
      <c r="AP13" s="54" t="str">
        <f t="shared" si="415"/>
        <v>MedExp - Res</v>
      </c>
      <c r="AQ13" s="54" t="str">
        <f t="shared" si="415"/>
        <v>MedExp - Prem</v>
      </c>
      <c r="AR13" s="54" t="str">
        <f t="shared" si="415"/>
        <v>MedExp - Prem</v>
      </c>
      <c r="AS13" s="54" t="str">
        <f t="shared" si="415"/>
        <v>MedExp - Res</v>
      </c>
      <c r="AT13" s="54" t="str">
        <f t="shared" si="415"/>
        <v>MedExp - Prem</v>
      </c>
      <c r="AU13" s="54" t="str">
        <f t="shared" si="415"/>
        <v>MedExp - Prem</v>
      </c>
      <c r="AV13" s="54" t="str">
        <f t="shared" si="415"/>
        <v>IncProt - Total</v>
      </c>
      <c r="AW13" s="54" t="str">
        <f t="shared" si="415"/>
        <v>IncProt - Res</v>
      </c>
      <c r="AX13" s="54" t="str">
        <f t="shared" si="415"/>
        <v>IncProt - Prem</v>
      </c>
      <c r="AY13" s="54" t="str">
        <f t="shared" si="415"/>
        <v>IncProt - Prem</v>
      </c>
      <c r="AZ13" s="54" t="str">
        <f t="shared" si="415"/>
        <v>IncProt - Prem</v>
      </c>
      <c r="BA13" s="54" t="str">
        <f t="shared" si="415"/>
        <v>IncProt - Res</v>
      </c>
      <c r="BB13" s="54" t="str">
        <f t="shared" si="415"/>
        <v>IncProt - Prem</v>
      </c>
      <c r="BC13" s="54" t="str">
        <f t="shared" si="415"/>
        <v>IncProt - Prem</v>
      </c>
      <c r="BD13" s="54" t="str">
        <f t="shared" si="415"/>
        <v>IncProt - Res</v>
      </c>
      <c r="BE13" s="54" t="str">
        <f t="shared" si="415"/>
        <v>IncProt - Prem</v>
      </c>
      <c r="BF13" s="54" t="str">
        <f t="shared" si="415"/>
        <v>IncProt - Prem</v>
      </c>
      <c r="BG13" s="54" t="str">
        <f t="shared" si="415"/>
        <v>IncProt - Res</v>
      </c>
      <c r="BH13" s="54" t="str">
        <f t="shared" si="415"/>
        <v>IncProt - Prem</v>
      </c>
      <c r="BI13" s="54" t="str">
        <f t="shared" si="415"/>
        <v>IncProt - Prem</v>
      </c>
      <c r="BJ13" s="54" t="str">
        <f t="shared" si="415"/>
        <v>WorkComp - Total</v>
      </c>
      <c r="BK13" s="54" t="str">
        <f t="shared" si="415"/>
        <v>WorkComp - Res</v>
      </c>
      <c r="BL13" s="54" t="str">
        <f t="shared" si="415"/>
        <v>WorkComp - Prem</v>
      </c>
      <c r="BM13" s="54" t="str">
        <f t="shared" si="415"/>
        <v>WorkComp - Prem</v>
      </c>
      <c r="BN13" s="54" t="str">
        <f t="shared" si="415"/>
        <v>WorkComp - Prem</v>
      </c>
      <c r="BO13" s="54" t="str">
        <f t="shared" si="415"/>
        <v>WorkComp - Res</v>
      </c>
      <c r="BP13" s="54" t="str">
        <f t="shared" si="415"/>
        <v>WorkComp - Prem</v>
      </c>
      <c r="BQ13" s="54" t="str">
        <f t="shared" si="415"/>
        <v>WorkComp - Prem</v>
      </c>
      <c r="BR13" s="54" t="str">
        <f t="shared" si="415"/>
        <v>WorkComp - Res</v>
      </c>
      <c r="BS13" s="54" t="str">
        <f t="shared" si="415"/>
        <v>WorkComp - Prem</v>
      </c>
      <c r="BT13" s="54" t="str">
        <f t="shared" si="415"/>
        <v>WorkComp - Prem</v>
      </c>
      <c r="BU13" s="54" t="str">
        <f t="shared" si="415"/>
        <v>WorkComp - Res</v>
      </c>
      <c r="BV13" s="54" t="str">
        <f t="shared" si="415"/>
        <v>WorkComp - Prem</v>
      </c>
      <c r="BW13" s="54" t="str">
        <f t="shared" si="415"/>
        <v>WorkComp - Prem</v>
      </c>
      <c r="BX13" s="54" t="str">
        <f t="shared" ref="BX13:EI13" si="418">BX$9&amp;" - "&amp;BX12</f>
        <v>MVL - Total</v>
      </c>
      <c r="BY13" s="54" t="str">
        <f t="shared" si="418"/>
        <v>MVL - Res</v>
      </c>
      <c r="BZ13" s="54" t="str">
        <f t="shared" si="418"/>
        <v>MVL - Prem</v>
      </c>
      <c r="CA13" s="54" t="str">
        <f t="shared" si="418"/>
        <v>MVL - Prem</v>
      </c>
      <c r="CB13" s="54" t="str">
        <f t="shared" si="418"/>
        <v>MVL - Prem</v>
      </c>
      <c r="CC13" s="54" t="str">
        <f t="shared" si="418"/>
        <v>MVL - Res</v>
      </c>
      <c r="CD13" s="54" t="str">
        <f t="shared" si="418"/>
        <v>MVL - Prem</v>
      </c>
      <c r="CE13" s="54" t="str">
        <f t="shared" si="418"/>
        <v>MVL - Prem</v>
      </c>
      <c r="CF13" s="54" t="str">
        <f t="shared" si="418"/>
        <v>MVL - Res</v>
      </c>
      <c r="CG13" s="54" t="str">
        <f t="shared" si="418"/>
        <v>MVL - Prem</v>
      </c>
      <c r="CH13" s="54" t="str">
        <f t="shared" si="418"/>
        <v>MVL - Prem</v>
      </c>
      <c r="CI13" s="54" t="str">
        <f t="shared" si="418"/>
        <v>MVL - Res</v>
      </c>
      <c r="CJ13" s="54" t="str">
        <f t="shared" si="418"/>
        <v>MVL - Prem</v>
      </c>
      <c r="CK13" s="54" t="str">
        <f t="shared" si="418"/>
        <v>MVL - Prem</v>
      </c>
      <c r="CL13" s="54" t="str">
        <f t="shared" si="418"/>
        <v>OtherM - Total</v>
      </c>
      <c r="CM13" s="54" t="str">
        <f t="shared" si="418"/>
        <v>OtherM - Res</v>
      </c>
      <c r="CN13" s="54" t="str">
        <f t="shared" si="418"/>
        <v>OtherM - Prem</v>
      </c>
      <c r="CO13" s="54" t="str">
        <f t="shared" si="418"/>
        <v>OtherM - Prem</v>
      </c>
      <c r="CP13" s="54" t="str">
        <f t="shared" si="418"/>
        <v>OtherM - Prem</v>
      </c>
      <c r="CQ13" s="54" t="str">
        <f t="shared" si="418"/>
        <v>OtherM - Res</v>
      </c>
      <c r="CR13" s="54" t="str">
        <f t="shared" si="418"/>
        <v>OtherM - Prem</v>
      </c>
      <c r="CS13" s="54" t="str">
        <f t="shared" si="418"/>
        <v>OtherM - Prem</v>
      </c>
      <c r="CT13" s="54" t="str">
        <f t="shared" si="418"/>
        <v>OtherM - Res</v>
      </c>
      <c r="CU13" s="54" t="str">
        <f t="shared" si="418"/>
        <v>OtherM - Prem</v>
      </c>
      <c r="CV13" s="54" t="str">
        <f t="shared" si="418"/>
        <v>OtherM - Prem</v>
      </c>
      <c r="CW13" s="54" t="str">
        <f t="shared" si="418"/>
        <v>OtherM - Res</v>
      </c>
      <c r="CX13" s="54" t="str">
        <f t="shared" si="418"/>
        <v>OtherM - Prem</v>
      </c>
      <c r="CY13" s="54" t="str">
        <f t="shared" si="418"/>
        <v>OtherM - Prem</v>
      </c>
      <c r="CZ13" s="54" t="str">
        <f t="shared" si="418"/>
        <v>MAT - Total</v>
      </c>
      <c r="DA13" s="54" t="str">
        <f t="shared" si="418"/>
        <v>MAT - Res</v>
      </c>
      <c r="DB13" s="54" t="str">
        <f t="shared" si="418"/>
        <v>MAT - Prem</v>
      </c>
      <c r="DC13" s="54" t="str">
        <f t="shared" si="418"/>
        <v>MAT - Prem</v>
      </c>
      <c r="DD13" s="54" t="str">
        <f t="shared" si="418"/>
        <v>MAT - Prem</v>
      </c>
      <c r="DE13" s="54" t="str">
        <f t="shared" si="418"/>
        <v>MAT - Res</v>
      </c>
      <c r="DF13" s="54" t="str">
        <f t="shared" si="418"/>
        <v>MAT - Prem</v>
      </c>
      <c r="DG13" s="54" t="str">
        <f t="shared" si="418"/>
        <v>MAT - Prem</v>
      </c>
      <c r="DH13" s="54" t="str">
        <f t="shared" si="418"/>
        <v>MAT - Res</v>
      </c>
      <c r="DI13" s="54" t="str">
        <f t="shared" si="418"/>
        <v>MAT - Prem</v>
      </c>
      <c r="DJ13" s="54" t="str">
        <f t="shared" si="418"/>
        <v>MAT - Prem</v>
      </c>
      <c r="DK13" s="54" t="str">
        <f t="shared" si="418"/>
        <v>MAT - Res</v>
      </c>
      <c r="DL13" s="54" t="str">
        <f t="shared" si="418"/>
        <v>MAT - Prem</v>
      </c>
      <c r="DM13" s="54" t="str">
        <f t="shared" si="418"/>
        <v>MAT - Prem</v>
      </c>
      <c r="DN13" s="54" t="str">
        <f t="shared" si="418"/>
        <v>Prop - Total</v>
      </c>
      <c r="DO13" s="54" t="str">
        <f t="shared" si="418"/>
        <v>Prop - Res</v>
      </c>
      <c r="DP13" s="54" t="str">
        <f t="shared" si="418"/>
        <v>Prop - Prem</v>
      </c>
      <c r="DQ13" s="54" t="str">
        <f t="shared" si="418"/>
        <v>Prop - Prem</v>
      </c>
      <c r="DR13" s="54" t="str">
        <f t="shared" si="418"/>
        <v>Prop - Prem</v>
      </c>
      <c r="DS13" s="54" t="str">
        <f t="shared" si="418"/>
        <v>Prop - Res</v>
      </c>
      <c r="DT13" s="54" t="str">
        <f t="shared" si="418"/>
        <v>Prop - Prem</v>
      </c>
      <c r="DU13" s="54" t="str">
        <f t="shared" si="418"/>
        <v>Prop - Prem</v>
      </c>
      <c r="DV13" s="54" t="str">
        <f t="shared" si="418"/>
        <v>Prop - Res</v>
      </c>
      <c r="DW13" s="54" t="str">
        <f t="shared" si="418"/>
        <v>Prop - Prem</v>
      </c>
      <c r="DX13" s="54" t="str">
        <f t="shared" si="418"/>
        <v>Prop - Prem</v>
      </c>
      <c r="DY13" s="54" t="str">
        <f t="shared" si="418"/>
        <v>Prop - Res</v>
      </c>
      <c r="DZ13" s="54" t="str">
        <f t="shared" si="418"/>
        <v>Prop - Prem</v>
      </c>
      <c r="EA13" s="54" t="str">
        <f t="shared" si="418"/>
        <v>Prop - Prem</v>
      </c>
      <c r="EB13" s="54" t="str">
        <f t="shared" si="418"/>
        <v>GTPL - Total</v>
      </c>
      <c r="EC13" s="54" t="str">
        <f t="shared" si="418"/>
        <v>GTPL - Res</v>
      </c>
      <c r="ED13" s="54" t="str">
        <f t="shared" si="418"/>
        <v>GTPL - Prem</v>
      </c>
      <c r="EE13" s="54" t="str">
        <f t="shared" si="418"/>
        <v>GTPL - Prem</v>
      </c>
      <c r="EF13" s="54" t="str">
        <f t="shared" si="418"/>
        <v>GTPL - Prem</v>
      </c>
      <c r="EG13" s="54" t="str">
        <f t="shared" si="418"/>
        <v>GTPL - Res</v>
      </c>
      <c r="EH13" s="54" t="str">
        <f t="shared" si="418"/>
        <v>GTPL - Prem</v>
      </c>
      <c r="EI13" s="54" t="str">
        <f t="shared" si="418"/>
        <v>GTPL - Prem</v>
      </c>
      <c r="EJ13" s="54" t="str">
        <f t="shared" ref="EJ13:GU13" si="419">EJ$9&amp;" - "&amp;EJ12</f>
        <v>GTPL - Res</v>
      </c>
      <c r="EK13" s="54" t="str">
        <f t="shared" si="419"/>
        <v>GTPL - Prem</v>
      </c>
      <c r="EL13" s="54" t="str">
        <f t="shared" si="419"/>
        <v>GTPL - Prem</v>
      </c>
      <c r="EM13" s="54" t="str">
        <f t="shared" si="419"/>
        <v>GTPL - Res</v>
      </c>
      <c r="EN13" s="54" t="str">
        <f t="shared" si="419"/>
        <v>GTPL - Prem</v>
      </c>
      <c r="EO13" s="54" t="str">
        <f t="shared" si="419"/>
        <v>GTPL - Prem</v>
      </c>
      <c r="EP13" s="54" t="str">
        <f t="shared" si="419"/>
        <v>CS - Total</v>
      </c>
      <c r="EQ13" s="54" t="str">
        <f t="shared" si="419"/>
        <v>CS - Res</v>
      </c>
      <c r="ER13" s="54" t="str">
        <f t="shared" si="419"/>
        <v>CS - Prem</v>
      </c>
      <c r="ES13" s="54" t="str">
        <f t="shared" si="419"/>
        <v>CS - Prem</v>
      </c>
      <c r="ET13" s="54" t="str">
        <f t="shared" si="419"/>
        <v>CS - Prem</v>
      </c>
      <c r="EU13" s="54" t="str">
        <f t="shared" si="419"/>
        <v>CS - Res</v>
      </c>
      <c r="EV13" s="54" t="str">
        <f t="shared" si="419"/>
        <v>CS - Prem</v>
      </c>
      <c r="EW13" s="54" t="str">
        <f t="shared" si="419"/>
        <v>CS - Prem</v>
      </c>
      <c r="EX13" s="54" t="str">
        <f t="shared" si="419"/>
        <v>CS - Res</v>
      </c>
      <c r="EY13" s="54" t="str">
        <f t="shared" si="419"/>
        <v>CS - Prem</v>
      </c>
      <c r="EZ13" s="54" t="str">
        <f t="shared" si="419"/>
        <v>CS - Prem</v>
      </c>
      <c r="FA13" s="54" t="str">
        <f t="shared" si="419"/>
        <v>CS - Res</v>
      </c>
      <c r="FB13" s="54" t="str">
        <f t="shared" si="419"/>
        <v>CS - Prem</v>
      </c>
      <c r="FC13" s="54" t="str">
        <f t="shared" si="419"/>
        <v>CS - Prem</v>
      </c>
      <c r="FD13" s="54" t="str">
        <f t="shared" si="419"/>
        <v>LegExp - Total</v>
      </c>
      <c r="FE13" s="54" t="str">
        <f t="shared" si="419"/>
        <v>LegExp - Res</v>
      </c>
      <c r="FF13" s="54" t="str">
        <f t="shared" si="419"/>
        <v>LegExp - Prem</v>
      </c>
      <c r="FG13" s="54" t="str">
        <f t="shared" si="419"/>
        <v>LegExp - Prem</v>
      </c>
      <c r="FH13" s="54" t="str">
        <f t="shared" si="419"/>
        <v>LegExp - Prem</v>
      </c>
      <c r="FI13" s="54" t="str">
        <f t="shared" si="419"/>
        <v>LegExp - Res</v>
      </c>
      <c r="FJ13" s="54" t="str">
        <f t="shared" si="419"/>
        <v>LegExp - Prem</v>
      </c>
      <c r="FK13" s="54" t="str">
        <f t="shared" si="419"/>
        <v>LegExp - Prem</v>
      </c>
      <c r="FL13" s="54" t="str">
        <f t="shared" si="419"/>
        <v>LegExp - Res</v>
      </c>
      <c r="FM13" s="54" t="str">
        <f t="shared" si="419"/>
        <v>LegExp - Prem</v>
      </c>
      <c r="FN13" s="54" t="str">
        <f t="shared" si="419"/>
        <v>LegExp - Prem</v>
      </c>
      <c r="FO13" s="54" t="str">
        <f t="shared" si="419"/>
        <v>LegExp - Res</v>
      </c>
      <c r="FP13" s="54" t="str">
        <f t="shared" si="419"/>
        <v>LegExp - Prem</v>
      </c>
      <c r="FQ13" s="54" t="str">
        <f t="shared" si="419"/>
        <v>LegExp - Prem</v>
      </c>
      <c r="FR13" s="54" t="str">
        <f t="shared" si="419"/>
        <v>Assist - Total</v>
      </c>
      <c r="FS13" s="54" t="str">
        <f t="shared" si="419"/>
        <v>Assist - Res</v>
      </c>
      <c r="FT13" s="54" t="str">
        <f t="shared" si="419"/>
        <v>Assist - Prem</v>
      </c>
      <c r="FU13" s="54" t="str">
        <f t="shared" si="419"/>
        <v>Assist - Prem</v>
      </c>
      <c r="FV13" s="54" t="str">
        <f t="shared" si="419"/>
        <v>Assist - Prem</v>
      </c>
      <c r="FW13" s="54" t="str">
        <f t="shared" si="419"/>
        <v>Assist - Res</v>
      </c>
      <c r="FX13" s="54" t="str">
        <f t="shared" si="419"/>
        <v>Assist - Prem</v>
      </c>
      <c r="FY13" s="54" t="str">
        <f t="shared" si="419"/>
        <v>Assist - Prem</v>
      </c>
      <c r="FZ13" s="54" t="str">
        <f t="shared" si="419"/>
        <v>Assist - Res</v>
      </c>
      <c r="GA13" s="54" t="str">
        <f t="shared" si="419"/>
        <v>Assist - Prem</v>
      </c>
      <c r="GB13" s="54" t="str">
        <f t="shared" si="419"/>
        <v>Assist - Prem</v>
      </c>
      <c r="GC13" s="54" t="str">
        <f t="shared" si="419"/>
        <v>Assist - Res</v>
      </c>
      <c r="GD13" s="54" t="str">
        <f t="shared" si="419"/>
        <v>Assist - Prem</v>
      </c>
      <c r="GE13" s="54" t="str">
        <f t="shared" si="419"/>
        <v>Assist - Prem</v>
      </c>
      <c r="GF13" s="54" t="str">
        <f t="shared" si="419"/>
        <v>Misc - Total</v>
      </c>
      <c r="GG13" s="54" t="str">
        <f t="shared" si="419"/>
        <v>Misc - Res</v>
      </c>
      <c r="GH13" s="54" t="str">
        <f t="shared" si="419"/>
        <v>Misc - Prem</v>
      </c>
      <c r="GI13" s="54" t="str">
        <f t="shared" si="419"/>
        <v>Misc - Prem</v>
      </c>
      <c r="GJ13" s="54" t="str">
        <f t="shared" si="419"/>
        <v>Misc - Prem</v>
      </c>
      <c r="GK13" s="54" t="str">
        <f t="shared" si="419"/>
        <v>Misc - Res</v>
      </c>
      <c r="GL13" s="54" t="str">
        <f t="shared" si="419"/>
        <v>Misc - Prem</v>
      </c>
      <c r="GM13" s="54" t="str">
        <f t="shared" si="419"/>
        <v>Misc - Prem</v>
      </c>
      <c r="GN13" s="54" t="str">
        <f t="shared" si="419"/>
        <v>Misc - Res</v>
      </c>
      <c r="GO13" s="54" t="str">
        <f t="shared" si="419"/>
        <v>Misc - Prem</v>
      </c>
      <c r="GP13" s="54" t="str">
        <f t="shared" si="419"/>
        <v>Misc - Prem</v>
      </c>
      <c r="GQ13" s="54" t="str">
        <f t="shared" si="419"/>
        <v>Misc - Res</v>
      </c>
      <c r="GR13" s="54" t="str">
        <f t="shared" si="419"/>
        <v>Misc - Prem</v>
      </c>
      <c r="GS13" s="54" t="str">
        <f t="shared" si="419"/>
        <v>Misc - Prem</v>
      </c>
      <c r="GT13" s="54" t="str">
        <f t="shared" si="419"/>
        <v>MedExpRe - Total</v>
      </c>
      <c r="GU13" s="54" t="str">
        <f t="shared" si="419"/>
        <v>MedExpRe - Res</v>
      </c>
      <c r="GV13" s="54" t="str">
        <f t="shared" ref="GV13:JG13" si="420">GV$9&amp;" - "&amp;GV12</f>
        <v>MedExpRe - Prem</v>
      </c>
      <c r="GW13" s="54" t="str">
        <f t="shared" si="420"/>
        <v>MedExpRe - Prem</v>
      </c>
      <c r="GX13" s="54" t="str">
        <f t="shared" si="420"/>
        <v>MedExpRe - Prem</v>
      </c>
      <c r="GY13" s="54" t="str">
        <f t="shared" si="420"/>
        <v>MedExpRe - Res</v>
      </c>
      <c r="GZ13" s="54" t="str">
        <f t="shared" si="420"/>
        <v>MedExpRe - Prem</v>
      </c>
      <c r="HA13" s="54" t="str">
        <f t="shared" si="420"/>
        <v>MedExpRe - Prem</v>
      </c>
      <c r="HB13" s="54" t="str">
        <f t="shared" si="420"/>
        <v>MedExpRe - Res</v>
      </c>
      <c r="HC13" s="54" t="str">
        <f t="shared" si="420"/>
        <v>MedExpRe - Prem</v>
      </c>
      <c r="HD13" s="54" t="str">
        <f t="shared" si="420"/>
        <v>MedExpRe - Prem</v>
      </c>
      <c r="HE13" s="54" t="str">
        <f t="shared" si="420"/>
        <v>MedExpRe - Res</v>
      </c>
      <c r="HF13" s="54" t="str">
        <f t="shared" si="420"/>
        <v>MedExpRe - Prem</v>
      </c>
      <c r="HG13" s="54" t="str">
        <f t="shared" si="420"/>
        <v>MedExpRe - Prem</v>
      </c>
      <c r="HH13" s="54" t="str">
        <f t="shared" si="420"/>
        <v>IncProtRe - Total</v>
      </c>
      <c r="HI13" s="54" t="str">
        <f t="shared" si="420"/>
        <v>IncProtRe - Res</v>
      </c>
      <c r="HJ13" s="54" t="str">
        <f t="shared" si="420"/>
        <v>IncProtRe - Prem</v>
      </c>
      <c r="HK13" s="54" t="str">
        <f t="shared" si="420"/>
        <v>IncProtRe - Prem</v>
      </c>
      <c r="HL13" s="54" t="str">
        <f t="shared" si="420"/>
        <v>IncProtRe - Prem</v>
      </c>
      <c r="HM13" s="54" t="str">
        <f t="shared" si="420"/>
        <v>IncProtRe - Res</v>
      </c>
      <c r="HN13" s="54" t="str">
        <f t="shared" si="420"/>
        <v>IncProtRe - Prem</v>
      </c>
      <c r="HO13" s="54" t="str">
        <f t="shared" si="420"/>
        <v>IncProtRe - Prem</v>
      </c>
      <c r="HP13" s="54" t="str">
        <f t="shared" si="420"/>
        <v>IncProtRe - Res</v>
      </c>
      <c r="HQ13" s="54" t="str">
        <f t="shared" si="420"/>
        <v>IncProtRe - Prem</v>
      </c>
      <c r="HR13" s="54" t="str">
        <f t="shared" si="420"/>
        <v>IncProtRe - Prem</v>
      </c>
      <c r="HS13" s="54" t="str">
        <f t="shared" si="420"/>
        <v>IncProtRe - Res</v>
      </c>
      <c r="HT13" s="54" t="str">
        <f t="shared" si="420"/>
        <v>IncProtRe - Prem</v>
      </c>
      <c r="HU13" s="54" t="str">
        <f t="shared" si="420"/>
        <v>IncProtRe - Prem</v>
      </c>
      <c r="HV13" s="54" t="str">
        <f t="shared" si="420"/>
        <v>WorkCompRe - Total</v>
      </c>
      <c r="HW13" s="54" t="str">
        <f t="shared" si="420"/>
        <v>WorkCompRe - Res</v>
      </c>
      <c r="HX13" s="54" t="str">
        <f t="shared" si="420"/>
        <v>WorkCompRe - Prem</v>
      </c>
      <c r="HY13" s="54" t="str">
        <f t="shared" si="420"/>
        <v>WorkCompRe - Prem</v>
      </c>
      <c r="HZ13" s="54" t="str">
        <f t="shared" si="420"/>
        <v>WorkCompRe - Prem</v>
      </c>
      <c r="IA13" s="54" t="str">
        <f t="shared" si="420"/>
        <v>WorkCompRe - Res</v>
      </c>
      <c r="IB13" s="54" t="str">
        <f t="shared" si="420"/>
        <v>WorkCompRe - Prem</v>
      </c>
      <c r="IC13" s="54" t="str">
        <f t="shared" si="420"/>
        <v>WorkCompRe - Prem</v>
      </c>
      <c r="ID13" s="54" t="str">
        <f t="shared" si="420"/>
        <v>WorkCompRe - Res</v>
      </c>
      <c r="IE13" s="54" t="str">
        <f t="shared" si="420"/>
        <v>WorkCompRe - Prem</v>
      </c>
      <c r="IF13" s="54" t="str">
        <f t="shared" si="420"/>
        <v>WorkCompRe - Prem</v>
      </c>
      <c r="IG13" s="54" t="str">
        <f t="shared" si="420"/>
        <v>WorkCompRe - Res</v>
      </c>
      <c r="IH13" s="54" t="str">
        <f t="shared" si="420"/>
        <v>WorkCompRe - Prem</v>
      </c>
      <c r="II13" s="54" t="str">
        <f t="shared" si="420"/>
        <v>WorkCompRe - Prem</v>
      </c>
      <c r="IJ13" s="54" t="str">
        <f t="shared" si="420"/>
        <v>MVLRe - Total</v>
      </c>
      <c r="IK13" s="54" t="str">
        <f t="shared" si="420"/>
        <v>MVLRe - Res</v>
      </c>
      <c r="IL13" s="54" t="str">
        <f t="shared" si="420"/>
        <v>MVLRe - Prem</v>
      </c>
      <c r="IM13" s="54" t="str">
        <f t="shared" si="420"/>
        <v>MVLRe - Prem</v>
      </c>
      <c r="IN13" s="54" t="str">
        <f t="shared" si="420"/>
        <v>MVLRe - Prem</v>
      </c>
      <c r="IO13" s="54" t="str">
        <f t="shared" si="420"/>
        <v>MVLRe - Res</v>
      </c>
      <c r="IP13" s="54" t="str">
        <f t="shared" si="420"/>
        <v>MVLRe - Prem</v>
      </c>
      <c r="IQ13" s="54" t="str">
        <f t="shared" si="420"/>
        <v>MVLRe - Prem</v>
      </c>
      <c r="IR13" s="54" t="str">
        <f t="shared" si="420"/>
        <v>MVLRe - Res</v>
      </c>
      <c r="IS13" s="54" t="str">
        <f t="shared" si="420"/>
        <v>MVLRe - Prem</v>
      </c>
      <c r="IT13" s="54" t="str">
        <f t="shared" si="420"/>
        <v>MVLRe - Prem</v>
      </c>
      <c r="IU13" s="54" t="str">
        <f t="shared" si="420"/>
        <v>MVLRe - Res</v>
      </c>
      <c r="IV13" s="54" t="str">
        <f t="shared" si="420"/>
        <v>MVLRe - Prem</v>
      </c>
      <c r="IW13" s="54" t="str">
        <f t="shared" si="420"/>
        <v>MVLRe - Prem</v>
      </c>
      <c r="IX13" s="54" t="str">
        <f t="shared" si="420"/>
        <v>OtherMRe - Total</v>
      </c>
      <c r="IY13" s="54" t="str">
        <f t="shared" si="420"/>
        <v>OtherMRe - Res</v>
      </c>
      <c r="IZ13" s="54" t="str">
        <f t="shared" si="420"/>
        <v>OtherMRe - Prem</v>
      </c>
      <c r="JA13" s="54" t="str">
        <f t="shared" si="420"/>
        <v>OtherMRe - Prem</v>
      </c>
      <c r="JB13" s="54" t="str">
        <f t="shared" si="420"/>
        <v>OtherMRe - Prem</v>
      </c>
      <c r="JC13" s="54" t="str">
        <f t="shared" si="420"/>
        <v>OtherMRe - Res</v>
      </c>
      <c r="JD13" s="54" t="str">
        <f t="shared" si="420"/>
        <v>OtherMRe - Prem</v>
      </c>
      <c r="JE13" s="54" t="str">
        <f t="shared" si="420"/>
        <v>OtherMRe - Prem</v>
      </c>
      <c r="JF13" s="54" t="str">
        <f t="shared" si="420"/>
        <v>OtherMRe - Res</v>
      </c>
      <c r="JG13" s="54" t="str">
        <f t="shared" si="420"/>
        <v>OtherMRe - Prem</v>
      </c>
      <c r="JH13" s="54" t="str">
        <f t="shared" ref="JH13:LS13" si="421">JH$9&amp;" - "&amp;JH12</f>
        <v>OtherMRe - Prem</v>
      </c>
      <c r="JI13" s="54" t="str">
        <f t="shared" si="421"/>
        <v>OtherMRe - Res</v>
      </c>
      <c r="JJ13" s="54" t="str">
        <f t="shared" si="421"/>
        <v>OtherMRe - Prem</v>
      </c>
      <c r="JK13" s="54" t="str">
        <f t="shared" si="421"/>
        <v>OtherMRe - Prem</v>
      </c>
      <c r="JL13" s="54" t="str">
        <f t="shared" si="421"/>
        <v>MATRe - Total</v>
      </c>
      <c r="JM13" s="54" t="str">
        <f t="shared" si="421"/>
        <v>MATRe - Res</v>
      </c>
      <c r="JN13" s="54" t="str">
        <f t="shared" si="421"/>
        <v>MATRe - Prem</v>
      </c>
      <c r="JO13" s="54" t="str">
        <f t="shared" si="421"/>
        <v>MATRe - Prem</v>
      </c>
      <c r="JP13" s="54" t="str">
        <f t="shared" si="421"/>
        <v>MATRe - Prem</v>
      </c>
      <c r="JQ13" s="54" t="str">
        <f t="shared" si="421"/>
        <v>MATRe - Res</v>
      </c>
      <c r="JR13" s="54" t="str">
        <f t="shared" si="421"/>
        <v>MATRe - Prem</v>
      </c>
      <c r="JS13" s="54" t="str">
        <f t="shared" si="421"/>
        <v>MATRe - Prem</v>
      </c>
      <c r="JT13" s="54" t="str">
        <f t="shared" si="421"/>
        <v>MATRe - Res</v>
      </c>
      <c r="JU13" s="54" t="str">
        <f t="shared" si="421"/>
        <v>MATRe - Prem</v>
      </c>
      <c r="JV13" s="54" t="str">
        <f t="shared" si="421"/>
        <v>MATRe - Prem</v>
      </c>
      <c r="JW13" s="54" t="str">
        <f t="shared" si="421"/>
        <v>MATRe - Res</v>
      </c>
      <c r="JX13" s="54" t="str">
        <f t="shared" si="421"/>
        <v>MATRe - Prem</v>
      </c>
      <c r="JY13" s="54" t="str">
        <f t="shared" si="421"/>
        <v>MATRe - Prem</v>
      </c>
      <c r="JZ13" s="54" t="str">
        <f t="shared" si="421"/>
        <v>PropRe - Total</v>
      </c>
      <c r="KA13" s="54" t="str">
        <f t="shared" si="421"/>
        <v>PropRe - Res</v>
      </c>
      <c r="KB13" s="54" t="str">
        <f t="shared" si="421"/>
        <v>PropRe - Prem</v>
      </c>
      <c r="KC13" s="54" t="str">
        <f t="shared" si="421"/>
        <v>PropRe - Prem</v>
      </c>
      <c r="KD13" s="54" t="str">
        <f t="shared" si="421"/>
        <v>PropRe - Prem</v>
      </c>
      <c r="KE13" s="54" t="str">
        <f t="shared" si="421"/>
        <v>PropRe - Res</v>
      </c>
      <c r="KF13" s="54" t="str">
        <f t="shared" si="421"/>
        <v>PropRe - Prem</v>
      </c>
      <c r="KG13" s="54" t="str">
        <f t="shared" si="421"/>
        <v>PropRe - Prem</v>
      </c>
      <c r="KH13" s="54" t="str">
        <f t="shared" si="421"/>
        <v>PropRe - Res</v>
      </c>
      <c r="KI13" s="54" t="str">
        <f t="shared" si="421"/>
        <v>PropRe - Prem</v>
      </c>
      <c r="KJ13" s="54" t="str">
        <f t="shared" si="421"/>
        <v>PropRe - Prem</v>
      </c>
      <c r="KK13" s="54" t="str">
        <f t="shared" si="421"/>
        <v>PropRe - Res</v>
      </c>
      <c r="KL13" s="54" t="str">
        <f t="shared" si="421"/>
        <v>PropRe - Prem</v>
      </c>
      <c r="KM13" s="54" t="str">
        <f t="shared" si="421"/>
        <v>PropRe - Prem</v>
      </c>
      <c r="KN13" s="54" t="str">
        <f t="shared" si="421"/>
        <v>GTPLRe - Total</v>
      </c>
      <c r="KO13" s="54" t="str">
        <f t="shared" si="421"/>
        <v>GTPLRe - Res</v>
      </c>
      <c r="KP13" s="54" t="str">
        <f t="shared" si="421"/>
        <v>GTPLRe - Prem</v>
      </c>
      <c r="KQ13" s="54" t="str">
        <f t="shared" si="421"/>
        <v>GTPLRe - Prem</v>
      </c>
      <c r="KR13" s="54" t="str">
        <f t="shared" si="421"/>
        <v>GTPLRe - Prem</v>
      </c>
      <c r="KS13" s="54" t="str">
        <f t="shared" si="421"/>
        <v>GTPLRe - Res</v>
      </c>
      <c r="KT13" s="54" t="str">
        <f t="shared" si="421"/>
        <v>GTPLRe - Prem</v>
      </c>
      <c r="KU13" s="54" t="str">
        <f t="shared" si="421"/>
        <v>GTPLRe - Prem</v>
      </c>
      <c r="KV13" s="54" t="str">
        <f t="shared" si="421"/>
        <v>GTPLRe - Res</v>
      </c>
      <c r="KW13" s="54" t="str">
        <f t="shared" si="421"/>
        <v>GTPLRe - Prem</v>
      </c>
      <c r="KX13" s="54" t="str">
        <f t="shared" si="421"/>
        <v>GTPLRe - Prem</v>
      </c>
      <c r="KY13" s="54" t="str">
        <f t="shared" si="421"/>
        <v>GTPLRe - Res</v>
      </c>
      <c r="KZ13" s="54" t="str">
        <f t="shared" si="421"/>
        <v>GTPLRe - Prem</v>
      </c>
      <c r="LA13" s="54" t="str">
        <f t="shared" si="421"/>
        <v>GTPLRe - Prem</v>
      </c>
      <c r="LB13" s="54" t="str">
        <f t="shared" si="421"/>
        <v>CSRe - Total</v>
      </c>
      <c r="LC13" s="54" t="str">
        <f t="shared" si="421"/>
        <v>CSRe - Res</v>
      </c>
      <c r="LD13" s="54" t="str">
        <f t="shared" si="421"/>
        <v>CSRe - Prem</v>
      </c>
      <c r="LE13" s="54" t="str">
        <f t="shared" si="421"/>
        <v>CSRe - Prem</v>
      </c>
      <c r="LF13" s="54" t="str">
        <f t="shared" si="421"/>
        <v>CSRe - Prem</v>
      </c>
      <c r="LG13" s="54" t="str">
        <f t="shared" si="421"/>
        <v>CSRe - Res</v>
      </c>
      <c r="LH13" s="54" t="str">
        <f t="shared" si="421"/>
        <v>CSRe - Prem</v>
      </c>
      <c r="LI13" s="54" t="str">
        <f t="shared" si="421"/>
        <v>CSRe - Prem</v>
      </c>
      <c r="LJ13" s="54" t="str">
        <f t="shared" si="421"/>
        <v>CSRe - Res</v>
      </c>
      <c r="LK13" s="54" t="str">
        <f t="shared" si="421"/>
        <v>CSRe - Prem</v>
      </c>
      <c r="LL13" s="54" t="str">
        <f t="shared" si="421"/>
        <v>CSRe - Prem</v>
      </c>
      <c r="LM13" s="54" t="str">
        <f t="shared" si="421"/>
        <v>CSRe - Res</v>
      </c>
      <c r="LN13" s="54" t="str">
        <f t="shared" si="421"/>
        <v>CSRe - Prem</v>
      </c>
      <c r="LO13" s="54" t="str">
        <f t="shared" si="421"/>
        <v>CSRe - Prem</v>
      </c>
      <c r="LP13" s="54" t="str">
        <f t="shared" si="421"/>
        <v>LegExpRe - Total</v>
      </c>
      <c r="LQ13" s="54" t="str">
        <f t="shared" si="421"/>
        <v>LegExpRe - Res</v>
      </c>
      <c r="LR13" s="54" t="str">
        <f t="shared" si="421"/>
        <v>LegExpRe - Prem</v>
      </c>
      <c r="LS13" s="54" t="str">
        <f t="shared" si="421"/>
        <v>LegExpRe - Prem</v>
      </c>
      <c r="LT13" s="54" t="str">
        <f t="shared" ref="LT13:OE13" si="422">LT$9&amp;" - "&amp;LT12</f>
        <v>LegExpRe - Prem</v>
      </c>
      <c r="LU13" s="54" t="str">
        <f t="shared" si="422"/>
        <v>LegExpRe - Res</v>
      </c>
      <c r="LV13" s="54" t="str">
        <f t="shared" si="422"/>
        <v>LegExpRe - Prem</v>
      </c>
      <c r="LW13" s="54" t="str">
        <f t="shared" si="422"/>
        <v>LegExpRe - Prem</v>
      </c>
      <c r="LX13" s="54" t="str">
        <f t="shared" si="422"/>
        <v>LegExpRe - Res</v>
      </c>
      <c r="LY13" s="54" t="str">
        <f t="shared" si="422"/>
        <v>LegExpRe - Prem</v>
      </c>
      <c r="LZ13" s="54" t="str">
        <f t="shared" si="422"/>
        <v>LegExpRe - Prem</v>
      </c>
      <c r="MA13" s="54" t="str">
        <f t="shared" si="422"/>
        <v>LegExpRe - Res</v>
      </c>
      <c r="MB13" s="54" t="str">
        <f t="shared" si="422"/>
        <v>LegExpRe - Prem</v>
      </c>
      <c r="MC13" s="54" t="str">
        <f t="shared" si="422"/>
        <v>LegExpRe - Prem</v>
      </c>
      <c r="MD13" s="54" t="str">
        <f t="shared" si="422"/>
        <v>AssistRe - Total</v>
      </c>
      <c r="ME13" s="54" t="str">
        <f t="shared" si="422"/>
        <v>AssistRe - Res</v>
      </c>
      <c r="MF13" s="54" t="str">
        <f t="shared" si="422"/>
        <v>AssistRe - Prem</v>
      </c>
      <c r="MG13" s="54" t="str">
        <f t="shared" si="422"/>
        <v>AssistRe - Prem</v>
      </c>
      <c r="MH13" s="54" t="str">
        <f t="shared" si="422"/>
        <v>AssistRe - Prem</v>
      </c>
      <c r="MI13" s="54" t="str">
        <f t="shared" si="422"/>
        <v>AssistRe - Res</v>
      </c>
      <c r="MJ13" s="54" t="str">
        <f t="shared" si="422"/>
        <v>AssistRe - Prem</v>
      </c>
      <c r="MK13" s="54" t="str">
        <f t="shared" si="422"/>
        <v>AssistRe - Prem</v>
      </c>
      <c r="ML13" s="54" t="str">
        <f t="shared" si="422"/>
        <v>AssistRe - Res</v>
      </c>
      <c r="MM13" s="54" t="str">
        <f t="shared" si="422"/>
        <v>AssistRe - Prem</v>
      </c>
      <c r="MN13" s="54" t="str">
        <f t="shared" si="422"/>
        <v>AssistRe - Prem</v>
      </c>
      <c r="MO13" s="54" t="str">
        <f t="shared" si="422"/>
        <v>AssistRe - Res</v>
      </c>
      <c r="MP13" s="54" t="str">
        <f t="shared" si="422"/>
        <v>AssistRe - Prem</v>
      </c>
      <c r="MQ13" s="54" t="str">
        <f t="shared" si="422"/>
        <v>AssistRe - Prem</v>
      </c>
      <c r="MR13" s="54" t="str">
        <f t="shared" si="422"/>
        <v>MiscRe - Total</v>
      </c>
      <c r="MS13" s="54" t="str">
        <f t="shared" si="422"/>
        <v>MiscRe - Res</v>
      </c>
      <c r="MT13" s="54" t="str">
        <f t="shared" si="422"/>
        <v>MiscRe - Prem</v>
      </c>
      <c r="MU13" s="54" t="str">
        <f t="shared" si="422"/>
        <v>MiscRe - Prem</v>
      </c>
      <c r="MV13" s="54" t="str">
        <f t="shared" si="422"/>
        <v>MiscRe - Prem</v>
      </c>
      <c r="MW13" s="54" t="str">
        <f t="shared" si="422"/>
        <v>MiscRe - Res</v>
      </c>
      <c r="MX13" s="54" t="str">
        <f t="shared" si="422"/>
        <v>MiscRe - Prem</v>
      </c>
      <c r="MY13" s="54" t="str">
        <f t="shared" si="422"/>
        <v>MiscRe - Prem</v>
      </c>
      <c r="MZ13" s="54" t="str">
        <f t="shared" si="422"/>
        <v>MiscRe - Res</v>
      </c>
      <c r="NA13" s="54" t="str">
        <f t="shared" si="422"/>
        <v>MiscRe - Prem</v>
      </c>
      <c r="NB13" s="54" t="str">
        <f t="shared" si="422"/>
        <v>MiscRe - Prem</v>
      </c>
      <c r="NC13" s="54" t="str">
        <f t="shared" si="422"/>
        <v>MiscRe - Res</v>
      </c>
      <c r="ND13" s="54" t="str">
        <f t="shared" si="422"/>
        <v>MiscRe - Prem</v>
      </c>
      <c r="NE13" s="54" t="str">
        <f t="shared" si="422"/>
        <v>MiscRe - Prem</v>
      </c>
      <c r="NF13" s="54" t="str">
        <f t="shared" si="422"/>
        <v>NP_Health - Total</v>
      </c>
      <c r="NG13" s="54" t="str">
        <f t="shared" si="422"/>
        <v>NP_Health - Res</v>
      </c>
      <c r="NH13" s="54" t="str">
        <f t="shared" si="422"/>
        <v>NP_Health - Prem</v>
      </c>
      <c r="NI13" s="54" t="str">
        <f t="shared" si="422"/>
        <v>NP_Health - Prem</v>
      </c>
      <c r="NJ13" s="54" t="str">
        <f t="shared" si="422"/>
        <v>NP_Health - Prem</v>
      </c>
      <c r="NK13" s="54" t="str">
        <f t="shared" si="422"/>
        <v>NP_Health - Res</v>
      </c>
      <c r="NL13" s="54" t="str">
        <f t="shared" si="422"/>
        <v>NP_Health - Prem</v>
      </c>
      <c r="NM13" s="54" t="str">
        <f t="shared" si="422"/>
        <v>NP_Health - Prem</v>
      </c>
      <c r="NN13" s="54" t="str">
        <f t="shared" si="422"/>
        <v>NP_Health - Res</v>
      </c>
      <c r="NO13" s="54" t="str">
        <f t="shared" si="422"/>
        <v>NP_Health - Prem</v>
      </c>
      <c r="NP13" s="54" t="str">
        <f t="shared" si="422"/>
        <v>NP_Health - Prem</v>
      </c>
      <c r="NQ13" s="54" t="str">
        <f t="shared" si="422"/>
        <v>NP_Health - Res</v>
      </c>
      <c r="NR13" s="54" t="str">
        <f t="shared" si="422"/>
        <v>NP_Health - Prem</v>
      </c>
      <c r="NS13" s="54" t="str">
        <f t="shared" si="422"/>
        <v>NP_Health - Prem</v>
      </c>
      <c r="NT13" s="54" t="str">
        <f t="shared" si="422"/>
        <v>NP_Casualty - Total</v>
      </c>
      <c r="NU13" s="54" t="str">
        <f t="shared" si="422"/>
        <v>NP_Casualty - Res</v>
      </c>
      <c r="NV13" s="54" t="str">
        <f t="shared" si="422"/>
        <v>NP_Casualty - Prem</v>
      </c>
      <c r="NW13" s="54" t="str">
        <f t="shared" si="422"/>
        <v>NP_Casualty - Prem</v>
      </c>
      <c r="NX13" s="54" t="str">
        <f t="shared" si="422"/>
        <v>NP_Casualty - Prem</v>
      </c>
      <c r="NY13" s="54" t="str">
        <f t="shared" si="422"/>
        <v>NP_Casualty - Res</v>
      </c>
      <c r="NZ13" s="54" t="str">
        <f t="shared" si="422"/>
        <v>NP_Casualty - Prem</v>
      </c>
      <c r="OA13" s="54" t="str">
        <f t="shared" si="422"/>
        <v>NP_Casualty - Prem</v>
      </c>
      <c r="OB13" s="54" t="str">
        <f t="shared" si="422"/>
        <v>NP_Casualty - Res</v>
      </c>
      <c r="OC13" s="54" t="str">
        <f t="shared" si="422"/>
        <v>NP_Casualty - Prem</v>
      </c>
      <c r="OD13" s="54" t="str">
        <f t="shared" si="422"/>
        <v>NP_Casualty - Prem</v>
      </c>
      <c r="OE13" s="54" t="str">
        <f t="shared" si="422"/>
        <v>NP_Casualty - Res</v>
      </c>
      <c r="OF13" s="54" t="str">
        <f t="shared" ref="OF13:PI13" si="423">OF$9&amp;" - "&amp;OF12</f>
        <v>NP_Casualty - Prem</v>
      </c>
      <c r="OG13" s="54" t="str">
        <f t="shared" si="423"/>
        <v>NP_Casualty - Prem</v>
      </c>
      <c r="OH13" s="54" t="str">
        <f t="shared" si="423"/>
        <v>NP_MAT - Total</v>
      </c>
      <c r="OI13" s="54" t="str">
        <f t="shared" si="423"/>
        <v>NP_MAT - Res</v>
      </c>
      <c r="OJ13" s="54" t="str">
        <f t="shared" si="423"/>
        <v>NP_MAT - Prem</v>
      </c>
      <c r="OK13" s="54" t="str">
        <f t="shared" si="423"/>
        <v>NP_MAT - Prem</v>
      </c>
      <c r="OL13" s="54" t="str">
        <f t="shared" si="423"/>
        <v>NP_MAT - Prem</v>
      </c>
      <c r="OM13" s="54" t="str">
        <f t="shared" si="423"/>
        <v>NP_MAT - Res</v>
      </c>
      <c r="ON13" s="54" t="str">
        <f t="shared" si="423"/>
        <v>NP_MAT - Prem</v>
      </c>
      <c r="OO13" s="54" t="str">
        <f t="shared" si="423"/>
        <v>NP_MAT - Prem</v>
      </c>
      <c r="OP13" s="54" t="str">
        <f t="shared" si="423"/>
        <v>NP_MAT - Res</v>
      </c>
      <c r="OQ13" s="54" t="str">
        <f t="shared" si="423"/>
        <v>NP_MAT - Prem</v>
      </c>
      <c r="OR13" s="54" t="str">
        <f t="shared" si="423"/>
        <v>NP_MAT - Prem</v>
      </c>
      <c r="OS13" s="54" t="str">
        <f t="shared" si="423"/>
        <v>NP_MAT - Res</v>
      </c>
      <c r="OT13" s="54" t="str">
        <f t="shared" si="423"/>
        <v>NP_MAT - Prem</v>
      </c>
      <c r="OU13" s="54" t="str">
        <f t="shared" si="423"/>
        <v>NP_MAT - Prem</v>
      </c>
      <c r="OV13" s="54" t="str">
        <f t="shared" si="423"/>
        <v>NP_Prop - Total</v>
      </c>
      <c r="OW13" s="54" t="str">
        <f t="shared" si="423"/>
        <v>NP_Prop - Res</v>
      </c>
      <c r="OX13" s="54" t="str">
        <f t="shared" si="423"/>
        <v>NP_Prop - Prem</v>
      </c>
      <c r="OY13" s="54" t="str">
        <f t="shared" si="423"/>
        <v>NP_Prop - Prem</v>
      </c>
      <c r="OZ13" s="54" t="str">
        <f t="shared" si="423"/>
        <v>NP_Prop - Prem</v>
      </c>
      <c r="PA13" s="54" t="str">
        <f t="shared" si="423"/>
        <v>NP_Prop - Res</v>
      </c>
      <c r="PB13" s="54" t="str">
        <f t="shared" si="423"/>
        <v>NP_Prop - Prem</v>
      </c>
      <c r="PC13" s="54" t="str">
        <f t="shared" si="423"/>
        <v>NP_Prop - Prem</v>
      </c>
      <c r="PD13" s="54" t="str">
        <f t="shared" si="423"/>
        <v>NP_Prop - Res</v>
      </c>
      <c r="PE13" s="54" t="str">
        <f t="shared" si="423"/>
        <v>NP_Prop - Prem</v>
      </c>
      <c r="PF13" s="54" t="str">
        <f t="shared" si="423"/>
        <v>NP_Prop - Prem</v>
      </c>
      <c r="PG13" s="54" t="str">
        <f t="shared" si="423"/>
        <v>NP_Prop - Res</v>
      </c>
      <c r="PH13" s="54" t="str">
        <f t="shared" si="423"/>
        <v>NP_Prop - Prem</v>
      </c>
      <c r="PI13" s="54" t="str">
        <f t="shared" si="423"/>
        <v>NP_Prop - Prem</v>
      </c>
    </row>
    <row r="14" spans="1:426"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row>
    <row r="15" spans="1:426" customFormat="1" ht="15" thickBot="1" x14ac:dyDescent="0.35">
      <c r="B15" s="74" t="s">
        <v>299</v>
      </c>
    </row>
    <row r="16" spans="1:426" ht="53.4" customHeight="1" thickBot="1" x14ac:dyDescent="0.35">
      <c r="B16" s="45"/>
      <c r="E16" s="183" t="s">
        <v>0</v>
      </c>
      <c r="F16" s="183"/>
      <c r="G16" s="183"/>
      <c r="H16" s="183"/>
      <c r="I16" s="183"/>
      <c r="J16" s="183"/>
      <c r="K16" s="183"/>
      <c r="L16" s="183"/>
      <c r="M16" s="183"/>
      <c r="N16" s="183"/>
      <c r="O16" s="183"/>
      <c r="P16" s="183"/>
      <c r="Q16" s="183"/>
      <c r="R16" s="183"/>
      <c r="S16" s="183"/>
      <c r="T16" s="183"/>
      <c r="U16" s="183"/>
      <c r="V16" s="183"/>
      <c r="W16" s="183"/>
      <c r="X16" s="183"/>
      <c r="Y16" s="183"/>
      <c r="Z16" s="184" t="s">
        <v>2</v>
      </c>
      <c r="AA16" s="184"/>
      <c r="AB16" s="184"/>
      <c r="AC16" s="184"/>
      <c r="AD16" s="184"/>
      <c r="AE16" s="184"/>
      <c r="AF16" s="184"/>
      <c r="AG16" s="184"/>
      <c r="AH16" s="183" t="s">
        <v>49</v>
      </c>
      <c r="AI16" s="183"/>
      <c r="AJ16" s="183"/>
      <c r="AK16" s="183"/>
      <c r="AL16" s="183"/>
      <c r="AM16" s="183"/>
      <c r="AN16" s="183"/>
      <c r="AO16" s="183"/>
      <c r="AP16" s="183"/>
      <c r="AQ16" s="183"/>
      <c r="AR16" s="183"/>
      <c r="AS16" s="183"/>
      <c r="AT16" s="183"/>
      <c r="AU16" s="183"/>
      <c r="AV16" s="183" t="s">
        <v>50</v>
      </c>
      <c r="AW16" s="183"/>
      <c r="AX16" s="183"/>
      <c r="AY16" s="183"/>
      <c r="AZ16" s="183"/>
      <c r="BA16" s="183"/>
      <c r="BB16" s="183"/>
      <c r="BC16" s="183"/>
      <c r="BD16" s="183"/>
      <c r="BE16" s="183"/>
      <c r="BF16" s="183"/>
      <c r="BG16" s="183"/>
      <c r="BH16" s="183"/>
      <c r="BI16" s="183"/>
      <c r="BJ16" s="183" t="s">
        <v>51</v>
      </c>
      <c r="BK16" s="183"/>
      <c r="BL16" s="183"/>
      <c r="BM16" s="183"/>
      <c r="BN16" s="183"/>
      <c r="BO16" s="183"/>
      <c r="BP16" s="183"/>
      <c r="BQ16" s="183"/>
      <c r="BR16" s="183"/>
      <c r="BS16" s="183"/>
      <c r="BT16" s="183"/>
      <c r="BU16" s="183"/>
      <c r="BV16" s="183"/>
      <c r="BW16" s="183"/>
      <c r="BX16" s="183" t="s">
        <v>52</v>
      </c>
      <c r="BY16" s="183"/>
      <c r="BZ16" s="183"/>
      <c r="CA16" s="183"/>
      <c r="CB16" s="183"/>
      <c r="CC16" s="183"/>
      <c r="CD16" s="183"/>
      <c r="CE16" s="183"/>
      <c r="CF16" s="183"/>
      <c r="CG16" s="183"/>
      <c r="CH16" s="183"/>
      <c r="CI16" s="183"/>
      <c r="CJ16" s="183"/>
      <c r="CK16" s="183"/>
      <c r="CL16" s="183" t="s">
        <v>53</v>
      </c>
      <c r="CM16" s="183"/>
      <c r="CN16" s="183"/>
      <c r="CO16" s="183"/>
      <c r="CP16" s="183"/>
      <c r="CQ16" s="183"/>
      <c r="CR16" s="183"/>
      <c r="CS16" s="183"/>
      <c r="CT16" s="183"/>
      <c r="CU16" s="183"/>
      <c r="CV16" s="183"/>
      <c r="CW16" s="183"/>
      <c r="CX16" s="183"/>
      <c r="CY16" s="183"/>
      <c r="CZ16" s="183" t="s">
        <v>54</v>
      </c>
      <c r="DA16" s="183"/>
      <c r="DB16" s="183"/>
      <c r="DC16" s="183"/>
      <c r="DD16" s="183"/>
      <c r="DE16" s="183"/>
      <c r="DF16" s="183"/>
      <c r="DG16" s="183"/>
      <c r="DH16" s="183"/>
      <c r="DI16" s="183"/>
      <c r="DJ16" s="183"/>
      <c r="DK16" s="183"/>
      <c r="DL16" s="183"/>
      <c r="DM16" s="183"/>
      <c r="DN16" s="183" t="s">
        <v>55</v>
      </c>
      <c r="DO16" s="183"/>
      <c r="DP16" s="183"/>
      <c r="DQ16" s="183"/>
      <c r="DR16" s="183"/>
      <c r="DS16" s="183"/>
      <c r="DT16" s="183"/>
      <c r="DU16" s="183"/>
      <c r="DV16" s="183"/>
      <c r="DW16" s="183"/>
      <c r="DX16" s="183"/>
      <c r="DY16" s="183"/>
      <c r="DZ16" s="183"/>
      <c r="EA16" s="183"/>
      <c r="EB16" s="183" t="s">
        <v>56</v>
      </c>
      <c r="EC16" s="183"/>
      <c r="ED16" s="183"/>
      <c r="EE16" s="183"/>
      <c r="EF16" s="183"/>
      <c r="EG16" s="183"/>
      <c r="EH16" s="183"/>
      <c r="EI16" s="183"/>
      <c r="EJ16" s="183"/>
      <c r="EK16" s="183"/>
      <c r="EL16" s="183"/>
      <c r="EM16" s="183"/>
      <c r="EN16" s="183"/>
      <c r="EO16" s="183"/>
      <c r="EP16" s="183" t="s">
        <v>57</v>
      </c>
      <c r="EQ16" s="183"/>
      <c r="ER16" s="183"/>
      <c r="ES16" s="183"/>
      <c r="ET16" s="183"/>
      <c r="EU16" s="183"/>
      <c r="EV16" s="183"/>
      <c r="EW16" s="183"/>
      <c r="EX16" s="183"/>
      <c r="EY16" s="183"/>
      <c r="EZ16" s="183"/>
      <c r="FA16" s="183"/>
      <c r="FB16" s="183"/>
      <c r="FC16" s="183"/>
      <c r="FD16" s="183" t="s">
        <v>58</v>
      </c>
      <c r="FE16" s="183"/>
      <c r="FF16" s="183"/>
      <c r="FG16" s="183"/>
      <c r="FH16" s="183"/>
      <c r="FI16" s="183"/>
      <c r="FJ16" s="183"/>
      <c r="FK16" s="183"/>
      <c r="FL16" s="183"/>
      <c r="FM16" s="183"/>
      <c r="FN16" s="183"/>
      <c r="FO16" s="183"/>
      <c r="FP16" s="183"/>
      <c r="FQ16" s="183"/>
      <c r="FR16" s="183" t="s">
        <v>59</v>
      </c>
      <c r="FS16" s="183"/>
      <c r="FT16" s="183"/>
      <c r="FU16" s="183"/>
      <c r="FV16" s="183"/>
      <c r="FW16" s="183"/>
      <c r="FX16" s="183"/>
      <c r="FY16" s="183"/>
      <c r="FZ16" s="183"/>
      <c r="GA16" s="183"/>
      <c r="GB16" s="183"/>
      <c r="GC16" s="183"/>
      <c r="GD16" s="183"/>
      <c r="GE16" s="183"/>
      <c r="GF16" s="183" t="s">
        <v>60</v>
      </c>
      <c r="GG16" s="183"/>
      <c r="GH16" s="183"/>
      <c r="GI16" s="183"/>
      <c r="GJ16" s="183"/>
      <c r="GK16" s="183"/>
      <c r="GL16" s="183"/>
      <c r="GM16" s="183"/>
      <c r="GN16" s="183"/>
      <c r="GO16" s="183"/>
      <c r="GP16" s="183"/>
      <c r="GQ16" s="183"/>
      <c r="GR16" s="183"/>
      <c r="GS16" s="183"/>
      <c r="GT16" s="183" t="s">
        <v>33</v>
      </c>
      <c r="GU16" s="183"/>
      <c r="GV16" s="183"/>
      <c r="GW16" s="183"/>
      <c r="GX16" s="183"/>
      <c r="GY16" s="183"/>
      <c r="GZ16" s="183"/>
      <c r="HA16" s="183"/>
      <c r="HB16" s="183"/>
      <c r="HC16" s="183"/>
      <c r="HD16" s="183"/>
      <c r="HE16" s="183"/>
      <c r="HF16" s="183"/>
      <c r="HG16" s="183"/>
      <c r="HH16" s="183" t="s">
        <v>34</v>
      </c>
      <c r="HI16" s="183"/>
      <c r="HJ16" s="183"/>
      <c r="HK16" s="183"/>
      <c r="HL16" s="183"/>
      <c r="HM16" s="183"/>
      <c r="HN16" s="183"/>
      <c r="HO16" s="183"/>
      <c r="HP16" s="183"/>
      <c r="HQ16" s="183"/>
      <c r="HR16" s="183"/>
      <c r="HS16" s="183"/>
      <c r="HT16" s="183"/>
      <c r="HU16" s="183"/>
      <c r="HV16" s="183" t="s">
        <v>35</v>
      </c>
      <c r="HW16" s="183"/>
      <c r="HX16" s="183"/>
      <c r="HY16" s="183"/>
      <c r="HZ16" s="183"/>
      <c r="IA16" s="183"/>
      <c r="IB16" s="183"/>
      <c r="IC16" s="183"/>
      <c r="ID16" s="183"/>
      <c r="IE16" s="183"/>
      <c r="IF16" s="183"/>
      <c r="IG16" s="183"/>
      <c r="IH16" s="183"/>
      <c r="II16" s="183"/>
      <c r="IJ16" s="183" t="s">
        <v>36</v>
      </c>
      <c r="IK16" s="183"/>
      <c r="IL16" s="183"/>
      <c r="IM16" s="183"/>
      <c r="IN16" s="183"/>
      <c r="IO16" s="183"/>
      <c r="IP16" s="183"/>
      <c r="IQ16" s="183"/>
      <c r="IR16" s="183"/>
      <c r="IS16" s="183"/>
      <c r="IT16" s="183"/>
      <c r="IU16" s="183"/>
      <c r="IV16" s="183"/>
      <c r="IW16" s="183"/>
      <c r="IX16" s="183" t="s">
        <v>37</v>
      </c>
      <c r="IY16" s="183"/>
      <c r="IZ16" s="183"/>
      <c r="JA16" s="183"/>
      <c r="JB16" s="183"/>
      <c r="JC16" s="183"/>
      <c r="JD16" s="183"/>
      <c r="JE16" s="183"/>
      <c r="JF16" s="183"/>
      <c r="JG16" s="183"/>
      <c r="JH16" s="183"/>
      <c r="JI16" s="183"/>
      <c r="JJ16" s="183"/>
      <c r="JK16" s="183"/>
      <c r="JL16" s="183" t="s">
        <v>38</v>
      </c>
      <c r="JM16" s="183"/>
      <c r="JN16" s="183"/>
      <c r="JO16" s="183"/>
      <c r="JP16" s="183"/>
      <c r="JQ16" s="183"/>
      <c r="JR16" s="183"/>
      <c r="JS16" s="183"/>
      <c r="JT16" s="183"/>
      <c r="JU16" s="183"/>
      <c r="JV16" s="183"/>
      <c r="JW16" s="183"/>
      <c r="JX16" s="183"/>
      <c r="JY16" s="183"/>
      <c r="JZ16" s="183" t="s">
        <v>39</v>
      </c>
      <c r="KA16" s="183"/>
      <c r="KB16" s="183"/>
      <c r="KC16" s="183"/>
      <c r="KD16" s="183"/>
      <c r="KE16" s="183"/>
      <c r="KF16" s="183"/>
      <c r="KG16" s="183"/>
      <c r="KH16" s="183"/>
      <c r="KI16" s="183"/>
      <c r="KJ16" s="183"/>
      <c r="KK16" s="183"/>
      <c r="KL16" s="183"/>
      <c r="KM16" s="183"/>
      <c r="KN16" s="183" t="s">
        <v>40</v>
      </c>
      <c r="KO16" s="183"/>
      <c r="KP16" s="183"/>
      <c r="KQ16" s="183"/>
      <c r="KR16" s="183"/>
      <c r="KS16" s="183"/>
      <c r="KT16" s="183"/>
      <c r="KU16" s="183"/>
      <c r="KV16" s="183"/>
      <c r="KW16" s="183"/>
      <c r="KX16" s="183"/>
      <c r="KY16" s="183"/>
      <c r="KZ16" s="183"/>
      <c r="LA16" s="183"/>
      <c r="LB16" s="183" t="s">
        <v>41</v>
      </c>
      <c r="LC16" s="183"/>
      <c r="LD16" s="183"/>
      <c r="LE16" s="183"/>
      <c r="LF16" s="183"/>
      <c r="LG16" s="183"/>
      <c r="LH16" s="183"/>
      <c r="LI16" s="183"/>
      <c r="LJ16" s="183"/>
      <c r="LK16" s="183"/>
      <c r="LL16" s="183"/>
      <c r="LM16" s="183"/>
      <c r="LN16" s="183"/>
      <c r="LO16" s="183"/>
      <c r="LP16" s="183" t="s">
        <v>42</v>
      </c>
      <c r="LQ16" s="183"/>
      <c r="LR16" s="183"/>
      <c r="LS16" s="183"/>
      <c r="LT16" s="183"/>
      <c r="LU16" s="183"/>
      <c r="LV16" s="183"/>
      <c r="LW16" s="183"/>
      <c r="LX16" s="183"/>
      <c r="LY16" s="183"/>
      <c r="LZ16" s="183"/>
      <c r="MA16" s="183"/>
      <c r="MB16" s="183"/>
      <c r="MC16" s="183"/>
      <c r="MD16" s="183" t="s">
        <v>43</v>
      </c>
      <c r="ME16" s="183"/>
      <c r="MF16" s="183"/>
      <c r="MG16" s="183"/>
      <c r="MH16" s="183"/>
      <c r="MI16" s="183"/>
      <c r="MJ16" s="183"/>
      <c r="MK16" s="183"/>
      <c r="ML16" s="183"/>
      <c r="MM16" s="183"/>
      <c r="MN16" s="183"/>
      <c r="MO16" s="183"/>
      <c r="MP16" s="183"/>
      <c r="MQ16" s="183"/>
      <c r="MR16" s="183" t="s">
        <v>44</v>
      </c>
      <c r="MS16" s="183"/>
      <c r="MT16" s="183"/>
      <c r="MU16" s="183"/>
      <c r="MV16" s="183"/>
      <c r="MW16" s="183"/>
      <c r="MX16" s="183"/>
      <c r="MY16" s="183"/>
      <c r="MZ16" s="183"/>
      <c r="NA16" s="183"/>
      <c r="NB16" s="183"/>
      <c r="NC16" s="183"/>
      <c r="ND16" s="183"/>
      <c r="NE16" s="183"/>
      <c r="NF16" s="183" t="s">
        <v>45</v>
      </c>
      <c r="NG16" s="183"/>
      <c r="NH16" s="183"/>
      <c r="NI16" s="183"/>
      <c r="NJ16" s="183"/>
      <c r="NK16" s="183"/>
      <c r="NL16" s="183"/>
      <c r="NM16" s="183"/>
      <c r="NN16" s="183"/>
      <c r="NO16" s="183"/>
      <c r="NP16" s="183"/>
      <c r="NQ16" s="183"/>
      <c r="NR16" s="183"/>
      <c r="NS16" s="183"/>
      <c r="NT16" s="183" t="s">
        <v>46</v>
      </c>
      <c r="NU16" s="183"/>
      <c r="NV16" s="183"/>
      <c r="NW16" s="183"/>
      <c r="NX16" s="183"/>
      <c r="NY16" s="183"/>
      <c r="NZ16" s="183"/>
      <c r="OA16" s="183"/>
      <c r="OB16" s="183"/>
      <c r="OC16" s="183"/>
      <c r="OD16" s="183"/>
      <c r="OE16" s="183"/>
      <c r="OF16" s="183"/>
      <c r="OG16" s="183"/>
      <c r="OH16" s="183" t="s">
        <v>47</v>
      </c>
      <c r="OI16" s="183"/>
      <c r="OJ16" s="183"/>
      <c r="OK16" s="183"/>
      <c r="OL16" s="183"/>
      <c r="OM16" s="183"/>
      <c r="ON16" s="183"/>
      <c r="OO16" s="183"/>
      <c r="OP16" s="183"/>
      <c r="OQ16" s="183"/>
      <c r="OR16" s="183"/>
      <c r="OS16" s="183"/>
      <c r="OT16" s="183"/>
      <c r="OU16" s="183"/>
      <c r="OV16" s="183" t="s">
        <v>48</v>
      </c>
      <c r="OW16" s="183"/>
      <c r="OX16" s="183"/>
      <c r="OY16" s="183"/>
      <c r="OZ16" s="183"/>
      <c r="PA16" s="183"/>
      <c r="PB16" s="183"/>
      <c r="PC16" s="183"/>
      <c r="PD16" s="183"/>
      <c r="PE16" s="183"/>
      <c r="PF16" s="183"/>
      <c r="PG16" s="183"/>
      <c r="PH16" s="183"/>
      <c r="PI16" s="183"/>
    </row>
    <row r="17" spans="2:425" ht="53.4" customHeight="1" thickBot="1" x14ac:dyDescent="0.35">
      <c r="E17" s="138" t="s">
        <v>14</v>
      </c>
      <c r="F17" s="138" t="s">
        <v>10</v>
      </c>
      <c r="G17" s="138" t="s">
        <v>62</v>
      </c>
      <c r="H17" s="138" t="s">
        <v>883</v>
      </c>
      <c r="I17" s="138" t="s">
        <v>61</v>
      </c>
      <c r="J17" s="138" t="s">
        <v>26</v>
      </c>
      <c r="K17" s="138" t="s">
        <v>27</v>
      </c>
      <c r="L17" s="138" t="s">
        <v>884</v>
      </c>
      <c r="M17" s="138" t="s">
        <v>28</v>
      </c>
      <c r="N17" s="138" t="s">
        <v>29</v>
      </c>
      <c r="O17" s="138" t="s">
        <v>885</v>
      </c>
      <c r="P17" s="138" t="s">
        <v>23</v>
      </c>
      <c r="Q17" s="138" t="s">
        <v>30</v>
      </c>
      <c r="R17" s="138" t="s">
        <v>886</v>
      </c>
      <c r="S17" s="138" t="s">
        <v>2</v>
      </c>
      <c r="T17" s="137" t="s">
        <v>206</v>
      </c>
      <c r="U17" s="137" t="s">
        <v>207</v>
      </c>
      <c r="V17" s="137" t="s">
        <v>182</v>
      </c>
      <c r="W17" s="137" t="s">
        <v>181</v>
      </c>
      <c r="X17" s="137" t="s">
        <v>214</v>
      </c>
      <c r="Y17" s="137" t="s">
        <v>217</v>
      </c>
      <c r="Z17" s="138" t="s">
        <v>9</v>
      </c>
      <c r="AA17" s="138" t="s">
        <v>3</v>
      </c>
      <c r="AB17" s="138" t="s">
        <v>4</v>
      </c>
      <c r="AC17" s="138" t="s">
        <v>5</v>
      </c>
      <c r="AD17" s="138" t="s">
        <v>6</v>
      </c>
      <c r="AE17" s="138" t="s">
        <v>7</v>
      </c>
      <c r="AF17" s="138" t="s">
        <v>880</v>
      </c>
      <c r="AG17" s="138" t="s">
        <v>8</v>
      </c>
      <c r="AH17" s="138" t="s">
        <v>14</v>
      </c>
      <c r="AI17" s="138" t="s">
        <v>10</v>
      </c>
      <c r="AJ17" s="138" t="s">
        <v>62</v>
      </c>
      <c r="AK17" s="138" t="s">
        <v>883</v>
      </c>
      <c r="AL17" s="138" t="s">
        <v>61</v>
      </c>
      <c r="AM17" s="138" t="s">
        <v>26</v>
      </c>
      <c r="AN17" s="138" t="s">
        <v>27</v>
      </c>
      <c r="AO17" s="138" t="s">
        <v>884</v>
      </c>
      <c r="AP17" s="138" t="s">
        <v>28</v>
      </c>
      <c r="AQ17" s="138" t="s">
        <v>29</v>
      </c>
      <c r="AR17" s="138" t="s">
        <v>885</v>
      </c>
      <c r="AS17" s="138" t="s">
        <v>23</v>
      </c>
      <c r="AT17" s="138" t="s">
        <v>30</v>
      </c>
      <c r="AU17" s="138" t="s">
        <v>886</v>
      </c>
      <c r="AV17" s="138" t="s">
        <v>14</v>
      </c>
      <c r="AW17" s="138" t="s">
        <v>10</v>
      </c>
      <c r="AX17" s="138" t="s">
        <v>62</v>
      </c>
      <c r="AY17" s="138" t="s">
        <v>883</v>
      </c>
      <c r="AZ17" s="138" t="s">
        <v>61</v>
      </c>
      <c r="BA17" s="138" t="s">
        <v>26</v>
      </c>
      <c r="BB17" s="138" t="s">
        <v>27</v>
      </c>
      <c r="BC17" s="138" t="s">
        <v>884</v>
      </c>
      <c r="BD17" s="138" t="s">
        <v>28</v>
      </c>
      <c r="BE17" s="138" t="s">
        <v>29</v>
      </c>
      <c r="BF17" s="138" t="s">
        <v>885</v>
      </c>
      <c r="BG17" s="138" t="s">
        <v>23</v>
      </c>
      <c r="BH17" s="138" t="s">
        <v>30</v>
      </c>
      <c r="BI17" s="138" t="s">
        <v>886</v>
      </c>
      <c r="BJ17" s="138" t="s">
        <v>14</v>
      </c>
      <c r="BK17" s="138" t="s">
        <v>10</v>
      </c>
      <c r="BL17" s="138" t="s">
        <v>62</v>
      </c>
      <c r="BM17" s="138" t="s">
        <v>883</v>
      </c>
      <c r="BN17" s="138" t="s">
        <v>61</v>
      </c>
      <c r="BO17" s="138" t="s">
        <v>26</v>
      </c>
      <c r="BP17" s="138" t="s">
        <v>27</v>
      </c>
      <c r="BQ17" s="138" t="s">
        <v>884</v>
      </c>
      <c r="BR17" s="138" t="s">
        <v>28</v>
      </c>
      <c r="BS17" s="138" t="s">
        <v>29</v>
      </c>
      <c r="BT17" s="138" t="s">
        <v>885</v>
      </c>
      <c r="BU17" s="138" t="s">
        <v>23</v>
      </c>
      <c r="BV17" s="138" t="s">
        <v>30</v>
      </c>
      <c r="BW17" s="138" t="s">
        <v>886</v>
      </c>
      <c r="BX17" s="138" t="s">
        <v>14</v>
      </c>
      <c r="BY17" s="138" t="s">
        <v>10</v>
      </c>
      <c r="BZ17" s="138" t="s">
        <v>62</v>
      </c>
      <c r="CA17" s="138" t="s">
        <v>883</v>
      </c>
      <c r="CB17" s="138" t="s">
        <v>61</v>
      </c>
      <c r="CC17" s="138" t="s">
        <v>26</v>
      </c>
      <c r="CD17" s="138" t="s">
        <v>27</v>
      </c>
      <c r="CE17" s="138" t="s">
        <v>884</v>
      </c>
      <c r="CF17" s="138" t="s">
        <v>28</v>
      </c>
      <c r="CG17" s="138" t="s">
        <v>29</v>
      </c>
      <c r="CH17" s="138" t="s">
        <v>885</v>
      </c>
      <c r="CI17" s="138" t="s">
        <v>23</v>
      </c>
      <c r="CJ17" s="138" t="s">
        <v>30</v>
      </c>
      <c r="CK17" s="138" t="s">
        <v>886</v>
      </c>
      <c r="CL17" s="138" t="s">
        <v>14</v>
      </c>
      <c r="CM17" s="138" t="s">
        <v>10</v>
      </c>
      <c r="CN17" s="138" t="s">
        <v>62</v>
      </c>
      <c r="CO17" s="138" t="s">
        <v>883</v>
      </c>
      <c r="CP17" s="138" t="s">
        <v>61</v>
      </c>
      <c r="CQ17" s="138" t="s">
        <v>26</v>
      </c>
      <c r="CR17" s="138" t="s">
        <v>27</v>
      </c>
      <c r="CS17" s="138" t="s">
        <v>884</v>
      </c>
      <c r="CT17" s="138" t="s">
        <v>28</v>
      </c>
      <c r="CU17" s="138" t="s">
        <v>29</v>
      </c>
      <c r="CV17" s="138" t="s">
        <v>885</v>
      </c>
      <c r="CW17" s="138" t="s">
        <v>23</v>
      </c>
      <c r="CX17" s="138" t="s">
        <v>30</v>
      </c>
      <c r="CY17" s="138" t="s">
        <v>886</v>
      </c>
      <c r="CZ17" s="138" t="s">
        <v>14</v>
      </c>
      <c r="DA17" s="138" t="s">
        <v>10</v>
      </c>
      <c r="DB17" s="138" t="s">
        <v>62</v>
      </c>
      <c r="DC17" s="138" t="s">
        <v>883</v>
      </c>
      <c r="DD17" s="138" t="s">
        <v>61</v>
      </c>
      <c r="DE17" s="138" t="s">
        <v>26</v>
      </c>
      <c r="DF17" s="138" t="s">
        <v>27</v>
      </c>
      <c r="DG17" s="138" t="s">
        <v>884</v>
      </c>
      <c r="DH17" s="138" t="s">
        <v>28</v>
      </c>
      <c r="DI17" s="138" t="s">
        <v>29</v>
      </c>
      <c r="DJ17" s="138" t="s">
        <v>885</v>
      </c>
      <c r="DK17" s="138" t="s">
        <v>23</v>
      </c>
      <c r="DL17" s="138" t="s">
        <v>30</v>
      </c>
      <c r="DM17" s="138" t="s">
        <v>886</v>
      </c>
      <c r="DN17" s="138" t="s">
        <v>14</v>
      </c>
      <c r="DO17" s="138" t="s">
        <v>10</v>
      </c>
      <c r="DP17" s="138" t="s">
        <v>62</v>
      </c>
      <c r="DQ17" s="138" t="s">
        <v>883</v>
      </c>
      <c r="DR17" s="138" t="s">
        <v>61</v>
      </c>
      <c r="DS17" s="138" t="s">
        <v>26</v>
      </c>
      <c r="DT17" s="138" t="s">
        <v>27</v>
      </c>
      <c r="DU17" s="138" t="s">
        <v>884</v>
      </c>
      <c r="DV17" s="138" t="s">
        <v>28</v>
      </c>
      <c r="DW17" s="138" t="s">
        <v>29</v>
      </c>
      <c r="DX17" s="138" t="s">
        <v>885</v>
      </c>
      <c r="DY17" s="138" t="s">
        <v>23</v>
      </c>
      <c r="DZ17" s="138" t="s">
        <v>30</v>
      </c>
      <c r="EA17" s="138" t="s">
        <v>886</v>
      </c>
      <c r="EB17" s="138" t="s">
        <v>14</v>
      </c>
      <c r="EC17" s="138" t="s">
        <v>10</v>
      </c>
      <c r="ED17" s="138" t="s">
        <v>62</v>
      </c>
      <c r="EE17" s="138" t="s">
        <v>883</v>
      </c>
      <c r="EF17" s="138" t="s">
        <v>61</v>
      </c>
      <c r="EG17" s="138" t="s">
        <v>26</v>
      </c>
      <c r="EH17" s="138" t="s">
        <v>27</v>
      </c>
      <c r="EI17" s="138" t="s">
        <v>884</v>
      </c>
      <c r="EJ17" s="138" t="s">
        <v>28</v>
      </c>
      <c r="EK17" s="138" t="s">
        <v>29</v>
      </c>
      <c r="EL17" s="138" t="s">
        <v>885</v>
      </c>
      <c r="EM17" s="138" t="s">
        <v>23</v>
      </c>
      <c r="EN17" s="138" t="s">
        <v>30</v>
      </c>
      <c r="EO17" s="138" t="s">
        <v>886</v>
      </c>
      <c r="EP17" s="138" t="s">
        <v>14</v>
      </c>
      <c r="EQ17" s="138" t="s">
        <v>10</v>
      </c>
      <c r="ER17" s="138" t="s">
        <v>62</v>
      </c>
      <c r="ES17" s="138" t="s">
        <v>883</v>
      </c>
      <c r="ET17" s="138" t="s">
        <v>61</v>
      </c>
      <c r="EU17" s="138" t="s">
        <v>26</v>
      </c>
      <c r="EV17" s="138" t="s">
        <v>27</v>
      </c>
      <c r="EW17" s="138" t="s">
        <v>884</v>
      </c>
      <c r="EX17" s="138" t="s">
        <v>28</v>
      </c>
      <c r="EY17" s="138" t="s">
        <v>29</v>
      </c>
      <c r="EZ17" s="138" t="s">
        <v>885</v>
      </c>
      <c r="FA17" s="138" t="s">
        <v>23</v>
      </c>
      <c r="FB17" s="138" t="s">
        <v>30</v>
      </c>
      <c r="FC17" s="138" t="s">
        <v>886</v>
      </c>
      <c r="FD17" s="138" t="s">
        <v>14</v>
      </c>
      <c r="FE17" s="138" t="s">
        <v>10</v>
      </c>
      <c r="FF17" s="138" t="s">
        <v>62</v>
      </c>
      <c r="FG17" s="138" t="s">
        <v>883</v>
      </c>
      <c r="FH17" s="138" t="s">
        <v>61</v>
      </c>
      <c r="FI17" s="138" t="s">
        <v>26</v>
      </c>
      <c r="FJ17" s="138" t="s">
        <v>27</v>
      </c>
      <c r="FK17" s="138" t="s">
        <v>884</v>
      </c>
      <c r="FL17" s="138" t="s">
        <v>28</v>
      </c>
      <c r="FM17" s="138" t="s">
        <v>29</v>
      </c>
      <c r="FN17" s="138" t="s">
        <v>885</v>
      </c>
      <c r="FO17" s="138" t="s">
        <v>23</v>
      </c>
      <c r="FP17" s="138" t="s">
        <v>30</v>
      </c>
      <c r="FQ17" s="138" t="s">
        <v>886</v>
      </c>
      <c r="FR17" s="138" t="s">
        <v>14</v>
      </c>
      <c r="FS17" s="138" t="s">
        <v>10</v>
      </c>
      <c r="FT17" s="138" t="s">
        <v>62</v>
      </c>
      <c r="FU17" s="138" t="s">
        <v>883</v>
      </c>
      <c r="FV17" s="138" t="s">
        <v>61</v>
      </c>
      <c r="FW17" s="138" t="s">
        <v>26</v>
      </c>
      <c r="FX17" s="138" t="s">
        <v>27</v>
      </c>
      <c r="FY17" s="138" t="s">
        <v>884</v>
      </c>
      <c r="FZ17" s="138" t="s">
        <v>28</v>
      </c>
      <c r="GA17" s="138" t="s">
        <v>29</v>
      </c>
      <c r="GB17" s="138" t="s">
        <v>885</v>
      </c>
      <c r="GC17" s="138" t="s">
        <v>23</v>
      </c>
      <c r="GD17" s="138" t="s">
        <v>30</v>
      </c>
      <c r="GE17" s="138" t="s">
        <v>886</v>
      </c>
      <c r="GF17" s="138" t="s">
        <v>14</v>
      </c>
      <c r="GG17" s="138" t="s">
        <v>10</v>
      </c>
      <c r="GH17" s="138" t="s">
        <v>62</v>
      </c>
      <c r="GI17" s="138" t="s">
        <v>883</v>
      </c>
      <c r="GJ17" s="138" t="s">
        <v>61</v>
      </c>
      <c r="GK17" s="138" t="s">
        <v>26</v>
      </c>
      <c r="GL17" s="138" t="s">
        <v>27</v>
      </c>
      <c r="GM17" s="138" t="s">
        <v>884</v>
      </c>
      <c r="GN17" s="138" t="s">
        <v>28</v>
      </c>
      <c r="GO17" s="138" t="s">
        <v>29</v>
      </c>
      <c r="GP17" s="138" t="s">
        <v>885</v>
      </c>
      <c r="GQ17" s="138" t="s">
        <v>23</v>
      </c>
      <c r="GR17" s="138" t="s">
        <v>30</v>
      </c>
      <c r="GS17" s="138" t="s">
        <v>886</v>
      </c>
      <c r="GT17" s="138" t="s">
        <v>14</v>
      </c>
      <c r="GU17" s="138" t="s">
        <v>10</v>
      </c>
      <c r="GV17" s="138" t="s">
        <v>62</v>
      </c>
      <c r="GW17" s="138" t="s">
        <v>883</v>
      </c>
      <c r="GX17" s="138" t="s">
        <v>61</v>
      </c>
      <c r="GY17" s="138" t="s">
        <v>26</v>
      </c>
      <c r="GZ17" s="138" t="s">
        <v>27</v>
      </c>
      <c r="HA17" s="138" t="s">
        <v>884</v>
      </c>
      <c r="HB17" s="138" t="s">
        <v>28</v>
      </c>
      <c r="HC17" s="138" t="s">
        <v>29</v>
      </c>
      <c r="HD17" s="138" t="s">
        <v>885</v>
      </c>
      <c r="HE17" s="138" t="s">
        <v>23</v>
      </c>
      <c r="HF17" s="138" t="s">
        <v>30</v>
      </c>
      <c r="HG17" s="138" t="s">
        <v>886</v>
      </c>
      <c r="HH17" s="138" t="s">
        <v>14</v>
      </c>
      <c r="HI17" s="138" t="s">
        <v>10</v>
      </c>
      <c r="HJ17" s="138" t="s">
        <v>62</v>
      </c>
      <c r="HK17" s="138" t="s">
        <v>883</v>
      </c>
      <c r="HL17" s="138" t="s">
        <v>61</v>
      </c>
      <c r="HM17" s="138" t="s">
        <v>26</v>
      </c>
      <c r="HN17" s="138" t="s">
        <v>27</v>
      </c>
      <c r="HO17" s="138" t="s">
        <v>884</v>
      </c>
      <c r="HP17" s="138" t="s">
        <v>28</v>
      </c>
      <c r="HQ17" s="138" t="s">
        <v>29</v>
      </c>
      <c r="HR17" s="138" t="s">
        <v>885</v>
      </c>
      <c r="HS17" s="138" t="s">
        <v>23</v>
      </c>
      <c r="HT17" s="138" t="s">
        <v>30</v>
      </c>
      <c r="HU17" s="138" t="s">
        <v>886</v>
      </c>
      <c r="HV17" s="138" t="s">
        <v>14</v>
      </c>
      <c r="HW17" s="138" t="s">
        <v>10</v>
      </c>
      <c r="HX17" s="138" t="s">
        <v>62</v>
      </c>
      <c r="HY17" s="138" t="s">
        <v>883</v>
      </c>
      <c r="HZ17" s="138" t="s">
        <v>61</v>
      </c>
      <c r="IA17" s="138" t="s">
        <v>26</v>
      </c>
      <c r="IB17" s="138" t="s">
        <v>27</v>
      </c>
      <c r="IC17" s="138" t="s">
        <v>884</v>
      </c>
      <c r="ID17" s="138" t="s">
        <v>28</v>
      </c>
      <c r="IE17" s="138" t="s">
        <v>29</v>
      </c>
      <c r="IF17" s="138" t="s">
        <v>885</v>
      </c>
      <c r="IG17" s="138" t="s">
        <v>23</v>
      </c>
      <c r="IH17" s="138" t="s">
        <v>30</v>
      </c>
      <c r="II17" s="138" t="s">
        <v>886</v>
      </c>
      <c r="IJ17" s="138" t="s">
        <v>14</v>
      </c>
      <c r="IK17" s="138" t="s">
        <v>10</v>
      </c>
      <c r="IL17" s="138" t="s">
        <v>62</v>
      </c>
      <c r="IM17" s="138" t="s">
        <v>883</v>
      </c>
      <c r="IN17" s="138" t="s">
        <v>61</v>
      </c>
      <c r="IO17" s="138" t="s">
        <v>26</v>
      </c>
      <c r="IP17" s="138" t="s">
        <v>27</v>
      </c>
      <c r="IQ17" s="138" t="s">
        <v>884</v>
      </c>
      <c r="IR17" s="138" t="s">
        <v>28</v>
      </c>
      <c r="IS17" s="138" t="s">
        <v>29</v>
      </c>
      <c r="IT17" s="138" t="s">
        <v>885</v>
      </c>
      <c r="IU17" s="138" t="s">
        <v>23</v>
      </c>
      <c r="IV17" s="138" t="s">
        <v>30</v>
      </c>
      <c r="IW17" s="138" t="s">
        <v>886</v>
      </c>
      <c r="IX17" s="138" t="s">
        <v>14</v>
      </c>
      <c r="IY17" s="138" t="s">
        <v>10</v>
      </c>
      <c r="IZ17" s="138" t="s">
        <v>62</v>
      </c>
      <c r="JA17" s="138" t="s">
        <v>883</v>
      </c>
      <c r="JB17" s="138" t="s">
        <v>61</v>
      </c>
      <c r="JC17" s="138" t="s">
        <v>26</v>
      </c>
      <c r="JD17" s="138" t="s">
        <v>27</v>
      </c>
      <c r="JE17" s="138" t="s">
        <v>884</v>
      </c>
      <c r="JF17" s="138" t="s">
        <v>28</v>
      </c>
      <c r="JG17" s="138" t="s">
        <v>29</v>
      </c>
      <c r="JH17" s="138" t="s">
        <v>885</v>
      </c>
      <c r="JI17" s="138" t="s">
        <v>23</v>
      </c>
      <c r="JJ17" s="138" t="s">
        <v>30</v>
      </c>
      <c r="JK17" s="138" t="s">
        <v>886</v>
      </c>
      <c r="JL17" s="138" t="s">
        <v>14</v>
      </c>
      <c r="JM17" s="138" t="s">
        <v>10</v>
      </c>
      <c r="JN17" s="138" t="s">
        <v>62</v>
      </c>
      <c r="JO17" s="138" t="s">
        <v>883</v>
      </c>
      <c r="JP17" s="138" t="s">
        <v>61</v>
      </c>
      <c r="JQ17" s="138" t="s">
        <v>26</v>
      </c>
      <c r="JR17" s="138" t="s">
        <v>27</v>
      </c>
      <c r="JS17" s="138" t="s">
        <v>884</v>
      </c>
      <c r="JT17" s="138" t="s">
        <v>28</v>
      </c>
      <c r="JU17" s="138" t="s">
        <v>29</v>
      </c>
      <c r="JV17" s="138" t="s">
        <v>885</v>
      </c>
      <c r="JW17" s="138" t="s">
        <v>23</v>
      </c>
      <c r="JX17" s="138" t="s">
        <v>30</v>
      </c>
      <c r="JY17" s="138" t="s">
        <v>886</v>
      </c>
      <c r="JZ17" s="138" t="s">
        <v>14</v>
      </c>
      <c r="KA17" s="138" t="s">
        <v>10</v>
      </c>
      <c r="KB17" s="138" t="s">
        <v>62</v>
      </c>
      <c r="KC17" s="138" t="s">
        <v>883</v>
      </c>
      <c r="KD17" s="138" t="s">
        <v>61</v>
      </c>
      <c r="KE17" s="138" t="s">
        <v>26</v>
      </c>
      <c r="KF17" s="138" t="s">
        <v>27</v>
      </c>
      <c r="KG17" s="138" t="s">
        <v>884</v>
      </c>
      <c r="KH17" s="138" t="s">
        <v>28</v>
      </c>
      <c r="KI17" s="138" t="s">
        <v>29</v>
      </c>
      <c r="KJ17" s="138" t="s">
        <v>885</v>
      </c>
      <c r="KK17" s="138" t="s">
        <v>23</v>
      </c>
      <c r="KL17" s="138" t="s">
        <v>30</v>
      </c>
      <c r="KM17" s="138" t="s">
        <v>886</v>
      </c>
      <c r="KN17" s="138" t="s">
        <v>14</v>
      </c>
      <c r="KO17" s="138" t="s">
        <v>10</v>
      </c>
      <c r="KP17" s="138" t="s">
        <v>62</v>
      </c>
      <c r="KQ17" s="138" t="s">
        <v>883</v>
      </c>
      <c r="KR17" s="138" t="s">
        <v>61</v>
      </c>
      <c r="KS17" s="138" t="s">
        <v>26</v>
      </c>
      <c r="KT17" s="138" t="s">
        <v>27</v>
      </c>
      <c r="KU17" s="138" t="s">
        <v>884</v>
      </c>
      <c r="KV17" s="138" t="s">
        <v>28</v>
      </c>
      <c r="KW17" s="138" t="s">
        <v>29</v>
      </c>
      <c r="KX17" s="138" t="s">
        <v>885</v>
      </c>
      <c r="KY17" s="138" t="s">
        <v>23</v>
      </c>
      <c r="KZ17" s="138" t="s">
        <v>30</v>
      </c>
      <c r="LA17" s="138" t="s">
        <v>886</v>
      </c>
      <c r="LB17" s="138" t="s">
        <v>14</v>
      </c>
      <c r="LC17" s="138" t="s">
        <v>10</v>
      </c>
      <c r="LD17" s="138" t="s">
        <v>62</v>
      </c>
      <c r="LE17" s="138" t="s">
        <v>883</v>
      </c>
      <c r="LF17" s="138" t="s">
        <v>61</v>
      </c>
      <c r="LG17" s="138" t="s">
        <v>26</v>
      </c>
      <c r="LH17" s="138" t="s">
        <v>27</v>
      </c>
      <c r="LI17" s="138" t="s">
        <v>884</v>
      </c>
      <c r="LJ17" s="138" t="s">
        <v>28</v>
      </c>
      <c r="LK17" s="138" t="s">
        <v>29</v>
      </c>
      <c r="LL17" s="138" t="s">
        <v>885</v>
      </c>
      <c r="LM17" s="138" t="s">
        <v>23</v>
      </c>
      <c r="LN17" s="138" t="s">
        <v>30</v>
      </c>
      <c r="LO17" s="138" t="s">
        <v>886</v>
      </c>
      <c r="LP17" s="138" t="s">
        <v>14</v>
      </c>
      <c r="LQ17" s="138" t="s">
        <v>10</v>
      </c>
      <c r="LR17" s="138" t="s">
        <v>62</v>
      </c>
      <c r="LS17" s="138" t="s">
        <v>883</v>
      </c>
      <c r="LT17" s="138" t="s">
        <v>61</v>
      </c>
      <c r="LU17" s="138" t="s">
        <v>26</v>
      </c>
      <c r="LV17" s="138" t="s">
        <v>27</v>
      </c>
      <c r="LW17" s="138" t="s">
        <v>884</v>
      </c>
      <c r="LX17" s="138" t="s">
        <v>28</v>
      </c>
      <c r="LY17" s="138" t="s">
        <v>29</v>
      </c>
      <c r="LZ17" s="138" t="s">
        <v>885</v>
      </c>
      <c r="MA17" s="138" t="s">
        <v>23</v>
      </c>
      <c r="MB17" s="138" t="s">
        <v>30</v>
      </c>
      <c r="MC17" s="138" t="s">
        <v>886</v>
      </c>
      <c r="MD17" s="138" t="s">
        <v>14</v>
      </c>
      <c r="ME17" s="138" t="s">
        <v>10</v>
      </c>
      <c r="MF17" s="138" t="s">
        <v>62</v>
      </c>
      <c r="MG17" s="138" t="s">
        <v>883</v>
      </c>
      <c r="MH17" s="138" t="s">
        <v>61</v>
      </c>
      <c r="MI17" s="138" t="s">
        <v>26</v>
      </c>
      <c r="MJ17" s="138" t="s">
        <v>27</v>
      </c>
      <c r="MK17" s="138" t="s">
        <v>884</v>
      </c>
      <c r="ML17" s="138" t="s">
        <v>28</v>
      </c>
      <c r="MM17" s="138" t="s">
        <v>29</v>
      </c>
      <c r="MN17" s="138" t="s">
        <v>885</v>
      </c>
      <c r="MO17" s="138" t="s">
        <v>23</v>
      </c>
      <c r="MP17" s="138" t="s">
        <v>30</v>
      </c>
      <c r="MQ17" s="138" t="s">
        <v>886</v>
      </c>
      <c r="MR17" s="138" t="s">
        <v>14</v>
      </c>
      <c r="MS17" s="138" t="s">
        <v>10</v>
      </c>
      <c r="MT17" s="138" t="s">
        <v>62</v>
      </c>
      <c r="MU17" s="138" t="s">
        <v>883</v>
      </c>
      <c r="MV17" s="138" t="s">
        <v>61</v>
      </c>
      <c r="MW17" s="138" t="s">
        <v>26</v>
      </c>
      <c r="MX17" s="138" t="s">
        <v>27</v>
      </c>
      <c r="MY17" s="138" t="s">
        <v>884</v>
      </c>
      <c r="MZ17" s="138" t="s">
        <v>28</v>
      </c>
      <c r="NA17" s="138" t="s">
        <v>29</v>
      </c>
      <c r="NB17" s="138" t="s">
        <v>885</v>
      </c>
      <c r="NC17" s="138" t="s">
        <v>23</v>
      </c>
      <c r="ND17" s="138" t="s">
        <v>30</v>
      </c>
      <c r="NE17" s="138" t="s">
        <v>886</v>
      </c>
      <c r="NF17" s="138" t="s">
        <v>14</v>
      </c>
      <c r="NG17" s="138" t="s">
        <v>10</v>
      </c>
      <c r="NH17" s="138" t="s">
        <v>62</v>
      </c>
      <c r="NI17" s="138" t="s">
        <v>883</v>
      </c>
      <c r="NJ17" s="138" t="s">
        <v>61</v>
      </c>
      <c r="NK17" s="138" t="s">
        <v>26</v>
      </c>
      <c r="NL17" s="138" t="s">
        <v>27</v>
      </c>
      <c r="NM17" s="138" t="s">
        <v>884</v>
      </c>
      <c r="NN17" s="138" t="s">
        <v>28</v>
      </c>
      <c r="NO17" s="138" t="s">
        <v>29</v>
      </c>
      <c r="NP17" s="138" t="s">
        <v>885</v>
      </c>
      <c r="NQ17" s="138" t="s">
        <v>23</v>
      </c>
      <c r="NR17" s="138" t="s">
        <v>30</v>
      </c>
      <c r="NS17" s="138" t="s">
        <v>886</v>
      </c>
      <c r="NT17" s="138" t="s">
        <v>14</v>
      </c>
      <c r="NU17" s="138" t="s">
        <v>10</v>
      </c>
      <c r="NV17" s="138" t="s">
        <v>62</v>
      </c>
      <c r="NW17" s="138" t="s">
        <v>883</v>
      </c>
      <c r="NX17" s="138" t="s">
        <v>61</v>
      </c>
      <c r="NY17" s="138" t="s">
        <v>26</v>
      </c>
      <c r="NZ17" s="138" t="s">
        <v>27</v>
      </c>
      <c r="OA17" s="138" t="s">
        <v>884</v>
      </c>
      <c r="OB17" s="138" t="s">
        <v>28</v>
      </c>
      <c r="OC17" s="138" t="s">
        <v>29</v>
      </c>
      <c r="OD17" s="138" t="s">
        <v>885</v>
      </c>
      <c r="OE17" s="138" t="s">
        <v>23</v>
      </c>
      <c r="OF17" s="138" t="s">
        <v>30</v>
      </c>
      <c r="OG17" s="138" t="s">
        <v>886</v>
      </c>
      <c r="OH17" s="138" t="s">
        <v>14</v>
      </c>
      <c r="OI17" s="138" t="s">
        <v>10</v>
      </c>
      <c r="OJ17" s="138" t="s">
        <v>62</v>
      </c>
      <c r="OK17" s="138" t="s">
        <v>883</v>
      </c>
      <c r="OL17" s="138" t="s">
        <v>61</v>
      </c>
      <c r="OM17" s="138" t="s">
        <v>26</v>
      </c>
      <c r="ON17" s="138" t="s">
        <v>27</v>
      </c>
      <c r="OO17" s="138" t="s">
        <v>884</v>
      </c>
      <c r="OP17" s="138" t="s">
        <v>28</v>
      </c>
      <c r="OQ17" s="138" t="s">
        <v>29</v>
      </c>
      <c r="OR17" s="138" t="s">
        <v>885</v>
      </c>
      <c r="OS17" s="138" t="s">
        <v>23</v>
      </c>
      <c r="OT17" s="138" t="s">
        <v>30</v>
      </c>
      <c r="OU17" s="138" t="s">
        <v>886</v>
      </c>
      <c r="OV17" s="138" t="s">
        <v>14</v>
      </c>
      <c r="OW17" s="138" t="s">
        <v>10</v>
      </c>
      <c r="OX17" s="138" t="s">
        <v>62</v>
      </c>
      <c r="OY17" s="138" t="s">
        <v>883</v>
      </c>
      <c r="OZ17" s="138" t="s">
        <v>61</v>
      </c>
      <c r="PA17" s="138" t="s">
        <v>26</v>
      </c>
      <c r="PB17" s="138" t="s">
        <v>27</v>
      </c>
      <c r="PC17" s="138" t="s">
        <v>884</v>
      </c>
      <c r="PD17" s="138" t="s">
        <v>28</v>
      </c>
      <c r="PE17" s="138" t="s">
        <v>29</v>
      </c>
      <c r="PF17" s="138" t="s">
        <v>885</v>
      </c>
      <c r="PG17" s="138" t="s">
        <v>23</v>
      </c>
      <c r="PH17" s="138" t="s">
        <v>30</v>
      </c>
      <c r="PI17" s="138" t="s">
        <v>886</v>
      </c>
    </row>
    <row r="18" spans="2:425" customFormat="1" ht="16.8" thickBot="1" x14ac:dyDescent="0.35">
      <c r="E18" s="131" t="s">
        <v>165</v>
      </c>
      <c r="F18" s="131" t="s">
        <v>455</v>
      </c>
      <c r="G18" s="131" t="s">
        <v>463</v>
      </c>
      <c r="H18" s="131" t="s">
        <v>464</v>
      </c>
      <c r="I18" s="131" t="s">
        <v>447</v>
      </c>
      <c r="J18" s="131" t="s">
        <v>465</v>
      </c>
      <c r="K18" s="131" t="s">
        <v>466</v>
      </c>
      <c r="L18" s="131" t="s">
        <v>467</v>
      </c>
      <c r="M18" s="131" t="s">
        <v>468</v>
      </c>
      <c r="N18" s="131" t="s">
        <v>469</v>
      </c>
      <c r="O18" s="131" t="s">
        <v>470</v>
      </c>
      <c r="P18" s="131" t="s">
        <v>471</v>
      </c>
      <c r="Q18" s="131" t="s">
        <v>472</v>
      </c>
      <c r="R18" s="131" t="s">
        <v>473</v>
      </c>
      <c r="S18" s="131" t="s">
        <v>474</v>
      </c>
      <c r="T18" s="131" t="s">
        <v>475</v>
      </c>
      <c r="U18" s="131" t="s">
        <v>476</v>
      </c>
      <c r="V18" s="131" t="s">
        <v>477</v>
      </c>
      <c r="W18" s="131" t="s">
        <v>478</v>
      </c>
      <c r="X18" s="131" t="s">
        <v>479</v>
      </c>
      <c r="Y18" s="131" t="s">
        <v>480</v>
      </c>
      <c r="Z18" s="131" t="s">
        <v>481</v>
      </c>
      <c r="AA18" s="131" t="s">
        <v>482</v>
      </c>
      <c r="AB18" s="131" t="s">
        <v>483</v>
      </c>
      <c r="AC18" s="131" t="s">
        <v>484</v>
      </c>
      <c r="AD18" s="131" t="s">
        <v>485</v>
      </c>
      <c r="AE18" s="131" t="s">
        <v>486</v>
      </c>
      <c r="AF18" s="131" t="s">
        <v>487</v>
      </c>
      <c r="AG18" s="131" t="s">
        <v>488</v>
      </c>
      <c r="AH18" s="131" t="s">
        <v>489</v>
      </c>
      <c r="AI18" s="131" t="s">
        <v>490</v>
      </c>
      <c r="AJ18" s="131" t="s">
        <v>491</v>
      </c>
      <c r="AK18" s="131" t="s">
        <v>492</v>
      </c>
      <c r="AL18" s="131" t="s">
        <v>493</v>
      </c>
      <c r="AM18" s="131" t="s">
        <v>494</v>
      </c>
      <c r="AN18" s="131" t="s">
        <v>495</v>
      </c>
      <c r="AO18" s="131" t="s">
        <v>496</v>
      </c>
      <c r="AP18" s="131" t="s">
        <v>497</v>
      </c>
      <c r="AQ18" s="131" t="s">
        <v>498</v>
      </c>
      <c r="AR18" s="131" t="s">
        <v>499</v>
      </c>
      <c r="AS18" s="131" t="s">
        <v>500</v>
      </c>
      <c r="AT18" s="131" t="s">
        <v>501</v>
      </c>
      <c r="AU18" s="131" t="s">
        <v>502</v>
      </c>
      <c r="AV18" s="131" t="s">
        <v>503</v>
      </c>
      <c r="AW18" s="131" t="s">
        <v>504</v>
      </c>
      <c r="AX18" s="131" t="s">
        <v>505</v>
      </c>
      <c r="AY18" s="131" t="s">
        <v>506</v>
      </c>
      <c r="AZ18" s="131" t="s">
        <v>507</v>
      </c>
      <c r="BA18" s="131" t="s">
        <v>508</v>
      </c>
      <c r="BB18" s="131" t="s">
        <v>509</v>
      </c>
      <c r="BC18" s="131" t="s">
        <v>510</v>
      </c>
      <c r="BD18" s="131" t="s">
        <v>511</v>
      </c>
      <c r="BE18" s="131" t="s">
        <v>512</v>
      </c>
      <c r="BF18" s="131" t="s">
        <v>513</v>
      </c>
      <c r="BG18" s="131" t="s">
        <v>514</v>
      </c>
      <c r="BH18" s="131" t="s">
        <v>515</v>
      </c>
      <c r="BI18" s="131" t="s">
        <v>516</v>
      </c>
      <c r="BJ18" s="131" t="s">
        <v>517</v>
      </c>
      <c r="BK18" s="131" t="s">
        <v>518</v>
      </c>
      <c r="BL18" s="131" t="s">
        <v>519</v>
      </c>
      <c r="BM18" s="131" t="s">
        <v>520</v>
      </c>
      <c r="BN18" s="131" t="s">
        <v>521</v>
      </c>
      <c r="BO18" s="131" t="s">
        <v>522</v>
      </c>
      <c r="BP18" s="131" t="s">
        <v>523</v>
      </c>
      <c r="BQ18" s="131" t="s">
        <v>524</v>
      </c>
      <c r="BR18" s="131" t="s">
        <v>525</v>
      </c>
      <c r="BS18" s="131" t="s">
        <v>526</v>
      </c>
      <c r="BT18" s="131" t="s">
        <v>527</v>
      </c>
      <c r="BU18" s="131" t="s">
        <v>528</v>
      </c>
      <c r="BV18" s="131" t="s">
        <v>529</v>
      </c>
      <c r="BW18" s="131" t="s">
        <v>530</v>
      </c>
      <c r="BX18" s="131" t="s">
        <v>531</v>
      </c>
      <c r="BY18" s="131" t="s">
        <v>532</v>
      </c>
      <c r="BZ18" s="131" t="s">
        <v>533</v>
      </c>
      <c r="CA18" s="131" t="s">
        <v>534</v>
      </c>
      <c r="CB18" s="131" t="s">
        <v>535</v>
      </c>
      <c r="CC18" s="131" t="s">
        <v>536</v>
      </c>
      <c r="CD18" s="131" t="s">
        <v>537</v>
      </c>
      <c r="CE18" s="131" t="s">
        <v>538</v>
      </c>
      <c r="CF18" s="131" t="s">
        <v>539</v>
      </c>
      <c r="CG18" s="131" t="s">
        <v>540</v>
      </c>
      <c r="CH18" s="131" t="s">
        <v>541</v>
      </c>
      <c r="CI18" s="131" t="s">
        <v>542</v>
      </c>
      <c r="CJ18" s="131" t="s">
        <v>543</v>
      </c>
      <c r="CK18" s="131" t="s">
        <v>544</v>
      </c>
      <c r="CL18" s="131" t="s">
        <v>545</v>
      </c>
      <c r="CM18" s="131" t="s">
        <v>546</v>
      </c>
      <c r="CN18" s="131" t="s">
        <v>547</v>
      </c>
      <c r="CO18" s="131" t="s">
        <v>548</v>
      </c>
      <c r="CP18" s="131" t="s">
        <v>549</v>
      </c>
      <c r="CQ18" s="131" t="s">
        <v>550</v>
      </c>
      <c r="CR18" s="131" t="s">
        <v>551</v>
      </c>
      <c r="CS18" s="131" t="s">
        <v>552</v>
      </c>
      <c r="CT18" s="131" t="s">
        <v>553</v>
      </c>
      <c r="CU18" s="131" t="s">
        <v>554</v>
      </c>
      <c r="CV18" s="131" t="s">
        <v>555</v>
      </c>
      <c r="CW18" s="131" t="s">
        <v>556</v>
      </c>
      <c r="CX18" s="131" t="s">
        <v>557</v>
      </c>
      <c r="CY18" s="131" t="s">
        <v>558</v>
      </c>
      <c r="CZ18" s="131" t="s">
        <v>559</v>
      </c>
      <c r="DA18" s="131" t="s">
        <v>560</v>
      </c>
      <c r="DB18" s="131" t="s">
        <v>561</v>
      </c>
      <c r="DC18" s="131" t="s">
        <v>562</v>
      </c>
      <c r="DD18" s="131" t="s">
        <v>563</v>
      </c>
      <c r="DE18" s="131" t="s">
        <v>564</v>
      </c>
      <c r="DF18" s="131" t="s">
        <v>565</v>
      </c>
      <c r="DG18" s="131" t="s">
        <v>566</v>
      </c>
      <c r="DH18" s="131" t="s">
        <v>567</v>
      </c>
      <c r="DI18" s="131" t="s">
        <v>568</v>
      </c>
      <c r="DJ18" s="131" t="s">
        <v>569</v>
      </c>
      <c r="DK18" s="131" t="s">
        <v>570</v>
      </c>
      <c r="DL18" s="131" t="s">
        <v>571</v>
      </c>
      <c r="DM18" s="131" t="s">
        <v>572</v>
      </c>
      <c r="DN18" s="131" t="s">
        <v>573</v>
      </c>
      <c r="DO18" s="131" t="s">
        <v>574</v>
      </c>
      <c r="DP18" s="131" t="s">
        <v>575</v>
      </c>
      <c r="DQ18" s="131" t="s">
        <v>576</v>
      </c>
      <c r="DR18" s="131" t="s">
        <v>577</v>
      </c>
      <c r="DS18" s="131" t="s">
        <v>578</v>
      </c>
      <c r="DT18" s="131" t="s">
        <v>579</v>
      </c>
      <c r="DU18" s="131" t="s">
        <v>580</v>
      </c>
      <c r="DV18" s="131" t="s">
        <v>581</v>
      </c>
      <c r="DW18" s="131" t="s">
        <v>582</v>
      </c>
      <c r="DX18" s="131" t="s">
        <v>583</v>
      </c>
      <c r="DY18" s="131" t="s">
        <v>584</v>
      </c>
      <c r="DZ18" s="131" t="s">
        <v>585</v>
      </c>
      <c r="EA18" s="131" t="s">
        <v>586</v>
      </c>
      <c r="EB18" s="131" t="s">
        <v>587</v>
      </c>
      <c r="EC18" s="131" t="s">
        <v>588</v>
      </c>
      <c r="ED18" s="131" t="s">
        <v>589</v>
      </c>
      <c r="EE18" s="131" t="s">
        <v>590</v>
      </c>
      <c r="EF18" s="131" t="s">
        <v>591</v>
      </c>
      <c r="EG18" s="131" t="s">
        <v>592</v>
      </c>
      <c r="EH18" s="131" t="s">
        <v>593</v>
      </c>
      <c r="EI18" s="131" t="s">
        <v>594</v>
      </c>
      <c r="EJ18" s="131" t="s">
        <v>595</v>
      </c>
      <c r="EK18" s="131" t="s">
        <v>596</v>
      </c>
      <c r="EL18" s="131" t="s">
        <v>597</v>
      </c>
      <c r="EM18" s="131" t="s">
        <v>598</v>
      </c>
      <c r="EN18" s="131" t="s">
        <v>599</v>
      </c>
      <c r="EO18" s="131" t="s">
        <v>600</v>
      </c>
      <c r="EP18" s="131" t="s">
        <v>601</v>
      </c>
      <c r="EQ18" s="131" t="s">
        <v>602</v>
      </c>
      <c r="ER18" s="131" t="s">
        <v>603</v>
      </c>
      <c r="ES18" s="131" t="s">
        <v>604</v>
      </c>
      <c r="ET18" s="131" t="s">
        <v>605</v>
      </c>
      <c r="EU18" s="131" t="s">
        <v>606</v>
      </c>
      <c r="EV18" s="131" t="s">
        <v>607</v>
      </c>
      <c r="EW18" s="131" t="s">
        <v>608</v>
      </c>
      <c r="EX18" s="131" t="s">
        <v>609</v>
      </c>
      <c r="EY18" s="131" t="s">
        <v>610</v>
      </c>
      <c r="EZ18" s="131" t="s">
        <v>611</v>
      </c>
      <c r="FA18" s="131" t="s">
        <v>612</v>
      </c>
      <c r="FB18" s="131" t="s">
        <v>613</v>
      </c>
      <c r="FC18" s="131" t="s">
        <v>614</v>
      </c>
      <c r="FD18" s="131" t="s">
        <v>615</v>
      </c>
      <c r="FE18" s="131" t="s">
        <v>616</v>
      </c>
      <c r="FF18" s="131" t="s">
        <v>617</v>
      </c>
      <c r="FG18" s="131" t="s">
        <v>618</v>
      </c>
      <c r="FH18" s="131" t="s">
        <v>619</v>
      </c>
      <c r="FI18" s="131" t="s">
        <v>620</v>
      </c>
      <c r="FJ18" s="131" t="s">
        <v>621</v>
      </c>
      <c r="FK18" s="131" t="s">
        <v>622</v>
      </c>
      <c r="FL18" s="131" t="s">
        <v>623</v>
      </c>
      <c r="FM18" s="131" t="s">
        <v>624</v>
      </c>
      <c r="FN18" s="131" t="s">
        <v>625</v>
      </c>
      <c r="FO18" s="131" t="s">
        <v>626</v>
      </c>
      <c r="FP18" s="131" t="s">
        <v>627</v>
      </c>
      <c r="FQ18" s="131" t="s">
        <v>628</v>
      </c>
      <c r="FR18" s="131" t="s">
        <v>629</v>
      </c>
      <c r="FS18" s="131" t="s">
        <v>630</v>
      </c>
      <c r="FT18" s="131" t="s">
        <v>631</v>
      </c>
      <c r="FU18" s="131" t="s">
        <v>632</v>
      </c>
      <c r="FV18" s="131" t="s">
        <v>633</v>
      </c>
      <c r="FW18" s="131" t="s">
        <v>634</v>
      </c>
      <c r="FX18" s="131" t="s">
        <v>635</v>
      </c>
      <c r="FY18" s="131" t="s">
        <v>636</v>
      </c>
      <c r="FZ18" s="131" t="s">
        <v>637</v>
      </c>
      <c r="GA18" s="131" t="s">
        <v>638</v>
      </c>
      <c r="GB18" s="131" t="s">
        <v>639</v>
      </c>
      <c r="GC18" s="131" t="s">
        <v>640</v>
      </c>
      <c r="GD18" s="131" t="s">
        <v>641</v>
      </c>
      <c r="GE18" s="131" t="s">
        <v>642</v>
      </c>
      <c r="GF18" s="131" t="s">
        <v>643</v>
      </c>
      <c r="GG18" s="131" t="s">
        <v>644</v>
      </c>
      <c r="GH18" s="131" t="s">
        <v>645</v>
      </c>
      <c r="GI18" s="131" t="s">
        <v>646</v>
      </c>
      <c r="GJ18" s="131" t="s">
        <v>647</v>
      </c>
      <c r="GK18" s="131" t="s">
        <v>648</v>
      </c>
      <c r="GL18" s="131" t="s">
        <v>649</v>
      </c>
      <c r="GM18" s="131" t="s">
        <v>650</v>
      </c>
      <c r="GN18" s="131" t="s">
        <v>651</v>
      </c>
      <c r="GO18" s="131" t="s">
        <v>652</v>
      </c>
      <c r="GP18" s="131" t="s">
        <v>653</v>
      </c>
      <c r="GQ18" s="131" t="s">
        <v>654</v>
      </c>
      <c r="GR18" s="131" t="s">
        <v>655</v>
      </c>
      <c r="GS18" s="131" t="s">
        <v>656</v>
      </c>
      <c r="GT18" s="131" t="s">
        <v>657</v>
      </c>
      <c r="GU18" s="131" t="s">
        <v>658</v>
      </c>
      <c r="GV18" s="131" t="s">
        <v>659</v>
      </c>
      <c r="GW18" s="131" t="s">
        <v>660</v>
      </c>
      <c r="GX18" s="131" t="s">
        <v>661</v>
      </c>
      <c r="GY18" s="131" t="s">
        <v>662</v>
      </c>
      <c r="GZ18" s="131" t="s">
        <v>663</v>
      </c>
      <c r="HA18" s="131" t="s">
        <v>664</v>
      </c>
      <c r="HB18" s="131" t="s">
        <v>665</v>
      </c>
      <c r="HC18" s="131" t="s">
        <v>666</v>
      </c>
      <c r="HD18" s="131" t="s">
        <v>667</v>
      </c>
      <c r="HE18" s="131" t="s">
        <v>668</v>
      </c>
      <c r="HF18" s="131" t="s">
        <v>669</v>
      </c>
      <c r="HG18" s="131" t="s">
        <v>670</v>
      </c>
      <c r="HH18" s="131" t="s">
        <v>671</v>
      </c>
      <c r="HI18" s="131" t="s">
        <v>672</v>
      </c>
      <c r="HJ18" s="131" t="s">
        <v>673</v>
      </c>
      <c r="HK18" s="131" t="s">
        <v>674</v>
      </c>
      <c r="HL18" s="131" t="s">
        <v>675</v>
      </c>
      <c r="HM18" s="131" t="s">
        <v>676</v>
      </c>
      <c r="HN18" s="131" t="s">
        <v>677</v>
      </c>
      <c r="HO18" s="131" t="s">
        <v>678</v>
      </c>
      <c r="HP18" s="131" t="s">
        <v>679</v>
      </c>
      <c r="HQ18" s="131" t="s">
        <v>680</v>
      </c>
      <c r="HR18" s="131" t="s">
        <v>681</v>
      </c>
      <c r="HS18" s="131" t="s">
        <v>682</v>
      </c>
      <c r="HT18" s="131" t="s">
        <v>683</v>
      </c>
      <c r="HU18" s="131" t="s">
        <v>684</v>
      </c>
      <c r="HV18" s="131" t="s">
        <v>685</v>
      </c>
      <c r="HW18" s="131" t="s">
        <v>686</v>
      </c>
      <c r="HX18" s="131" t="s">
        <v>687</v>
      </c>
      <c r="HY18" s="131" t="s">
        <v>688</v>
      </c>
      <c r="HZ18" s="131" t="s">
        <v>689</v>
      </c>
      <c r="IA18" s="131" t="s">
        <v>690</v>
      </c>
      <c r="IB18" s="131" t="s">
        <v>691</v>
      </c>
      <c r="IC18" s="131" t="s">
        <v>692</v>
      </c>
      <c r="ID18" s="131" t="s">
        <v>693</v>
      </c>
      <c r="IE18" s="131" t="s">
        <v>694</v>
      </c>
      <c r="IF18" s="131" t="s">
        <v>695</v>
      </c>
      <c r="IG18" s="131" t="s">
        <v>696</v>
      </c>
      <c r="IH18" s="131" t="s">
        <v>697</v>
      </c>
      <c r="II18" s="131" t="s">
        <v>698</v>
      </c>
      <c r="IJ18" s="131" t="s">
        <v>699</v>
      </c>
      <c r="IK18" s="131" t="s">
        <v>700</v>
      </c>
      <c r="IL18" s="131" t="s">
        <v>701</v>
      </c>
      <c r="IM18" s="131" t="s">
        <v>702</v>
      </c>
      <c r="IN18" s="131" t="s">
        <v>703</v>
      </c>
      <c r="IO18" s="131" t="s">
        <v>704</v>
      </c>
      <c r="IP18" s="131" t="s">
        <v>705</v>
      </c>
      <c r="IQ18" s="131" t="s">
        <v>706</v>
      </c>
      <c r="IR18" s="131" t="s">
        <v>707</v>
      </c>
      <c r="IS18" s="131" t="s">
        <v>708</v>
      </c>
      <c r="IT18" s="131" t="s">
        <v>709</v>
      </c>
      <c r="IU18" s="131" t="s">
        <v>710</v>
      </c>
      <c r="IV18" s="131" t="s">
        <v>711</v>
      </c>
      <c r="IW18" s="131" t="s">
        <v>712</v>
      </c>
      <c r="IX18" s="131" t="s">
        <v>713</v>
      </c>
      <c r="IY18" s="131" t="s">
        <v>714</v>
      </c>
      <c r="IZ18" s="131" t="s">
        <v>715</v>
      </c>
      <c r="JA18" s="131" t="s">
        <v>716</v>
      </c>
      <c r="JB18" s="131" t="s">
        <v>717</v>
      </c>
      <c r="JC18" s="131" t="s">
        <v>718</v>
      </c>
      <c r="JD18" s="131" t="s">
        <v>719</v>
      </c>
      <c r="JE18" s="131" t="s">
        <v>720</v>
      </c>
      <c r="JF18" s="131" t="s">
        <v>721</v>
      </c>
      <c r="JG18" s="131" t="s">
        <v>722</v>
      </c>
      <c r="JH18" s="131" t="s">
        <v>723</v>
      </c>
      <c r="JI18" s="131" t="s">
        <v>724</v>
      </c>
      <c r="JJ18" s="131" t="s">
        <v>725</v>
      </c>
      <c r="JK18" s="131" t="s">
        <v>726</v>
      </c>
      <c r="JL18" s="131" t="s">
        <v>727</v>
      </c>
      <c r="JM18" s="131" t="s">
        <v>728</v>
      </c>
      <c r="JN18" s="131" t="s">
        <v>729</v>
      </c>
      <c r="JO18" s="131" t="s">
        <v>730</v>
      </c>
      <c r="JP18" s="131" t="s">
        <v>731</v>
      </c>
      <c r="JQ18" s="131" t="s">
        <v>732</v>
      </c>
      <c r="JR18" s="131" t="s">
        <v>733</v>
      </c>
      <c r="JS18" s="131" t="s">
        <v>734</v>
      </c>
      <c r="JT18" s="131" t="s">
        <v>735</v>
      </c>
      <c r="JU18" s="131" t="s">
        <v>736</v>
      </c>
      <c r="JV18" s="131" t="s">
        <v>737</v>
      </c>
      <c r="JW18" s="131" t="s">
        <v>738</v>
      </c>
      <c r="JX18" s="131" t="s">
        <v>739</v>
      </c>
      <c r="JY18" s="131" t="s">
        <v>740</v>
      </c>
      <c r="JZ18" s="131" t="s">
        <v>741</v>
      </c>
      <c r="KA18" s="131" t="s">
        <v>742</v>
      </c>
      <c r="KB18" s="131" t="s">
        <v>743</v>
      </c>
      <c r="KC18" s="131" t="s">
        <v>744</v>
      </c>
      <c r="KD18" s="131" t="s">
        <v>745</v>
      </c>
      <c r="KE18" s="131" t="s">
        <v>746</v>
      </c>
      <c r="KF18" s="131" t="s">
        <v>747</v>
      </c>
      <c r="KG18" s="131" t="s">
        <v>748</v>
      </c>
      <c r="KH18" s="131" t="s">
        <v>749</v>
      </c>
      <c r="KI18" s="131" t="s">
        <v>750</v>
      </c>
      <c r="KJ18" s="131" t="s">
        <v>751</v>
      </c>
      <c r="KK18" s="131" t="s">
        <v>752</v>
      </c>
      <c r="KL18" s="131" t="s">
        <v>753</v>
      </c>
      <c r="KM18" s="131" t="s">
        <v>754</v>
      </c>
      <c r="KN18" s="131" t="s">
        <v>755</v>
      </c>
      <c r="KO18" s="131" t="s">
        <v>756</v>
      </c>
      <c r="KP18" s="131" t="s">
        <v>757</v>
      </c>
      <c r="KQ18" s="131" t="s">
        <v>758</v>
      </c>
      <c r="KR18" s="131" t="s">
        <v>759</v>
      </c>
      <c r="KS18" s="131" t="s">
        <v>760</v>
      </c>
      <c r="KT18" s="131" t="s">
        <v>761</v>
      </c>
      <c r="KU18" s="131" t="s">
        <v>762</v>
      </c>
      <c r="KV18" s="131" t="s">
        <v>763</v>
      </c>
      <c r="KW18" s="131" t="s">
        <v>764</v>
      </c>
      <c r="KX18" s="131" t="s">
        <v>765</v>
      </c>
      <c r="KY18" s="131" t="s">
        <v>766</v>
      </c>
      <c r="KZ18" s="131" t="s">
        <v>767</v>
      </c>
      <c r="LA18" s="131" t="s">
        <v>768</v>
      </c>
      <c r="LB18" s="131" t="s">
        <v>769</v>
      </c>
      <c r="LC18" s="131" t="s">
        <v>770</v>
      </c>
      <c r="LD18" s="131" t="s">
        <v>771</v>
      </c>
      <c r="LE18" s="131" t="s">
        <v>772</v>
      </c>
      <c r="LF18" s="131" t="s">
        <v>773</v>
      </c>
      <c r="LG18" s="131" t="s">
        <v>774</v>
      </c>
      <c r="LH18" s="131" t="s">
        <v>775</v>
      </c>
      <c r="LI18" s="131" t="s">
        <v>776</v>
      </c>
      <c r="LJ18" s="131" t="s">
        <v>777</v>
      </c>
      <c r="LK18" s="131" t="s">
        <v>778</v>
      </c>
      <c r="LL18" s="131" t="s">
        <v>779</v>
      </c>
      <c r="LM18" s="131" t="s">
        <v>780</v>
      </c>
      <c r="LN18" s="131" t="s">
        <v>781</v>
      </c>
      <c r="LO18" s="131" t="s">
        <v>782</v>
      </c>
      <c r="LP18" s="131" t="s">
        <v>783</v>
      </c>
      <c r="LQ18" s="131" t="s">
        <v>784</v>
      </c>
      <c r="LR18" s="131" t="s">
        <v>785</v>
      </c>
      <c r="LS18" s="131" t="s">
        <v>786</v>
      </c>
      <c r="LT18" s="131" t="s">
        <v>787</v>
      </c>
      <c r="LU18" s="131" t="s">
        <v>788</v>
      </c>
      <c r="LV18" s="131" t="s">
        <v>789</v>
      </c>
      <c r="LW18" s="131" t="s">
        <v>790</v>
      </c>
      <c r="LX18" s="131" t="s">
        <v>791</v>
      </c>
      <c r="LY18" s="131" t="s">
        <v>792</v>
      </c>
      <c r="LZ18" s="131" t="s">
        <v>793</v>
      </c>
      <c r="MA18" s="131" t="s">
        <v>794</v>
      </c>
      <c r="MB18" s="131" t="s">
        <v>795</v>
      </c>
      <c r="MC18" s="131" t="s">
        <v>796</v>
      </c>
      <c r="MD18" s="131" t="s">
        <v>797</v>
      </c>
      <c r="ME18" s="131" t="s">
        <v>798</v>
      </c>
      <c r="MF18" s="131" t="s">
        <v>799</v>
      </c>
      <c r="MG18" s="131" t="s">
        <v>800</v>
      </c>
      <c r="MH18" s="131" t="s">
        <v>801</v>
      </c>
      <c r="MI18" s="131" t="s">
        <v>802</v>
      </c>
      <c r="MJ18" s="131" t="s">
        <v>803</v>
      </c>
      <c r="MK18" s="131" t="s">
        <v>804</v>
      </c>
      <c r="ML18" s="131" t="s">
        <v>805</v>
      </c>
      <c r="MM18" s="131" t="s">
        <v>806</v>
      </c>
      <c r="MN18" s="131" t="s">
        <v>807</v>
      </c>
      <c r="MO18" s="131" t="s">
        <v>808</v>
      </c>
      <c r="MP18" s="131" t="s">
        <v>809</v>
      </c>
      <c r="MQ18" s="131" t="s">
        <v>810</v>
      </c>
      <c r="MR18" s="131" t="s">
        <v>811</v>
      </c>
      <c r="MS18" s="131" t="s">
        <v>812</v>
      </c>
      <c r="MT18" s="131" t="s">
        <v>813</v>
      </c>
      <c r="MU18" s="131" t="s">
        <v>814</v>
      </c>
      <c r="MV18" s="131" t="s">
        <v>815</v>
      </c>
      <c r="MW18" s="131" t="s">
        <v>816</v>
      </c>
      <c r="MX18" s="131" t="s">
        <v>817</v>
      </c>
      <c r="MY18" s="131" t="s">
        <v>818</v>
      </c>
      <c r="MZ18" s="131" t="s">
        <v>819</v>
      </c>
      <c r="NA18" s="131" t="s">
        <v>820</v>
      </c>
      <c r="NB18" s="131" t="s">
        <v>821</v>
      </c>
      <c r="NC18" s="131" t="s">
        <v>822</v>
      </c>
      <c r="ND18" s="131" t="s">
        <v>823</v>
      </c>
      <c r="NE18" s="131" t="s">
        <v>824</v>
      </c>
      <c r="NF18" s="131" t="s">
        <v>825</v>
      </c>
      <c r="NG18" s="131" t="s">
        <v>826</v>
      </c>
      <c r="NH18" s="131" t="s">
        <v>827</v>
      </c>
      <c r="NI18" s="131" t="s">
        <v>828</v>
      </c>
      <c r="NJ18" s="131" t="s">
        <v>829</v>
      </c>
      <c r="NK18" s="131" t="s">
        <v>830</v>
      </c>
      <c r="NL18" s="131" t="s">
        <v>831</v>
      </c>
      <c r="NM18" s="131" t="s">
        <v>832</v>
      </c>
      <c r="NN18" s="131" t="s">
        <v>833</v>
      </c>
      <c r="NO18" s="131" t="s">
        <v>834</v>
      </c>
      <c r="NP18" s="131" t="s">
        <v>835</v>
      </c>
      <c r="NQ18" s="131" t="s">
        <v>836</v>
      </c>
      <c r="NR18" s="131" t="s">
        <v>837</v>
      </c>
      <c r="NS18" s="131" t="s">
        <v>838</v>
      </c>
      <c r="NT18" s="131" t="s">
        <v>839</v>
      </c>
      <c r="NU18" s="131" t="s">
        <v>840</v>
      </c>
      <c r="NV18" s="131" t="s">
        <v>841</v>
      </c>
      <c r="NW18" s="131" t="s">
        <v>842</v>
      </c>
      <c r="NX18" s="131" t="s">
        <v>843</v>
      </c>
      <c r="NY18" s="131" t="s">
        <v>844</v>
      </c>
      <c r="NZ18" s="131" t="s">
        <v>845</v>
      </c>
      <c r="OA18" s="131" t="s">
        <v>846</v>
      </c>
      <c r="OB18" s="131" t="s">
        <v>847</v>
      </c>
      <c r="OC18" s="131" t="s">
        <v>848</v>
      </c>
      <c r="OD18" s="131" t="s">
        <v>849</v>
      </c>
      <c r="OE18" s="131" t="s">
        <v>850</v>
      </c>
      <c r="OF18" s="131" t="s">
        <v>851</v>
      </c>
      <c r="OG18" s="131" t="s">
        <v>852</v>
      </c>
      <c r="OH18" s="131" t="s">
        <v>853</v>
      </c>
      <c r="OI18" s="131" t="s">
        <v>854</v>
      </c>
      <c r="OJ18" s="131" t="s">
        <v>855</v>
      </c>
      <c r="OK18" s="131" t="s">
        <v>856</v>
      </c>
      <c r="OL18" s="131" t="s">
        <v>857</v>
      </c>
      <c r="OM18" s="131" t="s">
        <v>858</v>
      </c>
      <c r="ON18" s="131" t="s">
        <v>859</v>
      </c>
      <c r="OO18" s="131" t="s">
        <v>860</v>
      </c>
      <c r="OP18" s="131" t="s">
        <v>861</v>
      </c>
      <c r="OQ18" s="131" t="s">
        <v>862</v>
      </c>
      <c r="OR18" s="131" t="s">
        <v>863</v>
      </c>
      <c r="OS18" s="131" t="s">
        <v>864</v>
      </c>
      <c r="OT18" s="131" t="s">
        <v>865</v>
      </c>
      <c r="OU18" s="131" t="s">
        <v>866</v>
      </c>
      <c r="OV18" s="131" t="s">
        <v>867</v>
      </c>
      <c r="OW18" s="131" t="s">
        <v>868</v>
      </c>
      <c r="OX18" s="131" t="s">
        <v>869</v>
      </c>
      <c r="OY18" s="131" t="s">
        <v>870</v>
      </c>
      <c r="OZ18" s="131" t="s">
        <v>871</v>
      </c>
      <c r="PA18" s="131" t="s">
        <v>872</v>
      </c>
      <c r="PB18" s="131" t="s">
        <v>873</v>
      </c>
      <c r="PC18" s="131" t="s">
        <v>874</v>
      </c>
      <c r="PD18" s="131" t="s">
        <v>875</v>
      </c>
      <c r="PE18" s="131" t="s">
        <v>876</v>
      </c>
      <c r="PF18" s="131" t="s">
        <v>877</v>
      </c>
      <c r="PG18" s="131" t="s">
        <v>878</v>
      </c>
      <c r="PH18" s="131" t="s">
        <v>879</v>
      </c>
      <c r="PI18" s="131" t="s">
        <v>881</v>
      </c>
    </row>
    <row r="19" spans="2:425" ht="34.799999999999997" thickBot="1" x14ac:dyDescent="0.3">
      <c r="B19" s="100" t="s">
        <v>78</v>
      </c>
      <c r="C19" s="58" t="s">
        <v>11</v>
      </c>
      <c r="D19" s="131" t="s">
        <v>154</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KX19" s="52"/>
      <c r="KY19" s="52"/>
      <c r="KZ19" s="52"/>
      <c r="LA19" s="52"/>
      <c r="LB19" s="52"/>
      <c r="LC19" s="52"/>
      <c r="LD19" s="52"/>
      <c r="LE19" s="52"/>
      <c r="LF19" s="52"/>
      <c r="LG19" s="52"/>
      <c r="LH19" s="52"/>
      <c r="LI19" s="52"/>
      <c r="LJ19" s="52"/>
      <c r="LK19" s="52"/>
      <c r="LL19" s="52"/>
      <c r="LM19" s="52"/>
      <c r="LN19" s="52"/>
      <c r="LO19" s="52"/>
      <c r="LP19" s="52"/>
      <c r="LQ19" s="52"/>
      <c r="LR19" s="52"/>
      <c r="LS19" s="52"/>
      <c r="LT19" s="52"/>
      <c r="LU19" s="52"/>
      <c r="LV19" s="52"/>
      <c r="LW19" s="52"/>
      <c r="LX19" s="52"/>
      <c r="LY19" s="52"/>
      <c r="LZ19" s="52"/>
      <c r="MA19" s="52"/>
      <c r="MB19" s="52"/>
      <c r="MC19" s="52"/>
      <c r="MD19" s="52"/>
      <c r="ME19" s="52"/>
      <c r="MF19" s="52"/>
      <c r="MG19" s="52"/>
      <c r="MH19" s="52"/>
      <c r="MI19" s="52"/>
      <c r="MJ19" s="52"/>
      <c r="MK19" s="52"/>
      <c r="ML19" s="52"/>
      <c r="MM19" s="52"/>
      <c r="MN19" s="52"/>
      <c r="MO19" s="52"/>
      <c r="MP19" s="52"/>
      <c r="MQ19" s="52"/>
      <c r="MR19" s="52"/>
      <c r="MS19" s="52"/>
      <c r="MT19" s="52"/>
      <c r="MU19" s="52"/>
      <c r="MV19" s="52"/>
      <c r="MW19" s="52"/>
      <c r="MX19" s="52"/>
      <c r="MY19" s="52"/>
      <c r="MZ19" s="52"/>
      <c r="NA19" s="52"/>
      <c r="NB19" s="52"/>
      <c r="NC19" s="52"/>
      <c r="ND19" s="52"/>
      <c r="NE19" s="52"/>
      <c r="NF19" s="52"/>
      <c r="NG19" s="52"/>
      <c r="NH19" s="52"/>
      <c r="NI19" s="52"/>
      <c r="NJ19" s="52"/>
      <c r="NK19" s="52"/>
      <c r="NL19" s="52"/>
      <c r="NM19" s="52"/>
      <c r="NN19" s="52"/>
      <c r="NO19" s="52"/>
      <c r="NP19" s="52"/>
      <c r="NQ19" s="52"/>
      <c r="NR19" s="52"/>
      <c r="NS19" s="52"/>
      <c r="NT19" s="52"/>
      <c r="NU19" s="52"/>
      <c r="NV19" s="52"/>
      <c r="NW19" s="52"/>
      <c r="NX19" s="52"/>
      <c r="NY19" s="52"/>
      <c r="NZ19" s="52"/>
      <c r="OA19" s="52"/>
      <c r="OB19" s="52"/>
      <c r="OC19" s="52"/>
      <c r="OD19" s="52"/>
      <c r="OE19" s="52"/>
      <c r="OF19" s="52"/>
      <c r="OG19" s="52"/>
      <c r="OH19" s="52"/>
      <c r="OI19" s="52"/>
      <c r="OJ19" s="52"/>
      <c r="OK19" s="52"/>
      <c r="OL19" s="52"/>
      <c r="OM19" s="52"/>
      <c r="ON19" s="52"/>
      <c r="OO19" s="52"/>
      <c r="OP19" s="52"/>
      <c r="OQ19" s="52"/>
      <c r="OR19" s="52"/>
      <c r="OS19" s="52"/>
      <c r="OT19" s="52"/>
      <c r="OU19" s="52"/>
      <c r="OV19" s="52"/>
      <c r="OW19" s="52"/>
      <c r="OX19" s="52"/>
      <c r="OY19" s="52"/>
      <c r="OZ19" s="52"/>
      <c r="PA19" s="52"/>
      <c r="PB19" s="52"/>
      <c r="PC19" s="52"/>
      <c r="PD19" s="52"/>
      <c r="PE19" s="52"/>
      <c r="PF19" s="52"/>
      <c r="PG19" s="52"/>
      <c r="PH19" s="52"/>
      <c r="PI19" s="52"/>
    </row>
    <row r="20" spans="2:425" ht="23.4" thickBot="1" x14ac:dyDescent="0.3">
      <c r="B20" s="57" t="s">
        <v>256</v>
      </c>
      <c r="C20" s="58" t="s">
        <v>255</v>
      </c>
      <c r="D20" s="131" t="s">
        <v>169</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c r="KX20" s="52"/>
      <c r="KY20" s="52"/>
      <c r="KZ20" s="52"/>
      <c r="LA20" s="52"/>
      <c r="LB20" s="52"/>
      <c r="LC20" s="52"/>
      <c r="LD20" s="52"/>
      <c r="LE20" s="52"/>
      <c r="LF20" s="52"/>
      <c r="LG20" s="52"/>
      <c r="LH20" s="52"/>
      <c r="LI20" s="52"/>
      <c r="LJ20" s="52"/>
      <c r="LK20" s="52"/>
      <c r="LL20" s="52"/>
      <c r="LM20" s="52"/>
      <c r="LN20" s="52"/>
      <c r="LO20" s="52"/>
      <c r="LP20" s="52"/>
      <c r="LQ20" s="52"/>
      <c r="LR20" s="52"/>
      <c r="LS20" s="52"/>
      <c r="LT20" s="52"/>
      <c r="LU20" s="52"/>
      <c r="LV20" s="52"/>
      <c r="LW20" s="52"/>
      <c r="LX20" s="52"/>
      <c r="LY20" s="52"/>
      <c r="LZ20" s="52"/>
      <c r="MA20" s="52"/>
      <c r="MB20" s="52"/>
      <c r="MC20" s="52"/>
      <c r="MD20" s="52"/>
      <c r="ME20" s="52"/>
      <c r="MF20" s="52"/>
      <c r="MG20" s="52"/>
      <c r="MH20" s="52"/>
      <c r="MI20" s="52"/>
      <c r="MJ20" s="52"/>
      <c r="MK20" s="52"/>
      <c r="ML20" s="52"/>
      <c r="MM20" s="52"/>
      <c r="MN20" s="52"/>
      <c r="MO20" s="52"/>
      <c r="MP20" s="52"/>
      <c r="MQ20" s="52"/>
      <c r="MR20" s="52"/>
      <c r="MS20" s="52"/>
      <c r="MT20" s="52"/>
      <c r="MU20" s="52"/>
      <c r="MV20" s="52"/>
      <c r="MW20" s="52"/>
      <c r="MX20" s="52"/>
      <c r="MY20" s="52"/>
      <c r="MZ20" s="52"/>
      <c r="NA20" s="52"/>
      <c r="NB20" s="52"/>
      <c r="NC20" s="52"/>
      <c r="ND20" s="52"/>
      <c r="NE20" s="52"/>
      <c r="NF20" s="52"/>
      <c r="NG20" s="52"/>
      <c r="NH20" s="52"/>
      <c r="NI20" s="52"/>
      <c r="NJ20" s="52"/>
      <c r="NK20" s="52"/>
      <c r="NL20" s="52"/>
      <c r="NM20" s="52"/>
      <c r="NN20" s="52"/>
      <c r="NO20" s="52"/>
      <c r="NP20" s="52"/>
      <c r="NQ20" s="52"/>
      <c r="NR20" s="52"/>
      <c r="NS20" s="52"/>
      <c r="NT20" s="52"/>
      <c r="NU20" s="52"/>
      <c r="NV20" s="52"/>
      <c r="NW20" s="52"/>
      <c r="NX20" s="52"/>
      <c r="NY20" s="52"/>
      <c r="NZ20" s="52"/>
      <c r="OA20" s="52"/>
      <c r="OB20" s="52"/>
      <c r="OC20" s="52"/>
      <c r="OD20" s="52"/>
      <c r="OE20" s="52"/>
      <c r="OF20" s="52"/>
      <c r="OG20" s="52"/>
      <c r="OH20" s="52"/>
      <c r="OI20" s="52"/>
      <c r="OJ20" s="52"/>
      <c r="OK20" s="52"/>
      <c r="OL20" s="52"/>
      <c r="OM20" s="52"/>
      <c r="ON20" s="52"/>
      <c r="OO20" s="52"/>
      <c r="OP20" s="52"/>
      <c r="OQ20" s="52"/>
      <c r="OR20" s="52"/>
      <c r="OS20" s="52"/>
      <c r="OT20" s="52"/>
      <c r="OU20" s="52"/>
      <c r="OV20" s="52"/>
      <c r="OW20" s="52"/>
      <c r="OX20" s="52"/>
      <c r="OY20" s="52"/>
      <c r="OZ20" s="52"/>
      <c r="PA20" s="52"/>
      <c r="PB20" s="52"/>
      <c r="PC20" s="52"/>
      <c r="PD20" s="52"/>
      <c r="PE20" s="52"/>
      <c r="PF20" s="52"/>
      <c r="PG20" s="52"/>
      <c r="PH20" s="52"/>
      <c r="PI20" s="52"/>
    </row>
    <row r="21" spans="2:425" ht="34.799999999999997" thickBot="1" x14ac:dyDescent="0.3">
      <c r="B21" s="57" t="s">
        <v>79</v>
      </c>
      <c r="C21" s="58" t="s">
        <v>80</v>
      </c>
      <c r="D21" s="131" t="s">
        <v>452</v>
      </c>
      <c r="E21" s="109" t="s">
        <v>81</v>
      </c>
      <c r="F21" s="109" t="s">
        <v>81</v>
      </c>
      <c r="G21" s="109" t="s">
        <v>81</v>
      </c>
      <c r="H21" s="109" t="s">
        <v>81</v>
      </c>
      <c r="I21" s="109" t="s">
        <v>81</v>
      </c>
      <c r="J21" s="109" t="s">
        <v>81</v>
      </c>
      <c r="K21" s="109" t="s">
        <v>81</v>
      </c>
      <c r="L21" s="109" t="s">
        <v>81</v>
      </c>
      <c r="M21" s="109" t="s">
        <v>81</v>
      </c>
      <c r="N21" s="109" t="s">
        <v>81</v>
      </c>
      <c r="O21" s="109" t="s">
        <v>81</v>
      </c>
      <c r="P21" s="109" t="s">
        <v>81</v>
      </c>
      <c r="Q21" s="109" t="s">
        <v>81</v>
      </c>
      <c r="R21" s="109" t="s">
        <v>81</v>
      </c>
      <c r="S21" s="109" t="s">
        <v>81</v>
      </c>
      <c r="T21" s="109" t="s">
        <v>81</v>
      </c>
      <c r="U21" s="109" t="s">
        <v>81</v>
      </c>
      <c r="V21" s="109" t="s">
        <v>81</v>
      </c>
      <c r="W21" s="109" t="s">
        <v>81</v>
      </c>
      <c r="X21" s="109" t="s">
        <v>81</v>
      </c>
      <c r="Y21" s="109" t="s">
        <v>81</v>
      </c>
      <c r="Z21" s="109" t="s">
        <v>81</v>
      </c>
      <c r="AA21" s="109" t="s">
        <v>81</v>
      </c>
      <c r="AB21" s="109" t="s">
        <v>81</v>
      </c>
      <c r="AC21" s="109" t="s">
        <v>81</v>
      </c>
      <c r="AD21" s="109" t="s">
        <v>81</v>
      </c>
      <c r="AE21" s="109" t="s">
        <v>81</v>
      </c>
      <c r="AF21" s="109" t="s">
        <v>81</v>
      </c>
      <c r="AG21" s="109" t="s">
        <v>81</v>
      </c>
      <c r="AH21" s="109" t="s">
        <v>81</v>
      </c>
      <c r="AI21" s="109" t="s">
        <v>81</v>
      </c>
      <c r="AJ21" s="109" t="s">
        <v>81</v>
      </c>
      <c r="AK21" s="109" t="s">
        <v>81</v>
      </c>
      <c r="AL21" s="109" t="s">
        <v>81</v>
      </c>
      <c r="AM21" s="109" t="s">
        <v>81</v>
      </c>
      <c r="AN21" s="109" t="s">
        <v>81</v>
      </c>
      <c r="AO21" s="109" t="s">
        <v>81</v>
      </c>
      <c r="AP21" s="109" t="s">
        <v>81</v>
      </c>
      <c r="AQ21" s="109" t="s">
        <v>81</v>
      </c>
      <c r="AR21" s="109" t="s">
        <v>81</v>
      </c>
      <c r="AS21" s="109" t="s">
        <v>81</v>
      </c>
      <c r="AT21" s="109" t="s">
        <v>81</v>
      </c>
      <c r="AU21" s="109" t="s">
        <v>81</v>
      </c>
      <c r="AV21" s="109" t="s">
        <v>81</v>
      </c>
      <c r="AW21" s="109" t="s">
        <v>81</v>
      </c>
      <c r="AX21" s="109" t="s">
        <v>81</v>
      </c>
      <c r="AY21" s="109" t="s">
        <v>81</v>
      </c>
      <c r="AZ21" s="109" t="s">
        <v>81</v>
      </c>
      <c r="BA21" s="109" t="s">
        <v>81</v>
      </c>
      <c r="BB21" s="109" t="s">
        <v>81</v>
      </c>
      <c r="BC21" s="109" t="s">
        <v>81</v>
      </c>
      <c r="BD21" s="109" t="s">
        <v>81</v>
      </c>
      <c r="BE21" s="109" t="s">
        <v>81</v>
      </c>
      <c r="BF21" s="109" t="s">
        <v>81</v>
      </c>
      <c r="BG21" s="109" t="s">
        <v>81</v>
      </c>
      <c r="BH21" s="109" t="s">
        <v>81</v>
      </c>
      <c r="BI21" s="109" t="s">
        <v>81</v>
      </c>
      <c r="BJ21" s="109" t="s">
        <v>81</v>
      </c>
      <c r="BK21" s="109" t="s">
        <v>81</v>
      </c>
      <c r="BL21" s="109" t="s">
        <v>81</v>
      </c>
      <c r="BM21" s="109" t="s">
        <v>81</v>
      </c>
      <c r="BN21" s="109" t="s">
        <v>81</v>
      </c>
      <c r="BO21" s="109" t="s">
        <v>81</v>
      </c>
      <c r="BP21" s="109" t="s">
        <v>81</v>
      </c>
      <c r="BQ21" s="109" t="s">
        <v>81</v>
      </c>
      <c r="BR21" s="109" t="s">
        <v>81</v>
      </c>
      <c r="BS21" s="109" t="s">
        <v>81</v>
      </c>
      <c r="BT21" s="109" t="s">
        <v>81</v>
      </c>
      <c r="BU21" s="109" t="s">
        <v>81</v>
      </c>
      <c r="BV21" s="109" t="s">
        <v>81</v>
      </c>
      <c r="BW21" s="109" t="s">
        <v>81</v>
      </c>
      <c r="BX21" s="109" t="s">
        <v>81</v>
      </c>
      <c r="BY21" s="109" t="s">
        <v>81</v>
      </c>
      <c r="BZ21" s="109" t="s">
        <v>81</v>
      </c>
      <c r="CA21" s="109" t="s">
        <v>81</v>
      </c>
      <c r="CB21" s="109" t="s">
        <v>81</v>
      </c>
      <c r="CC21" s="109" t="s">
        <v>81</v>
      </c>
      <c r="CD21" s="109" t="s">
        <v>81</v>
      </c>
      <c r="CE21" s="109" t="s">
        <v>81</v>
      </c>
      <c r="CF21" s="109" t="s">
        <v>81</v>
      </c>
      <c r="CG21" s="109" t="s">
        <v>81</v>
      </c>
      <c r="CH21" s="109" t="s">
        <v>81</v>
      </c>
      <c r="CI21" s="109" t="s">
        <v>81</v>
      </c>
      <c r="CJ21" s="109" t="s">
        <v>81</v>
      </c>
      <c r="CK21" s="109" t="s">
        <v>81</v>
      </c>
      <c r="CL21" s="109" t="s">
        <v>81</v>
      </c>
      <c r="CM21" s="109" t="s">
        <v>81</v>
      </c>
      <c r="CN21" s="109" t="s">
        <v>81</v>
      </c>
      <c r="CO21" s="109" t="s">
        <v>81</v>
      </c>
      <c r="CP21" s="109" t="s">
        <v>81</v>
      </c>
      <c r="CQ21" s="109" t="s">
        <v>81</v>
      </c>
      <c r="CR21" s="109" t="s">
        <v>81</v>
      </c>
      <c r="CS21" s="109" t="s">
        <v>81</v>
      </c>
      <c r="CT21" s="109" t="s">
        <v>81</v>
      </c>
      <c r="CU21" s="109" t="s">
        <v>81</v>
      </c>
      <c r="CV21" s="109" t="s">
        <v>81</v>
      </c>
      <c r="CW21" s="109" t="s">
        <v>81</v>
      </c>
      <c r="CX21" s="109" t="s">
        <v>81</v>
      </c>
      <c r="CY21" s="109" t="s">
        <v>81</v>
      </c>
      <c r="CZ21" s="109" t="s">
        <v>81</v>
      </c>
      <c r="DA21" s="109" t="s">
        <v>81</v>
      </c>
      <c r="DB21" s="109" t="s">
        <v>81</v>
      </c>
      <c r="DC21" s="109" t="s">
        <v>81</v>
      </c>
      <c r="DD21" s="109" t="s">
        <v>81</v>
      </c>
      <c r="DE21" s="109" t="s">
        <v>81</v>
      </c>
      <c r="DF21" s="109" t="s">
        <v>81</v>
      </c>
      <c r="DG21" s="109" t="s">
        <v>81</v>
      </c>
      <c r="DH21" s="109" t="s">
        <v>81</v>
      </c>
      <c r="DI21" s="109" t="s">
        <v>81</v>
      </c>
      <c r="DJ21" s="109" t="s">
        <v>81</v>
      </c>
      <c r="DK21" s="109" t="s">
        <v>81</v>
      </c>
      <c r="DL21" s="109" t="s">
        <v>81</v>
      </c>
      <c r="DM21" s="109" t="s">
        <v>81</v>
      </c>
      <c r="DN21" s="109" t="s">
        <v>81</v>
      </c>
      <c r="DO21" s="109" t="s">
        <v>81</v>
      </c>
      <c r="DP21" s="109" t="s">
        <v>81</v>
      </c>
      <c r="DQ21" s="109" t="s">
        <v>81</v>
      </c>
      <c r="DR21" s="109" t="s">
        <v>81</v>
      </c>
      <c r="DS21" s="109" t="s">
        <v>81</v>
      </c>
      <c r="DT21" s="109" t="s">
        <v>81</v>
      </c>
      <c r="DU21" s="109" t="s">
        <v>81</v>
      </c>
      <c r="DV21" s="109" t="s">
        <v>81</v>
      </c>
      <c r="DW21" s="109" t="s">
        <v>81</v>
      </c>
      <c r="DX21" s="109" t="s">
        <v>81</v>
      </c>
      <c r="DY21" s="109" t="s">
        <v>81</v>
      </c>
      <c r="DZ21" s="109" t="s">
        <v>81</v>
      </c>
      <c r="EA21" s="109" t="s">
        <v>81</v>
      </c>
      <c r="EB21" s="109" t="s">
        <v>81</v>
      </c>
      <c r="EC21" s="109" t="s">
        <v>81</v>
      </c>
      <c r="ED21" s="109" t="s">
        <v>81</v>
      </c>
      <c r="EE21" s="109" t="s">
        <v>81</v>
      </c>
      <c r="EF21" s="109" t="s">
        <v>81</v>
      </c>
      <c r="EG21" s="109" t="s">
        <v>81</v>
      </c>
      <c r="EH21" s="109" t="s">
        <v>81</v>
      </c>
      <c r="EI21" s="109" t="s">
        <v>81</v>
      </c>
      <c r="EJ21" s="109" t="s">
        <v>81</v>
      </c>
      <c r="EK21" s="109" t="s">
        <v>81</v>
      </c>
      <c r="EL21" s="109" t="s">
        <v>81</v>
      </c>
      <c r="EM21" s="109" t="s">
        <v>81</v>
      </c>
      <c r="EN21" s="109" t="s">
        <v>81</v>
      </c>
      <c r="EO21" s="109" t="s">
        <v>81</v>
      </c>
      <c r="EP21" s="109" t="s">
        <v>81</v>
      </c>
      <c r="EQ21" s="109" t="s">
        <v>81</v>
      </c>
      <c r="ER21" s="109" t="s">
        <v>81</v>
      </c>
      <c r="ES21" s="109" t="s">
        <v>81</v>
      </c>
      <c r="ET21" s="109" t="s">
        <v>81</v>
      </c>
      <c r="EU21" s="109" t="s">
        <v>81</v>
      </c>
      <c r="EV21" s="109" t="s">
        <v>81</v>
      </c>
      <c r="EW21" s="109" t="s">
        <v>81</v>
      </c>
      <c r="EX21" s="109" t="s">
        <v>81</v>
      </c>
      <c r="EY21" s="109" t="s">
        <v>81</v>
      </c>
      <c r="EZ21" s="109" t="s">
        <v>81</v>
      </c>
      <c r="FA21" s="109" t="s">
        <v>81</v>
      </c>
      <c r="FB21" s="109" t="s">
        <v>81</v>
      </c>
      <c r="FC21" s="109" t="s">
        <v>81</v>
      </c>
      <c r="FD21" s="109" t="s">
        <v>81</v>
      </c>
      <c r="FE21" s="109" t="s">
        <v>81</v>
      </c>
      <c r="FF21" s="109" t="s">
        <v>81</v>
      </c>
      <c r="FG21" s="109" t="s">
        <v>81</v>
      </c>
      <c r="FH21" s="109" t="s">
        <v>81</v>
      </c>
      <c r="FI21" s="109" t="s">
        <v>81</v>
      </c>
      <c r="FJ21" s="109" t="s">
        <v>81</v>
      </c>
      <c r="FK21" s="109" t="s">
        <v>81</v>
      </c>
      <c r="FL21" s="109" t="s">
        <v>81</v>
      </c>
      <c r="FM21" s="109" t="s">
        <v>81</v>
      </c>
      <c r="FN21" s="109" t="s">
        <v>81</v>
      </c>
      <c r="FO21" s="109" t="s">
        <v>81</v>
      </c>
      <c r="FP21" s="109" t="s">
        <v>81</v>
      </c>
      <c r="FQ21" s="109" t="s">
        <v>81</v>
      </c>
      <c r="FR21" s="109" t="s">
        <v>81</v>
      </c>
      <c r="FS21" s="109" t="s">
        <v>81</v>
      </c>
      <c r="FT21" s="109" t="s">
        <v>81</v>
      </c>
      <c r="FU21" s="109" t="s">
        <v>81</v>
      </c>
      <c r="FV21" s="109" t="s">
        <v>81</v>
      </c>
      <c r="FW21" s="109" t="s">
        <v>81</v>
      </c>
      <c r="FX21" s="109" t="s">
        <v>81</v>
      </c>
      <c r="FY21" s="109" t="s">
        <v>81</v>
      </c>
      <c r="FZ21" s="109" t="s">
        <v>81</v>
      </c>
      <c r="GA21" s="109" t="s">
        <v>81</v>
      </c>
      <c r="GB21" s="109" t="s">
        <v>81</v>
      </c>
      <c r="GC21" s="109" t="s">
        <v>81</v>
      </c>
      <c r="GD21" s="109" t="s">
        <v>81</v>
      </c>
      <c r="GE21" s="109" t="s">
        <v>81</v>
      </c>
      <c r="GF21" s="109" t="s">
        <v>81</v>
      </c>
      <c r="GG21" s="109" t="s">
        <v>81</v>
      </c>
      <c r="GH21" s="109" t="s">
        <v>81</v>
      </c>
      <c r="GI21" s="109" t="s">
        <v>81</v>
      </c>
      <c r="GJ21" s="109" t="s">
        <v>81</v>
      </c>
      <c r="GK21" s="109" t="s">
        <v>81</v>
      </c>
      <c r="GL21" s="109" t="s">
        <v>81</v>
      </c>
      <c r="GM21" s="109" t="s">
        <v>81</v>
      </c>
      <c r="GN21" s="109" t="s">
        <v>81</v>
      </c>
      <c r="GO21" s="109" t="s">
        <v>81</v>
      </c>
      <c r="GP21" s="109" t="s">
        <v>81</v>
      </c>
      <c r="GQ21" s="109" t="s">
        <v>81</v>
      </c>
      <c r="GR21" s="109" t="s">
        <v>81</v>
      </c>
      <c r="GS21" s="109" t="s">
        <v>81</v>
      </c>
      <c r="GT21" s="109" t="s">
        <v>81</v>
      </c>
      <c r="GU21" s="109" t="s">
        <v>81</v>
      </c>
      <c r="GV21" s="109" t="s">
        <v>81</v>
      </c>
      <c r="GW21" s="109" t="s">
        <v>81</v>
      </c>
      <c r="GX21" s="109" t="s">
        <v>81</v>
      </c>
      <c r="GY21" s="109" t="s">
        <v>81</v>
      </c>
      <c r="GZ21" s="109" t="s">
        <v>81</v>
      </c>
      <c r="HA21" s="109" t="s">
        <v>81</v>
      </c>
      <c r="HB21" s="109" t="s">
        <v>81</v>
      </c>
      <c r="HC21" s="109" t="s">
        <v>81</v>
      </c>
      <c r="HD21" s="109" t="s">
        <v>81</v>
      </c>
      <c r="HE21" s="109" t="s">
        <v>81</v>
      </c>
      <c r="HF21" s="109" t="s">
        <v>81</v>
      </c>
      <c r="HG21" s="109" t="s">
        <v>81</v>
      </c>
      <c r="HH21" s="109" t="s">
        <v>81</v>
      </c>
      <c r="HI21" s="109" t="s">
        <v>81</v>
      </c>
      <c r="HJ21" s="109" t="s">
        <v>81</v>
      </c>
      <c r="HK21" s="109" t="s">
        <v>81</v>
      </c>
      <c r="HL21" s="109" t="s">
        <v>81</v>
      </c>
      <c r="HM21" s="109" t="s">
        <v>81</v>
      </c>
      <c r="HN21" s="109" t="s">
        <v>81</v>
      </c>
      <c r="HO21" s="109" t="s">
        <v>81</v>
      </c>
      <c r="HP21" s="109" t="s">
        <v>81</v>
      </c>
      <c r="HQ21" s="109" t="s">
        <v>81</v>
      </c>
      <c r="HR21" s="109" t="s">
        <v>81</v>
      </c>
      <c r="HS21" s="109" t="s">
        <v>81</v>
      </c>
      <c r="HT21" s="109" t="s">
        <v>81</v>
      </c>
      <c r="HU21" s="109" t="s">
        <v>81</v>
      </c>
      <c r="HV21" s="109" t="s">
        <v>81</v>
      </c>
      <c r="HW21" s="109" t="s">
        <v>81</v>
      </c>
      <c r="HX21" s="109" t="s">
        <v>81</v>
      </c>
      <c r="HY21" s="109" t="s">
        <v>81</v>
      </c>
      <c r="HZ21" s="109" t="s">
        <v>81</v>
      </c>
      <c r="IA21" s="109" t="s">
        <v>81</v>
      </c>
      <c r="IB21" s="109" t="s">
        <v>81</v>
      </c>
      <c r="IC21" s="109" t="s">
        <v>81</v>
      </c>
      <c r="ID21" s="109" t="s">
        <v>81</v>
      </c>
      <c r="IE21" s="109" t="s">
        <v>81</v>
      </c>
      <c r="IF21" s="109" t="s">
        <v>81</v>
      </c>
      <c r="IG21" s="109" t="s">
        <v>81</v>
      </c>
      <c r="IH21" s="109" t="s">
        <v>81</v>
      </c>
      <c r="II21" s="109" t="s">
        <v>81</v>
      </c>
      <c r="IJ21" s="109" t="s">
        <v>81</v>
      </c>
      <c r="IK21" s="109" t="s">
        <v>81</v>
      </c>
      <c r="IL21" s="109" t="s">
        <v>81</v>
      </c>
      <c r="IM21" s="109" t="s">
        <v>81</v>
      </c>
      <c r="IN21" s="109" t="s">
        <v>81</v>
      </c>
      <c r="IO21" s="109" t="s">
        <v>81</v>
      </c>
      <c r="IP21" s="109" t="s">
        <v>81</v>
      </c>
      <c r="IQ21" s="109" t="s">
        <v>81</v>
      </c>
      <c r="IR21" s="109" t="s">
        <v>81</v>
      </c>
      <c r="IS21" s="109" t="s">
        <v>81</v>
      </c>
      <c r="IT21" s="109" t="s">
        <v>81</v>
      </c>
      <c r="IU21" s="109" t="s">
        <v>81</v>
      </c>
      <c r="IV21" s="109" t="s">
        <v>81</v>
      </c>
      <c r="IW21" s="109" t="s">
        <v>81</v>
      </c>
      <c r="IX21" s="109" t="s">
        <v>81</v>
      </c>
      <c r="IY21" s="109" t="s">
        <v>81</v>
      </c>
      <c r="IZ21" s="109" t="s">
        <v>81</v>
      </c>
      <c r="JA21" s="109" t="s">
        <v>81</v>
      </c>
      <c r="JB21" s="109" t="s">
        <v>81</v>
      </c>
      <c r="JC21" s="109" t="s">
        <v>81</v>
      </c>
      <c r="JD21" s="109" t="s">
        <v>81</v>
      </c>
      <c r="JE21" s="109" t="s">
        <v>81</v>
      </c>
      <c r="JF21" s="109" t="s">
        <v>81</v>
      </c>
      <c r="JG21" s="109" t="s">
        <v>81</v>
      </c>
      <c r="JH21" s="109" t="s">
        <v>81</v>
      </c>
      <c r="JI21" s="109" t="s">
        <v>81</v>
      </c>
      <c r="JJ21" s="109" t="s">
        <v>81</v>
      </c>
      <c r="JK21" s="109" t="s">
        <v>81</v>
      </c>
      <c r="JL21" s="109" t="s">
        <v>81</v>
      </c>
      <c r="JM21" s="109" t="s">
        <v>81</v>
      </c>
      <c r="JN21" s="109" t="s">
        <v>81</v>
      </c>
      <c r="JO21" s="109" t="s">
        <v>81</v>
      </c>
      <c r="JP21" s="109" t="s">
        <v>81</v>
      </c>
      <c r="JQ21" s="109" t="s">
        <v>81</v>
      </c>
      <c r="JR21" s="109" t="s">
        <v>81</v>
      </c>
      <c r="JS21" s="109" t="s">
        <v>81</v>
      </c>
      <c r="JT21" s="109" t="s">
        <v>81</v>
      </c>
      <c r="JU21" s="109" t="s">
        <v>81</v>
      </c>
      <c r="JV21" s="109" t="s">
        <v>81</v>
      </c>
      <c r="JW21" s="109" t="s">
        <v>81</v>
      </c>
      <c r="JX21" s="109" t="s">
        <v>81</v>
      </c>
      <c r="JY21" s="109" t="s">
        <v>81</v>
      </c>
      <c r="JZ21" s="109" t="s">
        <v>81</v>
      </c>
      <c r="KA21" s="109" t="s">
        <v>81</v>
      </c>
      <c r="KB21" s="109" t="s">
        <v>81</v>
      </c>
      <c r="KC21" s="109" t="s">
        <v>81</v>
      </c>
      <c r="KD21" s="109" t="s">
        <v>81</v>
      </c>
      <c r="KE21" s="109" t="s">
        <v>81</v>
      </c>
      <c r="KF21" s="109" t="s">
        <v>81</v>
      </c>
      <c r="KG21" s="109" t="s">
        <v>81</v>
      </c>
      <c r="KH21" s="109" t="s">
        <v>81</v>
      </c>
      <c r="KI21" s="109" t="s">
        <v>81</v>
      </c>
      <c r="KJ21" s="109" t="s">
        <v>81</v>
      </c>
      <c r="KK21" s="109" t="s">
        <v>81</v>
      </c>
      <c r="KL21" s="109" t="s">
        <v>81</v>
      </c>
      <c r="KM21" s="109" t="s">
        <v>81</v>
      </c>
      <c r="KN21" s="109" t="s">
        <v>81</v>
      </c>
      <c r="KO21" s="109" t="s">
        <v>81</v>
      </c>
      <c r="KP21" s="109" t="s">
        <v>81</v>
      </c>
      <c r="KQ21" s="109" t="s">
        <v>81</v>
      </c>
      <c r="KR21" s="109" t="s">
        <v>81</v>
      </c>
      <c r="KS21" s="109" t="s">
        <v>81</v>
      </c>
      <c r="KT21" s="109" t="s">
        <v>81</v>
      </c>
      <c r="KU21" s="109" t="s">
        <v>81</v>
      </c>
      <c r="KV21" s="109" t="s">
        <v>81</v>
      </c>
      <c r="KW21" s="109" t="s">
        <v>81</v>
      </c>
      <c r="KX21" s="109" t="s">
        <v>81</v>
      </c>
      <c r="KY21" s="109" t="s">
        <v>81</v>
      </c>
      <c r="KZ21" s="109" t="s">
        <v>81</v>
      </c>
      <c r="LA21" s="109" t="s">
        <v>81</v>
      </c>
      <c r="LB21" s="109" t="s">
        <v>81</v>
      </c>
      <c r="LC21" s="109" t="s">
        <v>81</v>
      </c>
      <c r="LD21" s="109" t="s">
        <v>81</v>
      </c>
      <c r="LE21" s="109" t="s">
        <v>81</v>
      </c>
      <c r="LF21" s="109" t="s">
        <v>81</v>
      </c>
      <c r="LG21" s="109" t="s">
        <v>81</v>
      </c>
      <c r="LH21" s="109" t="s">
        <v>81</v>
      </c>
      <c r="LI21" s="109" t="s">
        <v>81</v>
      </c>
      <c r="LJ21" s="109" t="s">
        <v>81</v>
      </c>
      <c r="LK21" s="109" t="s">
        <v>81</v>
      </c>
      <c r="LL21" s="109" t="s">
        <v>81</v>
      </c>
      <c r="LM21" s="109" t="s">
        <v>81</v>
      </c>
      <c r="LN21" s="109" t="s">
        <v>81</v>
      </c>
      <c r="LO21" s="109" t="s">
        <v>81</v>
      </c>
      <c r="LP21" s="109" t="s">
        <v>81</v>
      </c>
      <c r="LQ21" s="109" t="s">
        <v>81</v>
      </c>
      <c r="LR21" s="109" t="s">
        <v>81</v>
      </c>
      <c r="LS21" s="109" t="s">
        <v>81</v>
      </c>
      <c r="LT21" s="109" t="s">
        <v>81</v>
      </c>
      <c r="LU21" s="109" t="s">
        <v>81</v>
      </c>
      <c r="LV21" s="109" t="s">
        <v>81</v>
      </c>
      <c r="LW21" s="109" t="s">
        <v>81</v>
      </c>
      <c r="LX21" s="109" t="s">
        <v>81</v>
      </c>
      <c r="LY21" s="109" t="s">
        <v>81</v>
      </c>
      <c r="LZ21" s="109" t="s">
        <v>81</v>
      </c>
      <c r="MA21" s="109" t="s">
        <v>81</v>
      </c>
      <c r="MB21" s="109" t="s">
        <v>81</v>
      </c>
      <c r="MC21" s="109" t="s">
        <v>81</v>
      </c>
      <c r="MD21" s="109" t="s">
        <v>81</v>
      </c>
      <c r="ME21" s="109" t="s">
        <v>81</v>
      </c>
      <c r="MF21" s="109" t="s">
        <v>81</v>
      </c>
      <c r="MG21" s="109" t="s">
        <v>81</v>
      </c>
      <c r="MH21" s="109" t="s">
        <v>81</v>
      </c>
      <c r="MI21" s="109" t="s">
        <v>81</v>
      </c>
      <c r="MJ21" s="109" t="s">
        <v>81</v>
      </c>
      <c r="MK21" s="109" t="s">
        <v>81</v>
      </c>
      <c r="ML21" s="109" t="s">
        <v>81</v>
      </c>
      <c r="MM21" s="109" t="s">
        <v>81</v>
      </c>
      <c r="MN21" s="109" t="s">
        <v>81</v>
      </c>
      <c r="MO21" s="109" t="s">
        <v>81</v>
      </c>
      <c r="MP21" s="109" t="s">
        <v>81</v>
      </c>
      <c r="MQ21" s="109" t="s">
        <v>81</v>
      </c>
      <c r="MR21" s="109" t="s">
        <v>81</v>
      </c>
      <c r="MS21" s="109" t="s">
        <v>81</v>
      </c>
      <c r="MT21" s="109" t="s">
        <v>81</v>
      </c>
      <c r="MU21" s="109" t="s">
        <v>81</v>
      </c>
      <c r="MV21" s="109" t="s">
        <v>81</v>
      </c>
      <c r="MW21" s="109" t="s">
        <v>81</v>
      </c>
      <c r="MX21" s="109" t="s">
        <v>81</v>
      </c>
      <c r="MY21" s="109" t="s">
        <v>81</v>
      </c>
      <c r="MZ21" s="109" t="s">
        <v>81</v>
      </c>
      <c r="NA21" s="109" t="s">
        <v>81</v>
      </c>
      <c r="NB21" s="109" t="s">
        <v>81</v>
      </c>
      <c r="NC21" s="109" t="s">
        <v>81</v>
      </c>
      <c r="ND21" s="109" t="s">
        <v>81</v>
      </c>
      <c r="NE21" s="109" t="s">
        <v>81</v>
      </c>
      <c r="NF21" s="109" t="s">
        <v>81</v>
      </c>
      <c r="NG21" s="109" t="s">
        <v>81</v>
      </c>
      <c r="NH21" s="109" t="s">
        <v>81</v>
      </c>
      <c r="NI21" s="109" t="s">
        <v>81</v>
      </c>
      <c r="NJ21" s="109" t="s">
        <v>81</v>
      </c>
      <c r="NK21" s="109" t="s">
        <v>81</v>
      </c>
      <c r="NL21" s="109" t="s">
        <v>81</v>
      </c>
      <c r="NM21" s="109" t="s">
        <v>81</v>
      </c>
      <c r="NN21" s="109" t="s">
        <v>81</v>
      </c>
      <c r="NO21" s="109" t="s">
        <v>81</v>
      </c>
      <c r="NP21" s="109" t="s">
        <v>81</v>
      </c>
      <c r="NQ21" s="109" t="s">
        <v>81</v>
      </c>
      <c r="NR21" s="109" t="s">
        <v>81</v>
      </c>
      <c r="NS21" s="109" t="s">
        <v>81</v>
      </c>
      <c r="NT21" s="109" t="s">
        <v>81</v>
      </c>
      <c r="NU21" s="109" t="s">
        <v>81</v>
      </c>
      <c r="NV21" s="109" t="s">
        <v>81</v>
      </c>
      <c r="NW21" s="109" t="s">
        <v>81</v>
      </c>
      <c r="NX21" s="109" t="s">
        <v>81</v>
      </c>
      <c r="NY21" s="109" t="s">
        <v>81</v>
      </c>
      <c r="NZ21" s="109" t="s">
        <v>81</v>
      </c>
      <c r="OA21" s="109" t="s">
        <v>81</v>
      </c>
      <c r="OB21" s="109" t="s">
        <v>81</v>
      </c>
      <c r="OC21" s="109" t="s">
        <v>81</v>
      </c>
      <c r="OD21" s="109" t="s">
        <v>81</v>
      </c>
      <c r="OE21" s="109" t="s">
        <v>81</v>
      </c>
      <c r="OF21" s="109" t="s">
        <v>81</v>
      </c>
      <c r="OG21" s="109" t="s">
        <v>81</v>
      </c>
      <c r="OH21" s="109" t="s">
        <v>81</v>
      </c>
      <c r="OI21" s="109" t="s">
        <v>81</v>
      </c>
      <c r="OJ21" s="109" t="s">
        <v>81</v>
      </c>
      <c r="OK21" s="109" t="s">
        <v>81</v>
      </c>
      <c r="OL21" s="109" t="s">
        <v>81</v>
      </c>
      <c r="OM21" s="109" t="s">
        <v>81</v>
      </c>
      <c r="ON21" s="109" t="s">
        <v>81</v>
      </c>
      <c r="OO21" s="109" t="s">
        <v>81</v>
      </c>
      <c r="OP21" s="109" t="s">
        <v>81</v>
      </c>
      <c r="OQ21" s="109" t="s">
        <v>81</v>
      </c>
      <c r="OR21" s="109" t="s">
        <v>81</v>
      </c>
      <c r="OS21" s="109" t="s">
        <v>81</v>
      </c>
      <c r="OT21" s="109" t="s">
        <v>81</v>
      </c>
      <c r="OU21" s="109" t="s">
        <v>81</v>
      </c>
      <c r="OV21" s="109" t="s">
        <v>81</v>
      </c>
      <c r="OW21" s="109" t="s">
        <v>81</v>
      </c>
      <c r="OX21" s="109" t="s">
        <v>81</v>
      </c>
      <c r="OY21" s="109" t="s">
        <v>81</v>
      </c>
      <c r="OZ21" s="109" t="s">
        <v>81</v>
      </c>
      <c r="PA21" s="109" t="s">
        <v>81</v>
      </c>
      <c r="PB21" s="109" t="s">
        <v>81</v>
      </c>
      <c r="PC21" s="109" t="s">
        <v>81</v>
      </c>
      <c r="PD21" s="109" t="s">
        <v>81</v>
      </c>
      <c r="PE21" s="109" t="s">
        <v>81</v>
      </c>
      <c r="PF21" s="109" t="s">
        <v>81</v>
      </c>
      <c r="PG21" s="109" t="s">
        <v>81</v>
      </c>
      <c r="PH21" s="109" t="s">
        <v>81</v>
      </c>
      <c r="PI21" s="109" t="s">
        <v>81</v>
      </c>
    </row>
    <row r="22" spans="2:425" ht="16.8" thickBot="1" x14ac:dyDescent="0.3">
      <c r="B22" s="57" t="s">
        <v>85</v>
      </c>
      <c r="C22" s="58" t="s">
        <v>86</v>
      </c>
      <c r="D22" s="131" t="s">
        <v>453</v>
      </c>
      <c r="E22" s="50" t="s">
        <v>81</v>
      </c>
      <c r="F22" s="50" t="s">
        <v>81</v>
      </c>
      <c r="G22" s="50" t="s">
        <v>81</v>
      </c>
      <c r="H22" s="50" t="s">
        <v>81</v>
      </c>
      <c r="I22" s="50" t="s">
        <v>81</v>
      </c>
      <c r="J22" s="50" t="s">
        <v>81</v>
      </c>
      <c r="K22" s="50" t="s">
        <v>81</v>
      </c>
      <c r="L22" s="50" t="s">
        <v>81</v>
      </c>
      <c r="M22" s="50" t="s">
        <v>81</v>
      </c>
      <c r="N22" s="50" t="s">
        <v>81</v>
      </c>
      <c r="O22" s="50" t="s">
        <v>81</v>
      </c>
      <c r="P22" s="50" t="s">
        <v>81</v>
      </c>
      <c r="Q22" s="50" t="s">
        <v>81</v>
      </c>
      <c r="R22" s="50" t="s">
        <v>81</v>
      </c>
      <c r="S22" s="50" t="s">
        <v>81</v>
      </c>
      <c r="T22" s="50" t="s">
        <v>81</v>
      </c>
      <c r="U22" s="50" t="s">
        <v>81</v>
      </c>
      <c r="V22" s="50" t="s">
        <v>81</v>
      </c>
      <c r="W22" s="50" t="s">
        <v>81</v>
      </c>
      <c r="X22" s="50" t="s">
        <v>81</v>
      </c>
      <c r="Y22" s="50" t="s">
        <v>81</v>
      </c>
      <c r="Z22" s="50" t="s">
        <v>81</v>
      </c>
      <c r="AA22" s="50" t="s">
        <v>81</v>
      </c>
      <c r="AB22" s="50" t="s">
        <v>81</v>
      </c>
      <c r="AC22" s="50" t="s">
        <v>81</v>
      </c>
      <c r="AD22" s="50" t="s">
        <v>81</v>
      </c>
      <c r="AE22" s="50" t="s">
        <v>81</v>
      </c>
      <c r="AF22" s="50" t="s">
        <v>81</v>
      </c>
      <c r="AG22" s="50" t="s">
        <v>81</v>
      </c>
      <c r="AH22" s="50" t="s">
        <v>81</v>
      </c>
      <c r="AI22" s="50" t="s">
        <v>81</v>
      </c>
      <c r="AJ22" s="50" t="s">
        <v>81</v>
      </c>
      <c r="AK22" s="50" t="s">
        <v>81</v>
      </c>
      <c r="AL22" s="50" t="s">
        <v>81</v>
      </c>
      <c r="AM22" s="50" t="s">
        <v>81</v>
      </c>
      <c r="AN22" s="50" t="s">
        <v>81</v>
      </c>
      <c r="AO22" s="50" t="s">
        <v>81</v>
      </c>
      <c r="AP22" s="50" t="s">
        <v>81</v>
      </c>
      <c r="AQ22" s="50" t="s">
        <v>81</v>
      </c>
      <c r="AR22" s="50" t="s">
        <v>81</v>
      </c>
      <c r="AS22" s="50" t="s">
        <v>81</v>
      </c>
      <c r="AT22" s="50" t="s">
        <v>81</v>
      </c>
      <c r="AU22" s="50" t="s">
        <v>81</v>
      </c>
      <c r="AV22" s="50" t="s">
        <v>81</v>
      </c>
      <c r="AW22" s="50" t="s">
        <v>81</v>
      </c>
      <c r="AX22" s="50" t="s">
        <v>81</v>
      </c>
      <c r="AY22" s="50" t="s">
        <v>81</v>
      </c>
      <c r="AZ22" s="50" t="s">
        <v>81</v>
      </c>
      <c r="BA22" s="50" t="s">
        <v>81</v>
      </c>
      <c r="BB22" s="50" t="s">
        <v>81</v>
      </c>
      <c r="BC22" s="50" t="s">
        <v>81</v>
      </c>
      <c r="BD22" s="50" t="s">
        <v>81</v>
      </c>
      <c r="BE22" s="50" t="s">
        <v>81</v>
      </c>
      <c r="BF22" s="50" t="s">
        <v>81</v>
      </c>
      <c r="BG22" s="50" t="s">
        <v>81</v>
      </c>
      <c r="BH22" s="50" t="s">
        <v>81</v>
      </c>
      <c r="BI22" s="50" t="s">
        <v>81</v>
      </c>
      <c r="BJ22" s="50" t="s">
        <v>81</v>
      </c>
      <c r="BK22" s="50" t="s">
        <v>81</v>
      </c>
      <c r="BL22" s="50" t="s">
        <v>81</v>
      </c>
      <c r="BM22" s="50" t="s">
        <v>81</v>
      </c>
      <c r="BN22" s="50" t="s">
        <v>81</v>
      </c>
      <c r="BO22" s="50" t="s">
        <v>81</v>
      </c>
      <c r="BP22" s="50" t="s">
        <v>81</v>
      </c>
      <c r="BQ22" s="50" t="s">
        <v>81</v>
      </c>
      <c r="BR22" s="50" t="s">
        <v>81</v>
      </c>
      <c r="BS22" s="50" t="s">
        <v>81</v>
      </c>
      <c r="BT22" s="50" t="s">
        <v>81</v>
      </c>
      <c r="BU22" s="50" t="s">
        <v>81</v>
      </c>
      <c r="BV22" s="50" t="s">
        <v>81</v>
      </c>
      <c r="BW22" s="50" t="s">
        <v>81</v>
      </c>
      <c r="BX22" s="50" t="s">
        <v>81</v>
      </c>
      <c r="BY22" s="50" t="s">
        <v>81</v>
      </c>
      <c r="BZ22" s="50" t="s">
        <v>81</v>
      </c>
      <c r="CA22" s="50" t="s">
        <v>81</v>
      </c>
      <c r="CB22" s="50" t="s">
        <v>81</v>
      </c>
      <c r="CC22" s="50" t="s">
        <v>81</v>
      </c>
      <c r="CD22" s="50" t="s">
        <v>81</v>
      </c>
      <c r="CE22" s="50" t="s">
        <v>81</v>
      </c>
      <c r="CF22" s="50" t="s">
        <v>81</v>
      </c>
      <c r="CG22" s="50" t="s">
        <v>81</v>
      </c>
      <c r="CH22" s="50" t="s">
        <v>81</v>
      </c>
      <c r="CI22" s="50" t="s">
        <v>81</v>
      </c>
      <c r="CJ22" s="50" t="s">
        <v>81</v>
      </c>
      <c r="CK22" s="50" t="s">
        <v>81</v>
      </c>
      <c r="CL22" s="50" t="s">
        <v>81</v>
      </c>
      <c r="CM22" s="50" t="s">
        <v>81</v>
      </c>
      <c r="CN22" s="50" t="s">
        <v>81</v>
      </c>
      <c r="CO22" s="50" t="s">
        <v>81</v>
      </c>
      <c r="CP22" s="50" t="s">
        <v>81</v>
      </c>
      <c r="CQ22" s="50" t="s">
        <v>81</v>
      </c>
      <c r="CR22" s="50" t="s">
        <v>81</v>
      </c>
      <c r="CS22" s="50" t="s">
        <v>81</v>
      </c>
      <c r="CT22" s="50" t="s">
        <v>81</v>
      </c>
      <c r="CU22" s="50" t="s">
        <v>81</v>
      </c>
      <c r="CV22" s="50" t="s">
        <v>81</v>
      </c>
      <c r="CW22" s="50" t="s">
        <v>81</v>
      </c>
      <c r="CX22" s="50" t="s">
        <v>81</v>
      </c>
      <c r="CY22" s="50" t="s">
        <v>81</v>
      </c>
      <c r="CZ22" s="50" t="s">
        <v>81</v>
      </c>
      <c r="DA22" s="50" t="s">
        <v>81</v>
      </c>
      <c r="DB22" s="50" t="s">
        <v>81</v>
      </c>
      <c r="DC22" s="50" t="s">
        <v>81</v>
      </c>
      <c r="DD22" s="50" t="s">
        <v>81</v>
      </c>
      <c r="DE22" s="50" t="s">
        <v>81</v>
      </c>
      <c r="DF22" s="50" t="s">
        <v>81</v>
      </c>
      <c r="DG22" s="50" t="s">
        <v>81</v>
      </c>
      <c r="DH22" s="50" t="s">
        <v>81</v>
      </c>
      <c r="DI22" s="50" t="s">
        <v>81</v>
      </c>
      <c r="DJ22" s="50" t="s">
        <v>81</v>
      </c>
      <c r="DK22" s="50" t="s">
        <v>81</v>
      </c>
      <c r="DL22" s="50" t="s">
        <v>81</v>
      </c>
      <c r="DM22" s="50" t="s">
        <v>81</v>
      </c>
      <c r="DN22" s="50" t="s">
        <v>81</v>
      </c>
      <c r="DO22" s="50" t="s">
        <v>81</v>
      </c>
      <c r="DP22" s="50" t="s">
        <v>81</v>
      </c>
      <c r="DQ22" s="50" t="s">
        <v>81</v>
      </c>
      <c r="DR22" s="50" t="s">
        <v>81</v>
      </c>
      <c r="DS22" s="50" t="s">
        <v>81</v>
      </c>
      <c r="DT22" s="50" t="s">
        <v>81</v>
      </c>
      <c r="DU22" s="50" t="s">
        <v>81</v>
      </c>
      <c r="DV22" s="50" t="s">
        <v>81</v>
      </c>
      <c r="DW22" s="50" t="s">
        <v>81</v>
      </c>
      <c r="DX22" s="50" t="s">
        <v>81</v>
      </c>
      <c r="DY22" s="50" t="s">
        <v>81</v>
      </c>
      <c r="DZ22" s="50" t="s">
        <v>81</v>
      </c>
      <c r="EA22" s="50" t="s">
        <v>81</v>
      </c>
      <c r="EB22" s="50" t="s">
        <v>81</v>
      </c>
      <c r="EC22" s="50" t="s">
        <v>81</v>
      </c>
      <c r="ED22" s="50" t="s">
        <v>81</v>
      </c>
      <c r="EE22" s="50" t="s">
        <v>81</v>
      </c>
      <c r="EF22" s="50" t="s">
        <v>81</v>
      </c>
      <c r="EG22" s="50" t="s">
        <v>81</v>
      </c>
      <c r="EH22" s="50" t="s">
        <v>81</v>
      </c>
      <c r="EI22" s="50" t="s">
        <v>81</v>
      </c>
      <c r="EJ22" s="50" t="s">
        <v>81</v>
      </c>
      <c r="EK22" s="50" t="s">
        <v>81</v>
      </c>
      <c r="EL22" s="50" t="s">
        <v>81</v>
      </c>
      <c r="EM22" s="50" t="s">
        <v>81</v>
      </c>
      <c r="EN22" s="50" t="s">
        <v>81</v>
      </c>
      <c r="EO22" s="50" t="s">
        <v>81</v>
      </c>
      <c r="EP22" s="50" t="s">
        <v>81</v>
      </c>
      <c r="EQ22" s="50" t="s">
        <v>81</v>
      </c>
      <c r="ER22" s="50" t="s">
        <v>81</v>
      </c>
      <c r="ES22" s="50" t="s">
        <v>81</v>
      </c>
      <c r="ET22" s="50" t="s">
        <v>81</v>
      </c>
      <c r="EU22" s="50" t="s">
        <v>81</v>
      </c>
      <c r="EV22" s="50" t="s">
        <v>81</v>
      </c>
      <c r="EW22" s="50" t="s">
        <v>81</v>
      </c>
      <c r="EX22" s="50" t="s">
        <v>81</v>
      </c>
      <c r="EY22" s="50" t="s">
        <v>81</v>
      </c>
      <c r="EZ22" s="50" t="s">
        <v>81</v>
      </c>
      <c r="FA22" s="50" t="s">
        <v>81</v>
      </c>
      <c r="FB22" s="50" t="s">
        <v>81</v>
      </c>
      <c r="FC22" s="50" t="s">
        <v>81</v>
      </c>
      <c r="FD22" s="50" t="s">
        <v>81</v>
      </c>
      <c r="FE22" s="50" t="s">
        <v>81</v>
      </c>
      <c r="FF22" s="50" t="s">
        <v>81</v>
      </c>
      <c r="FG22" s="50" t="s">
        <v>81</v>
      </c>
      <c r="FH22" s="50" t="s">
        <v>81</v>
      </c>
      <c r="FI22" s="50" t="s">
        <v>81</v>
      </c>
      <c r="FJ22" s="50" t="s">
        <v>81</v>
      </c>
      <c r="FK22" s="50" t="s">
        <v>81</v>
      </c>
      <c r="FL22" s="50" t="s">
        <v>81</v>
      </c>
      <c r="FM22" s="50" t="s">
        <v>81</v>
      </c>
      <c r="FN22" s="50" t="s">
        <v>81</v>
      </c>
      <c r="FO22" s="50" t="s">
        <v>81</v>
      </c>
      <c r="FP22" s="50" t="s">
        <v>81</v>
      </c>
      <c r="FQ22" s="50" t="s">
        <v>81</v>
      </c>
      <c r="FR22" s="50" t="s">
        <v>81</v>
      </c>
      <c r="FS22" s="50" t="s">
        <v>81</v>
      </c>
      <c r="FT22" s="50" t="s">
        <v>81</v>
      </c>
      <c r="FU22" s="50" t="s">
        <v>81</v>
      </c>
      <c r="FV22" s="50" t="s">
        <v>81</v>
      </c>
      <c r="FW22" s="50" t="s">
        <v>81</v>
      </c>
      <c r="FX22" s="50" t="s">
        <v>81</v>
      </c>
      <c r="FY22" s="50" t="s">
        <v>81</v>
      </c>
      <c r="FZ22" s="50" t="s">
        <v>81</v>
      </c>
      <c r="GA22" s="50" t="s">
        <v>81</v>
      </c>
      <c r="GB22" s="50" t="s">
        <v>81</v>
      </c>
      <c r="GC22" s="50" t="s">
        <v>81</v>
      </c>
      <c r="GD22" s="50" t="s">
        <v>81</v>
      </c>
      <c r="GE22" s="50" t="s">
        <v>81</v>
      </c>
      <c r="GF22" s="50" t="s">
        <v>81</v>
      </c>
      <c r="GG22" s="50" t="s">
        <v>81</v>
      </c>
      <c r="GH22" s="50" t="s">
        <v>81</v>
      </c>
      <c r="GI22" s="50" t="s">
        <v>81</v>
      </c>
      <c r="GJ22" s="50" t="s">
        <v>81</v>
      </c>
      <c r="GK22" s="50" t="s">
        <v>81</v>
      </c>
      <c r="GL22" s="50" t="s">
        <v>81</v>
      </c>
      <c r="GM22" s="50" t="s">
        <v>81</v>
      </c>
      <c r="GN22" s="50" t="s">
        <v>81</v>
      </c>
      <c r="GO22" s="50" t="s">
        <v>81</v>
      </c>
      <c r="GP22" s="50" t="s">
        <v>81</v>
      </c>
      <c r="GQ22" s="50" t="s">
        <v>81</v>
      </c>
      <c r="GR22" s="50" t="s">
        <v>81</v>
      </c>
      <c r="GS22" s="50" t="s">
        <v>81</v>
      </c>
      <c r="GT22" s="50" t="s">
        <v>81</v>
      </c>
      <c r="GU22" s="50" t="s">
        <v>81</v>
      </c>
      <c r="GV22" s="50" t="s">
        <v>81</v>
      </c>
      <c r="GW22" s="50" t="s">
        <v>81</v>
      </c>
      <c r="GX22" s="50" t="s">
        <v>81</v>
      </c>
      <c r="GY22" s="50" t="s">
        <v>81</v>
      </c>
      <c r="GZ22" s="50" t="s">
        <v>81</v>
      </c>
      <c r="HA22" s="50" t="s">
        <v>81</v>
      </c>
      <c r="HB22" s="50" t="s">
        <v>81</v>
      </c>
      <c r="HC22" s="50" t="s">
        <v>81</v>
      </c>
      <c r="HD22" s="50" t="s">
        <v>81</v>
      </c>
      <c r="HE22" s="50" t="s">
        <v>81</v>
      </c>
      <c r="HF22" s="50" t="s">
        <v>81</v>
      </c>
      <c r="HG22" s="50" t="s">
        <v>81</v>
      </c>
      <c r="HH22" s="50" t="s">
        <v>81</v>
      </c>
      <c r="HI22" s="50" t="s">
        <v>81</v>
      </c>
      <c r="HJ22" s="50" t="s">
        <v>81</v>
      </c>
      <c r="HK22" s="50" t="s">
        <v>81</v>
      </c>
      <c r="HL22" s="50" t="s">
        <v>81</v>
      </c>
      <c r="HM22" s="50" t="s">
        <v>81</v>
      </c>
      <c r="HN22" s="50" t="s">
        <v>81</v>
      </c>
      <c r="HO22" s="50" t="s">
        <v>81</v>
      </c>
      <c r="HP22" s="50" t="s">
        <v>81</v>
      </c>
      <c r="HQ22" s="50" t="s">
        <v>81</v>
      </c>
      <c r="HR22" s="50" t="s">
        <v>81</v>
      </c>
      <c r="HS22" s="50" t="s">
        <v>81</v>
      </c>
      <c r="HT22" s="50" t="s">
        <v>81</v>
      </c>
      <c r="HU22" s="50" t="s">
        <v>81</v>
      </c>
      <c r="HV22" s="50" t="s">
        <v>81</v>
      </c>
      <c r="HW22" s="50" t="s">
        <v>81</v>
      </c>
      <c r="HX22" s="50" t="s">
        <v>81</v>
      </c>
      <c r="HY22" s="50" t="s">
        <v>81</v>
      </c>
      <c r="HZ22" s="50" t="s">
        <v>81</v>
      </c>
      <c r="IA22" s="50" t="s">
        <v>81</v>
      </c>
      <c r="IB22" s="50" t="s">
        <v>81</v>
      </c>
      <c r="IC22" s="50" t="s">
        <v>81</v>
      </c>
      <c r="ID22" s="50" t="s">
        <v>81</v>
      </c>
      <c r="IE22" s="50" t="s">
        <v>81</v>
      </c>
      <c r="IF22" s="50" t="s">
        <v>81</v>
      </c>
      <c r="IG22" s="50" t="s">
        <v>81</v>
      </c>
      <c r="IH22" s="50" t="s">
        <v>81</v>
      </c>
      <c r="II22" s="50" t="s">
        <v>81</v>
      </c>
      <c r="IJ22" s="50" t="s">
        <v>81</v>
      </c>
      <c r="IK22" s="50" t="s">
        <v>81</v>
      </c>
      <c r="IL22" s="50" t="s">
        <v>81</v>
      </c>
      <c r="IM22" s="50" t="s">
        <v>81</v>
      </c>
      <c r="IN22" s="50" t="s">
        <v>81</v>
      </c>
      <c r="IO22" s="50" t="s">
        <v>81</v>
      </c>
      <c r="IP22" s="50" t="s">
        <v>81</v>
      </c>
      <c r="IQ22" s="50" t="s">
        <v>81</v>
      </c>
      <c r="IR22" s="50" t="s">
        <v>81</v>
      </c>
      <c r="IS22" s="50" t="s">
        <v>81</v>
      </c>
      <c r="IT22" s="50" t="s">
        <v>81</v>
      </c>
      <c r="IU22" s="50" t="s">
        <v>81</v>
      </c>
      <c r="IV22" s="50" t="s">
        <v>81</v>
      </c>
      <c r="IW22" s="50" t="s">
        <v>81</v>
      </c>
      <c r="IX22" s="50" t="s">
        <v>81</v>
      </c>
      <c r="IY22" s="50" t="s">
        <v>81</v>
      </c>
      <c r="IZ22" s="50" t="s">
        <v>81</v>
      </c>
      <c r="JA22" s="50" t="s">
        <v>81</v>
      </c>
      <c r="JB22" s="50" t="s">
        <v>81</v>
      </c>
      <c r="JC22" s="50" t="s">
        <v>81</v>
      </c>
      <c r="JD22" s="50" t="s">
        <v>81</v>
      </c>
      <c r="JE22" s="50" t="s">
        <v>81</v>
      </c>
      <c r="JF22" s="50" t="s">
        <v>81</v>
      </c>
      <c r="JG22" s="50" t="s">
        <v>81</v>
      </c>
      <c r="JH22" s="50" t="s">
        <v>81</v>
      </c>
      <c r="JI22" s="50" t="s">
        <v>81</v>
      </c>
      <c r="JJ22" s="50" t="s">
        <v>81</v>
      </c>
      <c r="JK22" s="50" t="s">
        <v>81</v>
      </c>
      <c r="JL22" s="50" t="s">
        <v>81</v>
      </c>
      <c r="JM22" s="50" t="s">
        <v>81</v>
      </c>
      <c r="JN22" s="50" t="s">
        <v>81</v>
      </c>
      <c r="JO22" s="50" t="s">
        <v>81</v>
      </c>
      <c r="JP22" s="50" t="s">
        <v>81</v>
      </c>
      <c r="JQ22" s="50" t="s">
        <v>81</v>
      </c>
      <c r="JR22" s="50" t="s">
        <v>81</v>
      </c>
      <c r="JS22" s="50" t="s">
        <v>81</v>
      </c>
      <c r="JT22" s="50" t="s">
        <v>81</v>
      </c>
      <c r="JU22" s="50" t="s">
        <v>81</v>
      </c>
      <c r="JV22" s="50" t="s">
        <v>81</v>
      </c>
      <c r="JW22" s="50" t="s">
        <v>81</v>
      </c>
      <c r="JX22" s="50" t="s">
        <v>81</v>
      </c>
      <c r="JY22" s="50" t="s">
        <v>81</v>
      </c>
      <c r="JZ22" s="50" t="s">
        <v>81</v>
      </c>
      <c r="KA22" s="50" t="s">
        <v>81</v>
      </c>
      <c r="KB22" s="50" t="s">
        <v>81</v>
      </c>
      <c r="KC22" s="50" t="s">
        <v>81</v>
      </c>
      <c r="KD22" s="50" t="s">
        <v>81</v>
      </c>
      <c r="KE22" s="50" t="s">
        <v>81</v>
      </c>
      <c r="KF22" s="50" t="s">
        <v>81</v>
      </c>
      <c r="KG22" s="50" t="s">
        <v>81</v>
      </c>
      <c r="KH22" s="50" t="s">
        <v>81</v>
      </c>
      <c r="KI22" s="50" t="s">
        <v>81</v>
      </c>
      <c r="KJ22" s="50" t="s">
        <v>81</v>
      </c>
      <c r="KK22" s="50" t="s">
        <v>81</v>
      </c>
      <c r="KL22" s="50" t="s">
        <v>81</v>
      </c>
      <c r="KM22" s="50" t="s">
        <v>81</v>
      </c>
      <c r="KN22" s="50" t="s">
        <v>81</v>
      </c>
      <c r="KO22" s="50" t="s">
        <v>81</v>
      </c>
      <c r="KP22" s="50" t="s">
        <v>81</v>
      </c>
      <c r="KQ22" s="50" t="s">
        <v>81</v>
      </c>
      <c r="KR22" s="50" t="s">
        <v>81</v>
      </c>
      <c r="KS22" s="50" t="s">
        <v>81</v>
      </c>
      <c r="KT22" s="50" t="s">
        <v>81</v>
      </c>
      <c r="KU22" s="50" t="s">
        <v>81</v>
      </c>
      <c r="KV22" s="50" t="s">
        <v>81</v>
      </c>
      <c r="KW22" s="50" t="s">
        <v>81</v>
      </c>
      <c r="KX22" s="50" t="s">
        <v>81</v>
      </c>
      <c r="KY22" s="50" t="s">
        <v>81</v>
      </c>
      <c r="KZ22" s="50" t="s">
        <v>81</v>
      </c>
      <c r="LA22" s="50" t="s">
        <v>81</v>
      </c>
      <c r="LB22" s="50" t="s">
        <v>81</v>
      </c>
      <c r="LC22" s="50" t="s">
        <v>81</v>
      </c>
      <c r="LD22" s="50" t="s">
        <v>81</v>
      </c>
      <c r="LE22" s="50" t="s">
        <v>81</v>
      </c>
      <c r="LF22" s="50" t="s">
        <v>81</v>
      </c>
      <c r="LG22" s="50" t="s">
        <v>81</v>
      </c>
      <c r="LH22" s="50" t="s">
        <v>81</v>
      </c>
      <c r="LI22" s="50" t="s">
        <v>81</v>
      </c>
      <c r="LJ22" s="50" t="s">
        <v>81</v>
      </c>
      <c r="LK22" s="50" t="s">
        <v>81</v>
      </c>
      <c r="LL22" s="50" t="s">
        <v>81</v>
      </c>
      <c r="LM22" s="50" t="s">
        <v>81</v>
      </c>
      <c r="LN22" s="50" t="s">
        <v>81</v>
      </c>
      <c r="LO22" s="50" t="s">
        <v>81</v>
      </c>
      <c r="LP22" s="50" t="s">
        <v>81</v>
      </c>
      <c r="LQ22" s="50" t="s">
        <v>81</v>
      </c>
      <c r="LR22" s="50" t="s">
        <v>81</v>
      </c>
      <c r="LS22" s="50" t="s">
        <v>81</v>
      </c>
      <c r="LT22" s="50" t="s">
        <v>81</v>
      </c>
      <c r="LU22" s="50" t="s">
        <v>81</v>
      </c>
      <c r="LV22" s="50" t="s">
        <v>81</v>
      </c>
      <c r="LW22" s="50" t="s">
        <v>81</v>
      </c>
      <c r="LX22" s="50" t="s">
        <v>81</v>
      </c>
      <c r="LY22" s="50" t="s">
        <v>81</v>
      </c>
      <c r="LZ22" s="50" t="s">
        <v>81</v>
      </c>
      <c r="MA22" s="50" t="s">
        <v>81</v>
      </c>
      <c r="MB22" s="50" t="s">
        <v>81</v>
      </c>
      <c r="MC22" s="50" t="s">
        <v>81</v>
      </c>
      <c r="MD22" s="50" t="s">
        <v>81</v>
      </c>
      <c r="ME22" s="50" t="s">
        <v>81</v>
      </c>
      <c r="MF22" s="50" t="s">
        <v>81</v>
      </c>
      <c r="MG22" s="50" t="s">
        <v>81</v>
      </c>
      <c r="MH22" s="50" t="s">
        <v>81</v>
      </c>
      <c r="MI22" s="50" t="s">
        <v>81</v>
      </c>
      <c r="MJ22" s="50" t="s">
        <v>81</v>
      </c>
      <c r="MK22" s="50" t="s">
        <v>81</v>
      </c>
      <c r="ML22" s="50" t="s">
        <v>81</v>
      </c>
      <c r="MM22" s="50" t="s">
        <v>81</v>
      </c>
      <c r="MN22" s="50" t="s">
        <v>81</v>
      </c>
      <c r="MO22" s="50" t="s">
        <v>81</v>
      </c>
      <c r="MP22" s="50" t="s">
        <v>81</v>
      </c>
      <c r="MQ22" s="50" t="s">
        <v>81</v>
      </c>
      <c r="MR22" s="50" t="s">
        <v>81</v>
      </c>
      <c r="MS22" s="50" t="s">
        <v>81</v>
      </c>
      <c r="MT22" s="50" t="s">
        <v>81</v>
      </c>
      <c r="MU22" s="50" t="s">
        <v>81</v>
      </c>
      <c r="MV22" s="50" t="s">
        <v>81</v>
      </c>
      <c r="MW22" s="50" t="s">
        <v>81</v>
      </c>
      <c r="MX22" s="50" t="s">
        <v>81</v>
      </c>
      <c r="MY22" s="50" t="s">
        <v>81</v>
      </c>
      <c r="MZ22" s="50" t="s">
        <v>81</v>
      </c>
      <c r="NA22" s="50" t="s">
        <v>81</v>
      </c>
      <c r="NB22" s="50" t="s">
        <v>81</v>
      </c>
      <c r="NC22" s="50" t="s">
        <v>81</v>
      </c>
      <c r="ND22" s="50" t="s">
        <v>81</v>
      </c>
      <c r="NE22" s="50" t="s">
        <v>81</v>
      </c>
      <c r="NF22" s="50" t="s">
        <v>81</v>
      </c>
      <c r="NG22" s="50" t="s">
        <v>81</v>
      </c>
      <c r="NH22" s="50" t="s">
        <v>81</v>
      </c>
      <c r="NI22" s="50" t="s">
        <v>81</v>
      </c>
      <c r="NJ22" s="50" t="s">
        <v>81</v>
      </c>
      <c r="NK22" s="50" t="s">
        <v>81</v>
      </c>
      <c r="NL22" s="50" t="s">
        <v>81</v>
      </c>
      <c r="NM22" s="50" t="s">
        <v>81</v>
      </c>
      <c r="NN22" s="50" t="s">
        <v>81</v>
      </c>
      <c r="NO22" s="50" t="s">
        <v>81</v>
      </c>
      <c r="NP22" s="50" t="s">
        <v>81</v>
      </c>
      <c r="NQ22" s="50" t="s">
        <v>81</v>
      </c>
      <c r="NR22" s="50" t="s">
        <v>81</v>
      </c>
      <c r="NS22" s="50" t="s">
        <v>81</v>
      </c>
      <c r="NT22" s="50" t="s">
        <v>81</v>
      </c>
      <c r="NU22" s="50" t="s">
        <v>81</v>
      </c>
      <c r="NV22" s="50" t="s">
        <v>81</v>
      </c>
      <c r="NW22" s="50" t="s">
        <v>81</v>
      </c>
      <c r="NX22" s="50" t="s">
        <v>81</v>
      </c>
      <c r="NY22" s="50" t="s">
        <v>81</v>
      </c>
      <c r="NZ22" s="50" t="s">
        <v>81</v>
      </c>
      <c r="OA22" s="50" t="s">
        <v>81</v>
      </c>
      <c r="OB22" s="50" t="s">
        <v>81</v>
      </c>
      <c r="OC22" s="50" t="s">
        <v>81</v>
      </c>
      <c r="OD22" s="50" t="s">
        <v>81</v>
      </c>
      <c r="OE22" s="50" t="s">
        <v>81</v>
      </c>
      <c r="OF22" s="50" t="s">
        <v>81</v>
      </c>
      <c r="OG22" s="50" t="s">
        <v>81</v>
      </c>
      <c r="OH22" s="50" t="s">
        <v>81</v>
      </c>
      <c r="OI22" s="50" t="s">
        <v>81</v>
      </c>
      <c r="OJ22" s="50" t="s">
        <v>81</v>
      </c>
      <c r="OK22" s="50" t="s">
        <v>81</v>
      </c>
      <c r="OL22" s="50" t="s">
        <v>81</v>
      </c>
      <c r="OM22" s="50" t="s">
        <v>81</v>
      </c>
      <c r="ON22" s="50" t="s">
        <v>81</v>
      </c>
      <c r="OO22" s="50" t="s">
        <v>81</v>
      </c>
      <c r="OP22" s="50" t="s">
        <v>81</v>
      </c>
      <c r="OQ22" s="50" t="s">
        <v>81</v>
      </c>
      <c r="OR22" s="50" t="s">
        <v>81</v>
      </c>
      <c r="OS22" s="50" t="s">
        <v>81</v>
      </c>
      <c r="OT22" s="50" t="s">
        <v>81</v>
      </c>
      <c r="OU22" s="50" t="s">
        <v>81</v>
      </c>
      <c r="OV22" s="50" t="s">
        <v>81</v>
      </c>
      <c r="OW22" s="50" t="s">
        <v>81</v>
      </c>
      <c r="OX22" s="50" t="s">
        <v>81</v>
      </c>
      <c r="OY22" s="50" t="s">
        <v>81</v>
      </c>
      <c r="OZ22" s="50" t="s">
        <v>81</v>
      </c>
      <c r="PA22" s="50" t="s">
        <v>81</v>
      </c>
      <c r="PB22" s="50" t="s">
        <v>81</v>
      </c>
      <c r="PC22" s="50" t="s">
        <v>81</v>
      </c>
      <c r="PD22" s="50" t="s">
        <v>81</v>
      </c>
      <c r="PE22" s="50" t="s">
        <v>81</v>
      </c>
      <c r="PF22" s="50" t="s">
        <v>81</v>
      </c>
      <c r="PG22" s="50" t="s">
        <v>81</v>
      </c>
      <c r="PH22" s="50" t="s">
        <v>81</v>
      </c>
      <c r="PI22" s="50" t="s">
        <v>81</v>
      </c>
    </row>
    <row r="23" spans="2:425" ht="34.799999999999997" thickBot="1" x14ac:dyDescent="0.3">
      <c r="B23" s="57" t="s">
        <v>87</v>
      </c>
      <c r="C23" s="58" t="s">
        <v>88</v>
      </c>
      <c r="D23" s="131" t="s">
        <v>175</v>
      </c>
      <c r="E23" s="50" t="s">
        <v>83</v>
      </c>
      <c r="F23" s="50" t="s">
        <v>83</v>
      </c>
      <c r="G23" s="50" t="s">
        <v>83</v>
      </c>
      <c r="H23" s="50" t="s">
        <v>83</v>
      </c>
      <c r="I23" s="50" t="s">
        <v>83</v>
      </c>
      <c r="J23" s="50" t="s">
        <v>83</v>
      </c>
      <c r="K23" s="50" t="s">
        <v>83</v>
      </c>
      <c r="L23" s="50" t="s">
        <v>83</v>
      </c>
      <c r="M23" s="50" t="s">
        <v>83</v>
      </c>
      <c r="N23" s="50" t="s">
        <v>83</v>
      </c>
      <c r="O23" s="50" t="s">
        <v>83</v>
      </c>
      <c r="P23" s="50" t="s">
        <v>83</v>
      </c>
      <c r="Q23" s="50" t="s">
        <v>83</v>
      </c>
      <c r="R23" s="50" t="s">
        <v>83</v>
      </c>
      <c r="S23" s="50" t="s">
        <v>83</v>
      </c>
      <c r="T23" s="50" t="s">
        <v>83</v>
      </c>
      <c r="U23" s="50" t="s">
        <v>83</v>
      </c>
      <c r="V23" s="50" t="s">
        <v>83</v>
      </c>
      <c r="W23" s="50" t="s">
        <v>83</v>
      </c>
      <c r="X23" s="50" t="s">
        <v>83</v>
      </c>
      <c r="Y23" s="50" t="s">
        <v>83</v>
      </c>
      <c r="Z23" s="50" t="s">
        <v>83</v>
      </c>
      <c r="AA23" s="50" t="s">
        <v>83</v>
      </c>
      <c r="AB23" s="50" t="s">
        <v>83</v>
      </c>
      <c r="AC23" s="50" t="s">
        <v>83</v>
      </c>
      <c r="AD23" s="50" t="s">
        <v>83</v>
      </c>
      <c r="AE23" s="50" t="s">
        <v>83</v>
      </c>
      <c r="AF23" s="50" t="s">
        <v>83</v>
      </c>
      <c r="AG23" s="50" t="s">
        <v>83</v>
      </c>
      <c r="AH23" s="50" t="s">
        <v>83</v>
      </c>
      <c r="AI23" s="50" t="s">
        <v>83</v>
      </c>
      <c r="AJ23" s="50" t="s">
        <v>83</v>
      </c>
      <c r="AK23" s="50" t="s">
        <v>83</v>
      </c>
      <c r="AL23" s="50" t="s">
        <v>83</v>
      </c>
      <c r="AM23" s="50" t="s">
        <v>83</v>
      </c>
      <c r="AN23" s="50" t="s">
        <v>83</v>
      </c>
      <c r="AO23" s="50" t="s">
        <v>83</v>
      </c>
      <c r="AP23" s="50" t="s">
        <v>83</v>
      </c>
      <c r="AQ23" s="50" t="s">
        <v>83</v>
      </c>
      <c r="AR23" s="50" t="s">
        <v>83</v>
      </c>
      <c r="AS23" s="50" t="s">
        <v>83</v>
      </c>
      <c r="AT23" s="50" t="s">
        <v>83</v>
      </c>
      <c r="AU23" s="50" t="s">
        <v>83</v>
      </c>
      <c r="AV23" s="50" t="s">
        <v>83</v>
      </c>
      <c r="AW23" s="50" t="s">
        <v>83</v>
      </c>
      <c r="AX23" s="50" t="s">
        <v>83</v>
      </c>
      <c r="AY23" s="50" t="s">
        <v>83</v>
      </c>
      <c r="AZ23" s="50" t="s">
        <v>83</v>
      </c>
      <c r="BA23" s="50" t="s">
        <v>83</v>
      </c>
      <c r="BB23" s="50" t="s">
        <v>83</v>
      </c>
      <c r="BC23" s="50" t="s">
        <v>83</v>
      </c>
      <c r="BD23" s="50" t="s">
        <v>83</v>
      </c>
      <c r="BE23" s="50" t="s">
        <v>83</v>
      </c>
      <c r="BF23" s="50" t="s">
        <v>83</v>
      </c>
      <c r="BG23" s="50" t="s">
        <v>83</v>
      </c>
      <c r="BH23" s="50" t="s">
        <v>83</v>
      </c>
      <c r="BI23" s="50" t="s">
        <v>83</v>
      </c>
      <c r="BJ23" s="50" t="s">
        <v>83</v>
      </c>
      <c r="BK23" s="50" t="s">
        <v>83</v>
      </c>
      <c r="BL23" s="50" t="s">
        <v>83</v>
      </c>
      <c r="BM23" s="50" t="s">
        <v>83</v>
      </c>
      <c r="BN23" s="50" t="s">
        <v>83</v>
      </c>
      <c r="BO23" s="50" t="s">
        <v>83</v>
      </c>
      <c r="BP23" s="50" t="s">
        <v>83</v>
      </c>
      <c r="BQ23" s="50" t="s">
        <v>83</v>
      </c>
      <c r="BR23" s="50" t="s">
        <v>83</v>
      </c>
      <c r="BS23" s="50" t="s">
        <v>83</v>
      </c>
      <c r="BT23" s="50" t="s">
        <v>83</v>
      </c>
      <c r="BU23" s="50" t="s">
        <v>83</v>
      </c>
      <c r="BV23" s="50" t="s">
        <v>83</v>
      </c>
      <c r="BW23" s="50" t="s">
        <v>83</v>
      </c>
      <c r="BX23" s="50" t="s">
        <v>83</v>
      </c>
      <c r="BY23" s="50" t="s">
        <v>83</v>
      </c>
      <c r="BZ23" s="50" t="s">
        <v>83</v>
      </c>
      <c r="CA23" s="50" t="s">
        <v>83</v>
      </c>
      <c r="CB23" s="50" t="s">
        <v>83</v>
      </c>
      <c r="CC23" s="50" t="s">
        <v>83</v>
      </c>
      <c r="CD23" s="50" t="s">
        <v>83</v>
      </c>
      <c r="CE23" s="50" t="s">
        <v>83</v>
      </c>
      <c r="CF23" s="50" t="s">
        <v>83</v>
      </c>
      <c r="CG23" s="50" t="s">
        <v>83</v>
      </c>
      <c r="CH23" s="50" t="s">
        <v>83</v>
      </c>
      <c r="CI23" s="50" t="s">
        <v>83</v>
      </c>
      <c r="CJ23" s="50" t="s">
        <v>83</v>
      </c>
      <c r="CK23" s="50" t="s">
        <v>83</v>
      </c>
      <c r="CL23" s="50" t="s">
        <v>83</v>
      </c>
      <c r="CM23" s="50" t="s">
        <v>83</v>
      </c>
      <c r="CN23" s="50" t="s">
        <v>83</v>
      </c>
      <c r="CO23" s="50" t="s">
        <v>83</v>
      </c>
      <c r="CP23" s="50" t="s">
        <v>83</v>
      </c>
      <c r="CQ23" s="50" t="s">
        <v>83</v>
      </c>
      <c r="CR23" s="50" t="s">
        <v>83</v>
      </c>
      <c r="CS23" s="50" t="s">
        <v>83</v>
      </c>
      <c r="CT23" s="50" t="s">
        <v>83</v>
      </c>
      <c r="CU23" s="50" t="s">
        <v>83</v>
      </c>
      <c r="CV23" s="50" t="s">
        <v>83</v>
      </c>
      <c r="CW23" s="50" t="s">
        <v>83</v>
      </c>
      <c r="CX23" s="50" t="s">
        <v>83</v>
      </c>
      <c r="CY23" s="50" t="s">
        <v>83</v>
      </c>
      <c r="CZ23" s="50" t="s">
        <v>83</v>
      </c>
      <c r="DA23" s="50" t="s">
        <v>83</v>
      </c>
      <c r="DB23" s="50" t="s">
        <v>83</v>
      </c>
      <c r="DC23" s="50" t="s">
        <v>83</v>
      </c>
      <c r="DD23" s="50" t="s">
        <v>83</v>
      </c>
      <c r="DE23" s="50" t="s">
        <v>83</v>
      </c>
      <c r="DF23" s="50" t="s">
        <v>83</v>
      </c>
      <c r="DG23" s="50" t="s">
        <v>83</v>
      </c>
      <c r="DH23" s="50" t="s">
        <v>83</v>
      </c>
      <c r="DI23" s="50" t="s">
        <v>83</v>
      </c>
      <c r="DJ23" s="50" t="s">
        <v>83</v>
      </c>
      <c r="DK23" s="50" t="s">
        <v>83</v>
      </c>
      <c r="DL23" s="50" t="s">
        <v>83</v>
      </c>
      <c r="DM23" s="50" t="s">
        <v>83</v>
      </c>
      <c r="DN23" s="50" t="s">
        <v>83</v>
      </c>
      <c r="DO23" s="50" t="s">
        <v>83</v>
      </c>
      <c r="DP23" s="50" t="s">
        <v>83</v>
      </c>
      <c r="DQ23" s="50" t="s">
        <v>83</v>
      </c>
      <c r="DR23" s="50" t="s">
        <v>83</v>
      </c>
      <c r="DS23" s="50" t="s">
        <v>83</v>
      </c>
      <c r="DT23" s="50" t="s">
        <v>83</v>
      </c>
      <c r="DU23" s="50" t="s">
        <v>83</v>
      </c>
      <c r="DV23" s="50" t="s">
        <v>83</v>
      </c>
      <c r="DW23" s="50" t="s">
        <v>83</v>
      </c>
      <c r="DX23" s="50" t="s">
        <v>83</v>
      </c>
      <c r="DY23" s="50" t="s">
        <v>83</v>
      </c>
      <c r="DZ23" s="50" t="s">
        <v>83</v>
      </c>
      <c r="EA23" s="50" t="s">
        <v>83</v>
      </c>
      <c r="EB23" s="50" t="s">
        <v>83</v>
      </c>
      <c r="EC23" s="50" t="s">
        <v>83</v>
      </c>
      <c r="ED23" s="50" t="s">
        <v>83</v>
      </c>
      <c r="EE23" s="50" t="s">
        <v>83</v>
      </c>
      <c r="EF23" s="50" t="s">
        <v>83</v>
      </c>
      <c r="EG23" s="50" t="s">
        <v>83</v>
      </c>
      <c r="EH23" s="50" t="s">
        <v>83</v>
      </c>
      <c r="EI23" s="50" t="s">
        <v>83</v>
      </c>
      <c r="EJ23" s="50" t="s">
        <v>83</v>
      </c>
      <c r="EK23" s="50" t="s">
        <v>83</v>
      </c>
      <c r="EL23" s="50" t="s">
        <v>83</v>
      </c>
      <c r="EM23" s="50" t="s">
        <v>83</v>
      </c>
      <c r="EN23" s="50" t="s">
        <v>83</v>
      </c>
      <c r="EO23" s="50" t="s">
        <v>83</v>
      </c>
      <c r="EP23" s="50" t="s">
        <v>83</v>
      </c>
      <c r="EQ23" s="50" t="s">
        <v>83</v>
      </c>
      <c r="ER23" s="50" t="s">
        <v>83</v>
      </c>
      <c r="ES23" s="50" t="s">
        <v>83</v>
      </c>
      <c r="ET23" s="50" t="s">
        <v>83</v>
      </c>
      <c r="EU23" s="50" t="s">
        <v>83</v>
      </c>
      <c r="EV23" s="50" t="s">
        <v>83</v>
      </c>
      <c r="EW23" s="50" t="s">
        <v>83</v>
      </c>
      <c r="EX23" s="50" t="s">
        <v>83</v>
      </c>
      <c r="EY23" s="50" t="s">
        <v>83</v>
      </c>
      <c r="EZ23" s="50" t="s">
        <v>83</v>
      </c>
      <c r="FA23" s="50" t="s">
        <v>83</v>
      </c>
      <c r="FB23" s="50" t="s">
        <v>83</v>
      </c>
      <c r="FC23" s="50" t="s">
        <v>83</v>
      </c>
      <c r="FD23" s="50" t="s">
        <v>83</v>
      </c>
      <c r="FE23" s="50" t="s">
        <v>83</v>
      </c>
      <c r="FF23" s="50" t="s">
        <v>83</v>
      </c>
      <c r="FG23" s="50" t="s">
        <v>83</v>
      </c>
      <c r="FH23" s="50" t="s">
        <v>83</v>
      </c>
      <c r="FI23" s="50" t="s">
        <v>83</v>
      </c>
      <c r="FJ23" s="50" t="s">
        <v>83</v>
      </c>
      <c r="FK23" s="50" t="s">
        <v>83</v>
      </c>
      <c r="FL23" s="50" t="s">
        <v>83</v>
      </c>
      <c r="FM23" s="50" t="s">
        <v>83</v>
      </c>
      <c r="FN23" s="50" t="s">
        <v>83</v>
      </c>
      <c r="FO23" s="50" t="s">
        <v>83</v>
      </c>
      <c r="FP23" s="50" t="s">
        <v>83</v>
      </c>
      <c r="FQ23" s="50" t="s">
        <v>83</v>
      </c>
      <c r="FR23" s="50" t="s">
        <v>83</v>
      </c>
      <c r="FS23" s="50" t="s">
        <v>83</v>
      </c>
      <c r="FT23" s="50" t="s">
        <v>83</v>
      </c>
      <c r="FU23" s="50" t="s">
        <v>83</v>
      </c>
      <c r="FV23" s="50" t="s">
        <v>83</v>
      </c>
      <c r="FW23" s="50" t="s">
        <v>83</v>
      </c>
      <c r="FX23" s="50" t="s">
        <v>83</v>
      </c>
      <c r="FY23" s="50" t="s">
        <v>83</v>
      </c>
      <c r="FZ23" s="50" t="s">
        <v>83</v>
      </c>
      <c r="GA23" s="50" t="s">
        <v>83</v>
      </c>
      <c r="GB23" s="50" t="s">
        <v>83</v>
      </c>
      <c r="GC23" s="50" t="s">
        <v>83</v>
      </c>
      <c r="GD23" s="50" t="s">
        <v>83</v>
      </c>
      <c r="GE23" s="50" t="s">
        <v>83</v>
      </c>
      <c r="GF23" s="50" t="s">
        <v>83</v>
      </c>
      <c r="GG23" s="50" t="s">
        <v>83</v>
      </c>
      <c r="GH23" s="50" t="s">
        <v>83</v>
      </c>
      <c r="GI23" s="50" t="s">
        <v>83</v>
      </c>
      <c r="GJ23" s="50" t="s">
        <v>83</v>
      </c>
      <c r="GK23" s="50" t="s">
        <v>83</v>
      </c>
      <c r="GL23" s="50" t="s">
        <v>83</v>
      </c>
      <c r="GM23" s="50" t="s">
        <v>83</v>
      </c>
      <c r="GN23" s="50" t="s">
        <v>83</v>
      </c>
      <c r="GO23" s="50" t="s">
        <v>83</v>
      </c>
      <c r="GP23" s="50" t="s">
        <v>83</v>
      </c>
      <c r="GQ23" s="50" t="s">
        <v>83</v>
      </c>
      <c r="GR23" s="50" t="s">
        <v>83</v>
      </c>
      <c r="GS23" s="50" t="s">
        <v>83</v>
      </c>
      <c r="GT23" s="50" t="s">
        <v>83</v>
      </c>
      <c r="GU23" s="50" t="s">
        <v>83</v>
      </c>
      <c r="GV23" s="50" t="s">
        <v>83</v>
      </c>
      <c r="GW23" s="50" t="s">
        <v>83</v>
      </c>
      <c r="GX23" s="50" t="s">
        <v>83</v>
      </c>
      <c r="GY23" s="50" t="s">
        <v>83</v>
      </c>
      <c r="GZ23" s="50" t="s">
        <v>83</v>
      </c>
      <c r="HA23" s="50" t="s">
        <v>83</v>
      </c>
      <c r="HB23" s="50" t="s">
        <v>83</v>
      </c>
      <c r="HC23" s="50" t="s">
        <v>83</v>
      </c>
      <c r="HD23" s="50" t="s">
        <v>83</v>
      </c>
      <c r="HE23" s="50" t="s">
        <v>83</v>
      </c>
      <c r="HF23" s="50" t="s">
        <v>83</v>
      </c>
      <c r="HG23" s="50" t="s">
        <v>83</v>
      </c>
      <c r="HH23" s="50" t="s">
        <v>83</v>
      </c>
      <c r="HI23" s="50" t="s">
        <v>83</v>
      </c>
      <c r="HJ23" s="50" t="s">
        <v>83</v>
      </c>
      <c r="HK23" s="50" t="s">
        <v>83</v>
      </c>
      <c r="HL23" s="50" t="s">
        <v>83</v>
      </c>
      <c r="HM23" s="50" t="s">
        <v>83</v>
      </c>
      <c r="HN23" s="50" t="s">
        <v>83</v>
      </c>
      <c r="HO23" s="50" t="s">
        <v>83</v>
      </c>
      <c r="HP23" s="50" t="s">
        <v>83</v>
      </c>
      <c r="HQ23" s="50" t="s">
        <v>83</v>
      </c>
      <c r="HR23" s="50" t="s">
        <v>83</v>
      </c>
      <c r="HS23" s="50" t="s">
        <v>83</v>
      </c>
      <c r="HT23" s="50" t="s">
        <v>83</v>
      </c>
      <c r="HU23" s="50" t="s">
        <v>83</v>
      </c>
      <c r="HV23" s="50" t="s">
        <v>83</v>
      </c>
      <c r="HW23" s="50" t="s">
        <v>83</v>
      </c>
      <c r="HX23" s="50" t="s">
        <v>83</v>
      </c>
      <c r="HY23" s="50" t="s">
        <v>83</v>
      </c>
      <c r="HZ23" s="50" t="s">
        <v>83</v>
      </c>
      <c r="IA23" s="50" t="s">
        <v>83</v>
      </c>
      <c r="IB23" s="50" t="s">
        <v>83</v>
      </c>
      <c r="IC23" s="50" t="s">
        <v>83</v>
      </c>
      <c r="ID23" s="50" t="s">
        <v>83</v>
      </c>
      <c r="IE23" s="50" t="s">
        <v>83</v>
      </c>
      <c r="IF23" s="50" t="s">
        <v>83</v>
      </c>
      <c r="IG23" s="50" t="s">
        <v>83</v>
      </c>
      <c r="IH23" s="50" t="s">
        <v>83</v>
      </c>
      <c r="II23" s="50" t="s">
        <v>83</v>
      </c>
      <c r="IJ23" s="50" t="s">
        <v>83</v>
      </c>
      <c r="IK23" s="50" t="s">
        <v>83</v>
      </c>
      <c r="IL23" s="50" t="s">
        <v>83</v>
      </c>
      <c r="IM23" s="50" t="s">
        <v>83</v>
      </c>
      <c r="IN23" s="50" t="s">
        <v>83</v>
      </c>
      <c r="IO23" s="50" t="s">
        <v>83</v>
      </c>
      <c r="IP23" s="50" t="s">
        <v>83</v>
      </c>
      <c r="IQ23" s="50" t="s">
        <v>83</v>
      </c>
      <c r="IR23" s="50" t="s">
        <v>83</v>
      </c>
      <c r="IS23" s="50" t="s">
        <v>83</v>
      </c>
      <c r="IT23" s="50" t="s">
        <v>83</v>
      </c>
      <c r="IU23" s="50" t="s">
        <v>83</v>
      </c>
      <c r="IV23" s="50" t="s">
        <v>83</v>
      </c>
      <c r="IW23" s="50" t="s">
        <v>83</v>
      </c>
      <c r="IX23" s="50" t="s">
        <v>83</v>
      </c>
      <c r="IY23" s="50" t="s">
        <v>83</v>
      </c>
      <c r="IZ23" s="50" t="s">
        <v>83</v>
      </c>
      <c r="JA23" s="50" t="s">
        <v>83</v>
      </c>
      <c r="JB23" s="50" t="s">
        <v>83</v>
      </c>
      <c r="JC23" s="50" t="s">
        <v>83</v>
      </c>
      <c r="JD23" s="50" t="s">
        <v>83</v>
      </c>
      <c r="JE23" s="50" t="s">
        <v>83</v>
      </c>
      <c r="JF23" s="50" t="s">
        <v>83</v>
      </c>
      <c r="JG23" s="50" t="s">
        <v>83</v>
      </c>
      <c r="JH23" s="50" t="s">
        <v>83</v>
      </c>
      <c r="JI23" s="50" t="s">
        <v>83</v>
      </c>
      <c r="JJ23" s="50" t="s">
        <v>83</v>
      </c>
      <c r="JK23" s="50" t="s">
        <v>83</v>
      </c>
      <c r="JL23" s="50" t="s">
        <v>83</v>
      </c>
      <c r="JM23" s="50" t="s">
        <v>83</v>
      </c>
      <c r="JN23" s="50" t="s">
        <v>83</v>
      </c>
      <c r="JO23" s="50" t="s">
        <v>83</v>
      </c>
      <c r="JP23" s="50" t="s">
        <v>83</v>
      </c>
      <c r="JQ23" s="50" t="s">
        <v>83</v>
      </c>
      <c r="JR23" s="50" t="s">
        <v>83</v>
      </c>
      <c r="JS23" s="50" t="s">
        <v>83</v>
      </c>
      <c r="JT23" s="50" t="s">
        <v>83</v>
      </c>
      <c r="JU23" s="50" t="s">
        <v>83</v>
      </c>
      <c r="JV23" s="50" t="s">
        <v>83</v>
      </c>
      <c r="JW23" s="50" t="s">
        <v>83</v>
      </c>
      <c r="JX23" s="50" t="s">
        <v>83</v>
      </c>
      <c r="JY23" s="50" t="s">
        <v>83</v>
      </c>
      <c r="JZ23" s="50" t="s">
        <v>83</v>
      </c>
      <c r="KA23" s="50" t="s">
        <v>83</v>
      </c>
      <c r="KB23" s="50" t="s">
        <v>83</v>
      </c>
      <c r="KC23" s="50" t="s">
        <v>83</v>
      </c>
      <c r="KD23" s="50" t="s">
        <v>83</v>
      </c>
      <c r="KE23" s="50" t="s">
        <v>83</v>
      </c>
      <c r="KF23" s="50" t="s">
        <v>83</v>
      </c>
      <c r="KG23" s="50" t="s">
        <v>83</v>
      </c>
      <c r="KH23" s="50" t="s">
        <v>83</v>
      </c>
      <c r="KI23" s="50" t="s">
        <v>83</v>
      </c>
      <c r="KJ23" s="50" t="s">
        <v>83</v>
      </c>
      <c r="KK23" s="50" t="s">
        <v>83</v>
      </c>
      <c r="KL23" s="50" t="s">
        <v>83</v>
      </c>
      <c r="KM23" s="50" t="s">
        <v>83</v>
      </c>
      <c r="KN23" s="50" t="s">
        <v>83</v>
      </c>
      <c r="KO23" s="50" t="s">
        <v>83</v>
      </c>
      <c r="KP23" s="50" t="s">
        <v>83</v>
      </c>
      <c r="KQ23" s="50" t="s">
        <v>83</v>
      </c>
      <c r="KR23" s="50" t="s">
        <v>83</v>
      </c>
      <c r="KS23" s="50" t="s">
        <v>83</v>
      </c>
      <c r="KT23" s="50" t="s">
        <v>83</v>
      </c>
      <c r="KU23" s="50" t="s">
        <v>83</v>
      </c>
      <c r="KV23" s="50" t="s">
        <v>83</v>
      </c>
      <c r="KW23" s="50" t="s">
        <v>83</v>
      </c>
      <c r="KX23" s="50" t="s">
        <v>83</v>
      </c>
      <c r="KY23" s="50" t="s">
        <v>83</v>
      </c>
      <c r="KZ23" s="50" t="s">
        <v>83</v>
      </c>
      <c r="LA23" s="50" t="s">
        <v>83</v>
      </c>
      <c r="LB23" s="50" t="s">
        <v>83</v>
      </c>
      <c r="LC23" s="50" t="s">
        <v>83</v>
      </c>
      <c r="LD23" s="50" t="s">
        <v>83</v>
      </c>
      <c r="LE23" s="50" t="s">
        <v>83</v>
      </c>
      <c r="LF23" s="50" t="s">
        <v>83</v>
      </c>
      <c r="LG23" s="50" t="s">
        <v>83</v>
      </c>
      <c r="LH23" s="50" t="s">
        <v>83</v>
      </c>
      <c r="LI23" s="50" t="s">
        <v>83</v>
      </c>
      <c r="LJ23" s="50" t="s">
        <v>83</v>
      </c>
      <c r="LK23" s="50" t="s">
        <v>83</v>
      </c>
      <c r="LL23" s="50" t="s">
        <v>83</v>
      </c>
      <c r="LM23" s="50" t="s">
        <v>83</v>
      </c>
      <c r="LN23" s="50" t="s">
        <v>83</v>
      </c>
      <c r="LO23" s="50" t="s">
        <v>83</v>
      </c>
      <c r="LP23" s="50" t="s">
        <v>83</v>
      </c>
      <c r="LQ23" s="50" t="s">
        <v>83</v>
      </c>
      <c r="LR23" s="50" t="s">
        <v>83</v>
      </c>
      <c r="LS23" s="50" t="s">
        <v>83</v>
      </c>
      <c r="LT23" s="50" t="s">
        <v>83</v>
      </c>
      <c r="LU23" s="50" t="s">
        <v>83</v>
      </c>
      <c r="LV23" s="50" t="s">
        <v>83</v>
      </c>
      <c r="LW23" s="50" t="s">
        <v>83</v>
      </c>
      <c r="LX23" s="50" t="s">
        <v>83</v>
      </c>
      <c r="LY23" s="50" t="s">
        <v>83</v>
      </c>
      <c r="LZ23" s="50" t="s">
        <v>83</v>
      </c>
      <c r="MA23" s="50" t="s">
        <v>83</v>
      </c>
      <c r="MB23" s="50" t="s">
        <v>83</v>
      </c>
      <c r="MC23" s="50" t="s">
        <v>83</v>
      </c>
      <c r="MD23" s="50" t="s">
        <v>83</v>
      </c>
      <c r="ME23" s="50" t="s">
        <v>83</v>
      </c>
      <c r="MF23" s="50" t="s">
        <v>83</v>
      </c>
      <c r="MG23" s="50" t="s">
        <v>83</v>
      </c>
      <c r="MH23" s="50" t="s">
        <v>83</v>
      </c>
      <c r="MI23" s="50" t="s">
        <v>83</v>
      </c>
      <c r="MJ23" s="50" t="s">
        <v>83</v>
      </c>
      <c r="MK23" s="50" t="s">
        <v>83</v>
      </c>
      <c r="ML23" s="50" t="s">
        <v>83</v>
      </c>
      <c r="MM23" s="50" t="s">
        <v>83</v>
      </c>
      <c r="MN23" s="50" t="s">
        <v>83</v>
      </c>
      <c r="MO23" s="50" t="s">
        <v>83</v>
      </c>
      <c r="MP23" s="50" t="s">
        <v>83</v>
      </c>
      <c r="MQ23" s="50" t="s">
        <v>83</v>
      </c>
      <c r="MR23" s="50" t="s">
        <v>83</v>
      </c>
      <c r="MS23" s="50" t="s">
        <v>83</v>
      </c>
      <c r="MT23" s="50" t="s">
        <v>83</v>
      </c>
      <c r="MU23" s="50" t="s">
        <v>83</v>
      </c>
      <c r="MV23" s="50" t="s">
        <v>83</v>
      </c>
      <c r="MW23" s="50" t="s">
        <v>83</v>
      </c>
      <c r="MX23" s="50" t="s">
        <v>83</v>
      </c>
      <c r="MY23" s="50" t="s">
        <v>83</v>
      </c>
      <c r="MZ23" s="50" t="s">
        <v>83</v>
      </c>
      <c r="NA23" s="50" t="s">
        <v>83</v>
      </c>
      <c r="NB23" s="50" t="s">
        <v>83</v>
      </c>
      <c r="NC23" s="50" t="s">
        <v>83</v>
      </c>
      <c r="ND23" s="50" t="s">
        <v>83</v>
      </c>
      <c r="NE23" s="50" t="s">
        <v>83</v>
      </c>
      <c r="NF23" s="50" t="s">
        <v>83</v>
      </c>
      <c r="NG23" s="50" t="s">
        <v>83</v>
      </c>
      <c r="NH23" s="50" t="s">
        <v>83</v>
      </c>
      <c r="NI23" s="50" t="s">
        <v>83</v>
      </c>
      <c r="NJ23" s="50" t="s">
        <v>83</v>
      </c>
      <c r="NK23" s="50" t="s">
        <v>83</v>
      </c>
      <c r="NL23" s="50" t="s">
        <v>83</v>
      </c>
      <c r="NM23" s="50" t="s">
        <v>83</v>
      </c>
      <c r="NN23" s="50" t="s">
        <v>83</v>
      </c>
      <c r="NO23" s="50" t="s">
        <v>83</v>
      </c>
      <c r="NP23" s="50" t="s">
        <v>83</v>
      </c>
      <c r="NQ23" s="50" t="s">
        <v>83</v>
      </c>
      <c r="NR23" s="50" t="s">
        <v>83</v>
      </c>
      <c r="NS23" s="50" t="s">
        <v>83</v>
      </c>
      <c r="NT23" s="50" t="s">
        <v>83</v>
      </c>
      <c r="NU23" s="50" t="s">
        <v>83</v>
      </c>
      <c r="NV23" s="50" t="s">
        <v>83</v>
      </c>
      <c r="NW23" s="50" t="s">
        <v>83</v>
      </c>
      <c r="NX23" s="50" t="s">
        <v>83</v>
      </c>
      <c r="NY23" s="50" t="s">
        <v>83</v>
      </c>
      <c r="NZ23" s="50" t="s">
        <v>83</v>
      </c>
      <c r="OA23" s="50" t="s">
        <v>83</v>
      </c>
      <c r="OB23" s="50" t="s">
        <v>83</v>
      </c>
      <c r="OC23" s="50" t="s">
        <v>83</v>
      </c>
      <c r="OD23" s="50" t="s">
        <v>83</v>
      </c>
      <c r="OE23" s="50" t="s">
        <v>83</v>
      </c>
      <c r="OF23" s="50" t="s">
        <v>83</v>
      </c>
      <c r="OG23" s="50" t="s">
        <v>83</v>
      </c>
      <c r="OH23" s="50" t="s">
        <v>83</v>
      </c>
      <c r="OI23" s="50" t="s">
        <v>83</v>
      </c>
      <c r="OJ23" s="50" t="s">
        <v>83</v>
      </c>
      <c r="OK23" s="50" t="s">
        <v>83</v>
      </c>
      <c r="OL23" s="50" t="s">
        <v>83</v>
      </c>
      <c r="OM23" s="50" t="s">
        <v>83</v>
      </c>
      <c r="ON23" s="50" t="s">
        <v>83</v>
      </c>
      <c r="OO23" s="50" t="s">
        <v>83</v>
      </c>
      <c r="OP23" s="50" t="s">
        <v>83</v>
      </c>
      <c r="OQ23" s="50" t="s">
        <v>83</v>
      </c>
      <c r="OR23" s="50" t="s">
        <v>83</v>
      </c>
      <c r="OS23" s="50" t="s">
        <v>83</v>
      </c>
      <c r="OT23" s="50" t="s">
        <v>83</v>
      </c>
      <c r="OU23" s="50" t="s">
        <v>83</v>
      </c>
      <c r="OV23" s="50" t="s">
        <v>83</v>
      </c>
      <c r="OW23" s="50" t="s">
        <v>83</v>
      </c>
      <c r="OX23" s="50" t="s">
        <v>83</v>
      </c>
      <c r="OY23" s="50" t="s">
        <v>83</v>
      </c>
      <c r="OZ23" s="50" t="s">
        <v>83</v>
      </c>
      <c r="PA23" s="50" t="s">
        <v>83</v>
      </c>
      <c r="PB23" s="50" t="s">
        <v>83</v>
      </c>
      <c r="PC23" s="50" t="s">
        <v>83</v>
      </c>
      <c r="PD23" s="50" t="s">
        <v>83</v>
      </c>
      <c r="PE23" s="50" t="s">
        <v>83</v>
      </c>
      <c r="PF23" s="50" t="s">
        <v>83</v>
      </c>
      <c r="PG23" s="50" t="s">
        <v>83</v>
      </c>
      <c r="PH23" s="50" t="s">
        <v>83</v>
      </c>
      <c r="PI23" s="50" t="s">
        <v>83</v>
      </c>
    </row>
    <row r="24" spans="2:425" ht="23.4" thickBot="1" x14ac:dyDescent="0.3">
      <c r="B24" s="59" t="s">
        <v>32</v>
      </c>
      <c r="C24" s="58" t="s">
        <v>12</v>
      </c>
      <c r="D24" s="131" t="s">
        <v>454</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c r="KX24" s="52"/>
      <c r="KY24" s="52"/>
      <c r="KZ24" s="52"/>
      <c r="LA24" s="52"/>
      <c r="LB24" s="52"/>
      <c r="LC24" s="52"/>
      <c r="LD24" s="52"/>
      <c r="LE24" s="52"/>
      <c r="LF24" s="52"/>
      <c r="LG24" s="52"/>
      <c r="LH24" s="52"/>
      <c r="LI24" s="52"/>
      <c r="LJ24" s="52"/>
      <c r="LK24" s="52"/>
      <c r="LL24" s="52"/>
      <c r="LM24" s="52"/>
      <c r="LN24" s="52"/>
      <c r="LO24" s="52"/>
      <c r="LP24" s="52"/>
      <c r="LQ24" s="52"/>
      <c r="LR24" s="52"/>
      <c r="LS24" s="52"/>
      <c r="LT24" s="52"/>
      <c r="LU24" s="52"/>
      <c r="LV24" s="52"/>
      <c r="LW24" s="52"/>
      <c r="LX24" s="52"/>
      <c r="LY24" s="52"/>
      <c r="LZ24" s="52"/>
      <c r="MA24" s="52"/>
      <c r="MB24" s="52"/>
      <c r="MC24" s="52"/>
      <c r="MD24" s="52"/>
      <c r="ME24" s="52"/>
      <c r="MF24" s="52"/>
      <c r="MG24" s="52"/>
      <c r="MH24" s="52"/>
      <c r="MI24" s="52"/>
      <c r="MJ24" s="52"/>
      <c r="MK24" s="52"/>
      <c r="ML24" s="52"/>
      <c r="MM24" s="52"/>
      <c r="MN24" s="52"/>
      <c r="MO24" s="52"/>
      <c r="MP24" s="52"/>
      <c r="MQ24" s="52"/>
      <c r="MR24" s="52"/>
      <c r="MS24" s="52"/>
      <c r="MT24" s="52"/>
      <c r="MU24" s="52"/>
      <c r="MV24" s="52"/>
      <c r="MW24" s="52"/>
      <c r="MX24" s="52"/>
      <c r="MY24" s="52"/>
      <c r="MZ24" s="52"/>
      <c r="NA24" s="52"/>
      <c r="NB24" s="52"/>
      <c r="NC24" s="52"/>
      <c r="ND24" s="52"/>
      <c r="NE24" s="52"/>
      <c r="NF24" s="52"/>
      <c r="NG24" s="52"/>
      <c r="NH24" s="52"/>
      <c r="NI24" s="52"/>
      <c r="NJ24" s="52"/>
      <c r="NK24" s="52"/>
      <c r="NL24" s="52"/>
      <c r="NM24" s="52"/>
      <c r="NN24" s="52"/>
      <c r="NO24" s="52"/>
      <c r="NP24" s="52"/>
      <c r="NQ24" s="52"/>
      <c r="NR24" s="52"/>
      <c r="NS24" s="52"/>
      <c r="NT24" s="52"/>
      <c r="NU24" s="52"/>
      <c r="NV24" s="52"/>
      <c r="NW24" s="52"/>
      <c r="NX24" s="52"/>
      <c r="NY24" s="52"/>
      <c r="NZ24" s="52"/>
      <c r="OA24" s="52"/>
      <c r="OB24" s="52"/>
      <c r="OC24" s="52"/>
      <c r="OD24" s="52"/>
      <c r="OE24" s="52"/>
      <c r="OF24" s="52"/>
      <c r="OG24" s="52"/>
      <c r="OH24" s="52"/>
      <c r="OI24" s="52"/>
      <c r="OJ24" s="52"/>
      <c r="OK24" s="52"/>
      <c r="OL24" s="52"/>
      <c r="OM24" s="52"/>
      <c r="ON24" s="52"/>
      <c r="OO24" s="52"/>
      <c r="OP24" s="52"/>
      <c r="OQ24" s="52"/>
      <c r="OR24" s="52"/>
      <c r="OS24" s="52"/>
      <c r="OT24" s="52"/>
      <c r="OU24" s="52"/>
      <c r="OV24" s="52"/>
      <c r="OW24" s="52"/>
      <c r="OX24" s="52"/>
      <c r="OY24" s="52"/>
      <c r="OZ24" s="52"/>
      <c r="PA24" s="52"/>
      <c r="PB24" s="52"/>
      <c r="PC24" s="52"/>
      <c r="PD24" s="52"/>
      <c r="PE24" s="52"/>
      <c r="PF24" s="52"/>
      <c r="PG24" s="52"/>
      <c r="PH24" s="52"/>
      <c r="PI24" s="52"/>
    </row>
    <row r="25" spans="2:425" ht="15" thickBot="1" x14ac:dyDescent="0.35">
      <c r="B25" s="45"/>
    </row>
    <row r="26" spans="2:425" ht="14.4" customHeight="1" thickBot="1" x14ac:dyDescent="0.3">
      <c r="B26" s="179" t="s">
        <v>253</v>
      </c>
      <c r="C26" s="61">
        <v>1</v>
      </c>
      <c r="D26" s="131" t="s">
        <v>456</v>
      </c>
      <c r="E26" s="51">
        <f>SUM(F26:Y26)</f>
        <v>0</v>
      </c>
      <c r="F26" s="51">
        <f t="shared" ref="F26:R32" si="424">SUMIF($AH$10:$PI$10,F$10,$AH26:$PI26)</f>
        <v>0</v>
      </c>
      <c r="G26" s="51">
        <f t="shared" si="424"/>
        <v>0</v>
      </c>
      <c r="H26" s="51">
        <f t="shared" si="424"/>
        <v>0</v>
      </c>
      <c r="I26" s="51">
        <f t="shared" si="424"/>
        <v>0</v>
      </c>
      <c r="J26" s="51">
        <f t="shared" si="424"/>
        <v>0</v>
      </c>
      <c r="K26" s="51">
        <f t="shared" si="424"/>
        <v>0</v>
      </c>
      <c r="L26" s="51">
        <f t="shared" si="424"/>
        <v>0</v>
      </c>
      <c r="M26" s="51">
        <f t="shared" si="424"/>
        <v>0</v>
      </c>
      <c r="N26" s="51">
        <f t="shared" si="424"/>
        <v>0</v>
      </c>
      <c r="O26" s="51">
        <f t="shared" si="424"/>
        <v>0</v>
      </c>
      <c r="P26" s="51">
        <f t="shared" si="424"/>
        <v>0</v>
      </c>
      <c r="Q26" s="51">
        <f t="shared" si="424"/>
        <v>0</v>
      </c>
      <c r="R26" s="51">
        <f t="shared" si="424"/>
        <v>0</v>
      </c>
      <c r="S26" s="51">
        <f>SUM(Z26)</f>
        <v>0</v>
      </c>
      <c r="T26" s="53"/>
      <c r="U26" s="53"/>
      <c r="V26" s="53"/>
      <c r="W26" s="53"/>
      <c r="X26" s="53"/>
      <c r="Y26" s="53"/>
      <c r="Z26" s="53"/>
      <c r="AA26" s="53"/>
      <c r="AB26" s="53"/>
      <c r="AC26" s="53"/>
      <c r="AD26" s="53"/>
      <c r="AE26" s="53"/>
      <c r="AF26" s="53"/>
      <c r="AG26" s="53"/>
      <c r="AH26" s="53"/>
      <c r="AI26" s="53"/>
      <c r="AJ26" s="53"/>
      <c r="AK26" s="53"/>
      <c r="AL26" s="52"/>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KX26" s="53"/>
      <c r="KY26" s="53"/>
      <c r="KZ26" s="53"/>
      <c r="LA26" s="53"/>
      <c r="LB26" s="53"/>
      <c r="LC26" s="53"/>
      <c r="LD26" s="53"/>
      <c r="LE26" s="53"/>
      <c r="LF26" s="53"/>
      <c r="LG26" s="53"/>
      <c r="LH26" s="53"/>
      <c r="LI26" s="53"/>
      <c r="LJ26" s="53"/>
      <c r="LK26" s="53"/>
      <c r="LL26" s="53"/>
      <c r="LM26" s="53"/>
      <c r="LN26" s="53"/>
      <c r="LO26" s="53"/>
      <c r="LP26" s="53"/>
      <c r="LQ26" s="53"/>
      <c r="LR26" s="53"/>
      <c r="LS26" s="53"/>
      <c r="LT26" s="53"/>
      <c r="LU26" s="53"/>
      <c r="LV26" s="53"/>
      <c r="LW26" s="53"/>
      <c r="LX26" s="53"/>
      <c r="LY26" s="53"/>
      <c r="LZ26" s="53"/>
      <c r="MA26" s="53"/>
      <c r="MB26" s="53"/>
      <c r="MC26" s="53"/>
      <c r="MD26" s="53"/>
      <c r="ME26" s="53"/>
      <c r="MF26" s="53"/>
      <c r="MG26" s="53"/>
      <c r="MH26" s="53"/>
      <c r="MI26" s="53"/>
      <c r="MJ26" s="53"/>
      <c r="MK26" s="53"/>
      <c r="ML26" s="53"/>
      <c r="MM26" s="53"/>
      <c r="MN26" s="53"/>
      <c r="MO26" s="53"/>
      <c r="MP26" s="53"/>
      <c r="MQ26" s="53"/>
      <c r="MR26" s="53"/>
      <c r="MS26" s="53"/>
      <c r="MT26" s="53"/>
      <c r="MU26" s="53"/>
      <c r="MV26" s="53"/>
      <c r="MW26" s="53"/>
      <c r="MX26" s="53"/>
      <c r="MY26" s="53"/>
      <c r="MZ26" s="53"/>
      <c r="NA26" s="53"/>
      <c r="NB26" s="53"/>
      <c r="NC26" s="53"/>
      <c r="ND26" s="53"/>
      <c r="NE26" s="53"/>
      <c r="NF26" s="53"/>
      <c r="NG26" s="53"/>
      <c r="NH26" s="53"/>
      <c r="NI26" s="53"/>
      <c r="NJ26" s="53"/>
      <c r="NK26" s="53"/>
      <c r="NL26" s="53"/>
      <c r="NM26" s="53"/>
      <c r="NN26" s="53"/>
      <c r="NO26" s="53"/>
      <c r="NP26" s="53"/>
      <c r="NQ26" s="53"/>
      <c r="NR26" s="53"/>
      <c r="NS26" s="53"/>
      <c r="NT26" s="53"/>
      <c r="NU26" s="53"/>
      <c r="NV26" s="53"/>
      <c r="NW26" s="53"/>
      <c r="NX26" s="53"/>
      <c r="NY26" s="53"/>
      <c r="NZ26" s="53"/>
      <c r="OA26" s="53"/>
      <c r="OB26" s="53"/>
      <c r="OC26" s="53"/>
      <c r="OD26" s="53"/>
      <c r="OE26" s="53"/>
      <c r="OF26" s="53"/>
      <c r="OG26" s="53"/>
      <c r="OH26" s="53"/>
      <c r="OI26" s="53"/>
      <c r="OJ26" s="53"/>
      <c r="OK26" s="53"/>
      <c r="OL26" s="53"/>
      <c r="OM26" s="53"/>
      <c r="ON26" s="53"/>
      <c r="OO26" s="53"/>
      <c r="OP26" s="53"/>
      <c r="OQ26" s="53"/>
      <c r="OR26" s="53"/>
      <c r="OS26" s="53"/>
      <c r="OT26" s="53"/>
      <c r="OU26" s="53"/>
      <c r="OV26" s="53"/>
      <c r="OW26" s="53"/>
      <c r="OX26" s="53"/>
      <c r="OY26" s="53"/>
      <c r="OZ26" s="53"/>
      <c r="PA26" s="53"/>
      <c r="PB26" s="53"/>
      <c r="PC26" s="53"/>
      <c r="PD26" s="53"/>
      <c r="PE26" s="53"/>
      <c r="PF26" s="53"/>
      <c r="PG26" s="53"/>
      <c r="PH26" s="53"/>
      <c r="PI26" s="53"/>
    </row>
    <row r="27" spans="2:425" ht="16.8" thickBot="1" x14ac:dyDescent="0.3">
      <c r="B27" s="179"/>
      <c r="C27" s="61">
        <v>2</v>
      </c>
      <c r="D27" s="131" t="s">
        <v>457</v>
      </c>
      <c r="E27" s="51">
        <f t="shared" ref="E27:E32" si="425">SUM(F27:Y27)</f>
        <v>0</v>
      </c>
      <c r="F27" s="51">
        <f t="shared" si="424"/>
        <v>0</v>
      </c>
      <c r="G27" s="51">
        <f t="shared" si="424"/>
        <v>0</v>
      </c>
      <c r="H27" s="51">
        <f t="shared" si="424"/>
        <v>0</v>
      </c>
      <c r="I27" s="51">
        <f t="shared" si="424"/>
        <v>0</v>
      </c>
      <c r="J27" s="51">
        <f t="shared" si="424"/>
        <v>0</v>
      </c>
      <c r="K27" s="51">
        <f t="shared" si="424"/>
        <v>0</v>
      </c>
      <c r="L27" s="51">
        <f t="shared" si="424"/>
        <v>0</v>
      </c>
      <c r="M27" s="51">
        <f t="shared" si="424"/>
        <v>0</v>
      </c>
      <c r="N27" s="51">
        <f t="shared" si="424"/>
        <v>0</v>
      </c>
      <c r="O27" s="51">
        <f t="shared" si="424"/>
        <v>0</v>
      </c>
      <c r="P27" s="51">
        <f t="shared" si="424"/>
        <v>0</v>
      </c>
      <c r="Q27" s="51">
        <f t="shared" si="424"/>
        <v>0</v>
      </c>
      <c r="R27" s="51">
        <f t="shared" si="424"/>
        <v>0</v>
      </c>
      <c r="S27" s="51">
        <f t="shared" ref="S27:S32" si="426">SUM(Z27)</f>
        <v>0</v>
      </c>
      <c r="T27" s="53"/>
      <c r="U27" s="53"/>
      <c r="V27" s="53"/>
      <c r="W27" s="53"/>
      <c r="X27" s="53"/>
      <c r="Y27" s="53"/>
      <c r="Z27" s="53"/>
      <c r="AA27" s="53"/>
      <c r="AB27" s="53"/>
      <c r="AC27" s="53"/>
      <c r="AD27" s="53"/>
      <c r="AE27" s="53"/>
      <c r="AF27" s="53"/>
      <c r="AG27" s="53"/>
      <c r="AH27" s="53"/>
      <c r="AI27" s="53"/>
      <c r="AJ27" s="53"/>
      <c r="AK27" s="53"/>
      <c r="AL27" s="52"/>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KX27" s="53"/>
      <c r="KY27" s="53"/>
      <c r="KZ27" s="53"/>
      <c r="LA27" s="53"/>
      <c r="LB27" s="53"/>
      <c r="LC27" s="53"/>
      <c r="LD27" s="53"/>
      <c r="LE27" s="53"/>
      <c r="LF27" s="53"/>
      <c r="LG27" s="53"/>
      <c r="LH27" s="53"/>
      <c r="LI27" s="53"/>
      <c r="LJ27" s="53"/>
      <c r="LK27" s="53"/>
      <c r="LL27" s="53"/>
      <c r="LM27" s="53"/>
      <c r="LN27" s="53"/>
      <c r="LO27" s="53"/>
      <c r="LP27" s="53"/>
      <c r="LQ27" s="53"/>
      <c r="LR27" s="53"/>
      <c r="LS27" s="53"/>
      <c r="LT27" s="53"/>
      <c r="LU27" s="53"/>
      <c r="LV27" s="53"/>
      <c r="LW27" s="53"/>
      <c r="LX27" s="53"/>
      <c r="LY27" s="53"/>
      <c r="LZ27" s="53"/>
      <c r="MA27" s="53"/>
      <c r="MB27" s="53"/>
      <c r="MC27" s="53"/>
      <c r="MD27" s="53"/>
      <c r="ME27" s="53"/>
      <c r="MF27" s="53"/>
      <c r="MG27" s="53"/>
      <c r="MH27" s="53"/>
      <c r="MI27" s="53"/>
      <c r="MJ27" s="53"/>
      <c r="MK27" s="53"/>
      <c r="ML27" s="53"/>
      <c r="MM27" s="53"/>
      <c r="MN27" s="53"/>
      <c r="MO27" s="53"/>
      <c r="MP27" s="53"/>
      <c r="MQ27" s="53"/>
      <c r="MR27" s="53"/>
      <c r="MS27" s="53"/>
      <c r="MT27" s="53"/>
      <c r="MU27" s="53"/>
      <c r="MV27" s="53"/>
      <c r="MW27" s="53"/>
      <c r="MX27" s="53"/>
      <c r="MY27" s="53"/>
      <c r="MZ27" s="53"/>
      <c r="NA27" s="53"/>
      <c r="NB27" s="53"/>
      <c r="NC27" s="53"/>
      <c r="ND27" s="53"/>
      <c r="NE27" s="53"/>
      <c r="NF27" s="53"/>
      <c r="NG27" s="53"/>
      <c r="NH27" s="53"/>
      <c r="NI27" s="53"/>
      <c r="NJ27" s="53"/>
      <c r="NK27" s="53"/>
      <c r="NL27" s="53"/>
      <c r="NM27" s="53"/>
      <c r="NN27" s="53"/>
      <c r="NO27" s="53"/>
      <c r="NP27" s="53"/>
      <c r="NQ27" s="53"/>
      <c r="NR27" s="53"/>
      <c r="NS27" s="53"/>
      <c r="NT27" s="53"/>
      <c r="NU27" s="53"/>
      <c r="NV27" s="53"/>
      <c r="NW27" s="53"/>
      <c r="NX27" s="53"/>
      <c r="NY27" s="53"/>
      <c r="NZ27" s="53"/>
      <c r="OA27" s="53"/>
      <c r="OB27" s="53"/>
      <c r="OC27" s="53"/>
      <c r="OD27" s="53"/>
      <c r="OE27" s="53"/>
      <c r="OF27" s="53"/>
      <c r="OG27" s="53"/>
      <c r="OH27" s="53"/>
      <c r="OI27" s="53"/>
      <c r="OJ27" s="53"/>
      <c r="OK27" s="53"/>
      <c r="OL27" s="53"/>
      <c r="OM27" s="53"/>
      <c r="ON27" s="53"/>
      <c r="OO27" s="53"/>
      <c r="OP27" s="53"/>
      <c r="OQ27" s="53"/>
      <c r="OR27" s="53"/>
      <c r="OS27" s="53"/>
      <c r="OT27" s="53"/>
      <c r="OU27" s="53"/>
      <c r="OV27" s="53"/>
      <c r="OW27" s="53"/>
      <c r="OX27" s="53"/>
      <c r="OY27" s="53"/>
      <c r="OZ27" s="53"/>
      <c r="PA27" s="53"/>
      <c r="PB27" s="53"/>
      <c r="PC27" s="53"/>
      <c r="PD27" s="53"/>
      <c r="PE27" s="53"/>
      <c r="PF27" s="53"/>
      <c r="PG27" s="53"/>
      <c r="PH27" s="53"/>
      <c r="PI27" s="53"/>
    </row>
    <row r="28" spans="2:425" ht="16.8" thickBot="1" x14ac:dyDescent="0.3">
      <c r="B28" s="179"/>
      <c r="C28" s="61">
        <v>3</v>
      </c>
      <c r="D28" s="131" t="s">
        <v>171</v>
      </c>
      <c r="E28" s="51">
        <f t="shared" si="425"/>
        <v>0</v>
      </c>
      <c r="F28" s="51">
        <f t="shared" si="424"/>
        <v>0</v>
      </c>
      <c r="G28" s="51">
        <f t="shared" si="424"/>
        <v>0</v>
      </c>
      <c r="H28" s="51">
        <f t="shared" si="424"/>
        <v>0</v>
      </c>
      <c r="I28" s="51">
        <f t="shared" si="424"/>
        <v>0</v>
      </c>
      <c r="J28" s="51">
        <f t="shared" si="424"/>
        <v>0</v>
      </c>
      <c r="K28" s="51">
        <f t="shared" si="424"/>
        <v>0</v>
      </c>
      <c r="L28" s="51">
        <f t="shared" si="424"/>
        <v>0</v>
      </c>
      <c r="M28" s="51">
        <f t="shared" si="424"/>
        <v>0</v>
      </c>
      <c r="N28" s="51">
        <f t="shared" si="424"/>
        <v>0</v>
      </c>
      <c r="O28" s="51">
        <f t="shared" si="424"/>
        <v>0</v>
      </c>
      <c r="P28" s="51">
        <f t="shared" si="424"/>
        <v>0</v>
      </c>
      <c r="Q28" s="51">
        <f t="shared" si="424"/>
        <v>0</v>
      </c>
      <c r="R28" s="51">
        <f t="shared" si="424"/>
        <v>0</v>
      </c>
      <c r="S28" s="51">
        <f t="shared" si="426"/>
        <v>0</v>
      </c>
      <c r="T28" s="53"/>
      <c r="U28" s="53"/>
      <c r="V28" s="53"/>
      <c r="W28" s="53"/>
      <c r="X28" s="53"/>
      <c r="Y28" s="53"/>
      <c r="Z28" s="53"/>
      <c r="AA28" s="53"/>
      <c r="AB28" s="53"/>
      <c r="AC28" s="53"/>
      <c r="AD28" s="53"/>
      <c r="AE28" s="53"/>
      <c r="AF28" s="53"/>
      <c r="AG28" s="53"/>
      <c r="AH28" s="53"/>
      <c r="AI28" s="53"/>
      <c r="AJ28" s="53"/>
      <c r="AK28" s="53"/>
      <c r="AL28" s="52"/>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KX28" s="53"/>
      <c r="KY28" s="53"/>
      <c r="KZ28" s="53"/>
      <c r="LA28" s="53"/>
      <c r="LB28" s="53"/>
      <c r="LC28" s="53"/>
      <c r="LD28" s="53"/>
      <c r="LE28" s="53"/>
      <c r="LF28" s="53"/>
      <c r="LG28" s="53"/>
      <c r="LH28" s="53"/>
      <c r="LI28" s="53"/>
      <c r="LJ28" s="53"/>
      <c r="LK28" s="53"/>
      <c r="LL28" s="53"/>
      <c r="LM28" s="53"/>
      <c r="LN28" s="53"/>
      <c r="LO28" s="53"/>
      <c r="LP28" s="53"/>
      <c r="LQ28" s="53"/>
      <c r="LR28" s="53"/>
      <c r="LS28" s="53"/>
      <c r="LT28" s="53"/>
      <c r="LU28" s="53"/>
      <c r="LV28" s="53"/>
      <c r="LW28" s="53"/>
      <c r="LX28" s="53"/>
      <c r="LY28" s="53"/>
      <c r="LZ28" s="53"/>
      <c r="MA28" s="53"/>
      <c r="MB28" s="53"/>
      <c r="MC28" s="53"/>
      <c r="MD28" s="53"/>
      <c r="ME28" s="53"/>
      <c r="MF28" s="53"/>
      <c r="MG28" s="53"/>
      <c r="MH28" s="53"/>
      <c r="MI28" s="53"/>
      <c r="MJ28" s="53"/>
      <c r="MK28" s="53"/>
      <c r="ML28" s="53"/>
      <c r="MM28" s="53"/>
      <c r="MN28" s="53"/>
      <c r="MO28" s="53"/>
      <c r="MP28" s="53"/>
      <c r="MQ28" s="53"/>
      <c r="MR28" s="53"/>
      <c r="MS28" s="53"/>
      <c r="MT28" s="53"/>
      <c r="MU28" s="53"/>
      <c r="MV28" s="53"/>
      <c r="MW28" s="53"/>
      <c r="MX28" s="53"/>
      <c r="MY28" s="53"/>
      <c r="MZ28" s="53"/>
      <c r="NA28" s="53"/>
      <c r="NB28" s="53"/>
      <c r="NC28" s="53"/>
      <c r="ND28" s="53"/>
      <c r="NE28" s="53"/>
      <c r="NF28" s="53"/>
      <c r="NG28" s="53"/>
      <c r="NH28" s="53"/>
      <c r="NI28" s="53"/>
      <c r="NJ28" s="53"/>
      <c r="NK28" s="53"/>
      <c r="NL28" s="53"/>
      <c r="NM28" s="53"/>
      <c r="NN28" s="53"/>
      <c r="NO28" s="53"/>
      <c r="NP28" s="53"/>
      <c r="NQ28" s="53"/>
      <c r="NR28" s="53"/>
      <c r="NS28" s="53"/>
      <c r="NT28" s="53"/>
      <c r="NU28" s="53"/>
      <c r="NV28" s="53"/>
      <c r="NW28" s="53"/>
      <c r="NX28" s="53"/>
      <c r="NY28" s="53"/>
      <c r="NZ28" s="53"/>
      <c r="OA28" s="53"/>
      <c r="OB28" s="53"/>
      <c r="OC28" s="53"/>
      <c r="OD28" s="53"/>
      <c r="OE28" s="53"/>
      <c r="OF28" s="53"/>
      <c r="OG28" s="53"/>
      <c r="OH28" s="53"/>
      <c r="OI28" s="53"/>
      <c r="OJ28" s="53"/>
      <c r="OK28" s="53"/>
      <c r="OL28" s="53"/>
      <c r="OM28" s="53"/>
      <c r="ON28" s="53"/>
      <c r="OO28" s="53"/>
      <c r="OP28" s="53"/>
      <c r="OQ28" s="53"/>
      <c r="OR28" s="53"/>
      <c r="OS28" s="53"/>
      <c r="OT28" s="53"/>
      <c r="OU28" s="53"/>
      <c r="OV28" s="53"/>
      <c r="OW28" s="53"/>
      <c r="OX28" s="53"/>
      <c r="OY28" s="53"/>
      <c r="OZ28" s="53"/>
      <c r="PA28" s="53"/>
      <c r="PB28" s="53"/>
      <c r="PC28" s="53"/>
      <c r="PD28" s="53"/>
      <c r="PE28" s="53"/>
      <c r="PF28" s="53"/>
      <c r="PG28" s="53"/>
      <c r="PH28" s="53"/>
      <c r="PI28" s="53"/>
    </row>
    <row r="29" spans="2:425" ht="16.8" thickBot="1" x14ac:dyDescent="0.3">
      <c r="B29" s="179"/>
      <c r="C29" s="61">
        <v>4</v>
      </c>
      <c r="D29" s="131" t="s">
        <v>458</v>
      </c>
      <c r="E29" s="51">
        <f t="shared" si="425"/>
        <v>0</v>
      </c>
      <c r="F29" s="51">
        <f t="shared" si="424"/>
        <v>0</v>
      </c>
      <c r="G29" s="51">
        <f t="shared" si="424"/>
        <v>0</v>
      </c>
      <c r="H29" s="51">
        <f t="shared" si="424"/>
        <v>0</v>
      </c>
      <c r="I29" s="51">
        <f t="shared" si="424"/>
        <v>0</v>
      </c>
      <c r="J29" s="51">
        <f t="shared" si="424"/>
        <v>0</v>
      </c>
      <c r="K29" s="51">
        <f t="shared" si="424"/>
        <v>0</v>
      </c>
      <c r="L29" s="51">
        <f t="shared" si="424"/>
        <v>0</v>
      </c>
      <c r="M29" s="51">
        <f t="shared" si="424"/>
        <v>0</v>
      </c>
      <c r="N29" s="51">
        <f t="shared" si="424"/>
        <v>0</v>
      </c>
      <c r="O29" s="51">
        <f t="shared" si="424"/>
        <v>0</v>
      </c>
      <c r="P29" s="51">
        <f t="shared" si="424"/>
        <v>0</v>
      </c>
      <c r="Q29" s="51">
        <f t="shared" si="424"/>
        <v>0</v>
      </c>
      <c r="R29" s="51">
        <f t="shared" si="424"/>
        <v>0</v>
      </c>
      <c r="S29" s="51">
        <f t="shared" si="426"/>
        <v>0</v>
      </c>
      <c r="T29" s="53"/>
      <c r="U29" s="53"/>
      <c r="V29" s="53"/>
      <c r="W29" s="53"/>
      <c r="X29" s="53"/>
      <c r="Y29" s="53"/>
      <c r="Z29" s="53"/>
      <c r="AA29" s="53"/>
      <c r="AB29" s="53"/>
      <c r="AC29" s="53"/>
      <c r="AD29" s="53"/>
      <c r="AE29" s="53"/>
      <c r="AF29" s="53"/>
      <c r="AG29" s="53"/>
      <c r="AH29" s="53"/>
      <c r="AI29" s="53"/>
      <c r="AJ29" s="53"/>
      <c r="AK29" s="53"/>
      <c r="AL29" s="52"/>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KX29" s="53"/>
      <c r="KY29" s="53"/>
      <c r="KZ29" s="53"/>
      <c r="LA29" s="53"/>
      <c r="LB29" s="53"/>
      <c r="LC29" s="53"/>
      <c r="LD29" s="53"/>
      <c r="LE29" s="53"/>
      <c r="LF29" s="53"/>
      <c r="LG29" s="53"/>
      <c r="LH29" s="53"/>
      <c r="LI29" s="53"/>
      <c r="LJ29" s="53"/>
      <c r="LK29" s="53"/>
      <c r="LL29" s="53"/>
      <c r="LM29" s="53"/>
      <c r="LN29" s="53"/>
      <c r="LO29" s="53"/>
      <c r="LP29" s="53"/>
      <c r="LQ29" s="53"/>
      <c r="LR29" s="53"/>
      <c r="LS29" s="53"/>
      <c r="LT29" s="53"/>
      <c r="LU29" s="53"/>
      <c r="LV29" s="53"/>
      <c r="LW29" s="53"/>
      <c r="LX29" s="53"/>
      <c r="LY29" s="53"/>
      <c r="LZ29" s="53"/>
      <c r="MA29" s="53"/>
      <c r="MB29" s="53"/>
      <c r="MC29" s="53"/>
      <c r="MD29" s="53"/>
      <c r="ME29" s="53"/>
      <c r="MF29" s="53"/>
      <c r="MG29" s="53"/>
      <c r="MH29" s="53"/>
      <c r="MI29" s="53"/>
      <c r="MJ29" s="53"/>
      <c r="MK29" s="53"/>
      <c r="ML29" s="53"/>
      <c r="MM29" s="53"/>
      <c r="MN29" s="53"/>
      <c r="MO29" s="53"/>
      <c r="MP29" s="53"/>
      <c r="MQ29" s="53"/>
      <c r="MR29" s="53"/>
      <c r="MS29" s="53"/>
      <c r="MT29" s="53"/>
      <c r="MU29" s="53"/>
      <c r="MV29" s="53"/>
      <c r="MW29" s="53"/>
      <c r="MX29" s="53"/>
      <c r="MY29" s="53"/>
      <c r="MZ29" s="53"/>
      <c r="NA29" s="53"/>
      <c r="NB29" s="53"/>
      <c r="NC29" s="53"/>
      <c r="ND29" s="53"/>
      <c r="NE29" s="53"/>
      <c r="NF29" s="53"/>
      <c r="NG29" s="53"/>
      <c r="NH29" s="53"/>
      <c r="NI29" s="53"/>
      <c r="NJ29" s="53"/>
      <c r="NK29" s="53"/>
      <c r="NL29" s="53"/>
      <c r="NM29" s="53"/>
      <c r="NN29" s="53"/>
      <c r="NO29" s="53"/>
      <c r="NP29" s="53"/>
      <c r="NQ29" s="53"/>
      <c r="NR29" s="53"/>
      <c r="NS29" s="53"/>
      <c r="NT29" s="53"/>
      <c r="NU29" s="53"/>
      <c r="NV29" s="53"/>
      <c r="NW29" s="53"/>
      <c r="NX29" s="53"/>
      <c r="NY29" s="53"/>
      <c r="NZ29" s="53"/>
      <c r="OA29" s="53"/>
      <c r="OB29" s="53"/>
      <c r="OC29" s="53"/>
      <c r="OD29" s="53"/>
      <c r="OE29" s="53"/>
      <c r="OF29" s="53"/>
      <c r="OG29" s="53"/>
      <c r="OH29" s="53"/>
      <c r="OI29" s="53"/>
      <c r="OJ29" s="53"/>
      <c r="OK29" s="53"/>
      <c r="OL29" s="53"/>
      <c r="OM29" s="53"/>
      <c r="ON29" s="53"/>
      <c r="OO29" s="53"/>
      <c r="OP29" s="53"/>
      <c r="OQ29" s="53"/>
      <c r="OR29" s="53"/>
      <c r="OS29" s="53"/>
      <c r="OT29" s="53"/>
      <c r="OU29" s="53"/>
      <c r="OV29" s="53"/>
      <c r="OW29" s="53"/>
      <c r="OX29" s="53"/>
      <c r="OY29" s="53"/>
      <c r="OZ29" s="53"/>
      <c r="PA29" s="53"/>
      <c r="PB29" s="53"/>
      <c r="PC29" s="53"/>
      <c r="PD29" s="53"/>
      <c r="PE29" s="53"/>
      <c r="PF29" s="53"/>
      <c r="PG29" s="53"/>
      <c r="PH29" s="53"/>
      <c r="PI29" s="53"/>
    </row>
    <row r="30" spans="2:425" ht="16.8" thickBot="1" x14ac:dyDescent="0.3">
      <c r="B30" s="179"/>
      <c r="C30" s="61">
        <v>5</v>
      </c>
      <c r="D30" s="131" t="s">
        <v>459</v>
      </c>
      <c r="E30" s="51">
        <f t="shared" si="425"/>
        <v>0</v>
      </c>
      <c r="F30" s="51">
        <f t="shared" si="424"/>
        <v>0</v>
      </c>
      <c r="G30" s="51">
        <f t="shared" si="424"/>
        <v>0</v>
      </c>
      <c r="H30" s="51">
        <f t="shared" si="424"/>
        <v>0</v>
      </c>
      <c r="I30" s="51">
        <f t="shared" si="424"/>
        <v>0</v>
      </c>
      <c r="J30" s="51">
        <f t="shared" si="424"/>
        <v>0</v>
      </c>
      <c r="K30" s="51">
        <f t="shared" si="424"/>
        <v>0</v>
      </c>
      <c r="L30" s="51">
        <f t="shared" si="424"/>
        <v>0</v>
      </c>
      <c r="M30" s="51">
        <f t="shared" si="424"/>
        <v>0</v>
      </c>
      <c r="N30" s="51">
        <f t="shared" si="424"/>
        <v>0</v>
      </c>
      <c r="O30" s="51">
        <f t="shared" si="424"/>
        <v>0</v>
      </c>
      <c r="P30" s="51">
        <f t="shared" si="424"/>
        <v>0</v>
      </c>
      <c r="Q30" s="51">
        <f t="shared" si="424"/>
        <v>0</v>
      </c>
      <c r="R30" s="51">
        <f t="shared" si="424"/>
        <v>0</v>
      </c>
      <c r="S30" s="51">
        <f t="shared" si="426"/>
        <v>0</v>
      </c>
      <c r="T30" s="53"/>
      <c r="U30" s="53"/>
      <c r="V30" s="53"/>
      <c r="W30" s="53"/>
      <c r="X30" s="53"/>
      <c r="Y30" s="53"/>
      <c r="Z30" s="53"/>
      <c r="AA30" s="53"/>
      <c r="AB30" s="53"/>
      <c r="AC30" s="53"/>
      <c r="AD30" s="53"/>
      <c r="AE30" s="53"/>
      <c r="AF30" s="53"/>
      <c r="AG30" s="53"/>
      <c r="AH30" s="53"/>
      <c r="AI30" s="53"/>
      <c r="AJ30" s="53"/>
      <c r="AK30" s="53"/>
      <c r="AL30" s="52"/>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KX30" s="53"/>
      <c r="KY30" s="53"/>
      <c r="KZ30" s="53"/>
      <c r="LA30" s="53"/>
      <c r="LB30" s="53"/>
      <c r="LC30" s="53"/>
      <c r="LD30" s="53"/>
      <c r="LE30" s="53"/>
      <c r="LF30" s="53"/>
      <c r="LG30" s="53"/>
      <c r="LH30" s="53"/>
      <c r="LI30" s="53"/>
      <c r="LJ30" s="53"/>
      <c r="LK30" s="53"/>
      <c r="LL30" s="53"/>
      <c r="LM30" s="53"/>
      <c r="LN30" s="53"/>
      <c r="LO30" s="53"/>
      <c r="LP30" s="53"/>
      <c r="LQ30" s="53"/>
      <c r="LR30" s="53"/>
      <c r="LS30" s="53"/>
      <c r="LT30" s="53"/>
      <c r="LU30" s="53"/>
      <c r="LV30" s="53"/>
      <c r="LW30" s="53"/>
      <c r="LX30" s="53"/>
      <c r="LY30" s="53"/>
      <c r="LZ30" s="53"/>
      <c r="MA30" s="53"/>
      <c r="MB30" s="53"/>
      <c r="MC30" s="53"/>
      <c r="MD30" s="53"/>
      <c r="ME30" s="53"/>
      <c r="MF30" s="53"/>
      <c r="MG30" s="53"/>
      <c r="MH30" s="53"/>
      <c r="MI30" s="53"/>
      <c r="MJ30" s="53"/>
      <c r="MK30" s="53"/>
      <c r="ML30" s="53"/>
      <c r="MM30" s="53"/>
      <c r="MN30" s="53"/>
      <c r="MO30" s="53"/>
      <c r="MP30" s="53"/>
      <c r="MQ30" s="53"/>
      <c r="MR30" s="53"/>
      <c r="MS30" s="53"/>
      <c r="MT30" s="53"/>
      <c r="MU30" s="53"/>
      <c r="MV30" s="53"/>
      <c r="MW30" s="53"/>
      <c r="MX30" s="53"/>
      <c r="MY30" s="53"/>
      <c r="MZ30" s="53"/>
      <c r="NA30" s="53"/>
      <c r="NB30" s="53"/>
      <c r="NC30" s="53"/>
      <c r="ND30" s="53"/>
      <c r="NE30" s="53"/>
      <c r="NF30" s="53"/>
      <c r="NG30" s="53"/>
      <c r="NH30" s="53"/>
      <c r="NI30" s="53"/>
      <c r="NJ30" s="53"/>
      <c r="NK30" s="53"/>
      <c r="NL30" s="53"/>
      <c r="NM30" s="53"/>
      <c r="NN30" s="53"/>
      <c r="NO30" s="53"/>
      <c r="NP30" s="53"/>
      <c r="NQ30" s="53"/>
      <c r="NR30" s="53"/>
      <c r="NS30" s="53"/>
      <c r="NT30" s="53"/>
      <c r="NU30" s="53"/>
      <c r="NV30" s="53"/>
      <c r="NW30" s="53"/>
      <c r="NX30" s="53"/>
      <c r="NY30" s="53"/>
      <c r="NZ30" s="53"/>
      <c r="OA30" s="53"/>
      <c r="OB30" s="53"/>
      <c r="OC30" s="53"/>
      <c r="OD30" s="53"/>
      <c r="OE30" s="53"/>
      <c r="OF30" s="53"/>
      <c r="OG30" s="53"/>
      <c r="OH30" s="53"/>
      <c r="OI30" s="53"/>
      <c r="OJ30" s="53"/>
      <c r="OK30" s="53"/>
      <c r="OL30" s="53"/>
      <c r="OM30" s="53"/>
      <c r="ON30" s="53"/>
      <c r="OO30" s="53"/>
      <c r="OP30" s="53"/>
      <c r="OQ30" s="53"/>
      <c r="OR30" s="53"/>
      <c r="OS30" s="53"/>
      <c r="OT30" s="53"/>
      <c r="OU30" s="53"/>
      <c r="OV30" s="53"/>
      <c r="OW30" s="53"/>
      <c r="OX30" s="53"/>
      <c r="OY30" s="53"/>
      <c r="OZ30" s="53"/>
      <c r="PA30" s="53"/>
      <c r="PB30" s="53"/>
      <c r="PC30" s="53"/>
      <c r="PD30" s="53"/>
      <c r="PE30" s="53"/>
      <c r="PF30" s="53"/>
      <c r="PG30" s="53"/>
      <c r="PH30" s="53"/>
      <c r="PI30" s="53"/>
    </row>
    <row r="31" spans="2:425" ht="16.8" thickBot="1" x14ac:dyDescent="0.3">
      <c r="B31" s="179"/>
      <c r="C31" s="61" t="s">
        <v>31</v>
      </c>
      <c r="D31" s="131" t="s">
        <v>460</v>
      </c>
      <c r="E31" s="51">
        <f t="shared" si="425"/>
        <v>0</v>
      </c>
      <c r="F31" s="51">
        <f t="shared" si="424"/>
        <v>0</v>
      </c>
      <c r="G31" s="51">
        <f t="shared" si="424"/>
        <v>0</v>
      </c>
      <c r="H31" s="51">
        <f t="shared" si="424"/>
        <v>0</v>
      </c>
      <c r="I31" s="51">
        <f t="shared" si="424"/>
        <v>0</v>
      </c>
      <c r="J31" s="51">
        <f t="shared" si="424"/>
        <v>0</v>
      </c>
      <c r="K31" s="51">
        <f t="shared" si="424"/>
        <v>0</v>
      </c>
      <c r="L31" s="51">
        <f t="shared" si="424"/>
        <v>0</v>
      </c>
      <c r="M31" s="51">
        <f t="shared" si="424"/>
        <v>0</v>
      </c>
      <c r="N31" s="51">
        <f t="shared" si="424"/>
        <v>0</v>
      </c>
      <c r="O31" s="51">
        <f t="shared" si="424"/>
        <v>0</v>
      </c>
      <c r="P31" s="51">
        <f t="shared" si="424"/>
        <v>0</v>
      </c>
      <c r="Q31" s="51">
        <f t="shared" si="424"/>
        <v>0</v>
      </c>
      <c r="R31" s="51">
        <f t="shared" si="424"/>
        <v>0</v>
      </c>
      <c r="S31" s="51">
        <f t="shared" si="426"/>
        <v>0</v>
      </c>
      <c r="T31" s="53"/>
      <c r="U31" s="53"/>
      <c r="V31" s="53"/>
      <c r="W31" s="53"/>
      <c r="X31" s="53"/>
      <c r="Y31" s="53"/>
      <c r="Z31" s="53"/>
      <c r="AA31" s="53"/>
      <c r="AB31" s="53"/>
      <c r="AC31" s="53"/>
      <c r="AD31" s="53"/>
      <c r="AE31" s="53"/>
      <c r="AF31" s="53"/>
      <c r="AG31" s="53"/>
      <c r="AH31" s="53"/>
      <c r="AI31" s="53"/>
      <c r="AJ31" s="53"/>
      <c r="AK31" s="53"/>
      <c r="AL31" s="52"/>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KX31" s="53"/>
      <c r="KY31" s="53"/>
      <c r="KZ31" s="53"/>
      <c r="LA31" s="53"/>
      <c r="LB31" s="53"/>
      <c r="LC31" s="53"/>
      <c r="LD31" s="53"/>
      <c r="LE31" s="53"/>
      <c r="LF31" s="53"/>
      <c r="LG31" s="53"/>
      <c r="LH31" s="53"/>
      <c r="LI31" s="53"/>
      <c r="LJ31" s="53"/>
      <c r="LK31" s="53"/>
      <c r="LL31" s="53"/>
      <c r="LM31" s="53"/>
      <c r="LN31" s="53"/>
      <c r="LO31" s="53"/>
      <c r="LP31" s="53"/>
      <c r="LQ31" s="53"/>
      <c r="LR31" s="53"/>
      <c r="LS31" s="53"/>
      <c r="LT31" s="53"/>
      <c r="LU31" s="53"/>
      <c r="LV31" s="53"/>
      <c r="LW31" s="53"/>
      <c r="LX31" s="53"/>
      <c r="LY31" s="53"/>
      <c r="LZ31" s="53"/>
      <c r="MA31" s="53"/>
      <c r="MB31" s="53"/>
      <c r="MC31" s="53"/>
      <c r="MD31" s="53"/>
      <c r="ME31" s="53"/>
      <c r="MF31" s="53"/>
      <c r="MG31" s="53"/>
      <c r="MH31" s="53"/>
      <c r="MI31" s="53"/>
      <c r="MJ31" s="53"/>
      <c r="MK31" s="53"/>
      <c r="ML31" s="53"/>
      <c r="MM31" s="53"/>
      <c r="MN31" s="53"/>
      <c r="MO31" s="53"/>
      <c r="MP31" s="53"/>
      <c r="MQ31" s="53"/>
      <c r="MR31" s="53"/>
      <c r="MS31" s="53"/>
      <c r="MT31" s="53"/>
      <c r="MU31" s="53"/>
      <c r="MV31" s="53"/>
      <c r="MW31" s="53"/>
      <c r="MX31" s="53"/>
      <c r="MY31" s="53"/>
      <c r="MZ31" s="53"/>
      <c r="NA31" s="53"/>
      <c r="NB31" s="53"/>
      <c r="NC31" s="53"/>
      <c r="ND31" s="53"/>
      <c r="NE31" s="53"/>
      <c r="NF31" s="53"/>
      <c r="NG31" s="53"/>
      <c r="NH31" s="53"/>
      <c r="NI31" s="53"/>
      <c r="NJ31" s="53"/>
      <c r="NK31" s="53"/>
      <c r="NL31" s="53"/>
      <c r="NM31" s="53"/>
      <c r="NN31" s="53"/>
      <c r="NO31" s="53"/>
      <c r="NP31" s="53"/>
      <c r="NQ31" s="53"/>
      <c r="NR31" s="53"/>
      <c r="NS31" s="53"/>
      <c r="NT31" s="53"/>
      <c r="NU31" s="53"/>
      <c r="NV31" s="53"/>
      <c r="NW31" s="53"/>
      <c r="NX31" s="53"/>
      <c r="NY31" s="53"/>
      <c r="NZ31" s="53"/>
      <c r="OA31" s="53"/>
      <c r="OB31" s="53"/>
      <c r="OC31" s="53"/>
      <c r="OD31" s="53"/>
      <c r="OE31" s="53"/>
      <c r="OF31" s="53"/>
      <c r="OG31" s="53"/>
      <c r="OH31" s="53"/>
      <c r="OI31" s="53"/>
      <c r="OJ31" s="53"/>
      <c r="OK31" s="53"/>
      <c r="OL31" s="53"/>
      <c r="OM31" s="53"/>
      <c r="ON31" s="53"/>
      <c r="OO31" s="53"/>
      <c r="OP31" s="53"/>
      <c r="OQ31" s="53"/>
      <c r="OR31" s="53"/>
      <c r="OS31" s="53"/>
      <c r="OT31" s="53"/>
      <c r="OU31" s="53"/>
      <c r="OV31" s="53"/>
      <c r="OW31" s="53"/>
      <c r="OX31" s="53"/>
      <c r="OY31" s="53"/>
      <c r="OZ31" s="53"/>
      <c r="PA31" s="53"/>
      <c r="PB31" s="53"/>
      <c r="PC31" s="53"/>
      <c r="PD31" s="53"/>
      <c r="PE31" s="53"/>
      <c r="PF31" s="53"/>
      <c r="PG31" s="53"/>
      <c r="PH31" s="53"/>
      <c r="PI31" s="53"/>
    </row>
    <row r="32" spans="2:425" ht="16.8" thickBot="1" x14ac:dyDescent="0.3">
      <c r="B32" s="179"/>
      <c r="C32" s="61">
        <v>100000</v>
      </c>
      <c r="D32" s="131" t="s">
        <v>461</v>
      </c>
      <c r="E32" s="51">
        <f t="shared" si="425"/>
        <v>0</v>
      </c>
      <c r="F32" s="51">
        <f t="shared" si="424"/>
        <v>0</v>
      </c>
      <c r="G32" s="51">
        <f t="shared" si="424"/>
        <v>0</v>
      </c>
      <c r="H32" s="51">
        <f t="shared" si="424"/>
        <v>0</v>
      </c>
      <c r="I32" s="51">
        <f t="shared" si="424"/>
        <v>0</v>
      </c>
      <c r="J32" s="51">
        <f t="shared" si="424"/>
        <v>0</v>
      </c>
      <c r="K32" s="51">
        <f t="shared" si="424"/>
        <v>0</v>
      </c>
      <c r="L32" s="51">
        <f t="shared" si="424"/>
        <v>0</v>
      </c>
      <c r="M32" s="51">
        <f t="shared" si="424"/>
        <v>0</v>
      </c>
      <c r="N32" s="51">
        <f t="shared" si="424"/>
        <v>0</v>
      </c>
      <c r="O32" s="51">
        <f t="shared" si="424"/>
        <v>0</v>
      </c>
      <c r="P32" s="51">
        <f t="shared" si="424"/>
        <v>0</v>
      </c>
      <c r="Q32" s="51">
        <f t="shared" si="424"/>
        <v>0</v>
      </c>
      <c r="R32" s="51">
        <f t="shared" si="424"/>
        <v>0</v>
      </c>
      <c r="S32" s="51">
        <f t="shared" si="426"/>
        <v>0</v>
      </c>
      <c r="T32" s="53"/>
      <c r="U32" s="53"/>
      <c r="V32" s="53"/>
      <c r="W32" s="53"/>
      <c r="X32" s="53"/>
      <c r="Y32" s="53"/>
      <c r="Z32" s="53"/>
      <c r="AA32" s="53"/>
      <c r="AB32" s="53"/>
      <c r="AC32" s="53"/>
      <c r="AD32" s="53"/>
      <c r="AE32" s="53"/>
      <c r="AF32" s="53"/>
      <c r="AG32" s="53"/>
      <c r="AH32" s="53"/>
      <c r="AI32" s="53"/>
      <c r="AJ32" s="53"/>
      <c r="AK32" s="53"/>
      <c r="AL32" s="52"/>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KX32" s="53"/>
      <c r="KY32" s="53"/>
      <c r="KZ32" s="53"/>
      <c r="LA32" s="53"/>
      <c r="LB32" s="53"/>
      <c r="LC32" s="53"/>
      <c r="LD32" s="53"/>
      <c r="LE32" s="53"/>
      <c r="LF32" s="53"/>
      <c r="LG32" s="53"/>
      <c r="LH32" s="53"/>
      <c r="LI32" s="53"/>
      <c r="LJ32" s="53"/>
      <c r="LK32" s="53"/>
      <c r="LL32" s="53"/>
      <c r="LM32" s="53"/>
      <c r="LN32" s="53"/>
      <c r="LO32" s="53"/>
      <c r="LP32" s="53"/>
      <c r="LQ32" s="53"/>
      <c r="LR32" s="53"/>
      <c r="LS32" s="53"/>
      <c r="LT32" s="53"/>
      <c r="LU32" s="53"/>
      <c r="LV32" s="53"/>
      <c r="LW32" s="53"/>
      <c r="LX32" s="53"/>
      <c r="LY32" s="53"/>
      <c r="LZ32" s="53"/>
      <c r="MA32" s="53"/>
      <c r="MB32" s="53"/>
      <c r="MC32" s="53"/>
      <c r="MD32" s="53"/>
      <c r="ME32" s="53"/>
      <c r="MF32" s="53"/>
      <c r="MG32" s="53"/>
      <c r="MH32" s="53"/>
      <c r="MI32" s="53"/>
      <c r="MJ32" s="53"/>
      <c r="MK32" s="53"/>
      <c r="ML32" s="53"/>
      <c r="MM32" s="53"/>
      <c r="MN32" s="53"/>
      <c r="MO32" s="53"/>
      <c r="MP32" s="53"/>
      <c r="MQ32" s="53"/>
      <c r="MR32" s="53"/>
      <c r="MS32" s="53"/>
      <c r="MT32" s="53"/>
      <c r="MU32" s="53"/>
      <c r="MV32" s="53"/>
      <c r="MW32" s="53"/>
      <c r="MX32" s="53"/>
      <c r="MY32" s="53"/>
      <c r="MZ32" s="53"/>
      <c r="NA32" s="53"/>
      <c r="NB32" s="53"/>
      <c r="NC32" s="53"/>
      <c r="ND32" s="53"/>
      <c r="NE32" s="53"/>
      <c r="NF32" s="53"/>
      <c r="NG32" s="53"/>
      <c r="NH32" s="53"/>
      <c r="NI32" s="53"/>
      <c r="NJ32" s="53"/>
      <c r="NK32" s="53"/>
      <c r="NL32" s="53"/>
      <c r="NM32" s="53"/>
      <c r="NN32" s="53"/>
      <c r="NO32" s="53"/>
      <c r="NP32" s="53"/>
      <c r="NQ32" s="53"/>
      <c r="NR32" s="53"/>
      <c r="NS32" s="53"/>
      <c r="NT32" s="53"/>
      <c r="NU32" s="53"/>
      <c r="NV32" s="53"/>
      <c r="NW32" s="53"/>
      <c r="NX32" s="53"/>
      <c r="NY32" s="53"/>
      <c r="NZ32" s="53"/>
      <c r="OA32" s="53"/>
      <c r="OB32" s="53"/>
      <c r="OC32" s="53"/>
      <c r="OD32" s="53"/>
      <c r="OE32" s="53"/>
      <c r="OF32" s="53"/>
      <c r="OG32" s="53"/>
      <c r="OH32" s="53"/>
      <c r="OI32" s="53"/>
      <c r="OJ32" s="53"/>
      <c r="OK32" s="53"/>
      <c r="OL32" s="53"/>
      <c r="OM32" s="53"/>
      <c r="ON32" s="53"/>
      <c r="OO32" s="53"/>
      <c r="OP32" s="53"/>
      <c r="OQ32" s="53"/>
      <c r="OR32" s="53"/>
      <c r="OS32" s="53"/>
      <c r="OT32" s="53"/>
      <c r="OU32" s="53"/>
      <c r="OV32" s="53"/>
      <c r="OW32" s="53"/>
      <c r="OX32" s="53"/>
      <c r="OY32" s="53"/>
      <c r="OZ32" s="53"/>
      <c r="PA32" s="53"/>
      <c r="PB32" s="53"/>
      <c r="PC32" s="53"/>
      <c r="PD32" s="53"/>
      <c r="PE32" s="53"/>
      <c r="PF32" s="53"/>
      <c r="PG32" s="53"/>
      <c r="PH32" s="53"/>
      <c r="PI32" s="53"/>
    </row>
  </sheetData>
  <mergeCells count="34">
    <mergeCell ref="CL16:CY16"/>
    <mergeCell ref="Z16:AG16"/>
    <mergeCell ref="E16:Y16"/>
    <mergeCell ref="AH16:AU16"/>
    <mergeCell ref="AV16:BI16"/>
    <mergeCell ref="BJ16:BW16"/>
    <mergeCell ref="B26:B32"/>
    <mergeCell ref="A3:B3"/>
    <mergeCell ref="A5:B5"/>
    <mergeCell ref="A8:B8"/>
    <mergeCell ref="BX16:CK16"/>
    <mergeCell ref="CZ16:DM16"/>
    <mergeCell ref="DN16:EA16"/>
    <mergeCell ref="EB16:EO16"/>
    <mergeCell ref="EP16:FC16"/>
    <mergeCell ref="FD16:FQ16"/>
    <mergeCell ref="FR16:GE16"/>
    <mergeCell ref="GF16:GS16"/>
    <mergeCell ref="GT16:HG16"/>
    <mergeCell ref="HH16:HU16"/>
    <mergeCell ref="HV16:II16"/>
    <mergeCell ref="IJ16:IW16"/>
    <mergeCell ref="IX16:JK16"/>
    <mergeCell ref="JL16:JY16"/>
    <mergeCell ref="JZ16:KM16"/>
    <mergeCell ref="KN16:LA16"/>
    <mergeCell ref="NT16:OG16"/>
    <mergeCell ref="OH16:OU16"/>
    <mergeCell ref="OV16:PI16"/>
    <mergeCell ref="LB16:LO16"/>
    <mergeCell ref="LP16:MC16"/>
    <mergeCell ref="MD16:MQ16"/>
    <mergeCell ref="MR16:NE16"/>
    <mergeCell ref="NF16:NS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FC1F71F1-D5DD-4D44-B903-4DBC0F1F5654}">
            <xm:f>AG$22:QE$22='Drop-down'!$H$3</xm:f>
            <x14:dxf>
              <fill>
                <patternFill patternType="darkGray"/>
              </fill>
            </x14:dxf>
          </x14:cfRule>
          <xm:sqref>AG26:PI32</xm:sqref>
        </x14:conditionalFormatting>
        <x14:conditionalFormatting xmlns:xm="http://schemas.microsoft.com/office/excel/2006/main">
          <x14:cfRule type="expression" priority="228" id="{2833D4F3-C3EB-4EA5-AFA1-F40A14F37134}">
            <xm:f>GEN_INF!$E$69='Drop-down'!$D$3</xm:f>
            <x14:dxf>
              <fill>
                <patternFill patternType="darkGray">
                  <bgColor auto="1"/>
                </patternFill>
              </fill>
            </x14:dxf>
          </x14:cfRule>
          <xm:sqref>J19:L24 AM19:AO24 BA19:BC24 BO19:BQ24 CC19:CE24 CQ19:CS24 DE19:DG24 DS19:DU24 EG19:EI24 EU19:EW24 FI19:FK24 FW19:FY24 GK19:GM24 GY19:HA24 HM19:HO24 IA19:IC24 IO19:IQ24 JC19:JE24 JQ19:JS24 KE19:KG24 KS19:KU24 LG19:LI24 LU19:LW24 MI19:MK24 MW19:MY24 NK19:NM24 NY19:OA24 OM19:OO24 PA19:PC24 PA26:PC32 OM26:OO32 NY26:OA32 NK26:NM32 MW26:MY32 MI26:MK32 LU26:LW32 LG26:LI32 KS26:KU32 KE26:KG32 JQ26:JS32 JC26:JE32 IO26:IQ32 IA26:IC32 HM26:HO32 GY26:HA32 GK26:GM32 FW26:FY32 FI26:FK32 EU26:EW32 EG26:EI32 DS26:DU32 DE26:DG32 CQ26:CS32 CC26:CE32 BO26:BQ32 BA26:BC32 AM26:AO32 J26:L32</xm:sqref>
        </x14:conditionalFormatting>
        <x14:conditionalFormatting xmlns:xm="http://schemas.microsoft.com/office/excel/2006/main">
          <x14:cfRule type="expression" priority="286" id="{03772258-5BC8-4241-8200-A3EAD64E19E1}">
            <xm:f>GEN_INF!$E$70='Drop-down'!$E$3</xm:f>
            <x14:dxf>
              <fill>
                <patternFill patternType="darkGray">
                  <bgColor auto="1"/>
                </patternFill>
              </fill>
            </x14:dxf>
          </x14:cfRule>
          <xm:sqref>M19:O24 AP19:AR24 BD19:BF24 BR19:BT24 CF19:CH24 CT19:CV24 DH19:DJ24 DV19:DX24 EJ19:EL24 EX19:EZ24 FL19:FN24 FZ19:GB24 GN19:GP24 HB19:HD24 HP19:HR24 ID19:IF24 IR19:IT24 JF19:JH24 JT19:JV24 KH19:KJ24 KV19:KX24 LJ19:LL24 LX19:LZ24 ML19:MN24 MZ19:NB24 NN19:NP24 OB19:OD24 OP19:OR24 PD19:PF24 PD26:PF32 OP26:OR32 OB26:OD32 NN26:NP32 MZ26:NB32 ML26:MN32 LX26:LZ32 LJ26:LL32 KV26:KX32 KH26:KJ32 JT26:JV32 JF26:JH32 IR26:IT32 ID26:IF32 HP26:HR32 HB26:HD32 GN26:GP32 FZ26:GB32 FL26:FN32 EX26:EZ32 EJ26:EL32 DV26:DX32 DH26:DJ32 CT26:CV32 CF26:CH32 BR26:BT32 BD26:BF32 AP26:AR32 M26:O32</xm:sqref>
        </x14:conditionalFormatting>
        <x14:conditionalFormatting xmlns:xm="http://schemas.microsoft.com/office/excel/2006/main">
          <x14:cfRule type="expression" priority="344" id="{C3D156C2-1C3B-4D3E-A475-CA52D4C62EFB}">
            <xm:f>GEN_INF!$E$71='Drop-down'!$F$3</xm:f>
            <x14:dxf>
              <fill>
                <patternFill patternType="darkGray">
                  <bgColor auto="1"/>
                </patternFill>
              </fill>
            </x14:dxf>
          </x14:cfRule>
          <xm:sqref>P19:R24 AS19:AU24 BG19:BI24 BU19:BW24 CI19:CK24 CW19:CY24 DK19:DM24 DY19:EA24 EM19:EO24 FA19:FC24 FO19:FQ24 GC19:GE24 GQ19:GS24 HE19:HG24 HS19:HU24 IG19:II24 IU19:IW24 JI19:JK24 JW19:JY24 KK19:KM24 KY19:LA24 LM19:LO24 MA19:MC24 MO19:MQ24 NC19:NE24 NQ19:NS24 OE19:OG24 OS19:OU24 PG19:PI24 PG26:PI32 OS26:OU32 OE26:OG32 NQ26:NS32 NC26:NE32 MO26:MQ32 MA26:MC32 LM26:LO32 KY26:LA32 KK26:KM32 JW26:JY32 JI26:JK32 IU26:IW32 IG26:II32 HS26:HU32 HE26:HG32 GQ26:GS32 GC26:GE32 FO26:FQ32 FA26:FC32 EM26:EO32 DY26:EA32 DK26:DM32 CW26:CY32 CI26:CK32 BU26:BW32 BG26:BI32 AS26:AU32 P26:R32</xm:sqref>
        </x14:conditionalFormatting>
        <x14:conditionalFormatting xmlns:xm="http://schemas.microsoft.com/office/excel/2006/main">
          <x14:cfRule type="expression" priority="6" id="{46BA3C8A-B573-4982-9719-1225A84C19E0}">
            <xm:f>T$22:PS$22='Drop-down'!$H$3</xm:f>
            <x14:dxf>
              <fill>
                <patternFill patternType="darkGray"/>
              </fill>
            </x14:dxf>
          </x14:cfRule>
          <xm:sqref>T26:AF32</xm:sqref>
        </x14:conditionalFormatting>
        <x14:conditionalFormatting xmlns:xm="http://schemas.microsoft.com/office/excel/2006/main">
          <x14:cfRule type="expression" priority="345" id="{FC1F71F1-D5DD-4D44-B903-4DBC0F1F5654}">
            <xm:f>E$22:PI$22='Drop-down'!$H$3</xm:f>
            <x14:dxf>
              <fill>
                <patternFill patternType="darkGray"/>
              </fill>
            </x14:dxf>
          </x14:cfRule>
          <xm:sqref>S26:S32 E27:S32 G26:S26 E26:E32</xm:sqref>
        </x14:conditionalFormatting>
        <x14:conditionalFormatting xmlns:xm="http://schemas.microsoft.com/office/excel/2006/main">
          <x14:cfRule type="expression" priority="1" id="{4A5EBD5A-C210-4B8E-BF48-81121A444AAE}">
            <xm:f>GEN_INF!$E$72='Drop-down'!$G$3</xm:f>
            <x14:dxf>
              <fill>
                <patternFill patternType="darkGray">
                  <bgColor theme="0"/>
                </patternFill>
              </fill>
            </x14:dxf>
          </x14:cfRule>
          <xm:sqref>E26:PI32 E19:PI24</xm:sqref>
        </x14:conditionalFormatting>
        <x14:conditionalFormatting xmlns:xm="http://schemas.microsoft.com/office/excel/2006/main">
          <x14:cfRule type="expression" priority="512" id="{73ECEA8B-C7EC-41F3-B923-F8C442544396}">
            <xm:f>E$34:DB$34='Drop-down'!$H$3</xm:f>
            <x14:dxf>
              <fill>
                <patternFill patternType="darkGray"/>
              </fill>
            </x14:dxf>
          </x14:cfRule>
          <xm:sqref>E26:S32</xm:sqref>
        </x14:conditionalFormatting>
        <x14:conditionalFormatting xmlns:xm="http://schemas.microsoft.com/office/excel/2006/main">
          <x14:cfRule type="expression" priority="593" id="{D64DD371-9B79-4730-926A-CC60A80A4720}">
            <xm:f>AG$23:QE$23='Drop-down'!$I$3</xm:f>
            <x14:dxf>
              <fill>
                <patternFill patternType="darkGray"/>
              </fill>
            </x14:dxf>
          </x14:cfRule>
          <xm:sqref>AG26:PI32 AG19:PI24</xm:sqref>
        </x14:conditionalFormatting>
        <x14:conditionalFormatting xmlns:xm="http://schemas.microsoft.com/office/excel/2006/main">
          <x14:cfRule type="expression" priority="595" id="{D4BB2E9A-A28D-4C5B-9776-A6281444DCC4}">
            <xm:f>T$23:PS$23='Drop-down'!$I$3</xm:f>
            <x14:dxf>
              <fill>
                <patternFill patternType="darkGray"/>
              </fill>
            </x14:dxf>
          </x14:cfRule>
          <xm:sqref>Y19:AF21 Y24:AF24 Z22:AF23 T26:AF32</xm:sqref>
        </x14:conditionalFormatting>
        <x14:conditionalFormatting xmlns:xm="http://schemas.microsoft.com/office/excel/2006/main">
          <x14:cfRule type="expression" priority="599" id="{D64DD371-9B79-4730-926A-CC60A80A4720}">
            <xm:f>E$23:PI$23='Drop-down'!$I$3</xm:f>
            <x14:dxf>
              <fill>
                <patternFill patternType="darkGray"/>
              </fill>
            </x14:dxf>
          </x14:cfRule>
          <xm:sqref>S26:S32 E19:W21 E27:S32 G26:S26 E24:W24 E26:E32 E21:AF21 E22:Y23</xm:sqref>
        </x14:conditionalFormatting>
        <x14:conditionalFormatting xmlns:xm="http://schemas.microsoft.com/office/excel/2006/main">
          <x14:cfRule type="expression" priority="607" id="{D64DD371-9B79-4730-926A-CC60A80A4720}">
            <xm:f>X$23:PX$23='Drop-down'!$I$3</xm:f>
            <x14:dxf>
              <fill>
                <patternFill patternType="darkGray"/>
              </fill>
            </x14:dxf>
          </x14:cfRule>
          <xm:sqref>X19:X21 X24</xm:sqref>
        </x14:conditionalFormatting>
        <x14:conditionalFormatting xmlns:xm="http://schemas.microsoft.com/office/excel/2006/main">
          <x14:cfRule type="expression" priority="609" id="{C3B51927-E69B-4FF2-939B-4FEBBC8E4873}">
            <xm:f>AG$23:QJ$23='Drop-down'!$I$3</xm:f>
            <x14:dxf>
              <fill>
                <patternFill patternType="darkGray"/>
              </fill>
            </x14:dxf>
          </x14:cfRule>
          <xm:sqref>AG21:PI21</xm:sqref>
        </x14:conditionalFormatting>
        <x14:conditionalFormatting xmlns:xm="http://schemas.microsoft.com/office/excel/2006/main">
          <x14:cfRule type="expression" priority="610" id="{F60C6D4A-BC86-47F1-9D6B-09A0C2A64A44}">
            <xm:f>E$35:DB$35='Drop-down'!$I$3</xm:f>
            <x14:dxf>
              <fill>
                <patternFill patternType="darkGray"/>
              </fill>
            </x14:dxf>
          </x14:cfRule>
          <xm:sqref>E26:S32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92D093-F9A6-44DB-9103-9AFD647A42E4}">
          <x14:formula1>
            <xm:f>'Drop-down'!$H$2:$H$3</xm:f>
          </x14:formula1>
          <xm:sqref>E21:PI22</xm:sqref>
        </x14:dataValidation>
        <x14:dataValidation type="list" allowBlank="1" showInputMessage="1" showErrorMessage="1" xr:uid="{64FA931D-CD83-4AD6-98F7-41B15DCCF683}">
          <x14:formula1>
            <xm:f>'Drop-down'!$I$2:$I$4</xm:f>
          </x14:formula1>
          <xm:sqref>E23:PI23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219F-0648-4040-90E6-EF62D6DDBEEE}">
  <sheetPr>
    <tabColor theme="3" tint="0.59999389629810485"/>
  </sheetPr>
  <dimension ref="A1:PI59"/>
  <sheetViews>
    <sheetView showGridLines="0" zoomScale="80" zoomScaleNormal="80" workbookViewId="0"/>
  </sheetViews>
  <sheetFormatPr defaultRowHeight="14.4" outlineLevelRow="1" x14ac:dyDescent="0.3"/>
  <cols>
    <col min="1" max="1" width="8.88671875" style="45"/>
    <col min="2" max="2" width="27.88671875" style="46" customWidth="1"/>
    <col min="3" max="3" width="13.88671875" style="45" customWidth="1"/>
    <col min="4" max="4" width="13.88671875" customWidth="1"/>
    <col min="5" max="110" width="16.6640625" style="45" customWidth="1"/>
    <col min="111" max="16384" width="8.88671875" style="45"/>
  </cols>
  <sheetData>
    <row r="1" spans="1:138" s="2" customFormat="1" ht="54" customHeight="1" x14ac:dyDescent="0.3">
      <c r="D1"/>
      <c r="S1" s="86"/>
      <c r="Y1" s="136"/>
    </row>
    <row r="2" spans="1:138" s="2" customFormat="1" ht="8.5500000000000007" customHeight="1" x14ac:dyDescent="0.3">
      <c r="B2" s="85"/>
      <c r="D2"/>
      <c r="S2" s="86"/>
      <c r="Y2" s="136"/>
    </row>
    <row r="3" spans="1:138" s="2" customFormat="1" ht="19.5" customHeight="1" x14ac:dyDescent="0.3">
      <c r="A3" s="168" t="str">
        <f>+GEN_INF!A3</f>
        <v>Test Undertaking</v>
      </c>
      <c r="B3" s="169"/>
      <c r="D3"/>
      <c r="S3" s="86"/>
      <c r="Y3" s="136"/>
    </row>
    <row r="4" spans="1:138" s="2" customFormat="1" ht="8.5500000000000007" customHeight="1" x14ac:dyDescent="0.3">
      <c r="B4" s="85"/>
      <c r="D4"/>
      <c r="S4" s="86"/>
      <c r="Y4" s="136"/>
    </row>
    <row r="5" spans="1:138" s="2" customFormat="1" ht="19.5" customHeight="1" x14ac:dyDescent="0.3">
      <c r="A5" s="170" t="str">
        <f>+GEN_INF!C66 &amp; " " &amp; GEN_INF!E66</f>
        <v>Reporting YEAR END 2019</v>
      </c>
      <c r="B5" s="169"/>
      <c r="D5"/>
      <c r="S5" s="86"/>
      <c r="Y5" s="136"/>
    </row>
    <row r="6" spans="1:138" s="2" customFormat="1" ht="9" customHeight="1" x14ac:dyDescent="0.3">
      <c r="A6" s="68"/>
      <c r="B6" s="85"/>
      <c r="D6"/>
      <c r="S6" s="86"/>
      <c r="Y6" s="136"/>
    </row>
    <row r="7" spans="1:138" s="2" customFormat="1" ht="16.2" x14ac:dyDescent="0.3">
      <c r="A7" s="67" t="s">
        <v>155</v>
      </c>
      <c r="D7"/>
      <c r="S7" s="86"/>
      <c r="Y7" s="136"/>
    </row>
    <row r="8" spans="1:138" s="2" customFormat="1" ht="16.2" x14ac:dyDescent="0.3">
      <c r="A8" s="171">
        <f>+GEN_INF!E62</f>
        <v>0</v>
      </c>
      <c r="B8" s="169"/>
      <c r="D8"/>
      <c r="S8" s="86"/>
      <c r="Y8" s="136"/>
    </row>
    <row r="9" spans="1:138" ht="15" hidden="1" outlineLevel="1" thickBot="1" x14ac:dyDescent="0.35">
      <c r="A9" s="2"/>
      <c r="B9" s="2"/>
      <c r="C9" s="2"/>
      <c r="E9" s="2"/>
      <c r="F9" s="54" t="s">
        <v>123</v>
      </c>
      <c r="G9" s="54" t="s">
        <v>123</v>
      </c>
      <c r="H9" s="54" t="s">
        <v>123</v>
      </c>
      <c r="I9" s="54" t="s">
        <v>123</v>
      </c>
      <c r="J9" s="54" t="s">
        <v>123</v>
      </c>
      <c r="K9" s="54" t="s">
        <v>123</v>
      </c>
      <c r="L9" s="54" t="s">
        <v>123</v>
      </c>
      <c r="M9" s="54" t="s">
        <v>123</v>
      </c>
      <c r="N9" s="54" t="s">
        <v>123</v>
      </c>
      <c r="O9" s="54" t="s">
        <v>123</v>
      </c>
      <c r="P9" s="54" t="s">
        <v>123</v>
      </c>
      <c r="Q9" s="54" t="s">
        <v>123</v>
      </c>
      <c r="R9" s="54" t="s">
        <v>123</v>
      </c>
      <c r="S9" s="54" t="s">
        <v>119</v>
      </c>
      <c r="T9" s="54" t="s">
        <v>119</v>
      </c>
      <c r="U9" s="54" t="s">
        <v>119</v>
      </c>
      <c r="V9" s="54" t="s">
        <v>119</v>
      </c>
      <c r="W9" s="54" t="s">
        <v>119</v>
      </c>
      <c r="X9" s="54" t="s">
        <v>119</v>
      </c>
      <c r="Y9" s="54" t="s">
        <v>119</v>
      </c>
      <c r="Z9" s="54" t="s">
        <v>119</v>
      </c>
      <c r="AA9" s="54" t="s">
        <v>89</v>
      </c>
      <c r="AB9" s="54" t="s">
        <v>89</v>
      </c>
      <c r="AC9" s="54" t="s">
        <v>89</v>
      </c>
      <c r="AD9" s="54" t="s">
        <v>92</v>
      </c>
      <c r="AE9" s="54" t="s">
        <v>92</v>
      </c>
      <c r="AF9" s="54" t="s">
        <v>92</v>
      </c>
      <c r="AG9" s="54" t="s">
        <v>93</v>
      </c>
      <c r="AH9" s="54" t="s">
        <v>93</v>
      </c>
      <c r="AI9" s="54" t="s">
        <v>93</v>
      </c>
      <c r="AJ9" s="54" t="s">
        <v>94</v>
      </c>
      <c r="AK9" s="54" t="s">
        <v>94</v>
      </c>
      <c r="AL9" s="54" t="s">
        <v>94</v>
      </c>
      <c r="AM9" s="54" t="s">
        <v>95</v>
      </c>
      <c r="AN9" s="54" t="s">
        <v>95</v>
      </c>
      <c r="AO9" s="54" t="s">
        <v>95</v>
      </c>
      <c r="AP9" s="54" t="s">
        <v>96</v>
      </c>
      <c r="AQ9" s="54" t="s">
        <v>96</v>
      </c>
      <c r="AR9" s="54" t="s">
        <v>96</v>
      </c>
      <c r="AS9" s="54" t="s">
        <v>97</v>
      </c>
      <c r="AT9" s="54" t="s">
        <v>97</v>
      </c>
      <c r="AU9" s="54" t="s">
        <v>97</v>
      </c>
      <c r="AV9" s="54" t="s">
        <v>98</v>
      </c>
      <c r="AW9" s="54" t="s">
        <v>98</v>
      </c>
      <c r="AX9" s="54" t="s">
        <v>98</v>
      </c>
      <c r="AY9" s="54" t="s">
        <v>99</v>
      </c>
      <c r="AZ9" s="54" t="s">
        <v>99</v>
      </c>
      <c r="BA9" s="54" t="s">
        <v>99</v>
      </c>
      <c r="BB9" s="54" t="s">
        <v>100</v>
      </c>
      <c r="BC9" s="54" t="s">
        <v>100</v>
      </c>
      <c r="BD9" s="54" t="s">
        <v>100</v>
      </c>
      <c r="BE9" s="54" t="s">
        <v>101</v>
      </c>
      <c r="BF9" s="54" t="s">
        <v>101</v>
      </c>
      <c r="BG9" s="54" t="s">
        <v>101</v>
      </c>
      <c r="BH9" s="54" t="s">
        <v>102</v>
      </c>
      <c r="BI9" s="54" t="s">
        <v>102</v>
      </c>
      <c r="BJ9" s="54" t="s">
        <v>102</v>
      </c>
      <c r="BK9" s="54" t="s">
        <v>103</v>
      </c>
      <c r="BL9" s="54" t="s">
        <v>103</v>
      </c>
      <c r="BM9" s="54" t="s">
        <v>103</v>
      </c>
      <c r="BN9" s="54" t="s">
        <v>104</v>
      </c>
      <c r="BO9" s="54" t="s">
        <v>104</v>
      </c>
      <c r="BP9" s="54" t="s">
        <v>104</v>
      </c>
      <c r="BQ9" s="54" t="s">
        <v>105</v>
      </c>
      <c r="BR9" s="54" t="s">
        <v>105</v>
      </c>
      <c r="BS9" s="54" t="s">
        <v>105</v>
      </c>
      <c r="BT9" s="54" t="s">
        <v>106</v>
      </c>
      <c r="BU9" s="54" t="s">
        <v>106</v>
      </c>
      <c r="BV9" s="54" t="s">
        <v>106</v>
      </c>
      <c r="BW9" s="54" t="s">
        <v>107</v>
      </c>
      <c r="BX9" s="54" t="s">
        <v>107</v>
      </c>
      <c r="BY9" s="54" t="s">
        <v>107</v>
      </c>
      <c r="BZ9" s="54" t="s">
        <v>108</v>
      </c>
      <c r="CA9" s="54" t="s">
        <v>108</v>
      </c>
      <c r="CB9" s="54" t="s">
        <v>108</v>
      </c>
      <c r="CC9" s="54" t="s">
        <v>109</v>
      </c>
      <c r="CD9" s="54" t="s">
        <v>109</v>
      </c>
      <c r="CE9" s="54" t="s">
        <v>109</v>
      </c>
      <c r="CF9" s="54" t="s">
        <v>110</v>
      </c>
      <c r="CG9" s="54" t="s">
        <v>110</v>
      </c>
      <c r="CH9" s="54" t="s">
        <v>110</v>
      </c>
      <c r="CI9" s="54" t="s">
        <v>111</v>
      </c>
      <c r="CJ9" s="54" t="s">
        <v>111</v>
      </c>
      <c r="CK9" s="54" t="s">
        <v>111</v>
      </c>
      <c r="CL9" s="54" t="s">
        <v>112</v>
      </c>
      <c r="CM9" s="54" t="s">
        <v>112</v>
      </c>
      <c r="CN9" s="54" t="s">
        <v>112</v>
      </c>
      <c r="CO9" s="54" t="s">
        <v>113</v>
      </c>
      <c r="CP9" s="54" t="s">
        <v>113</v>
      </c>
      <c r="CQ9" s="54" t="s">
        <v>113</v>
      </c>
      <c r="CR9" s="54" t="s">
        <v>114</v>
      </c>
      <c r="CS9" s="54" t="s">
        <v>114</v>
      </c>
      <c r="CT9" s="54" t="s">
        <v>114</v>
      </c>
      <c r="CU9" s="54" t="s">
        <v>115</v>
      </c>
      <c r="CV9" s="54" t="s">
        <v>115</v>
      </c>
      <c r="CW9" s="54" t="s">
        <v>115</v>
      </c>
      <c r="CX9" s="54" t="s">
        <v>116</v>
      </c>
      <c r="CY9" s="54" t="s">
        <v>116</v>
      </c>
      <c r="CZ9" s="54" t="s">
        <v>116</v>
      </c>
      <c r="DA9" s="54" t="s">
        <v>117</v>
      </c>
      <c r="DB9" s="54" t="s">
        <v>117</v>
      </c>
      <c r="DC9" s="54" t="s">
        <v>117</v>
      </c>
      <c r="DD9" s="54" t="s">
        <v>118</v>
      </c>
      <c r="DE9" s="54" t="s">
        <v>118</v>
      </c>
      <c r="DF9" s="54" t="s">
        <v>118</v>
      </c>
    </row>
    <row r="10" spans="1:138" ht="15" hidden="1" outlineLevel="1" thickBot="1" x14ac:dyDescent="0.35">
      <c r="B10" s="45"/>
      <c r="C10" s="47"/>
      <c r="E10" s="47"/>
      <c r="F10" s="54" t="s">
        <v>222</v>
      </c>
      <c r="G10" s="54" t="s">
        <v>90</v>
      </c>
      <c r="H10" s="54" t="s">
        <v>91</v>
      </c>
      <c r="I10" s="54" t="s">
        <v>119</v>
      </c>
      <c r="J10" s="54" t="s">
        <v>208</v>
      </c>
      <c r="K10" s="54" t="s">
        <v>221</v>
      </c>
      <c r="L10" s="54" t="s">
        <v>223</v>
      </c>
      <c r="M10" s="54" t="s">
        <v>90</v>
      </c>
      <c r="N10" s="54" t="s">
        <v>91</v>
      </c>
      <c r="O10" s="54" t="s">
        <v>216</v>
      </c>
      <c r="P10" s="54" t="s">
        <v>215</v>
      </c>
      <c r="Q10" s="54" t="s">
        <v>209</v>
      </c>
      <c r="R10" s="54" t="s">
        <v>220</v>
      </c>
      <c r="S10" s="54" t="s">
        <v>450</v>
      </c>
      <c r="T10" s="54" t="s">
        <v>122</v>
      </c>
      <c r="U10" s="54" t="s">
        <v>120</v>
      </c>
      <c r="V10" s="54" t="s">
        <v>5</v>
      </c>
      <c r="W10" s="54" t="s">
        <v>6</v>
      </c>
      <c r="X10" s="54" t="s">
        <v>121</v>
      </c>
      <c r="Y10" s="54" t="s">
        <v>882</v>
      </c>
      <c r="Z10" s="54" t="s">
        <v>126</v>
      </c>
      <c r="AA10" s="54" t="s">
        <v>14</v>
      </c>
      <c r="AB10" s="54" t="s">
        <v>90</v>
      </c>
      <c r="AC10" s="54" t="s">
        <v>91</v>
      </c>
      <c r="AD10" s="54" t="s">
        <v>14</v>
      </c>
      <c r="AE10" s="54" t="s">
        <v>90</v>
      </c>
      <c r="AF10" s="54" t="s">
        <v>91</v>
      </c>
      <c r="AG10" s="54" t="s">
        <v>14</v>
      </c>
      <c r="AH10" s="54" t="s">
        <v>90</v>
      </c>
      <c r="AI10" s="54" t="s">
        <v>91</v>
      </c>
      <c r="AJ10" s="54" t="s">
        <v>14</v>
      </c>
      <c r="AK10" s="54" t="s">
        <v>90</v>
      </c>
      <c r="AL10" s="54" t="s">
        <v>91</v>
      </c>
      <c r="AM10" s="54" t="s">
        <v>14</v>
      </c>
      <c r="AN10" s="54" t="s">
        <v>90</v>
      </c>
      <c r="AO10" s="54" t="s">
        <v>91</v>
      </c>
      <c r="AP10" s="54" t="s">
        <v>14</v>
      </c>
      <c r="AQ10" s="54" t="s">
        <v>90</v>
      </c>
      <c r="AR10" s="54" t="s">
        <v>91</v>
      </c>
      <c r="AS10" s="54" t="s">
        <v>14</v>
      </c>
      <c r="AT10" s="54" t="s">
        <v>90</v>
      </c>
      <c r="AU10" s="54" t="s">
        <v>91</v>
      </c>
      <c r="AV10" s="54" t="s">
        <v>14</v>
      </c>
      <c r="AW10" s="54" t="s">
        <v>90</v>
      </c>
      <c r="AX10" s="54" t="s">
        <v>91</v>
      </c>
      <c r="AY10" s="54" t="s">
        <v>14</v>
      </c>
      <c r="AZ10" s="54" t="s">
        <v>90</v>
      </c>
      <c r="BA10" s="54" t="s">
        <v>91</v>
      </c>
      <c r="BB10" s="54" t="s">
        <v>14</v>
      </c>
      <c r="BC10" s="54" t="s">
        <v>90</v>
      </c>
      <c r="BD10" s="54" t="s">
        <v>91</v>
      </c>
      <c r="BE10" s="54" t="s">
        <v>14</v>
      </c>
      <c r="BF10" s="54" t="s">
        <v>90</v>
      </c>
      <c r="BG10" s="54" t="s">
        <v>91</v>
      </c>
      <c r="BH10" s="54" t="s">
        <v>14</v>
      </c>
      <c r="BI10" s="54" t="s">
        <v>90</v>
      </c>
      <c r="BJ10" s="54" t="s">
        <v>91</v>
      </c>
      <c r="BK10" s="54" t="s">
        <v>14</v>
      </c>
      <c r="BL10" s="54" t="s">
        <v>90</v>
      </c>
      <c r="BM10" s="54" t="s">
        <v>91</v>
      </c>
      <c r="BN10" s="54" t="s">
        <v>14</v>
      </c>
      <c r="BO10" s="54" t="s">
        <v>90</v>
      </c>
      <c r="BP10" s="54" t="s">
        <v>91</v>
      </c>
      <c r="BQ10" s="54" t="s">
        <v>14</v>
      </c>
      <c r="BR10" s="54" t="s">
        <v>90</v>
      </c>
      <c r="BS10" s="54" t="s">
        <v>91</v>
      </c>
      <c r="BT10" s="54" t="s">
        <v>14</v>
      </c>
      <c r="BU10" s="54" t="s">
        <v>90</v>
      </c>
      <c r="BV10" s="54" t="s">
        <v>91</v>
      </c>
      <c r="BW10" s="54" t="s">
        <v>14</v>
      </c>
      <c r="BX10" s="54" t="s">
        <v>90</v>
      </c>
      <c r="BY10" s="54" t="s">
        <v>91</v>
      </c>
      <c r="BZ10" s="54" t="s">
        <v>14</v>
      </c>
      <c r="CA10" s="54" t="s">
        <v>90</v>
      </c>
      <c r="CB10" s="54" t="s">
        <v>91</v>
      </c>
      <c r="CC10" s="54" t="s">
        <v>14</v>
      </c>
      <c r="CD10" s="54" t="s">
        <v>90</v>
      </c>
      <c r="CE10" s="54" t="s">
        <v>91</v>
      </c>
      <c r="CF10" s="54" t="s">
        <v>14</v>
      </c>
      <c r="CG10" s="54" t="s">
        <v>90</v>
      </c>
      <c r="CH10" s="54" t="s">
        <v>91</v>
      </c>
      <c r="CI10" s="54" t="s">
        <v>14</v>
      </c>
      <c r="CJ10" s="54" t="s">
        <v>90</v>
      </c>
      <c r="CK10" s="54" t="s">
        <v>91</v>
      </c>
      <c r="CL10" s="54" t="s">
        <v>14</v>
      </c>
      <c r="CM10" s="54" t="s">
        <v>90</v>
      </c>
      <c r="CN10" s="54" t="s">
        <v>91</v>
      </c>
      <c r="CO10" s="54" t="s">
        <v>14</v>
      </c>
      <c r="CP10" s="54" t="s">
        <v>90</v>
      </c>
      <c r="CQ10" s="54" t="s">
        <v>91</v>
      </c>
      <c r="CR10" s="54" t="s">
        <v>14</v>
      </c>
      <c r="CS10" s="54" t="s">
        <v>90</v>
      </c>
      <c r="CT10" s="54" t="s">
        <v>91</v>
      </c>
      <c r="CU10" s="54" t="s">
        <v>14</v>
      </c>
      <c r="CV10" s="54" t="s">
        <v>90</v>
      </c>
      <c r="CW10" s="54" t="s">
        <v>91</v>
      </c>
      <c r="CX10" s="54" t="s">
        <v>14</v>
      </c>
      <c r="CY10" s="54" t="s">
        <v>90</v>
      </c>
      <c r="CZ10" s="54" t="s">
        <v>91</v>
      </c>
      <c r="DA10" s="54" t="s">
        <v>14</v>
      </c>
      <c r="DB10" s="54" t="s">
        <v>90</v>
      </c>
      <c r="DC10" s="54" t="s">
        <v>91</v>
      </c>
      <c r="DD10" s="54" t="s">
        <v>14</v>
      </c>
      <c r="DE10" s="54" t="s">
        <v>90</v>
      </c>
      <c r="DF10" s="54" t="s">
        <v>91</v>
      </c>
    </row>
    <row r="11" spans="1:138" ht="15" hidden="1" outlineLevel="1" thickBot="1" x14ac:dyDescent="0.35">
      <c r="B11" s="45"/>
      <c r="C11" s="47"/>
      <c r="E11" s="47"/>
      <c r="F11" s="54" t="str">
        <f>F$9&amp;" - "&amp;F10</f>
        <v>AGG - TotalNL</v>
      </c>
      <c r="G11" s="54" t="str">
        <f t="shared" ref="G11:BS11" si="0">G$9&amp;" - "&amp;G10</f>
        <v>AGG - Res</v>
      </c>
      <c r="H11" s="54" t="str">
        <f t="shared" si="0"/>
        <v>AGG - Prem</v>
      </c>
      <c r="I11" s="54" t="str">
        <f t="shared" si="0"/>
        <v>AGG - NatCat</v>
      </c>
      <c r="J11" s="54" t="str">
        <f t="shared" si="0"/>
        <v>AGG - OverheadNL</v>
      </c>
      <c r="K11" s="54" t="str">
        <f t="shared" si="0"/>
        <v>AGG - OtherNL</v>
      </c>
      <c r="L11" s="54" t="str">
        <f>L$9&amp;" - "&amp;L10</f>
        <v>AGG - TotalHealth</v>
      </c>
      <c r="M11" s="54" t="str">
        <f t="shared" ref="M11:P11" si="1">M$9&amp;" - "&amp;M10</f>
        <v>AGG - Res</v>
      </c>
      <c r="N11" s="54" t="str">
        <f t="shared" si="1"/>
        <v>AGG - Prem</v>
      </c>
      <c r="O11" s="54" t="str">
        <f t="shared" si="1"/>
        <v>AGG - HealthSLT</v>
      </c>
      <c r="P11" s="54" t="str">
        <f t="shared" si="1"/>
        <v>AGG - HealthCAT</v>
      </c>
      <c r="Q11" s="54" t="str">
        <f t="shared" si="0"/>
        <v>AGG - OverheadNSLT</v>
      </c>
      <c r="R11" s="54" t="str">
        <f t="shared" si="0"/>
        <v>AGG - OtherHealth</v>
      </c>
      <c r="S11" s="54" t="str">
        <f t="shared" si="0"/>
        <v>NatCat - NatCatTotal</v>
      </c>
      <c r="T11" s="54" t="str">
        <f t="shared" si="0"/>
        <v>NatCat - Wind</v>
      </c>
      <c r="U11" s="54" t="str">
        <f t="shared" si="0"/>
        <v>NatCat - EQ</v>
      </c>
      <c r="V11" s="54" t="str">
        <f t="shared" si="0"/>
        <v>NatCat - Flood</v>
      </c>
      <c r="W11" s="54" t="str">
        <f t="shared" si="0"/>
        <v>NatCat - Hail</v>
      </c>
      <c r="X11" s="54" t="str">
        <f t="shared" si="0"/>
        <v>NatCat - Subs</v>
      </c>
      <c r="Y11" s="54" t="str">
        <f t="shared" si="0"/>
        <v>NatCat - Comb</v>
      </c>
      <c r="Z11" s="54" t="str">
        <f t="shared" si="0"/>
        <v>NatCat - Other</v>
      </c>
      <c r="AA11" s="54" t="str">
        <f t="shared" si="0"/>
        <v>MedExp - Total</v>
      </c>
      <c r="AB11" s="54" t="str">
        <f t="shared" si="0"/>
        <v>MedExp - Res</v>
      </c>
      <c r="AC11" s="54" t="str">
        <f t="shared" si="0"/>
        <v>MedExp - Prem</v>
      </c>
      <c r="AD11" s="54" t="str">
        <f t="shared" si="0"/>
        <v>IncProt - Total</v>
      </c>
      <c r="AE11" s="54" t="str">
        <f t="shared" si="0"/>
        <v>IncProt - Res</v>
      </c>
      <c r="AF11" s="54" t="str">
        <f t="shared" si="0"/>
        <v>IncProt - Prem</v>
      </c>
      <c r="AG11" s="54" t="str">
        <f t="shared" si="0"/>
        <v>WorkComp - Total</v>
      </c>
      <c r="AH11" s="54" t="str">
        <f t="shared" si="0"/>
        <v>WorkComp - Res</v>
      </c>
      <c r="AI11" s="54" t="str">
        <f t="shared" si="0"/>
        <v>WorkComp - Prem</v>
      </c>
      <c r="AJ11" s="54" t="str">
        <f t="shared" si="0"/>
        <v>MVL - Total</v>
      </c>
      <c r="AK11" s="54" t="str">
        <f t="shared" si="0"/>
        <v>MVL - Res</v>
      </c>
      <c r="AL11" s="54" t="str">
        <f t="shared" si="0"/>
        <v>MVL - Prem</v>
      </c>
      <c r="AM11" s="54" t="str">
        <f t="shared" si="0"/>
        <v>OtherM - Total</v>
      </c>
      <c r="AN11" s="54" t="str">
        <f t="shared" si="0"/>
        <v>OtherM - Res</v>
      </c>
      <c r="AO11" s="54" t="str">
        <f t="shared" si="0"/>
        <v>OtherM - Prem</v>
      </c>
      <c r="AP11" s="54" t="str">
        <f t="shared" si="0"/>
        <v>MAT - Total</v>
      </c>
      <c r="AQ11" s="54" t="str">
        <f t="shared" si="0"/>
        <v>MAT - Res</v>
      </c>
      <c r="AR11" s="54" t="str">
        <f t="shared" si="0"/>
        <v>MAT - Prem</v>
      </c>
      <c r="AS11" s="54" t="str">
        <f t="shared" si="0"/>
        <v>Prop - Total</v>
      </c>
      <c r="AT11" s="54" t="str">
        <f t="shared" si="0"/>
        <v>Prop - Res</v>
      </c>
      <c r="AU11" s="54" t="str">
        <f t="shared" si="0"/>
        <v>Prop - Prem</v>
      </c>
      <c r="AV11" s="54" t="str">
        <f t="shared" si="0"/>
        <v>GTPL - Total</v>
      </c>
      <c r="AW11" s="54" t="str">
        <f t="shared" si="0"/>
        <v>GTPL - Res</v>
      </c>
      <c r="AX11" s="54" t="str">
        <f t="shared" si="0"/>
        <v>GTPL - Prem</v>
      </c>
      <c r="AY11" s="54" t="str">
        <f t="shared" si="0"/>
        <v>CS - Total</v>
      </c>
      <c r="AZ11" s="54" t="str">
        <f t="shared" si="0"/>
        <v>CS - Res</v>
      </c>
      <c r="BA11" s="54" t="str">
        <f t="shared" si="0"/>
        <v>CS - Prem</v>
      </c>
      <c r="BB11" s="54" t="str">
        <f t="shared" si="0"/>
        <v>LegExp - Total</v>
      </c>
      <c r="BC11" s="54" t="str">
        <f t="shared" si="0"/>
        <v>LegExp - Res</v>
      </c>
      <c r="BD11" s="54" t="str">
        <f t="shared" si="0"/>
        <v>LegExp - Prem</v>
      </c>
      <c r="BE11" s="54" t="str">
        <f t="shared" si="0"/>
        <v>Assist - Total</v>
      </c>
      <c r="BF11" s="54" t="str">
        <f t="shared" si="0"/>
        <v>Assist - Res</v>
      </c>
      <c r="BG11" s="54" t="str">
        <f t="shared" si="0"/>
        <v>Assist - Prem</v>
      </c>
      <c r="BH11" s="54" t="str">
        <f t="shared" si="0"/>
        <v>Misc - Total</v>
      </c>
      <c r="BI11" s="54" t="str">
        <f t="shared" si="0"/>
        <v>Misc - Res</v>
      </c>
      <c r="BJ11" s="54" t="str">
        <f t="shared" si="0"/>
        <v>Misc - Prem</v>
      </c>
      <c r="BK11" s="54" t="str">
        <f t="shared" si="0"/>
        <v>MedExpRe - Total</v>
      </c>
      <c r="BL11" s="54" t="str">
        <f t="shared" si="0"/>
        <v>MedExpRe - Res</v>
      </c>
      <c r="BM11" s="54" t="str">
        <f t="shared" si="0"/>
        <v>MedExpRe - Prem</v>
      </c>
      <c r="BN11" s="54" t="str">
        <f t="shared" si="0"/>
        <v>IncProtRe - Total</v>
      </c>
      <c r="BO11" s="54" t="str">
        <f t="shared" si="0"/>
        <v>IncProtRe - Res</v>
      </c>
      <c r="BP11" s="54" t="str">
        <f t="shared" si="0"/>
        <v>IncProtRe - Prem</v>
      </c>
      <c r="BQ11" s="54" t="str">
        <f t="shared" si="0"/>
        <v>WorkCompRe - Total</v>
      </c>
      <c r="BR11" s="54" t="str">
        <f t="shared" si="0"/>
        <v>WorkCompRe - Res</v>
      </c>
      <c r="BS11" s="54" t="str">
        <f t="shared" si="0"/>
        <v>WorkCompRe - Prem</v>
      </c>
      <c r="BT11" s="54" t="str">
        <f t="shared" ref="BT11:DF11" si="2">BT$9&amp;" - "&amp;BT10</f>
        <v>MVLRe - Total</v>
      </c>
      <c r="BU11" s="54" t="str">
        <f t="shared" si="2"/>
        <v>MVLRe - Res</v>
      </c>
      <c r="BV11" s="54" t="str">
        <f t="shared" si="2"/>
        <v>MVLRe - Prem</v>
      </c>
      <c r="BW11" s="54" t="str">
        <f t="shared" si="2"/>
        <v>OtherMRe - Total</v>
      </c>
      <c r="BX11" s="54" t="str">
        <f t="shared" si="2"/>
        <v>OtherMRe - Res</v>
      </c>
      <c r="BY11" s="54" t="str">
        <f t="shared" si="2"/>
        <v>OtherMRe - Prem</v>
      </c>
      <c r="BZ11" s="54" t="str">
        <f t="shared" si="2"/>
        <v>MATRe - Total</v>
      </c>
      <c r="CA11" s="54" t="str">
        <f t="shared" si="2"/>
        <v>MATRe - Res</v>
      </c>
      <c r="CB11" s="54" t="str">
        <f t="shared" si="2"/>
        <v>MATRe - Prem</v>
      </c>
      <c r="CC11" s="54" t="str">
        <f t="shared" si="2"/>
        <v>PropRe - Total</v>
      </c>
      <c r="CD11" s="54" t="str">
        <f t="shared" si="2"/>
        <v>PropRe - Res</v>
      </c>
      <c r="CE11" s="54" t="str">
        <f t="shared" si="2"/>
        <v>PropRe - Prem</v>
      </c>
      <c r="CF11" s="54" t="str">
        <f t="shared" si="2"/>
        <v>GTPLRe - Total</v>
      </c>
      <c r="CG11" s="54" t="str">
        <f t="shared" si="2"/>
        <v>GTPLRe - Res</v>
      </c>
      <c r="CH11" s="54" t="str">
        <f t="shared" si="2"/>
        <v>GTPLRe - Prem</v>
      </c>
      <c r="CI11" s="54" t="str">
        <f t="shared" si="2"/>
        <v>CSRe - Total</v>
      </c>
      <c r="CJ11" s="54" t="str">
        <f t="shared" si="2"/>
        <v>CSRe - Res</v>
      </c>
      <c r="CK11" s="54" t="str">
        <f t="shared" si="2"/>
        <v>CSRe - Prem</v>
      </c>
      <c r="CL11" s="54" t="str">
        <f t="shared" si="2"/>
        <v>LegExpRe - Total</v>
      </c>
      <c r="CM11" s="54" t="str">
        <f t="shared" si="2"/>
        <v>LegExpRe - Res</v>
      </c>
      <c r="CN11" s="54" t="str">
        <f t="shared" si="2"/>
        <v>LegExpRe - Prem</v>
      </c>
      <c r="CO11" s="54" t="str">
        <f t="shared" si="2"/>
        <v>AssistRe - Total</v>
      </c>
      <c r="CP11" s="54" t="str">
        <f t="shared" si="2"/>
        <v>AssistRe - Res</v>
      </c>
      <c r="CQ11" s="54" t="str">
        <f t="shared" si="2"/>
        <v>AssistRe - Prem</v>
      </c>
      <c r="CR11" s="54" t="str">
        <f t="shared" si="2"/>
        <v>MiscRe - Total</v>
      </c>
      <c r="CS11" s="54" t="str">
        <f t="shared" si="2"/>
        <v>MiscRe - Res</v>
      </c>
      <c r="CT11" s="54" t="str">
        <f t="shared" si="2"/>
        <v>MiscRe - Prem</v>
      </c>
      <c r="CU11" s="54" t="str">
        <f t="shared" si="2"/>
        <v>NP_Health - Total</v>
      </c>
      <c r="CV11" s="54" t="str">
        <f t="shared" si="2"/>
        <v>NP_Health - Res</v>
      </c>
      <c r="CW11" s="54" t="str">
        <f t="shared" si="2"/>
        <v>NP_Health - Prem</v>
      </c>
      <c r="CX11" s="54" t="str">
        <f t="shared" si="2"/>
        <v>NP_Casualty - Total</v>
      </c>
      <c r="CY11" s="54" t="str">
        <f t="shared" si="2"/>
        <v>NP_Casualty - Res</v>
      </c>
      <c r="CZ11" s="54" t="str">
        <f t="shared" si="2"/>
        <v>NP_Casualty - Prem</v>
      </c>
      <c r="DA11" s="54" t="str">
        <f t="shared" si="2"/>
        <v>NP_MAT - Total</v>
      </c>
      <c r="DB11" s="54" t="str">
        <f t="shared" si="2"/>
        <v>NP_MAT - Res</v>
      </c>
      <c r="DC11" s="54" t="str">
        <f t="shared" si="2"/>
        <v>NP_MAT - Prem</v>
      </c>
      <c r="DD11" s="54" t="str">
        <f t="shared" si="2"/>
        <v>NP_Prop - Total</v>
      </c>
      <c r="DE11" s="54" t="str">
        <f t="shared" si="2"/>
        <v>NP_Prop - Res</v>
      </c>
      <c r="DF11" s="54" t="str">
        <f t="shared" si="2"/>
        <v>NP_Prop - Prem</v>
      </c>
    </row>
    <row r="12" spans="1:138" ht="15" hidden="1" outlineLevel="1" thickBot="1" x14ac:dyDescent="0.35">
      <c r="B12" s="45"/>
      <c r="C12" s="47"/>
      <c r="E12" s="47"/>
      <c r="F12" s="54" t="s">
        <v>222</v>
      </c>
      <c r="G12" s="54" t="s">
        <v>203</v>
      </c>
      <c r="H12" s="54" t="s">
        <v>204</v>
      </c>
      <c r="I12" s="54" t="s">
        <v>450</v>
      </c>
      <c r="J12" s="54" t="s">
        <v>208</v>
      </c>
      <c r="K12" s="54" t="s">
        <v>221</v>
      </c>
      <c r="L12" s="54" t="s">
        <v>223</v>
      </c>
      <c r="M12" s="54" t="s">
        <v>201</v>
      </c>
      <c r="N12" s="54" t="s">
        <v>202</v>
      </c>
      <c r="O12" s="54" t="s">
        <v>216</v>
      </c>
      <c r="P12" s="54" t="s">
        <v>215</v>
      </c>
      <c r="Q12" s="54" t="s">
        <v>209</v>
      </c>
      <c r="R12" s="54" t="s">
        <v>220</v>
      </c>
      <c r="S12" s="54" t="s">
        <v>450</v>
      </c>
      <c r="T12" s="54" t="s">
        <v>122</v>
      </c>
      <c r="U12" s="54" t="s">
        <v>120</v>
      </c>
      <c r="V12" s="54" t="s">
        <v>5</v>
      </c>
      <c r="W12" s="54" t="s">
        <v>6</v>
      </c>
      <c r="X12" s="54" t="s">
        <v>121</v>
      </c>
      <c r="Y12" s="54" t="s">
        <v>882</v>
      </c>
      <c r="Z12" s="54" t="s">
        <v>126</v>
      </c>
      <c r="AA12" s="54" t="s">
        <v>14</v>
      </c>
      <c r="AB12" s="54" t="s">
        <v>201</v>
      </c>
      <c r="AC12" s="54" t="s">
        <v>202</v>
      </c>
      <c r="AD12" s="54" t="s">
        <v>14</v>
      </c>
      <c r="AE12" s="54" t="s">
        <v>201</v>
      </c>
      <c r="AF12" s="54" t="s">
        <v>202</v>
      </c>
      <c r="AG12" s="54" t="s">
        <v>14</v>
      </c>
      <c r="AH12" s="54" t="s">
        <v>201</v>
      </c>
      <c r="AI12" s="54" t="s">
        <v>202</v>
      </c>
      <c r="AJ12" s="54" t="s">
        <v>14</v>
      </c>
      <c r="AK12" s="54" t="s">
        <v>203</v>
      </c>
      <c r="AL12" s="54" t="s">
        <v>204</v>
      </c>
      <c r="AM12" s="54" t="s">
        <v>14</v>
      </c>
      <c r="AN12" s="54" t="s">
        <v>203</v>
      </c>
      <c r="AO12" s="54" t="s">
        <v>204</v>
      </c>
      <c r="AP12" s="54" t="s">
        <v>14</v>
      </c>
      <c r="AQ12" s="54" t="s">
        <v>203</v>
      </c>
      <c r="AR12" s="54" t="s">
        <v>204</v>
      </c>
      <c r="AS12" s="54" t="s">
        <v>14</v>
      </c>
      <c r="AT12" s="54" t="s">
        <v>203</v>
      </c>
      <c r="AU12" s="54" t="s">
        <v>204</v>
      </c>
      <c r="AV12" s="54" t="s">
        <v>14</v>
      </c>
      <c r="AW12" s="54" t="s">
        <v>203</v>
      </c>
      <c r="AX12" s="54" t="s">
        <v>204</v>
      </c>
      <c r="AY12" s="54" t="s">
        <v>14</v>
      </c>
      <c r="AZ12" s="54" t="s">
        <v>203</v>
      </c>
      <c r="BA12" s="54" t="s">
        <v>204</v>
      </c>
      <c r="BB12" s="54" t="s">
        <v>14</v>
      </c>
      <c r="BC12" s="54" t="s">
        <v>203</v>
      </c>
      <c r="BD12" s="54" t="s">
        <v>204</v>
      </c>
      <c r="BE12" s="54" t="s">
        <v>14</v>
      </c>
      <c r="BF12" s="54" t="s">
        <v>203</v>
      </c>
      <c r="BG12" s="54" t="s">
        <v>204</v>
      </c>
      <c r="BH12" s="54" t="s">
        <v>14</v>
      </c>
      <c r="BI12" s="54" t="s">
        <v>203</v>
      </c>
      <c r="BJ12" s="54" t="s">
        <v>204</v>
      </c>
      <c r="BK12" s="54" t="s">
        <v>14</v>
      </c>
      <c r="BL12" s="54" t="s">
        <v>201</v>
      </c>
      <c r="BM12" s="54" t="s">
        <v>202</v>
      </c>
      <c r="BN12" s="54" t="s">
        <v>14</v>
      </c>
      <c r="BO12" s="54" t="s">
        <v>201</v>
      </c>
      <c r="BP12" s="54" t="s">
        <v>202</v>
      </c>
      <c r="BQ12" s="54" t="s">
        <v>14</v>
      </c>
      <c r="BR12" s="54" t="s">
        <v>201</v>
      </c>
      <c r="BS12" s="54" t="s">
        <v>202</v>
      </c>
      <c r="BT12" s="54" t="s">
        <v>14</v>
      </c>
      <c r="BU12" s="54" t="s">
        <v>203</v>
      </c>
      <c r="BV12" s="54" t="s">
        <v>204</v>
      </c>
      <c r="BW12" s="54" t="s">
        <v>14</v>
      </c>
      <c r="BX12" s="54" t="s">
        <v>203</v>
      </c>
      <c r="BY12" s="54" t="s">
        <v>204</v>
      </c>
      <c r="BZ12" s="54" t="s">
        <v>14</v>
      </c>
      <c r="CA12" s="54" t="s">
        <v>203</v>
      </c>
      <c r="CB12" s="54" t="s">
        <v>204</v>
      </c>
      <c r="CC12" s="54" t="s">
        <v>14</v>
      </c>
      <c r="CD12" s="54" t="s">
        <v>203</v>
      </c>
      <c r="CE12" s="54" t="s">
        <v>204</v>
      </c>
      <c r="CF12" s="54" t="s">
        <v>14</v>
      </c>
      <c r="CG12" s="54" t="s">
        <v>203</v>
      </c>
      <c r="CH12" s="54" t="s">
        <v>204</v>
      </c>
      <c r="CI12" s="54" t="s">
        <v>14</v>
      </c>
      <c r="CJ12" s="54" t="s">
        <v>203</v>
      </c>
      <c r="CK12" s="54" t="s">
        <v>204</v>
      </c>
      <c r="CL12" s="54" t="s">
        <v>14</v>
      </c>
      <c r="CM12" s="54" t="s">
        <v>203</v>
      </c>
      <c r="CN12" s="54" t="s">
        <v>204</v>
      </c>
      <c r="CO12" s="54" t="s">
        <v>14</v>
      </c>
      <c r="CP12" s="54" t="s">
        <v>203</v>
      </c>
      <c r="CQ12" s="54" t="s">
        <v>204</v>
      </c>
      <c r="CR12" s="54" t="s">
        <v>14</v>
      </c>
      <c r="CS12" s="54" t="s">
        <v>203</v>
      </c>
      <c r="CT12" s="54" t="s">
        <v>204</v>
      </c>
      <c r="CU12" s="54" t="s">
        <v>14</v>
      </c>
      <c r="CV12" s="54" t="s">
        <v>201</v>
      </c>
      <c r="CW12" s="54" t="s">
        <v>202</v>
      </c>
      <c r="CX12" s="54" t="s">
        <v>14</v>
      </c>
      <c r="CY12" s="54" t="s">
        <v>203</v>
      </c>
      <c r="CZ12" s="54" t="s">
        <v>204</v>
      </c>
      <c r="DA12" s="54" t="s">
        <v>14</v>
      </c>
      <c r="DB12" s="54" t="s">
        <v>203</v>
      </c>
      <c r="DC12" s="54" t="s">
        <v>204</v>
      </c>
      <c r="DD12" s="54" t="s">
        <v>14</v>
      </c>
      <c r="DE12" s="54" t="s">
        <v>203</v>
      </c>
      <c r="DF12" s="54" t="s">
        <v>204</v>
      </c>
    </row>
    <row r="13" spans="1:138" ht="15" hidden="1" outlineLevel="1" thickBot="1" x14ac:dyDescent="0.35">
      <c r="B13" s="45"/>
      <c r="C13" s="47"/>
      <c r="E13" s="47"/>
      <c r="F13" s="54" t="str">
        <f>F$9&amp;" - "&amp;F12</f>
        <v>AGG - TotalNL</v>
      </c>
      <c r="G13" s="54" t="str">
        <f t="shared" ref="G13:BS13" si="3">G$9&amp;" - "&amp;G12</f>
        <v>AGG - ResNL</v>
      </c>
      <c r="H13" s="54" t="str">
        <f t="shared" si="3"/>
        <v>AGG - PremNL</v>
      </c>
      <c r="I13" s="54" t="str">
        <f t="shared" si="3"/>
        <v>AGG - NatCatTotal</v>
      </c>
      <c r="J13" s="54" t="str">
        <f t="shared" si="3"/>
        <v>AGG - OverheadNL</v>
      </c>
      <c r="K13" s="54" t="str">
        <f t="shared" si="3"/>
        <v>AGG - OtherNL</v>
      </c>
      <c r="L13" s="54" t="str">
        <f>L$9&amp;" - "&amp;L12</f>
        <v>AGG - TotalHealth</v>
      </c>
      <c r="M13" s="54" t="str">
        <f t="shared" ref="M13:P13" si="4">M$9&amp;" - "&amp;M12</f>
        <v>AGG - ResNSLT</v>
      </c>
      <c r="N13" s="54" t="str">
        <f t="shared" si="4"/>
        <v>AGG - PremNSLT</v>
      </c>
      <c r="O13" s="54" t="str">
        <f t="shared" si="4"/>
        <v>AGG - HealthSLT</v>
      </c>
      <c r="P13" s="54" t="str">
        <f t="shared" si="4"/>
        <v>AGG - HealthCAT</v>
      </c>
      <c r="Q13" s="54" t="str">
        <f t="shared" si="3"/>
        <v>AGG - OverheadNSLT</v>
      </c>
      <c r="R13" s="54" t="str">
        <f t="shared" si="3"/>
        <v>AGG - OtherHealth</v>
      </c>
      <c r="S13" s="54" t="str">
        <f t="shared" si="3"/>
        <v>NatCat - NatCatTotal</v>
      </c>
      <c r="T13" s="54" t="str">
        <f t="shared" si="3"/>
        <v>NatCat - Wind</v>
      </c>
      <c r="U13" s="54" t="str">
        <f t="shared" si="3"/>
        <v>NatCat - EQ</v>
      </c>
      <c r="V13" s="54" t="str">
        <f t="shared" si="3"/>
        <v>NatCat - Flood</v>
      </c>
      <c r="W13" s="54" t="str">
        <f t="shared" si="3"/>
        <v>NatCat - Hail</v>
      </c>
      <c r="X13" s="54" t="str">
        <f t="shared" si="3"/>
        <v>NatCat - Subs</v>
      </c>
      <c r="Y13" s="54" t="str">
        <f t="shared" si="3"/>
        <v>NatCat - Comb</v>
      </c>
      <c r="Z13" s="54" t="str">
        <f t="shared" si="3"/>
        <v>NatCat - Other</v>
      </c>
      <c r="AA13" s="54" t="str">
        <f t="shared" si="3"/>
        <v>MedExp - Total</v>
      </c>
      <c r="AB13" s="54" t="str">
        <f t="shared" si="3"/>
        <v>MedExp - ResNSLT</v>
      </c>
      <c r="AC13" s="54" t="str">
        <f t="shared" si="3"/>
        <v>MedExp - PremNSLT</v>
      </c>
      <c r="AD13" s="54" t="str">
        <f t="shared" si="3"/>
        <v>IncProt - Total</v>
      </c>
      <c r="AE13" s="54" t="str">
        <f t="shared" si="3"/>
        <v>IncProt - ResNSLT</v>
      </c>
      <c r="AF13" s="54" t="str">
        <f t="shared" si="3"/>
        <v>IncProt - PremNSLT</v>
      </c>
      <c r="AG13" s="54" t="str">
        <f t="shared" si="3"/>
        <v>WorkComp - Total</v>
      </c>
      <c r="AH13" s="54" t="str">
        <f t="shared" si="3"/>
        <v>WorkComp - ResNSLT</v>
      </c>
      <c r="AI13" s="54" t="str">
        <f t="shared" si="3"/>
        <v>WorkComp - PremNSLT</v>
      </c>
      <c r="AJ13" s="54" t="str">
        <f t="shared" si="3"/>
        <v>MVL - Total</v>
      </c>
      <c r="AK13" s="54" t="str">
        <f t="shared" si="3"/>
        <v>MVL - ResNL</v>
      </c>
      <c r="AL13" s="54" t="str">
        <f t="shared" si="3"/>
        <v>MVL - PremNL</v>
      </c>
      <c r="AM13" s="54" t="str">
        <f t="shared" si="3"/>
        <v>OtherM - Total</v>
      </c>
      <c r="AN13" s="54" t="str">
        <f t="shared" si="3"/>
        <v>OtherM - ResNL</v>
      </c>
      <c r="AO13" s="54" t="str">
        <f t="shared" si="3"/>
        <v>OtherM - PremNL</v>
      </c>
      <c r="AP13" s="54" t="str">
        <f t="shared" si="3"/>
        <v>MAT - Total</v>
      </c>
      <c r="AQ13" s="54" t="str">
        <f t="shared" si="3"/>
        <v>MAT - ResNL</v>
      </c>
      <c r="AR13" s="54" t="str">
        <f t="shared" si="3"/>
        <v>MAT - PremNL</v>
      </c>
      <c r="AS13" s="54" t="str">
        <f t="shared" si="3"/>
        <v>Prop - Total</v>
      </c>
      <c r="AT13" s="54" t="str">
        <f t="shared" si="3"/>
        <v>Prop - ResNL</v>
      </c>
      <c r="AU13" s="54" t="str">
        <f t="shared" si="3"/>
        <v>Prop - PremNL</v>
      </c>
      <c r="AV13" s="54" t="str">
        <f t="shared" si="3"/>
        <v>GTPL - Total</v>
      </c>
      <c r="AW13" s="54" t="str">
        <f t="shared" si="3"/>
        <v>GTPL - ResNL</v>
      </c>
      <c r="AX13" s="54" t="str">
        <f t="shared" si="3"/>
        <v>GTPL - PremNL</v>
      </c>
      <c r="AY13" s="54" t="str">
        <f t="shared" si="3"/>
        <v>CS - Total</v>
      </c>
      <c r="AZ13" s="54" t="str">
        <f t="shared" si="3"/>
        <v>CS - ResNL</v>
      </c>
      <c r="BA13" s="54" t="str">
        <f t="shared" si="3"/>
        <v>CS - PremNL</v>
      </c>
      <c r="BB13" s="54" t="str">
        <f t="shared" si="3"/>
        <v>LegExp - Total</v>
      </c>
      <c r="BC13" s="54" t="str">
        <f t="shared" si="3"/>
        <v>LegExp - ResNL</v>
      </c>
      <c r="BD13" s="54" t="str">
        <f t="shared" si="3"/>
        <v>LegExp - PremNL</v>
      </c>
      <c r="BE13" s="54" t="str">
        <f t="shared" si="3"/>
        <v>Assist - Total</v>
      </c>
      <c r="BF13" s="54" t="str">
        <f t="shared" si="3"/>
        <v>Assist - ResNL</v>
      </c>
      <c r="BG13" s="54" t="str">
        <f t="shared" si="3"/>
        <v>Assist - PremNL</v>
      </c>
      <c r="BH13" s="54" t="str">
        <f t="shared" si="3"/>
        <v>Misc - Total</v>
      </c>
      <c r="BI13" s="54" t="str">
        <f t="shared" si="3"/>
        <v>Misc - ResNL</v>
      </c>
      <c r="BJ13" s="54" t="str">
        <f t="shared" si="3"/>
        <v>Misc - PremNL</v>
      </c>
      <c r="BK13" s="54" t="str">
        <f t="shared" si="3"/>
        <v>MedExpRe - Total</v>
      </c>
      <c r="BL13" s="54" t="str">
        <f t="shared" si="3"/>
        <v>MedExpRe - ResNSLT</v>
      </c>
      <c r="BM13" s="54" t="str">
        <f t="shared" si="3"/>
        <v>MedExpRe - PremNSLT</v>
      </c>
      <c r="BN13" s="54" t="str">
        <f t="shared" si="3"/>
        <v>IncProtRe - Total</v>
      </c>
      <c r="BO13" s="54" t="str">
        <f t="shared" si="3"/>
        <v>IncProtRe - ResNSLT</v>
      </c>
      <c r="BP13" s="54" t="str">
        <f t="shared" si="3"/>
        <v>IncProtRe - PremNSLT</v>
      </c>
      <c r="BQ13" s="54" t="str">
        <f t="shared" si="3"/>
        <v>WorkCompRe - Total</v>
      </c>
      <c r="BR13" s="54" t="str">
        <f t="shared" si="3"/>
        <v>WorkCompRe - ResNSLT</v>
      </c>
      <c r="BS13" s="54" t="str">
        <f t="shared" si="3"/>
        <v>WorkCompRe - PremNSLT</v>
      </c>
      <c r="BT13" s="54" t="str">
        <f t="shared" ref="BT13:DF13" si="5">BT$9&amp;" - "&amp;BT12</f>
        <v>MVLRe - Total</v>
      </c>
      <c r="BU13" s="54" t="str">
        <f t="shared" si="5"/>
        <v>MVLRe - ResNL</v>
      </c>
      <c r="BV13" s="54" t="str">
        <f t="shared" si="5"/>
        <v>MVLRe - PremNL</v>
      </c>
      <c r="BW13" s="54" t="str">
        <f t="shared" si="5"/>
        <v>OtherMRe - Total</v>
      </c>
      <c r="BX13" s="54" t="str">
        <f t="shared" si="5"/>
        <v>OtherMRe - ResNL</v>
      </c>
      <c r="BY13" s="54" t="str">
        <f t="shared" si="5"/>
        <v>OtherMRe - PremNL</v>
      </c>
      <c r="BZ13" s="54" t="str">
        <f t="shared" si="5"/>
        <v>MATRe - Total</v>
      </c>
      <c r="CA13" s="54" t="str">
        <f t="shared" si="5"/>
        <v>MATRe - ResNL</v>
      </c>
      <c r="CB13" s="54" t="str">
        <f t="shared" si="5"/>
        <v>MATRe - PremNL</v>
      </c>
      <c r="CC13" s="54" t="str">
        <f t="shared" si="5"/>
        <v>PropRe - Total</v>
      </c>
      <c r="CD13" s="54" t="str">
        <f t="shared" si="5"/>
        <v>PropRe - ResNL</v>
      </c>
      <c r="CE13" s="54" t="str">
        <f t="shared" si="5"/>
        <v>PropRe - PremNL</v>
      </c>
      <c r="CF13" s="54" t="str">
        <f t="shared" si="5"/>
        <v>GTPLRe - Total</v>
      </c>
      <c r="CG13" s="54" t="str">
        <f t="shared" si="5"/>
        <v>GTPLRe - ResNL</v>
      </c>
      <c r="CH13" s="54" t="str">
        <f t="shared" si="5"/>
        <v>GTPLRe - PremNL</v>
      </c>
      <c r="CI13" s="54" t="str">
        <f t="shared" si="5"/>
        <v>CSRe - Total</v>
      </c>
      <c r="CJ13" s="54" t="str">
        <f t="shared" si="5"/>
        <v>CSRe - ResNL</v>
      </c>
      <c r="CK13" s="54" t="str">
        <f t="shared" si="5"/>
        <v>CSRe - PremNL</v>
      </c>
      <c r="CL13" s="54" t="str">
        <f t="shared" si="5"/>
        <v>LegExpRe - Total</v>
      </c>
      <c r="CM13" s="54" t="str">
        <f t="shared" si="5"/>
        <v>LegExpRe - ResNL</v>
      </c>
      <c r="CN13" s="54" t="str">
        <f t="shared" si="5"/>
        <v>LegExpRe - PremNL</v>
      </c>
      <c r="CO13" s="54" t="str">
        <f t="shared" si="5"/>
        <v>AssistRe - Total</v>
      </c>
      <c r="CP13" s="54" t="str">
        <f t="shared" si="5"/>
        <v>AssistRe - ResNL</v>
      </c>
      <c r="CQ13" s="54" t="str">
        <f t="shared" si="5"/>
        <v>AssistRe - PremNL</v>
      </c>
      <c r="CR13" s="54" t="str">
        <f t="shared" si="5"/>
        <v>MiscRe - Total</v>
      </c>
      <c r="CS13" s="54" t="str">
        <f t="shared" si="5"/>
        <v>MiscRe - ResNL</v>
      </c>
      <c r="CT13" s="54" t="str">
        <f t="shared" si="5"/>
        <v>MiscRe - PremNL</v>
      </c>
      <c r="CU13" s="54" t="str">
        <f t="shared" si="5"/>
        <v>NP_Health - Total</v>
      </c>
      <c r="CV13" s="54" t="str">
        <f t="shared" si="5"/>
        <v>NP_Health - ResNSLT</v>
      </c>
      <c r="CW13" s="54" t="str">
        <f t="shared" si="5"/>
        <v>NP_Health - PremNSLT</v>
      </c>
      <c r="CX13" s="54" t="str">
        <f t="shared" si="5"/>
        <v>NP_Casualty - Total</v>
      </c>
      <c r="CY13" s="54" t="str">
        <f t="shared" si="5"/>
        <v>NP_Casualty - ResNL</v>
      </c>
      <c r="CZ13" s="54" t="str">
        <f t="shared" si="5"/>
        <v>NP_Casualty - PremNL</v>
      </c>
      <c r="DA13" s="54" t="str">
        <f t="shared" si="5"/>
        <v>NP_MAT - Total</v>
      </c>
      <c r="DB13" s="54" t="str">
        <f t="shared" si="5"/>
        <v>NP_MAT - ResNL</v>
      </c>
      <c r="DC13" s="54" t="str">
        <f t="shared" si="5"/>
        <v>NP_MAT - PremNL</v>
      </c>
      <c r="DD13" s="54" t="str">
        <f t="shared" si="5"/>
        <v>NP_Prop - Total</v>
      </c>
      <c r="DE13" s="54" t="str">
        <f t="shared" si="5"/>
        <v>NP_Prop - ResNL</v>
      </c>
      <c r="DF13" s="54" t="str">
        <f t="shared" si="5"/>
        <v>NP_Prop - PremNL</v>
      </c>
    </row>
    <row r="14" spans="1:138" collapsed="1" x14ac:dyDescent="0.3">
      <c r="B14" s="45"/>
      <c r="C14" s="47"/>
      <c r="E14" s="47"/>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row>
    <row r="15" spans="1:138" ht="15" thickBot="1" x14ac:dyDescent="0.35">
      <c r="B15" s="74" t="s">
        <v>300</v>
      </c>
      <c r="C15" s="47"/>
      <c r="E15" s="47"/>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row>
    <row r="16" spans="1:138" ht="53.4" customHeight="1" thickBot="1" x14ac:dyDescent="0.35">
      <c r="B16" s="45"/>
      <c r="E16" s="56" t="s">
        <v>0</v>
      </c>
      <c r="F16" s="180" t="s">
        <v>219</v>
      </c>
      <c r="G16" s="181"/>
      <c r="H16" s="181"/>
      <c r="I16" s="181"/>
      <c r="J16" s="181"/>
      <c r="K16" s="182"/>
      <c r="L16" s="180" t="s">
        <v>218</v>
      </c>
      <c r="M16" s="181"/>
      <c r="N16" s="181"/>
      <c r="O16" s="181"/>
      <c r="P16" s="181"/>
      <c r="Q16" s="181"/>
      <c r="R16" s="182"/>
      <c r="S16" s="178" t="s">
        <v>2</v>
      </c>
      <c r="T16" s="178"/>
      <c r="U16" s="178"/>
      <c r="V16" s="178"/>
      <c r="W16" s="178"/>
      <c r="X16" s="178"/>
      <c r="Y16" s="178"/>
      <c r="Z16" s="178"/>
      <c r="AA16" s="177" t="s">
        <v>49</v>
      </c>
      <c r="AB16" s="177"/>
      <c r="AC16" s="177"/>
      <c r="AD16" s="177" t="s">
        <v>50</v>
      </c>
      <c r="AE16" s="177"/>
      <c r="AF16" s="177"/>
      <c r="AG16" s="177" t="s">
        <v>51</v>
      </c>
      <c r="AH16" s="177"/>
      <c r="AI16" s="177"/>
      <c r="AJ16" s="177" t="s">
        <v>52</v>
      </c>
      <c r="AK16" s="177"/>
      <c r="AL16" s="177"/>
      <c r="AM16" s="177" t="s">
        <v>53</v>
      </c>
      <c r="AN16" s="177"/>
      <c r="AO16" s="177"/>
      <c r="AP16" s="177" t="s">
        <v>54</v>
      </c>
      <c r="AQ16" s="177"/>
      <c r="AR16" s="177"/>
      <c r="AS16" s="177" t="s">
        <v>55</v>
      </c>
      <c r="AT16" s="177"/>
      <c r="AU16" s="177"/>
      <c r="AV16" s="177" t="s">
        <v>56</v>
      </c>
      <c r="AW16" s="177"/>
      <c r="AX16" s="177"/>
      <c r="AY16" s="177" t="s">
        <v>57</v>
      </c>
      <c r="AZ16" s="177"/>
      <c r="BA16" s="177"/>
      <c r="BB16" s="177" t="s">
        <v>58</v>
      </c>
      <c r="BC16" s="177"/>
      <c r="BD16" s="177"/>
      <c r="BE16" s="177" t="s">
        <v>59</v>
      </c>
      <c r="BF16" s="177"/>
      <c r="BG16" s="177"/>
      <c r="BH16" s="177" t="s">
        <v>60</v>
      </c>
      <c r="BI16" s="177"/>
      <c r="BJ16" s="177"/>
      <c r="BK16" s="177" t="s">
        <v>33</v>
      </c>
      <c r="BL16" s="177"/>
      <c r="BM16" s="177"/>
      <c r="BN16" s="177" t="s">
        <v>34</v>
      </c>
      <c r="BO16" s="177"/>
      <c r="BP16" s="177"/>
      <c r="BQ16" s="177" t="s">
        <v>35</v>
      </c>
      <c r="BR16" s="177"/>
      <c r="BS16" s="177"/>
      <c r="BT16" s="177" t="s">
        <v>36</v>
      </c>
      <c r="BU16" s="177"/>
      <c r="BV16" s="177"/>
      <c r="BW16" s="177" t="s">
        <v>37</v>
      </c>
      <c r="BX16" s="177"/>
      <c r="BY16" s="177"/>
      <c r="BZ16" s="177" t="s">
        <v>38</v>
      </c>
      <c r="CA16" s="177"/>
      <c r="CB16" s="177"/>
      <c r="CC16" s="177" t="s">
        <v>39</v>
      </c>
      <c r="CD16" s="177"/>
      <c r="CE16" s="177"/>
      <c r="CF16" s="177" t="s">
        <v>40</v>
      </c>
      <c r="CG16" s="177"/>
      <c r="CH16" s="177"/>
      <c r="CI16" s="177" t="s">
        <v>41</v>
      </c>
      <c r="CJ16" s="177"/>
      <c r="CK16" s="177"/>
      <c r="CL16" s="177" t="s">
        <v>42</v>
      </c>
      <c r="CM16" s="177"/>
      <c r="CN16" s="177"/>
      <c r="CO16" s="177" t="s">
        <v>43</v>
      </c>
      <c r="CP16" s="177"/>
      <c r="CQ16" s="177"/>
      <c r="CR16" s="177" t="s">
        <v>44</v>
      </c>
      <c r="CS16" s="177"/>
      <c r="CT16" s="177"/>
      <c r="CU16" s="177" t="s">
        <v>45</v>
      </c>
      <c r="CV16" s="177"/>
      <c r="CW16" s="177"/>
      <c r="CX16" s="177" t="s">
        <v>46</v>
      </c>
      <c r="CY16" s="177"/>
      <c r="CZ16" s="177"/>
      <c r="DA16" s="177" t="s">
        <v>47</v>
      </c>
      <c r="DB16" s="177"/>
      <c r="DC16" s="177"/>
      <c r="DD16" s="177" t="s">
        <v>48</v>
      </c>
      <c r="DE16" s="177"/>
      <c r="DF16" s="177"/>
    </row>
    <row r="17" spans="2:425" ht="53.4" customHeight="1" thickBot="1" x14ac:dyDescent="0.35">
      <c r="E17" s="56" t="s">
        <v>14</v>
      </c>
      <c r="F17" s="56" t="s">
        <v>210</v>
      </c>
      <c r="G17" s="56" t="s">
        <v>200</v>
      </c>
      <c r="H17" s="56" t="s">
        <v>205</v>
      </c>
      <c r="I17" s="56" t="s">
        <v>2</v>
      </c>
      <c r="J17" s="56" t="s">
        <v>206</v>
      </c>
      <c r="K17" s="56" t="s">
        <v>182</v>
      </c>
      <c r="L17" s="56" t="s">
        <v>211</v>
      </c>
      <c r="M17" s="56" t="s">
        <v>212</v>
      </c>
      <c r="N17" s="56" t="s">
        <v>213</v>
      </c>
      <c r="O17" s="56" t="s">
        <v>181</v>
      </c>
      <c r="P17" s="56" t="s">
        <v>214</v>
      </c>
      <c r="Q17" s="56" t="s">
        <v>207</v>
      </c>
      <c r="R17" s="56" t="s">
        <v>217</v>
      </c>
      <c r="S17" s="56" t="s">
        <v>9</v>
      </c>
      <c r="T17" s="56" t="s">
        <v>3</v>
      </c>
      <c r="U17" s="56" t="s">
        <v>4</v>
      </c>
      <c r="V17" s="56" t="s">
        <v>5</v>
      </c>
      <c r="W17" s="56" t="s">
        <v>6</v>
      </c>
      <c r="X17" s="56" t="s">
        <v>7</v>
      </c>
      <c r="Y17" s="138" t="s">
        <v>880</v>
      </c>
      <c r="Z17" s="56" t="s">
        <v>8</v>
      </c>
      <c r="AA17" s="56" t="s">
        <v>14</v>
      </c>
      <c r="AB17" s="56" t="s">
        <v>1</v>
      </c>
      <c r="AC17" s="56" t="s">
        <v>13</v>
      </c>
      <c r="AD17" s="56" t="s">
        <v>14</v>
      </c>
      <c r="AE17" s="56" t="s">
        <v>1</v>
      </c>
      <c r="AF17" s="56" t="s">
        <v>13</v>
      </c>
      <c r="AG17" s="56" t="s">
        <v>14</v>
      </c>
      <c r="AH17" s="56" t="s">
        <v>1</v>
      </c>
      <c r="AI17" s="56" t="s">
        <v>13</v>
      </c>
      <c r="AJ17" s="56" t="s">
        <v>14</v>
      </c>
      <c r="AK17" s="56" t="s">
        <v>1</v>
      </c>
      <c r="AL17" s="56" t="s">
        <v>13</v>
      </c>
      <c r="AM17" s="56" t="s">
        <v>14</v>
      </c>
      <c r="AN17" s="56" t="s">
        <v>1</v>
      </c>
      <c r="AO17" s="56" t="s">
        <v>13</v>
      </c>
      <c r="AP17" s="56" t="s">
        <v>14</v>
      </c>
      <c r="AQ17" s="56" t="s">
        <v>1</v>
      </c>
      <c r="AR17" s="56" t="s">
        <v>13</v>
      </c>
      <c r="AS17" s="56" t="s">
        <v>14</v>
      </c>
      <c r="AT17" s="56" t="s">
        <v>1</v>
      </c>
      <c r="AU17" s="56" t="s">
        <v>13</v>
      </c>
      <c r="AV17" s="56" t="s">
        <v>14</v>
      </c>
      <c r="AW17" s="56" t="s">
        <v>1</v>
      </c>
      <c r="AX17" s="56" t="s">
        <v>13</v>
      </c>
      <c r="AY17" s="56" t="s">
        <v>14</v>
      </c>
      <c r="AZ17" s="56" t="s">
        <v>1</v>
      </c>
      <c r="BA17" s="56" t="s">
        <v>13</v>
      </c>
      <c r="BB17" s="56" t="s">
        <v>14</v>
      </c>
      <c r="BC17" s="56" t="s">
        <v>1</v>
      </c>
      <c r="BD17" s="56" t="s">
        <v>13</v>
      </c>
      <c r="BE17" s="56" t="s">
        <v>14</v>
      </c>
      <c r="BF17" s="56" t="s">
        <v>1</v>
      </c>
      <c r="BG17" s="56" t="s">
        <v>13</v>
      </c>
      <c r="BH17" s="56" t="s">
        <v>14</v>
      </c>
      <c r="BI17" s="56" t="s">
        <v>1</v>
      </c>
      <c r="BJ17" s="56" t="s">
        <v>13</v>
      </c>
      <c r="BK17" s="56" t="s">
        <v>14</v>
      </c>
      <c r="BL17" s="56" t="s">
        <v>1</v>
      </c>
      <c r="BM17" s="56" t="s">
        <v>13</v>
      </c>
      <c r="BN17" s="56" t="s">
        <v>14</v>
      </c>
      <c r="BO17" s="56" t="s">
        <v>1</v>
      </c>
      <c r="BP17" s="56" t="s">
        <v>13</v>
      </c>
      <c r="BQ17" s="56" t="s">
        <v>14</v>
      </c>
      <c r="BR17" s="56" t="s">
        <v>1</v>
      </c>
      <c r="BS17" s="56" t="s">
        <v>13</v>
      </c>
      <c r="BT17" s="56" t="s">
        <v>14</v>
      </c>
      <c r="BU17" s="56" t="s">
        <v>1</v>
      </c>
      <c r="BV17" s="56" t="s">
        <v>13</v>
      </c>
      <c r="BW17" s="56" t="s">
        <v>14</v>
      </c>
      <c r="BX17" s="56" t="s">
        <v>1</v>
      </c>
      <c r="BY17" s="56" t="s">
        <v>13</v>
      </c>
      <c r="BZ17" s="56" t="s">
        <v>14</v>
      </c>
      <c r="CA17" s="56" t="s">
        <v>1</v>
      </c>
      <c r="CB17" s="56" t="s">
        <v>13</v>
      </c>
      <c r="CC17" s="56" t="s">
        <v>14</v>
      </c>
      <c r="CD17" s="56" t="s">
        <v>1</v>
      </c>
      <c r="CE17" s="56" t="s">
        <v>13</v>
      </c>
      <c r="CF17" s="56" t="s">
        <v>14</v>
      </c>
      <c r="CG17" s="56" t="s">
        <v>1</v>
      </c>
      <c r="CH17" s="56" t="s">
        <v>13</v>
      </c>
      <c r="CI17" s="56" t="s">
        <v>14</v>
      </c>
      <c r="CJ17" s="56" t="s">
        <v>1</v>
      </c>
      <c r="CK17" s="56" t="s">
        <v>13</v>
      </c>
      <c r="CL17" s="56" t="s">
        <v>14</v>
      </c>
      <c r="CM17" s="56" t="s">
        <v>1</v>
      </c>
      <c r="CN17" s="56" t="s">
        <v>13</v>
      </c>
      <c r="CO17" s="56" t="s">
        <v>14</v>
      </c>
      <c r="CP17" s="56" t="s">
        <v>1</v>
      </c>
      <c r="CQ17" s="56" t="s">
        <v>13</v>
      </c>
      <c r="CR17" s="56" t="s">
        <v>14</v>
      </c>
      <c r="CS17" s="56" t="s">
        <v>1</v>
      </c>
      <c r="CT17" s="56" t="s">
        <v>13</v>
      </c>
      <c r="CU17" s="56" t="s">
        <v>14</v>
      </c>
      <c r="CV17" s="56" t="s">
        <v>1</v>
      </c>
      <c r="CW17" s="56" t="s">
        <v>13</v>
      </c>
      <c r="CX17" s="56" t="s">
        <v>14</v>
      </c>
      <c r="CY17" s="56" t="s">
        <v>1</v>
      </c>
      <c r="CZ17" s="56" t="s">
        <v>13</v>
      </c>
      <c r="DA17" s="56" t="s">
        <v>14</v>
      </c>
      <c r="DB17" s="56" t="s">
        <v>1</v>
      </c>
      <c r="DC17" s="56" t="s">
        <v>13</v>
      </c>
      <c r="DD17" s="56" t="s">
        <v>14</v>
      </c>
      <c r="DE17" s="56" t="s">
        <v>1</v>
      </c>
      <c r="DF17" s="56" t="s">
        <v>13</v>
      </c>
    </row>
    <row r="18" spans="2:425" customFormat="1" ht="16.8" thickBot="1" x14ac:dyDescent="0.35">
      <c r="E18" s="131" t="s">
        <v>165</v>
      </c>
      <c r="F18" s="131" t="s">
        <v>455</v>
      </c>
      <c r="G18" s="131" t="s">
        <v>463</v>
      </c>
      <c r="H18" s="131" t="s">
        <v>464</v>
      </c>
      <c r="I18" s="131" t="s">
        <v>447</v>
      </c>
      <c r="J18" s="131" t="s">
        <v>465</v>
      </c>
      <c r="K18" s="131" t="s">
        <v>466</v>
      </c>
      <c r="L18" s="131" t="s">
        <v>467</v>
      </c>
      <c r="M18" s="131" t="s">
        <v>468</v>
      </c>
      <c r="N18" s="131" t="s">
        <v>469</v>
      </c>
      <c r="O18" s="131" t="s">
        <v>470</v>
      </c>
      <c r="P18" s="131" t="s">
        <v>471</v>
      </c>
      <c r="Q18" s="131" t="s">
        <v>472</v>
      </c>
      <c r="R18" s="131" t="s">
        <v>473</v>
      </c>
      <c r="S18" s="131" t="s">
        <v>474</v>
      </c>
      <c r="T18" s="131" t="s">
        <v>475</v>
      </c>
      <c r="U18" s="131" t="s">
        <v>476</v>
      </c>
      <c r="V18" s="131" t="s">
        <v>477</v>
      </c>
      <c r="W18" s="131" t="s">
        <v>478</v>
      </c>
      <c r="X18" s="131" t="s">
        <v>479</v>
      </c>
      <c r="Y18" s="131" t="s">
        <v>480</v>
      </c>
      <c r="Z18" s="131" t="s">
        <v>481</v>
      </c>
      <c r="AA18" s="131" t="s">
        <v>482</v>
      </c>
      <c r="AB18" s="131" t="s">
        <v>483</v>
      </c>
      <c r="AC18" s="131" t="s">
        <v>484</v>
      </c>
      <c r="AD18" s="131" t="s">
        <v>485</v>
      </c>
      <c r="AE18" s="131" t="s">
        <v>486</v>
      </c>
      <c r="AF18" s="131" t="s">
        <v>487</v>
      </c>
      <c r="AG18" s="131" t="s">
        <v>488</v>
      </c>
      <c r="AH18" s="131" t="s">
        <v>489</v>
      </c>
      <c r="AI18" s="131" t="s">
        <v>490</v>
      </c>
      <c r="AJ18" s="131" t="s">
        <v>491</v>
      </c>
      <c r="AK18" s="131" t="s">
        <v>492</v>
      </c>
      <c r="AL18" s="131" t="s">
        <v>493</v>
      </c>
      <c r="AM18" s="131" t="s">
        <v>494</v>
      </c>
      <c r="AN18" s="131" t="s">
        <v>495</v>
      </c>
      <c r="AO18" s="131" t="s">
        <v>496</v>
      </c>
      <c r="AP18" s="131" t="s">
        <v>497</v>
      </c>
      <c r="AQ18" s="131" t="s">
        <v>498</v>
      </c>
      <c r="AR18" s="131" t="s">
        <v>499</v>
      </c>
      <c r="AS18" s="131" t="s">
        <v>500</v>
      </c>
      <c r="AT18" s="131" t="s">
        <v>501</v>
      </c>
      <c r="AU18" s="131" t="s">
        <v>502</v>
      </c>
      <c r="AV18" s="131" t="s">
        <v>503</v>
      </c>
      <c r="AW18" s="131" t="s">
        <v>504</v>
      </c>
      <c r="AX18" s="131" t="s">
        <v>505</v>
      </c>
      <c r="AY18" s="131" t="s">
        <v>506</v>
      </c>
      <c r="AZ18" s="131" t="s">
        <v>507</v>
      </c>
      <c r="BA18" s="131" t="s">
        <v>508</v>
      </c>
      <c r="BB18" s="131" t="s">
        <v>509</v>
      </c>
      <c r="BC18" s="131" t="s">
        <v>510</v>
      </c>
      <c r="BD18" s="131" t="s">
        <v>511</v>
      </c>
      <c r="BE18" s="131" t="s">
        <v>512</v>
      </c>
      <c r="BF18" s="131" t="s">
        <v>513</v>
      </c>
      <c r="BG18" s="131" t="s">
        <v>514</v>
      </c>
      <c r="BH18" s="131" t="s">
        <v>515</v>
      </c>
      <c r="BI18" s="131" t="s">
        <v>516</v>
      </c>
      <c r="BJ18" s="131" t="s">
        <v>517</v>
      </c>
      <c r="BK18" s="131" t="s">
        <v>518</v>
      </c>
      <c r="BL18" s="131" t="s">
        <v>519</v>
      </c>
      <c r="BM18" s="131" t="s">
        <v>520</v>
      </c>
      <c r="BN18" s="131" t="s">
        <v>521</v>
      </c>
      <c r="BO18" s="131" t="s">
        <v>522</v>
      </c>
      <c r="BP18" s="131" t="s">
        <v>523</v>
      </c>
      <c r="BQ18" s="131" t="s">
        <v>524</v>
      </c>
      <c r="BR18" s="131" t="s">
        <v>525</v>
      </c>
      <c r="BS18" s="131" t="s">
        <v>526</v>
      </c>
      <c r="BT18" s="131" t="s">
        <v>527</v>
      </c>
      <c r="BU18" s="131" t="s">
        <v>528</v>
      </c>
      <c r="BV18" s="131" t="s">
        <v>529</v>
      </c>
      <c r="BW18" s="131" t="s">
        <v>530</v>
      </c>
      <c r="BX18" s="131" t="s">
        <v>531</v>
      </c>
      <c r="BY18" s="131" t="s">
        <v>532</v>
      </c>
      <c r="BZ18" s="131" t="s">
        <v>533</v>
      </c>
      <c r="CA18" s="131" t="s">
        <v>534</v>
      </c>
      <c r="CB18" s="131" t="s">
        <v>535</v>
      </c>
      <c r="CC18" s="131" t="s">
        <v>536</v>
      </c>
      <c r="CD18" s="131" t="s">
        <v>537</v>
      </c>
      <c r="CE18" s="131" t="s">
        <v>538</v>
      </c>
      <c r="CF18" s="131" t="s">
        <v>539</v>
      </c>
      <c r="CG18" s="131" t="s">
        <v>540</v>
      </c>
      <c r="CH18" s="131" t="s">
        <v>541</v>
      </c>
      <c r="CI18" s="131" t="s">
        <v>542</v>
      </c>
      <c r="CJ18" s="131" t="s">
        <v>543</v>
      </c>
      <c r="CK18" s="131" t="s">
        <v>544</v>
      </c>
      <c r="CL18" s="131" t="s">
        <v>545</v>
      </c>
      <c r="CM18" s="131" t="s">
        <v>546</v>
      </c>
      <c r="CN18" s="131" t="s">
        <v>547</v>
      </c>
      <c r="CO18" s="131" t="s">
        <v>548</v>
      </c>
      <c r="CP18" s="131" t="s">
        <v>549</v>
      </c>
      <c r="CQ18" s="131" t="s">
        <v>550</v>
      </c>
      <c r="CR18" s="131" t="s">
        <v>551</v>
      </c>
      <c r="CS18" s="131" t="s">
        <v>552</v>
      </c>
      <c r="CT18" s="131" t="s">
        <v>553</v>
      </c>
      <c r="CU18" s="131" t="s">
        <v>554</v>
      </c>
      <c r="CV18" s="131" t="s">
        <v>555</v>
      </c>
      <c r="CW18" s="131" t="s">
        <v>556</v>
      </c>
      <c r="CX18" s="131" t="s">
        <v>557</v>
      </c>
      <c r="CY18" s="131" t="s">
        <v>558</v>
      </c>
      <c r="CZ18" s="131" t="s">
        <v>559</v>
      </c>
      <c r="DA18" s="131" t="s">
        <v>560</v>
      </c>
      <c r="DB18" s="131" t="s">
        <v>561</v>
      </c>
      <c r="DC18" s="131" t="s">
        <v>562</v>
      </c>
      <c r="DD18" s="131" t="s">
        <v>563</v>
      </c>
      <c r="DE18" s="131" t="s">
        <v>564</v>
      </c>
      <c r="DF18" s="131" t="s">
        <v>565</v>
      </c>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row>
    <row r="19" spans="2:425" ht="34.799999999999997" thickBot="1" x14ac:dyDescent="0.3">
      <c r="B19" s="100" t="s">
        <v>78</v>
      </c>
      <c r="C19" s="58" t="s">
        <v>11</v>
      </c>
      <c r="D19" s="131" t="s">
        <v>154</v>
      </c>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row>
    <row r="20" spans="2:425" ht="23.4" thickBot="1" x14ac:dyDescent="0.3">
      <c r="B20" s="57" t="s">
        <v>256</v>
      </c>
      <c r="C20" s="58" t="s">
        <v>255</v>
      </c>
      <c r="D20" s="131" t="s">
        <v>169</v>
      </c>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row>
    <row r="21" spans="2:425" ht="34.799999999999997" thickBot="1" x14ac:dyDescent="0.3">
      <c r="B21" s="57" t="s">
        <v>79</v>
      </c>
      <c r="C21" s="58" t="s">
        <v>80</v>
      </c>
      <c r="D21" s="131" t="s">
        <v>452</v>
      </c>
      <c r="E21" s="109" t="s">
        <v>81</v>
      </c>
      <c r="F21" s="109" t="s">
        <v>81</v>
      </c>
      <c r="G21" s="109" t="s">
        <v>81</v>
      </c>
      <c r="H21" s="109" t="s">
        <v>81</v>
      </c>
      <c r="I21" s="109" t="s">
        <v>81</v>
      </c>
      <c r="J21" s="109" t="s">
        <v>81</v>
      </c>
      <c r="K21" s="109" t="s">
        <v>81</v>
      </c>
      <c r="L21" s="109" t="s">
        <v>81</v>
      </c>
      <c r="M21" s="109" t="s">
        <v>81</v>
      </c>
      <c r="N21" s="109" t="s">
        <v>81</v>
      </c>
      <c r="O21" s="109" t="s">
        <v>81</v>
      </c>
      <c r="P21" s="109" t="s">
        <v>81</v>
      </c>
      <c r="Q21" s="109" t="s">
        <v>81</v>
      </c>
      <c r="R21" s="109" t="s">
        <v>81</v>
      </c>
      <c r="S21" s="109" t="s">
        <v>81</v>
      </c>
      <c r="T21" s="109" t="s">
        <v>81</v>
      </c>
      <c r="U21" s="109" t="s">
        <v>81</v>
      </c>
      <c r="V21" s="109" t="s">
        <v>81</v>
      </c>
      <c r="W21" s="109" t="s">
        <v>81</v>
      </c>
      <c r="X21" s="109" t="s">
        <v>81</v>
      </c>
      <c r="Y21" s="109" t="s">
        <v>81</v>
      </c>
      <c r="Z21" s="109" t="s">
        <v>81</v>
      </c>
      <c r="AA21" s="109" t="s">
        <v>81</v>
      </c>
      <c r="AB21" s="109" t="s">
        <v>81</v>
      </c>
      <c r="AC21" s="109" t="s">
        <v>81</v>
      </c>
      <c r="AD21" s="109" t="s">
        <v>81</v>
      </c>
      <c r="AE21" s="109" t="s">
        <v>81</v>
      </c>
      <c r="AF21" s="109" t="s">
        <v>81</v>
      </c>
      <c r="AG21" s="109" t="s">
        <v>81</v>
      </c>
      <c r="AH21" s="109" t="s">
        <v>81</v>
      </c>
      <c r="AI21" s="109" t="s">
        <v>81</v>
      </c>
      <c r="AJ21" s="109" t="s">
        <v>81</v>
      </c>
      <c r="AK21" s="109" t="s">
        <v>81</v>
      </c>
      <c r="AL21" s="109" t="s">
        <v>81</v>
      </c>
      <c r="AM21" s="109" t="s">
        <v>81</v>
      </c>
      <c r="AN21" s="109" t="s">
        <v>81</v>
      </c>
      <c r="AO21" s="109" t="s">
        <v>81</v>
      </c>
      <c r="AP21" s="109" t="s">
        <v>81</v>
      </c>
      <c r="AQ21" s="109" t="s">
        <v>81</v>
      </c>
      <c r="AR21" s="109" t="s">
        <v>81</v>
      </c>
      <c r="AS21" s="109" t="s">
        <v>81</v>
      </c>
      <c r="AT21" s="109" t="s">
        <v>81</v>
      </c>
      <c r="AU21" s="109" t="s">
        <v>81</v>
      </c>
      <c r="AV21" s="109" t="s">
        <v>81</v>
      </c>
      <c r="AW21" s="109" t="s">
        <v>81</v>
      </c>
      <c r="AX21" s="109" t="s">
        <v>81</v>
      </c>
      <c r="AY21" s="109" t="s">
        <v>81</v>
      </c>
      <c r="AZ21" s="109" t="s">
        <v>81</v>
      </c>
      <c r="BA21" s="109" t="s">
        <v>81</v>
      </c>
      <c r="BB21" s="109" t="s">
        <v>81</v>
      </c>
      <c r="BC21" s="109" t="s">
        <v>81</v>
      </c>
      <c r="BD21" s="109" t="s">
        <v>81</v>
      </c>
      <c r="BE21" s="109" t="s">
        <v>81</v>
      </c>
      <c r="BF21" s="109" t="s">
        <v>81</v>
      </c>
      <c r="BG21" s="109" t="s">
        <v>81</v>
      </c>
      <c r="BH21" s="109" t="s">
        <v>81</v>
      </c>
      <c r="BI21" s="109" t="s">
        <v>81</v>
      </c>
      <c r="BJ21" s="109" t="s">
        <v>81</v>
      </c>
      <c r="BK21" s="109" t="s">
        <v>81</v>
      </c>
      <c r="BL21" s="109" t="s">
        <v>81</v>
      </c>
      <c r="BM21" s="109" t="s">
        <v>81</v>
      </c>
      <c r="BN21" s="109" t="s">
        <v>81</v>
      </c>
      <c r="BO21" s="109" t="s">
        <v>81</v>
      </c>
      <c r="BP21" s="109" t="s">
        <v>81</v>
      </c>
      <c r="BQ21" s="109" t="s">
        <v>81</v>
      </c>
      <c r="BR21" s="109" t="s">
        <v>81</v>
      </c>
      <c r="BS21" s="109" t="s">
        <v>81</v>
      </c>
      <c r="BT21" s="109" t="s">
        <v>81</v>
      </c>
      <c r="BU21" s="109" t="s">
        <v>81</v>
      </c>
      <c r="BV21" s="109" t="s">
        <v>81</v>
      </c>
      <c r="BW21" s="109" t="s">
        <v>81</v>
      </c>
      <c r="BX21" s="109" t="s">
        <v>81</v>
      </c>
      <c r="BY21" s="109" t="s">
        <v>81</v>
      </c>
      <c r="BZ21" s="109" t="s">
        <v>81</v>
      </c>
      <c r="CA21" s="109" t="s">
        <v>81</v>
      </c>
      <c r="CB21" s="109" t="s">
        <v>81</v>
      </c>
      <c r="CC21" s="109" t="s">
        <v>81</v>
      </c>
      <c r="CD21" s="109" t="s">
        <v>81</v>
      </c>
      <c r="CE21" s="109" t="s">
        <v>81</v>
      </c>
      <c r="CF21" s="109" t="s">
        <v>81</v>
      </c>
      <c r="CG21" s="109" t="s">
        <v>81</v>
      </c>
      <c r="CH21" s="109" t="s">
        <v>81</v>
      </c>
      <c r="CI21" s="109" t="s">
        <v>81</v>
      </c>
      <c r="CJ21" s="109" t="s">
        <v>81</v>
      </c>
      <c r="CK21" s="109" t="s">
        <v>81</v>
      </c>
      <c r="CL21" s="109" t="s">
        <v>81</v>
      </c>
      <c r="CM21" s="109" t="s">
        <v>81</v>
      </c>
      <c r="CN21" s="109" t="s">
        <v>81</v>
      </c>
      <c r="CO21" s="109" t="s">
        <v>81</v>
      </c>
      <c r="CP21" s="109" t="s">
        <v>81</v>
      </c>
      <c r="CQ21" s="109" t="s">
        <v>81</v>
      </c>
      <c r="CR21" s="109" t="s">
        <v>81</v>
      </c>
      <c r="CS21" s="109" t="s">
        <v>81</v>
      </c>
      <c r="CT21" s="109" t="s">
        <v>81</v>
      </c>
      <c r="CU21" s="109" t="s">
        <v>81</v>
      </c>
      <c r="CV21" s="109" t="s">
        <v>81</v>
      </c>
      <c r="CW21" s="109" t="s">
        <v>81</v>
      </c>
      <c r="CX21" s="109" t="s">
        <v>81</v>
      </c>
      <c r="CY21" s="109" t="s">
        <v>81</v>
      </c>
      <c r="CZ21" s="109" t="s">
        <v>81</v>
      </c>
      <c r="DA21" s="109" t="s">
        <v>81</v>
      </c>
      <c r="DB21" s="109" t="s">
        <v>81</v>
      </c>
      <c r="DC21" s="109" t="s">
        <v>81</v>
      </c>
      <c r="DD21" s="109" t="s">
        <v>81</v>
      </c>
      <c r="DE21" s="109" t="s">
        <v>81</v>
      </c>
      <c r="DF21" s="109" t="s">
        <v>81</v>
      </c>
    </row>
    <row r="22" spans="2:425" ht="16.8" thickBot="1" x14ac:dyDescent="0.3">
      <c r="B22" s="57" t="s">
        <v>85</v>
      </c>
      <c r="C22" s="58" t="s">
        <v>86</v>
      </c>
      <c r="D22" s="131" t="s">
        <v>453</v>
      </c>
      <c r="E22" s="49" t="s">
        <v>81</v>
      </c>
      <c r="F22" s="49" t="s">
        <v>81</v>
      </c>
      <c r="G22" s="49" t="s">
        <v>81</v>
      </c>
      <c r="H22" s="49" t="s">
        <v>81</v>
      </c>
      <c r="I22" s="49" t="s">
        <v>81</v>
      </c>
      <c r="J22" s="49" t="s">
        <v>81</v>
      </c>
      <c r="K22" s="49" t="s">
        <v>81</v>
      </c>
      <c r="L22" s="49" t="s">
        <v>81</v>
      </c>
      <c r="M22" s="49" t="s">
        <v>81</v>
      </c>
      <c r="N22" s="49" t="s">
        <v>81</v>
      </c>
      <c r="O22" s="49" t="s">
        <v>81</v>
      </c>
      <c r="P22" s="49" t="s">
        <v>81</v>
      </c>
      <c r="Q22" s="49" t="s">
        <v>81</v>
      </c>
      <c r="R22" s="49" t="s">
        <v>81</v>
      </c>
      <c r="S22" s="49" t="s">
        <v>81</v>
      </c>
      <c r="T22" s="49" t="s">
        <v>81</v>
      </c>
      <c r="U22" s="49" t="s">
        <v>81</v>
      </c>
      <c r="V22" s="49" t="s">
        <v>81</v>
      </c>
      <c r="W22" s="49" t="s">
        <v>81</v>
      </c>
      <c r="X22" s="49" t="s">
        <v>81</v>
      </c>
      <c r="Y22" s="49" t="s">
        <v>81</v>
      </c>
      <c r="Z22" s="49" t="s">
        <v>81</v>
      </c>
      <c r="AA22" s="49" t="s">
        <v>81</v>
      </c>
      <c r="AB22" s="49" t="s">
        <v>81</v>
      </c>
      <c r="AC22" s="49" t="s">
        <v>81</v>
      </c>
      <c r="AD22" s="49" t="s">
        <v>81</v>
      </c>
      <c r="AE22" s="49" t="s">
        <v>81</v>
      </c>
      <c r="AF22" s="49" t="s">
        <v>81</v>
      </c>
      <c r="AG22" s="49" t="s">
        <v>81</v>
      </c>
      <c r="AH22" s="49" t="s">
        <v>81</v>
      </c>
      <c r="AI22" s="49" t="s">
        <v>81</v>
      </c>
      <c r="AJ22" s="49" t="s">
        <v>81</v>
      </c>
      <c r="AK22" s="49" t="s">
        <v>81</v>
      </c>
      <c r="AL22" s="49" t="s">
        <v>81</v>
      </c>
      <c r="AM22" s="49" t="s">
        <v>81</v>
      </c>
      <c r="AN22" s="49" t="s">
        <v>81</v>
      </c>
      <c r="AO22" s="49" t="s">
        <v>81</v>
      </c>
      <c r="AP22" s="49" t="s">
        <v>81</v>
      </c>
      <c r="AQ22" s="49" t="s">
        <v>81</v>
      </c>
      <c r="AR22" s="49" t="s">
        <v>81</v>
      </c>
      <c r="AS22" s="49" t="s">
        <v>81</v>
      </c>
      <c r="AT22" s="49" t="s">
        <v>81</v>
      </c>
      <c r="AU22" s="49" t="s">
        <v>81</v>
      </c>
      <c r="AV22" s="49" t="s">
        <v>81</v>
      </c>
      <c r="AW22" s="49" t="s">
        <v>81</v>
      </c>
      <c r="AX22" s="49" t="s">
        <v>81</v>
      </c>
      <c r="AY22" s="49" t="s">
        <v>81</v>
      </c>
      <c r="AZ22" s="49" t="s">
        <v>81</v>
      </c>
      <c r="BA22" s="49" t="s">
        <v>81</v>
      </c>
      <c r="BB22" s="49" t="s">
        <v>81</v>
      </c>
      <c r="BC22" s="49" t="s">
        <v>81</v>
      </c>
      <c r="BD22" s="49" t="s">
        <v>81</v>
      </c>
      <c r="BE22" s="49" t="s">
        <v>81</v>
      </c>
      <c r="BF22" s="49" t="s">
        <v>81</v>
      </c>
      <c r="BG22" s="49" t="s">
        <v>81</v>
      </c>
      <c r="BH22" s="49" t="s">
        <v>81</v>
      </c>
      <c r="BI22" s="49" t="s">
        <v>81</v>
      </c>
      <c r="BJ22" s="49" t="s">
        <v>81</v>
      </c>
      <c r="BK22" s="49" t="s">
        <v>81</v>
      </c>
      <c r="BL22" s="49" t="s">
        <v>81</v>
      </c>
      <c r="BM22" s="49" t="s">
        <v>81</v>
      </c>
      <c r="BN22" s="49" t="s">
        <v>81</v>
      </c>
      <c r="BO22" s="49" t="s">
        <v>81</v>
      </c>
      <c r="BP22" s="49" t="s">
        <v>81</v>
      </c>
      <c r="BQ22" s="49" t="s">
        <v>81</v>
      </c>
      <c r="BR22" s="49" t="s">
        <v>81</v>
      </c>
      <c r="BS22" s="49" t="s">
        <v>81</v>
      </c>
      <c r="BT22" s="49" t="s">
        <v>81</v>
      </c>
      <c r="BU22" s="49" t="s">
        <v>81</v>
      </c>
      <c r="BV22" s="49" t="s">
        <v>81</v>
      </c>
      <c r="BW22" s="49" t="s">
        <v>81</v>
      </c>
      <c r="BX22" s="49" t="s">
        <v>81</v>
      </c>
      <c r="BY22" s="49" t="s">
        <v>81</v>
      </c>
      <c r="BZ22" s="49" t="s">
        <v>81</v>
      </c>
      <c r="CA22" s="49" t="s">
        <v>81</v>
      </c>
      <c r="CB22" s="49" t="s">
        <v>81</v>
      </c>
      <c r="CC22" s="49" t="s">
        <v>81</v>
      </c>
      <c r="CD22" s="49" t="s">
        <v>81</v>
      </c>
      <c r="CE22" s="49" t="s">
        <v>81</v>
      </c>
      <c r="CF22" s="49" t="s">
        <v>81</v>
      </c>
      <c r="CG22" s="49" t="s">
        <v>81</v>
      </c>
      <c r="CH22" s="49" t="s">
        <v>81</v>
      </c>
      <c r="CI22" s="49" t="s">
        <v>81</v>
      </c>
      <c r="CJ22" s="49" t="s">
        <v>81</v>
      </c>
      <c r="CK22" s="49" t="s">
        <v>81</v>
      </c>
      <c r="CL22" s="49" t="s">
        <v>81</v>
      </c>
      <c r="CM22" s="49" t="s">
        <v>81</v>
      </c>
      <c r="CN22" s="49" t="s">
        <v>81</v>
      </c>
      <c r="CO22" s="49" t="s">
        <v>81</v>
      </c>
      <c r="CP22" s="49" t="s">
        <v>81</v>
      </c>
      <c r="CQ22" s="49" t="s">
        <v>81</v>
      </c>
      <c r="CR22" s="49" t="s">
        <v>81</v>
      </c>
      <c r="CS22" s="49" t="s">
        <v>81</v>
      </c>
      <c r="CT22" s="49" t="s">
        <v>81</v>
      </c>
      <c r="CU22" s="49" t="s">
        <v>81</v>
      </c>
      <c r="CV22" s="49" t="s">
        <v>81</v>
      </c>
      <c r="CW22" s="49" t="s">
        <v>81</v>
      </c>
      <c r="CX22" s="49" t="s">
        <v>81</v>
      </c>
      <c r="CY22" s="49" t="s">
        <v>81</v>
      </c>
      <c r="CZ22" s="49" t="s">
        <v>81</v>
      </c>
      <c r="DA22" s="49" t="s">
        <v>81</v>
      </c>
      <c r="DB22" s="49" t="s">
        <v>81</v>
      </c>
      <c r="DC22" s="49" t="s">
        <v>81</v>
      </c>
      <c r="DD22" s="49" t="s">
        <v>81</v>
      </c>
      <c r="DE22" s="49" t="s">
        <v>81</v>
      </c>
      <c r="DF22" s="49" t="s">
        <v>81</v>
      </c>
    </row>
    <row r="23" spans="2:425" ht="34.799999999999997" thickBot="1" x14ac:dyDescent="0.3">
      <c r="B23" s="57" t="s">
        <v>87</v>
      </c>
      <c r="C23" s="58" t="s">
        <v>88</v>
      </c>
      <c r="D23" s="131" t="s">
        <v>175</v>
      </c>
      <c r="E23" s="50" t="s">
        <v>83</v>
      </c>
      <c r="F23" s="50" t="s">
        <v>83</v>
      </c>
      <c r="G23" s="50" t="s">
        <v>83</v>
      </c>
      <c r="H23" s="50" t="s">
        <v>83</v>
      </c>
      <c r="I23" s="50" t="s">
        <v>83</v>
      </c>
      <c r="J23" s="50" t="s">
        <v>83</v>
      </c>
      <c r="K23" s="50" t="s">
        <v>83</v>
      </c>
      <c r="L23" s="50" t="s">
        <v>83</v>
      </c>
      <c r="M23" s="50" t="s">
        <v>83</v>
      </c>
      <c r="N23" s="50" t="s">
        <v>83</v>
      </c>
      <c r="O23" s="50" t="s">
        <v>83</v>
      </c>
      <c r="P23" s="50" t="s">
        <v>83</v>
      </c>
      <c r="Q23" s="50" t="s">
        <v>83</v>
      </c>
      <c r="R23" s="50" t="s">
        <v>83</v>
      </c>
      <c r="S23" s="50" t="s">
        <v>83</v>
      </c>
      <c r="T23" s="50" t="s">
        <v>83</v>
      </c>
      <c r="U23" s="50" t="s">
        <v>83</v>
      </c>
      <c r="V23" s="50" t="s">
        <v>83</v>
      </c>
      <c r="W23" s="50" t="s">
        <v>83</v>
      </c>
      <c r="X23" s="50" t="s">
        <v>83</v>
      </c>
      <c r="Y23" s="50" t="s">
        <v>83</v>
      </c>
      <c r="Z23" s="50" t="s">
        <v>83</v>
      </c>
      <c r="AA23" s="50" t="s">
        <v>83</v>
      </c>
      <c r="AB23" s="50" t="s">
        <v>83</v>
      </c>
      <c r="AC23" s="50" t="s">
        <v>83</v>
      </c>
      <c r="AD23" s="50" t="s">
        <v>83</v>
      </c>
      <c r="AE23" s="50" t="s">
        <v>83</v>
      </c>
      <c r="AF23" s="50" t="s">
        <v>83</v>
      </c>
      <c r="AG23" s="50" t="s">
        <v>83</v>
      </c>
      <c r="AH23" s="50" t="s">
        <v>83</v>
      </c>
      <c r="AI23" s="50" t="s">
        <v>83</v>
      </c>
      <c r="AJ23" s="50" t="s">
        <v>83</v>
      </c>
      <c r="AK23" s="50" t="s">
        <v>83</v>
      </c>
      <c r="AL23" s="50" t="s">
        <v>83</v>
      </c>
      <c r="AM23" s="50" t="s">
        <v>83</v>
      </c>
      <c r="AN23" s="50" t="s">
        <v>83</v>
      </c>
      <c r="AO23" s="50" t="s">
        <v>83</v>
      </c>
      <c r="AP23" s="50" t="s">
        <v>83</v>
      </c>
      <c r="AQ23" s="50" t="s">
        <v>83</v>
      </c>
      <c r="AR23" s="50" t="s">
        <v>83</v>
      </c>
      <c r="AS23" s="50" t="s">
        <v>83</v>
      </c>
      <c r="AT23" s="50" t="s">
        <v>83</v>
      </c>
      <c r="AU23" s="50" t="s">
        <v>83</v>
      </c>
      <c r="AV23" s="50" t="s">
        <v>83</v>
      </c>
      <c r="AW23" s="50" t="s">
        <v>83</v>
      </c>
      <c r="AX23" s="50" t="s">
        <v>83</v>
      </c>
      <c r="AY23" s="50" t="s">
        <v>83</v>
      </c>
      <c r="AZ23" s="50" t="s">
        <v>83</v>
      </c>
      <c r="BA23" s="50" t="s">
        <v>83</v>
      </c>
      <c r="BB23" s="50" t="s">
        <v>83</v>
      </c>
      <c r="BC23" s="50" t="s">
        <v>83</v>
      </c>
      <c r="BD23" s="50" t="s">
        <v>83</v>
      </c>
      <c r="BE23" s="50" t="s">
        <v>83</v>
      </c>
      <c r="BF23" s="50" t="s">
        <v>83</v>
      </c>
      <c r="BG23" s="50" t="s">
        <v>83</v>
      </c>
      <c r="BH23" s="50" t="s">
        <v>83</v>
      </c>
      <c r="BI23" s="50" t="s">
        <v>83</v>
      </c>
      <c r="BJ23" s="50" t="s">
        <v>83</v>
      </c>
      <c r="BK23" s="50" t="s">
        <v>83</v>
      </c>
      <c r="BL23" s="50" t="s">
        <v>83</v>
      </c>
      <c r="BM23" s="50" t="s">
        <v>83</v>
      </c>
      <c r="BN23" s="50" t="s">
        <v>83</v>
      </c>
      <c r="BO23" s="50" t="s">
        <v>83</v>
      </c>
      <c r="BP23" s="50" t="s">
        <v>83</v>
      </c>
      <c r="BQ23" s="50" t="s">
        <v>83</v>
      </c>
      <c r="BR23" s="50" t="s">
        <v>83</v>
      </c>
      <c r="BS23" s="50" t="s">
        <v>83</v>
      </c>
      <c r="BT23" s="50" t="s">
        <v>83</v>
      </c>
      <c r="BU23" s="50" t="s">
        <v>83</v>
      </c>
      <c r="BV23" s="50" t="s">
        <v>83</v>
      </c>
      <c r="BW23" s="50" t="s">
        <v>83</v>
      </c>
      <c r="BX23" s="50" t="s">
        <v>83</v>
      </c>
      <c r="BY23" s="50" t="s">
        <v>83</v>
      </c>
      <c r="BZ23" s="50" t="s">
        <v>83</v>
      </c>
      <c r="CA23" s="50" t="s">
        <v>83</v>
      </c>
      <c r="CB23" s="50" t="s">
        <v>83</v>
      </c>
      <c r="CC23" s="50" t="s">
        <v>83</v>
      </c>
      <c r="CD23" s="50" t="s">
        <v>83</v>
      </c>
      <c r="CE23" s="50" t="s">
        <v>83</v>
      </c>
      <c r="CF23" s="50" t="s">
        <v>83</v>
      </c>
      <c r="CG23" s="50" t="s">
        <v>83</v>
      </c>
      <c r="CH23" s="50" t="s">
        <v>83</v>
      </c>
      <c r="CI23" s="50" t="s">
        <v>83</v>
      </c>
      <c r="CJ23" s="50" t="s">
        <v>83</v>
      </c>
      <c r="CK23" s="50" t="s">
        <v>83</v>
      </c>
      <c r="CL23" s="50" t="s">
        <v>83</v>
      </c>
      <c r="CM23" s="50" t="s">
        <v>83</v>
      </c>
      <c r="CN23" s="50" t="s">
        <v>83</v>
      </c>
      <c r="CO23" s="50" t="s">
        <v>83</v>
      </c>
      <c r="CP23" s="50" t="s">
        <v>83</v>
      </c>
      <c r="CQ23" s="50" t="s">
        <v>83</v>
      </c>
      <c r="CR23" s="50" t="s">
        <v>83</v>
      </c>
      <c r="CS23" s="50" t="s">
        <v>83</v>
      </c>
      <c r="CT23" s="50" t="s">
        <v>83</v>
      </c>
      <c r="CU23" s="50" t="s">
        <v>83</v>
      </c>
      <c r="CV23" s="50" t="s">
        <v>83</v>
      </c>
      <c r="CW23" s="50" t="s">
        <v>83</v>
      </c>
      <c r="CX23" s="50" t="s">
        <v>83</v>
      </c>
      <c r="CY23" s="50" t="s">
        <v>83</v>
      </c>
      <c r="CZ23" s="50" t="s">
        <v>83</v>
      </c>
      <c r="DA23" s="50" t="s">
        <v>83</v>
      </c>
      <c r="DB23" s="50" t="s">
        <v>83</v>
      </c>
      <c r="DC23" s="50" t="s">
        <v>83</v>
      </c>
      <c r="DD23" s="50" t="s">
        <v>83</v>
      </c>
      <c r="DE23" s="50" t="s">
        <v>83</v>
      </c>
      <c r="DF23" s="50" t="s">
        <v>83</v>
      </c>
    </row>
    <row r="24" spans="2:425" ht="23.4" thickBot="1" x14ac:dyDescent="0.3">
      <c r="B24" s="59" t="s">
        <v>32</v>
      </c>
      <c r="C24" s="58" t="s">
        <v>12</v>
      </c>
      <c r="D24" s="131" t="s">
        <v>454</v>
      </c>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row>
    <row r="25" spans="2:425" ht="15" thickBot="1" x14ac:dyDescent="0.35">
      <c r="B25" s="45"/>
      <c r="S25" s="46"/>
      <c r="T25" s="46"/>
    </row>
    <row r="26" spans="2:425" ht="14.4" customHeight="1" thickBot="1" x14ac:dyDescent="0.3">
      <c r="B26" s="179" t="s">
        <v>253</v>
      </c>
      <c r="C26" s="61">
        <v>1</v>
      </c>
      <c r="D26" s="131" t="s">
        <v>456</v>
      </c>
      <c r="E26" s="51">
        <f>F26+L26</f>
        <v>0</v>
      </c>
      <c r="F26" s="60">
        <f>SUM(G26:K26)</f>
        <v>0</v>
      </c>
      <c r="G26" s="51">
        <f t="shared" ref="G26:I32" si="6">SUMIF($S$12:$DF$12,G$12,$S26:$DF26)</f>
        <v>0</v>
      </c>
      <c r="H26" s="51">
        <f t="shared" si="6"/>
        <v>0</v>
      </c>
      <c r="I26" s="51">
        <f t="shared" si="6"/>
        <v>0</v>
      </c>
      <c r="J26" s="51">
        <f>SUMIF(QT_AY_NET_!$E$13:$KW$13,J$11,QT_AY_NET_!$E26:$KW26)+SUMIF(QT_UY_NET_!$E$13:$KW$13,J$11,QT_UY_NET_!$E26:$KW26)</f>
        <v>0</v>
      </c>
      <c r="K26" s="51">
        <f>SUMIF(QT_AY_NET_!$E$13:$KW$13,K$11,QT_AY_NET_!$E26:$KW26)+SUMIF(QT_UY_NET_!$E$13:$KW$13,K$11,QT_UY_NET_!$E26:$KW26)</f>
        <v>0</v>
      </c>
      <c r="L26" s="51">
        <f>SUM(M26:R26)</f>
        <v>0</v>
      </c>
      <c r="M26" s="51">
        <f t="shared" ref="M26:N32" si="7">SUMIF($S$12:$DF$12,M$12,$S26:$DF26)</f>
        <v>0</v>
      </c>
      <c r="N26" s="51">
        <f t="shared" si="7"/>
        <v>0</v>
      </c>
      <c r="O26" s="51">
        <f>SUMIF(QT_AY_NET_!$E$13:$KW$13,O$11,QT_AY_NET_!$E26:$KW26)+SUMIF(QT_UY_NET_!$E$13:$KW$13,O$11,QT_UY_NET_!$E26:$KW26)</f>
        <v>0</v>
      </c>
      <c r="P26" s="51">
        <f>SUMIF(QT_AY_NET_!$E$13:$KW$13,P$11,QT_AY_NET_!$E26:$KW26)+SUMIF(QT_UY_NET_!$E$13:$KW$13,P$11,QT_UY_NET_!$E26:$KW26)</f>
        <v>0</v>
      </c>
      <c r="Q26" s="51">
        <f>SUMIF(QT_AY_NET_!$E$13:$KW$13,Q$11,QT_AY_NET_!$E26:$KW26)+SUMIF(QT_UY_NET_!$E$13:$KW$13,Q$11,QT_UY_NET_!$E26:$KW26)</f>
        <v>0</v>
      </c>
      <c r="R26" s="51">
        <f>SUMIF(QT_AY_NET_!$E$13:$KW$13,R$11,QT_AY_NET_!$E26:$KW26)+SUMIF(QT_UY_NET_!$E$13:$KW$13,R$11,QT_UY_NET_!$E26:$KW26)</f>
        <v>0</v>
      </c>
      <c r="S26" s="51">
        <f>SUMIF(QT_AY_NET_!$E$13:$KW$13,S$11,QT_AY_NET_!$E26:$KW26)+SUMIF(QT_UY_NET_!$E$13:$PI$13,S$11,QT_UY_NET_!$E26:$PI26)</f>
        <v>0</v>
      </c>
      <c r="T26" s="51">
        <f>SUMIF(QT_AY_NET_!$E$13:$KW$13,T$11,QT_AY_NET_!$E26:$KW26)+SUMIF(QT_UY_NET_!$E$13:$PI$13,T$11,QT_UY_NET_!$E26:$PI26)</f>
        <v>0</v>
      </c>
      <c r="U26" s="51">
        <f>SUMIF(QT_AY_NET_!$E$13:$KW$13,U$11,QT_AY_NET_!$E26:$KW26)+SUMIF(QT_UY_NET_!$E$13:$PI$13,U$11,QT_UY_NET_!$E26:$PI26)</f>
        <v>0</v>
      </c>
      <c r="V26" s="51">
        <f>SUMIF(QT_AY_NET_!$E$13:$KW$13,V$11,QT_AY_NET_!$E26:$KW26)+SUMIF(QT_UY_NET_!$E$13:$PI$13,V$11,QT_UY_NET_!$E26:$PI26)</f>
        <v>0</v>
      </c>
      <c r="W26" s="51">
        <f>SUMIF(QT_AY_NET_!$E$13:$KW$13,W$11,QT_AY_NET_!$E26:$KW26)+SUMIF(QT_UY_NET_!$E$13:$PI$13,W$11,QT_UY_NET_!$E26:$PI26)</f>
        <v>0</v>
      </c>
      <c r="X26" s="51">
        <f>SUMIF(QT_AY_NET_!$E$13:$KW$13,X$11,QT_AY_NET_!$E26:$KW26)+SUMIF(QT_UY_NET_!$E$13:$PI$13,X$11,QT_UY_NET_!$E26:$PI26)</f>
        <v>0</v>
      </c>
      <c r="Y26" s="51">
        <f>SUMIF(QT_AY_NET_!$E$13:$KW$13,Y$11,QT_AY_NET_!$E26:$KW26)+SUMIF(QT_UY_NET_!$E$13:$PI$13,Y$11,QT_UY_NET_!$E26:$PI26)</f>
        <v>0</v>
      </c>
      <c r="Z26" s="51">
        <f>SUMIF(QT_AY_NET_!$E$13:$KW$13,Z$11,QT_AY_NET_!$E26:$KW26)+SUMIF(QT_UY_NET_!$E$13:$PI$13,Z$11,QT_UY_NET_!$E26:$PI26)</f>
        <v>0</v>
      </c>
      <c r="AA26" s="51">
        <f>SUMIF(QT_AY_NET_!$E$13:$KW$13,AA$11,QT_AY_NET_!$E26:$KW26)+SUMIF(QT_UY_NET_!$E$13:$PI$13,AA$11,QT_UY_NET_!$E26:$PI26)</f>
        <v>0</v>
      </c>
      <c r="AB26" s="51">
        <f>SUMIF(QT_AY_NET_!$E$13:$KW$13,AB$11,QT_AY_NET_!$E26:$KW26)+SUMIF(QT_UY_NET_!$E$13:$PI$13,AB$11,QT_UY_NET_!$E26:$PI26)</f>
        <v>0</v>
      </c>
      <c r="AC26" s="51">
        <f>SUMIF(QT_AY_NET_!$E$13:$KW$13,AC$11,QT_AY_NET_!$E26:$KW26)+SUMIF(QT_UY_NET_!$E$13:$PI$13,AC$11,QT_UY_NET_!$E26:$PI26)</f>
        <v>0</v>
      </c>
      <c r="AD26" s="51">
        <f>SUMIF(QT_AY_NET_!$E$13:$KW$13,AD$11,QT_AY_NET_!$E26:$KW26)+SUMIF(QT_UY_NET_!$E$13:$PI$13,AD$11,QT_UY_NET_!$E26:$PI26)</f>
        <v>0</v>
      </c>
      <c r="AE26" s="51">
        <f>SUMIF(QT_AY_NET_!$E$13:$KW$13,AE$11,QT_AY_NET_!$E26:$KW26)+SUMIF(QT_UY_NET_!$E$13:$PI$13,AE$11,QT_UY_NET_!$E26:$PI26)</f>
        <v>0</v>
      </c>
      <c r="AF26" s="51">
        <f>SUMIF(QT_AY_NET_!$E$13:$KW$13,AF$11,QT_AY_NET_!$E26:$KW26)+SUMIF(QT_UY_NET_!$E$13:$PI$13,AF$11,QT_UY_NET_!$E26:$PI26)</f>
        <v>0</v>
      </c>
      <c r="AG26" s="51">
        <f>SUMIF(QT_AY_NET_!$E$13:$KW$13,AG$11,QT_AY_NET_!$E26:$KW26)+SUMIF(QT_UY_NET_!$E$13:$PI$13,AG$11,QT_UY_NET_!$E26:$PI26)</f>
        <v>0</v>
      </c>
      <c r="AH26" s="51">
        <f>SUMIF(QT_AY_NET_!$E$13:$KW$13,AH$11,QT_AY_NET_!$E26:$KW26)+SUMIF(QT_UY_NET_!$E$13:$PI$13,AH$11,QT_UY_NET_!$E26:$PI26)</f>
        <v>0</v>
      </c>
      <c r="AI26" s="51">
        <f>SUMIF(QT_AY_NET_!$E$13:$KW$13,AI$11,QT_AY_NET_!$E26:$KW26)+SUMIF(QT_UY_NET_!$E$13:$PI$13,AI$11,QT_UY_NET_!$E26:$PI26)</f>
        <v>0</v>
      </c>
      <c r="AJ26" s="51">
        <f>SUMIF(QT_AY_NET_!$E$13:$KW$13,AJ$11,QT_AY_NET_!$E26:$KW26)+SUMIF(QT_UY_NET_!$E$13:$PI$13,AJ$11,QT_UY_NET_!$E26:$PI26)</f>
        <v>0</v>
      </c>
      <c r="AK26" s="51">
        <f>SUMIF(QT_AY_NET_!$E$13:$KW$13,AK$11,QT_AY_NET_!$E26:$KW26)+SUMIF(QT_UY_NET_!$E$13:$PI$13,AK$11,QT_UY_NET_!$E26:$PI26)</f>
        <v>0</v>
      </c>
      <c r="AL26" s="51">
        <f>SUMIF(QT_AY_NET_!$E$13:$KW$13,AL$11,QT_AY_NET_!$E26:$KW26)+SUMIF(QT_UY_NET_!$E$13:$PI$13,AL$11,QT_UY_NET_!$E26:$PI26)</f>
        <v>0</v>
      </c>
      <c r="AM26" s="51">
        <f>SUMIF(QT_AY_NET_!$E$13:$KW$13,AM$11,QT_AY_NET_!$E26:$KW26)+SUMIF(QT_UY_NET_!$E$13:$PI$13,AM$11,QT_UY_NET_!$E26:$PI26)</f>
        <v>0</v>
      </c>
      <c r="AN26" s="51">
        <f>SUMIF(QT_AY_NET_!$E$13:$KW$13,AN$11,QT_AY_NET_!$E26:$KW26)+SUMIF(QT_UY_NET_!$E$13:$PI$13,AN$11,QT_UY_NET_!$E26:$PI26)</f>
        <v>0</v>
      </c>
      <c r="AO26" s="51">
        <f>SUMIF(QT_AY_NET_!$E$13:$KW$13,AO$11,QT_AY_NET_!$E26:$KW26)+SUMIF(QT_UY_NET_!$E$13:$PI$13,AO$11,QT_UY_NET_!$E26:$PI26)</f>
        <v>0</v>
      </c>
      <c r="AP26" s="51">
        <f>SUMIF(QT_AY_NET_!$E$13:$KW$13,AP$11,QT_AY_NET_!$E26:$KW26)+SUMIF(QT_UY_NET_!$E$13:$PI$13,AP$11,QT_UY_NET_!$E26:$PI26)</f>
        <v>0</v>
      </c>
      <c r="AQ26" s="51">
        <f>SUMIF(QT_AY_NET_!$E$13:$KW$13,AQ$11,QT_AY_NET_!$E26:$KW26)+SUMIF(QT_UY_NET_!$E$13:$PI$13,AQ$11,QT_UY_NET_!$E26:$PI26)</f>
        <v>0</v>
      </c>
      <c r="AR26" s="51">
        <f>SUMIF(QT_AY_NET_!$E$13:$KW$13,AR$11,QT_AY_NET_!$E26:$KW26)+SUMIF(QT_UY_NET_!$E$13:$PI$13,AR$11,QT_UY_NET_!$E26:$PI26)</f>
        <v>0</v>
      </c>
      <c r="AS26" s="51">
        <f>SUMIF(QT_AY_NET_!$E$13:$KW$13,AS$11,QT_AY_NET_!$E26:$KW26)+SUMIF(QT_UY_NET_!$E$13:$PI$13,AS$11,QT_UY_NET_!$E26:$PI26)</f>
        <v>0</v>
      </c>
      <c r="AT26" s="51">
        <f>SUMIF(QT_AY_NET_!$E$13:$KW$13,AT$11,QT_AY_NET_!$E26:$KW26)+SUMIF(QT_UY_NET_!$E$13:$PI$13,AT$11,QT_UY_NET_!$E26:$PI26)</f>
        <v>0</v>
      </c>
      <c r="AU26" s="51">
        <f>SUMIF(QT_AY_NET_!$E$13:$KW$13,AU$11,QT_AY_NET_!$E26:$KW26)+SUMIF(QT_UY_NET_!$E$13:$PI$13,AU$11,QT_UY_NET_!$E26:$PI26)</f>
        <v>0</v>
      </c>
      <c r="AV26" s="51">
        <f>SUMIF(QT_AY_NET_!$E$13:$KW$13,AV$11,QT_AY_NET_!$E26:$KW26)+SUMIF(QT_UY_NET_!$E$13:$PI$13,AV$11,QT_UY_NET_!$E26:$PI26)</f>
        <v>0</v>
      </c>
      <c r="AW26" s="51">
        <f>SUMIF(QT_AY_NET_!$E$13:$KW$13,AW$11,QT_AY_NET_!$E26:$KW26)+SUMIF(QT_UY_NET_!$E$13:$PI$13,AW$11,QT_UY_NET_!$E26:$PI26)</f>
        <v>0</v>
      </c>
      <c r="AX26" s="51">
        <f>SUMIF(QT_AY_NET_!$E$13:$KW$13,AX$11,QT_AY_NET_!$E26:$KW26)+SUMIF(QT_UY_NET_!$E$13:$PI$13,AX$11,QT_UY_NET_!$E26:$PI26)</f>
        <v>0</v>
      </c>
      <c r="AY26" s="51">
        <f>SUMIF(QT_AY_NET_!$E$13:$KW$13,AY$11,QT_AY_NET_!$E26:$KW26)+SUMIF(QT_UY_NET_!$E$13:$PI$13,AY$11,QT_UY_NET_!$E26:$PI26)</f>
        <v>0</v>
      </c>
      <c r="AZ26" s="51">
        <f>SUMIF(QT_AY_NET_!$E$13:$KW$13,AZ$11,QT_AY_NET_!$E26:$KW26)+SUMIF(QT_UY_NET_!$E$13:$PI$13,AZ$11,QT_UY_NET_!$E26:$PI26)</f>
        <v>0</v>
      </c>
      <c r="BA26" s="51">
        <f>SUMIF(QT_AY_NET_!$E$13:$KW$13,BA$11,QT_AY_NET_!$E26:$KW26)+SUMIF(QT_UY_NET_!$E$13:$PI$13,BA$11,QT_UY_NET_!$E26:$PI26)</f>
        <v>0</v>
      </c>
      <c r="BB26" s="51">
        <f>SUMIF(QT_AY_NET_!$E$13:$KW$13,BB$11,QT_AY_NET_!$E26:$KW26)+SUMIF(QT_UY_NET_!$E$13:$PI$13,BB$11,QT_UY_NET_!$E26:$PI26)</f>
        <v>0</v>
      </c>
      <c r="BC26" s="51">
        <f>SUMIF(QT_AY_NET_!$E$13:$KW$13,BC$11,QT_AY_NET_!$E26:$KW26)+SUMIF(QT_UY_NET_!$E$13:$PI$13,BC$11,QT_UY_NET_!$E26:$PI26)</f>
        <v>0</v>
      </c>
      <c r="BD26" s="51">
        <f>SUMIF(QT_AY_NET_!$E$13:$KW$13,BD$11,QT_AY_NET_!$E26:$KW26)+SUMIF(QT_UY_NET_!$E$13:$PI$13,BD$11,QT_UY_NET_!$E26:$PI26)</f>
        <v>0</v>
      </c>
      <c r="BE26" s="51">
        <f>SUMIF(QT_AY_NET_!$E$13:$KW$13,BE$11,QT_AY_NET_!$E26:$KW26)+SUMIF(QT_UY_NET_!$E$13:$PI$13,BE$11,QT_UY_NET_!$E26:$PI26)</f>
        <v>0</v>
      </c>
      <c r="BF26" s="51">
        <f>SUMIF(QT_AY_NET_!$E$13:$KW$13,BF$11,QT_AY_NET_!$E26:$KW26)+SUMIF(QT_UY_NET_!$E$13:$PI$13,BF$11,QT_UY_NET_!$E26:$PI26)</f>
        <v>0</v>
      </c>
      <c r="BG26" s="51">
        <f>SUMIF(QT_AY_NET_!$E$13:$KW$13,BG$11,QT_AY_NET_!$E26:$KW26)+SUMIF(QT_UY_NET_!$E$13:$PI$13,BG$11,QT_UY_NET_!$E26:$PI26)</f>
        <v>0</v>
      </c>
      <c r="BH26" s="51">
        <f>SUMIF(QT_AY_NET_!$E$13:$KW$13,BH$11,QT_AY_NET_!$E26:$KW26)+SUMIF(QT_UY_NET_!$E$13:$PI$13,BH$11,QT_UY_NET_!$E26:$PI26)</f>
        <v>0</v>
      </c>
      <c r="BI26" s="51">
        <f>SUMIF(QT_AY_NET_!$E$13:$KW$13,BI$11,QT_AY_NET_!$E26:$KW26)+SUMIF(QT_UY_NET_!$E$13:$PI$13,BI$11,QT_UY_NET_!$E26:$PI26)</f>
        <v>0</v>
      </c>
      <c r="BJ26" s="51">
        <f>SUMIF(QT_AY_NET_!$E$13:$KW$13,BJ$11,QT_AY_NET_!$E26:$KW26)+SUMIF(QT_UY_NET_!$E$13:$PI$13,BJ$11,QT_UY_NET_!$E26:$PI26)</f>
        <v>0</v>
      </c>
      <c r="BK26" s="51">
        <f>SUMIF(QT_AY_NET_!$E$13:$KW$13,BK$11,QT_AY_NET_!$E26:$KW26)+SUMIF(QT_UY_NET_!$E$13:$PI$13,BK$11,QT_UY_NET_!$E26:$PI26)</f>
        <v>0</v>
      </c>
      <c r="BL26" s="51">
        <f>SUMIF(QT_AY_NET_!$E$13:$KW$13,BL$11,QT_AY_NET_!$E26:$KW26)+SUMIF(QT_UY_NET_!$E$13:$PI$13,BL$11,QT_UY_NET_!$E26:$PI26)</f>
        <v>0</v>
      </c>
      <c r="BM26" s="51">
        <f>SUMIF(QT_AY_NET_!$E$13:$KW$13,BM$11,QT_AY_NET_!$E26:$KW26)+SUMIF(QT_UY_NET_!$E$13:$PI$13,BM$11,QT_UY_NET_!$E26:$PI26)</f>
        <v>0</v>
      </c>
      <c r="BN26" s="51">
        <f>SUMIF(QT_AY_NET_!$E$13:$KW$13,BN$11,QT_AY_NET_!$E26:$KW26)+SUMIF(QT_UY_NET_!$E$13:$PI$13,BN$11,QT_UY_NET_!$E26:$PI26)</f>
        <v>0</v>
      </c>
      <c r="BO26" s="51">
        <f>SUMIF(QT_AY_NET_!$E$13:$KW$13,BO$11,QT_AY_NET_!$E26:$KW26)+SUMIF(QT_UY_NET_!$E$13:$PI$13,BO$11,QT_UY_NET_!$E26:$PI26)</f>
        <v>0</v>
      </c>
      <c r="BP26" s="51">
        <f>SUMIF(QT_AY_NET_!$E$13:$KW$13,BP$11,QT_AY_NET_!$E26:$KW26)+SUMIF(QT_UY_NET_!$E$13:$PI$13,BP$11,QT_UY_NET_!$E26:$PI26)</f>
        <v>0</v>
      </c>
      <c r="BQ26" s="51">
        <f>SUMIF(QT_AY_NET_!$E$13:$KW$13,BQ$11,QT_AY_NET_!$E26:$KW26)+SUMIF(QT_UY_NET_!$E$13:$PI$13,BQ$11,QT_UY_NET_!$E26:$PI26)</f>
        <v>0</v>
      </c>
      <c r="BR26" s="51">
        <f>SUMIF(QT_AY_NET_!$E$13:$KW$13,BR$11,QT_AY_NET_!$E26:$KW26)+SUMIF(QT_UY_NET_!$E$13:$PI$13,BR$11,QT_UY_NET_!$E26:$PI26)</f>
        <v>0</v>
      </c>
      <c r="BS26" s="51">
        <f>SUMIF(QT_AY_NET_!$E$13:$KW$13,BS$11,QT_AY_NET_!$E26:$KW26)+SUMIF(QT_UY_NET_!$E$13:$PI$13,BS$11,QT_UY_NET_!$E26:$PI26)</f>
        <v>0</v>
      </c>
      <c r="BT26" s="51">
        <f>SUMIF(QT_AY_NET_!$E$13:$KW$13,BT$11,QT_AY_NET_!$E26:$KW26)+SUMIF(QT_UY_NET_!$E$13:$PI$13,BT$11,QT_UY_NET_!$E26:$PI26)</f>
        <v>0</v>
      </c>
      <c r="BU26" s="51">
        <f>SUMIF(QT_AY_NET_!$E$13:$KW$13,BU$11,QT_AY_NET_!$E26:$KW26)+SUMIF(QT_UY_NET_!$E$13:$PI$13,BU$11,QT_UY_NET_!$E26:$PI26)</f>
        <v>0</v>
      </c>
      <c r="BV26" s="51">
        <f>SUMIF(QT_AY_NET_!$E$13:$KW$13,BV$11,QT_AY_NET_!$E26:$KW26)+SUMIF(QT_UY_NET_!$E$13:$PI$13,BV$11,QT_UY_NET_!$E26:$PI26)</f>
        <v>0</v>
      </c>
      <c r="BW26" s="51">
        <f>SUMIF(QT_AY_NET_!$E$13:$KW$13,BW$11,QT_AY_NET_!$E26:$KW26)+SUMIF(QT_UY_NET_!$E$13:$PI$13,BW$11,QT_UY_NET_!$E26:$PI26)</f>
        <v>0</v>
      </c>
      <c r="BX26" s="51">
        <f>SUMIF(QT_AY_NET_!$E$13:$KW$13,BX$11,QT_AY_NET_!$E26:$KW26)+SUMIF(QT_UY_NET_!$E$13:$PI$13,BX$11,QT_UY_NET_!$E26:$PI26)</f>
        <v>0</v>
      </c>
      <c r="BY26" s="51">
        <f>SUMIF(QT_AY_NET_!$E$13:$KW$13,BY$11,QT_AY_NET_!$E26:$KW26)+SUMIF(QT_UY_NET_!$E$13:$PI$13,BY$11,QT_UY_NET_!$E26:$PI26)</f>
        <v>0</v>
      </c>
      <c r="BZ26" s="51">
        <f>SUMIF(QT_AY_NET_!$E$13:$KW$13,BZ$11,QT_AY_NET_!$E26:$KW26)+SUMIF(QT_UY_NET_!$E$13:$PI$13,BZ$11,QT_UY_NET_!$E26:$PI26)</f>
        <v>0</v>
      </c>
      <c r="CA26" s="51">
        <f>SUMIF(QT_AY_NET_!$E$13:$KW$13,CA$11,QT_AY_NET_!$E26:$KW26)+SUMIF(QT_UY_NET_!$E$13:$PI$13,CA$11,QT_UY_NET_!$E26:$PI26)</f>
        <v>0</v>
      </c>
      <c r="CB26" s="51">
        <f>SUMIF(QT_AY_NET_!$E$13:$KW$13,CB$11,QT_AY_NET_!$E26:$KW26)+SUMIF(QT_UY_NET_!$E$13:$PI$13,CB$11,QT_UY_NET_!$E26:$PI26)</f>
        <v>0</v>
      </c>
      <c r="CC26" s="51">
        <f>SUMIF(QT_AY_NET_!$E$13:$KW$13,CC$11,QT_AY_NET_!$E26:$KW26)+SUMIF(QT_UY_NET_!$E$13:$PI$13,CC$11,QT_UY_NET_!$E26:$PI26)</f>
        <v>0</v>
      </c>
      <c r="CD26" s="51">
        <f>SUMIF(QT_AY_NET_!$E$13:$KW$13,CD$11,QT_AY_NET_!$E26:$KW26)+SUMIF(QT_UY_NET_!$E$13:$PI$13,CD$11,QT_UY_NET_!$E26:$PI26)</f>
        <v>0</v>
      </c>
      <c r="CE26" s="51">
        <f>SUMIF(QT_AY_NET_!$E$13:$KW$13,CE$11,QT_AY_NET_!$E26:$KW26)+SUMIF(QT_UY_NET_!$E$13:$PI$13,CE$11,QT_UY_NET_!$E26:$PI26)</f>
        <v>0</v>
      </c>
      <c r="CF26" s="51">
        <f>SUMIF(QT_AY_NET_!$E$13:$KW$13,CF$11,QT_AY_NET_!$E26:$KW26)+SUMIF(QT_UY_NET_!$E$13:$PI$13,CF$11,QT_UY_NET_!$E26:$PI26)</f>
        <v>0</v>
      </c>
      <c r="CG26" s="51">
        <f>SUMIF(QT_AY_NET_!$E$13:$KW$13,CG$11,QT_AY_NET_!$E26:$KW26)+SUMIF(QT_UY_NET_!$E$13:$PI$13,CG$11,QT_UY_NET_!$E26:$PI26)</f>
        <v>0</v>
      </c>
      <c r="CH26" s="51">
        <f>SUMIF(QT_AY_NET_!$E$13:$KW$13,CH$11,QT_AY_NET_!$E26:$KW26)+SUMIF(QT_UY_NET_!$E$13:$PI$13,CH$11,QT_UY_NET_!$E26:$PI26)</f>
        <v>0</v>
      </c>
      <c r="CI26" s="51">
        <f>SUMIF(QT_AY_NET_!$E$13:$KW$13,CI$11,QT_AY_NET_!$E26:$KW26)+SUMIF(QT_UY_NET_!$E$13:$PI$13,CI$11,QT_UY_NET_!$E26:$PI26)</f>
        <v>0</v>
      </c>
      <c r="CJ26" s="51">
        <f>SUMIF(QT_AY_NET_!$E$13:$KW$13,CJ$11,QT_AY_NET_!$E26:$KW26)+SUMIF(QT_UY_NET_!$E$13:$PI$13,CJ$11,QT_UY_NET_!$E26:$PI26)</f>
        <v>0</v>
      </c>
      <c r="CK26" s="51">
        <f>SUMIF(QT_AY_NET_!$E$13:$KW$13,CK$11,QT_AY_NET_!$E26:$KW26)+SUMIF(QT_UY_NET_!$E$13:$PI$13,CK$11,QT_UY_NET_!$E26:$PI26)</f>
        <v>0</v>
      </c>
      <c r="CL26" s="51">
        <f>SUMIF(QT_AY_NET_!$E$13:$KW$13,CL$11,QT_AY_NET_!$E26:$KW26)+SUMIF(QT_UY_NET_!$E$13:$PI$13,CL$11,QT_UY_NET_!$E26:$PI26)</f>
        <v>0</v>
      </c>
      <c r="CM26" s="51">
        <f>SUMIF(QT_AY_NET_!$E$13:$KW$13,CM$11,QT_AY_NET_!$E26:$KW26)+SUMIF(QT_UY_NET_!$E$13:$PI$13,CM$11,QT_UY_NET_!$E26:$PI26)</f>
        <v>0</v>
      </c>
      <c r="CN26" s="51">
        <f>SUMIF(QT_AY_NET_!$E$13:$KW$13,CN$11,QT_AY_NET_!$E26:$KW26)+SUMIF(QT_UY_NET_!$E$13:$PI$13,CN$11,QT_UY_NET_!$E26:$PI26)</f>
        <v>0</v>
      </c>
      <c r="CO26" s="51">
        <f>SUMIF(QT_AY_NET_!$E$13:$KW$13,CO$11,QT_AY_NET_!$E26:$KW26)+SUMIF(QT_UY_NET_!$E$13:$PI$13,CO$11,QT_UY_NET_!$E26:$PI26)</f>
        <v>0</v>
      </c>
      <c r="CP26" s="51">
        <f>SUMIF(QT_AY_NET_!$E$13:$KW$13,CP$11,QT_AY_NET_!$E26:$KW26)+SUMIF(QT_UY_NET_!$E$13:$PI$13,CP$11,QT_UY_NET_!$E26:$PI26)</f>
        <v>0</v>
      </c>
      <c r="CQ26" s="51">
        <f>SUMIF(QT_AY_NET_!$E$13:$KW$13,CQ$11,QT_AY_NET_!$E26:$KW26)+SUMIF(QT_UY_NET_!$E$13:$PI$13,CQ$11,QT_UY_NET_!$E26:$PI26)</f>
        <v>0</v>
      </c>
      <c r="CR26" s="51">
        <f>SUMIF(QT_AY_NET_!$E$13:$KW$13,CR$11,QT_AY_NET_!$E26:$KW26)+SUMIF(QT_UY_NET_!$E$13:$PI$13,CR$11,QT_UY_NET_!$E26:$PI26)</f>
        <v>0</v>
      </c>
      <c r="CS26" s="51">
        <f>SUMIF(QT_AY_NET_!$E$13:$KW$13,CS$11,QT_AY_NET_!$E26:$KW26)+SUMIF(QT_UY_NET_!$E$13:$PI$13,CS$11,QT_UY_NET_!$E26:$PI26)</f>
        <v>0</v>
      </c>
      <c r="CT26" s="51">
        <f>SUMIF(QT_AY_NET_!$E$13:$KW$13,CT$11,QT_AY_NET_!$E26:$KW26)+SUMIF(QT_UY_NET_!$E$13:$PI$13,CT$11,QT_UY_NET_!$E26:$PI26)</f>
        <v>0</v>
      </c>
      <c r="CU26" s="51">
        <f>SUMIF(QT_AY_NET_!$E$13:$KW$13,CU$11,QT_AY_NET_!$E26:$KW26)+SUMIF(QT_UY_NET_!$E$13:$PI$13,CU$11,QT_UY_NET_!$E26:$PI26)</f>
        <v>0</v>
      </c>
      <c r="CV26" s="51">
        <f>SUMIF(QT_AY_NET_!$E$13:$KW$13,CV$11,QT_AY_NET_!$E26:$KW26)+SUMIF(QT_UY_NET_!$E$13:$PI$13,CV$11,QT_UY_NET_!$E26:$PI26)</f>
        <v>0</v>
      </c>
      <c r="CW26" s="51">
        <f>SUMIF(QT_AY_NET_!$E$13:$KW$13,CW$11,QT_AY_NET_!$E26:$KW26)+SUMIF(QT_UY_NET_!$E$13:$PI$13,CW$11,QT_UY_NET_!$E26:$PI26)</f>
        <v>0</v>
      </c>
      <c r="CX26" s="51">
        <f>SUMIF(QT_AY_NET_!$E$13:$KW$13,CX$11,QT_AY_NET_!$E26:$KW26)+SUMIF(QT_UY_NET_!$E$13:$PI$13,CX$11,QT_UY_NET_!$E26:$PI26)</f>
        <v>0</v>
      </c>
      <c r="CY26" s="51">
        <f>SUMIF(QT_AY_NET_!$E$13:$KW$13,CY$11,QT_AY_NET_!$E26:$KW26)+SUMIF(QT_UY_NET_!$E$13:$PI$13,CY$11,QT_UY_NET_!$E26:$PI26)</f>
        <v>0</v>
      </c>
      <c r="CZ26" s="51">
        <f>SUMIF(QT_AY_NET_!$E$13:$KW$13,CZ$11,QT_AY_NET_!$E26:$KW26)+SUMIF(QT_UY_NET_!$E$13:$PI$13,CZ$11,QT_UY_NET_!$E26:$PI26)</f>
        <v>0</v>
      </c>
      <c r="DA26" s="51">
        <f>SUMIF(QT_AY_NET_!$E$13:$KW$13,DA$11,QT_AY_NET_!$E26:$KW26)+SUMIF(QT_UY_NET_!$E$13:$PI$13,DA$11,QT_UY_NET_!$E26:$PI26)</f>
        <v>0</v>
      </c>
      <c r="DB26" s="51">
        <f>SUMIF(QT_AY_NET_!$E$13:$KW$13,DB$11,QT_AY_NET_!$E26:$KW26)+SUMIF(QT_UY_NET_!$E$13:$PI$13,DB$11,QT_UY_NET_!$E26:$PI26)</f>
        <v>0</v>
      </c>
      <c r="DC26" s="51">
        <f>SUMIF(QT_AY_NET_!$E$13:$KW$13,DC$11,QT_AY_NET_!$E26:$KW26)+SUMIF(QT_UY_NET_!$E$13:$PI$13,DC$11,QT_UY_NET_!$E26:$PI26)</f>
        <v>0</v>
      </c>
      <c r="DD26" s="51">
        <f>SUMIF(QT_AY_NET_!$E$13:$KW$13,DD$11,QT_AY_NET_!$E26:$KW26)+SUMIF(QT_UY_NET_!$E$13:$PI$13,DD$11,QT_UY_NET_!$E26:$PI26)</f>
        <v>0</v>
      </c>
      <c r="DE26" s="51">
        <f>SUMIF(QT_AY_NET_!$E$13:$KW$13,DE$11,QT_AY_NET_!$E26:$KW26)+SUMIF(QT_UY_NET_!$E$13:$PI$13,DE$11,QT_UY_NET_!$E26:$PI26)</f>
        <v>0</v>
      </c>
      <c r="DF26" s="51">
        <f>SUMIF(QT_AY_NET_!$E$13:$KW$13,DF$11,QT_AY_NET_!$E26:$KW26)+SUMIF(QT_UY_NET_!$E$13:$PI$13,DF$11,QT_UY_NET_!$E26:$PI26)</f>
        <v>0</v>
      </c>
    </row>
    <row r="27" spans="2:425" ht="16.8" thickBot="1" x14ac:dyDescent="0.3">
      <c r="B27" s="179"/>
      <c r="C27" s="61">
        <v>2</v>
      </c>
      <c r="D27" s="131" t="s">
        <v>457</v>
      </c>
      <c r="E27" s="51">
        <f t="shared" ref="E27:E32" si="8">F27+L27</f>
        <v>0</v>
      </c>
      <c r="F27" s="60">
        <f t="shared" ref="F27:F32" si="9">SUM(G27:K27)</f>
        <v>0</v>
      </c>
      <c r="G27" s="51">
        <f t="shared" si="6"/>
        <v>0</v>
      </c>
      <c r="H27" s="51">
        <f t="shared" si="6"/>
        <v>0</v>
      </c>
      <c r="I27" s="51">
        <f t="shared" si="6"/>
        <v>0</v>
      </c>
      <c r="J27" s="51">
        <f>SUMIF(QT_AY_NET_!$E$13:$KW$13,J$11,QT_AY_NET_!$E27:$KW27)+SUMIF(QT_UY_NET_!$E$13:$KW$13,J$11,QT_UY_NET_!$E27:$KW27)</f>
        <v>0</v>
      </c>
      <c r="K27" s="51">
        <f>SUMIF(QT_AY_NET_!$E$13:$KW$13,K$11,QT_AY_NET_!$E27:$KW27)+SUMIF(QT_UY_NET_!$E$13:$KW$13,K$11,QT_UY_NET_!$E27:$KW27)</f>
        <v>0</v>
      </c>
      <c r="L27" s="51">
        <f t="shared" ref="L27:L32" si="10">SUM(M27:R27)</f>
        <v>0</v>
      </c>
      <c r="M27" s="51">
        <f t="shared" si="7"/>
        <v>0</v>
      </c>
      <c r="N27" s="51">
        <f t="shared" si="7"/>
        <v>0</v>
      </c>
      <c r="O27" s="51">
        <f>SUMIF(QT_AY_NET_!$E$13:$KW$13,O$11,QT_AY_NET_!$E27:$KW27)+SUMIF(QT_UY_NET_!$E$13:$KW$13,O$11,QT_UY_NET_!$E27:$KW27)</f>
        <v>0</v>
      </c>
      <c r="P27" s="51">
        <f>SUMIF(QT_AY_NET_!$E$13:$KW$13,P$11,QT_AY_NET_!$E27:$KW27)+SUMIF(QT_UY_NET_!$E$13:$KW$13,P$11,QT_UY_NET_!$E27:$KW27)</f>
        <v>0</v>
      </c>
      <c r="Q27" s="51">
        <f>SUMIF(QT_AY_NET_!$E$13:$KW$13,Q$11,QT_AY_NET_!$E27:$KW27)+SUMIF(QT_UY_NET_!$E$13:$KW$13,Q$11,QT_UY_NET_!$E27:$KW27)</f>
        <v>0</v>
      </c>
      <c r="R27" s="51">
        <f>SUMIF(QT_AY_NET_!$E$13:$KW$13,R$11,QT_AY_NET_!$E27:$KW27)+SUMIF(QT_UY_NET_!$E$13:$KW$13,R$11,QT_UY_NET_!$E27:$KW27)</f>
        <v>0</v>
      </c>
      <c r="S27" s="51">
        <f>SUMIF(QT_AY_NET_!$E$13:$KW$13,S$11,QT_AY_NET_!$E27:$KW27)+SUMIF(QT_UY_NET_!$E$13:$PI$13,S$11,QT_UY_NET_!$E27:$PI27)</f>
        <v>0</v>
      </c>
      <c r="T27" s="51">
        <f>SUMIF(QT_AY_NET_!$E$13:$KW$13,T$11,QT_AY_NET_!$E27:$KW27)+SUMIF(QT_UY_NET_!$E$13:$PI$13,T$11,QT_UY_NET_!$E27:$PI27)</f>
        <v>0</v>
      </c>
      <c r="U27" s="51">
        <f>SUMIF(QT_AY_NET_!$E$13:$KW$13,U$11,QT_AY_NET_!$E27:$KW27)+SUMIF(QT_UY_NET_!$E$13:$PI$13,U$11,QT_UY_NET_!$E27:$PI27)</f>
        <v>0</v>
      </c>
      <c r="V27" s="51">
        <f>SUMIF(QT_AY_NET_!$E$13:$KW$13,V$11,QT_AY_NET_!$E27:$KW27)+SUMIF(QT_UY_NET_!$E$13:$PI$13,V$11,QT_UY_NET_!$E27:$PI27)</f>
        <v>0</v>
      </c>
      <c r="W27" s="51">
        <f>SUMIF(QT_AY_NET_!$E$13:$KW$13,W$11,QT_AY_NET_!$E27:$KW27)+SUMIF(QT_UY_NET_!$E$13:$PI$13,W$11,QT_UY_NET_!$E27:$PI27)</f>
        <v>0</v>
      </c>
      <c r="X27" s="51">
        <f>SUMIF(QT_AY_NET_!$E$13:$KW$13,X$11,QT_AY_NET_!$E27:$KW27)+SUMIF(QT_UY_NET_!$E$13:$PI$13,X$11,QT_UY_NET_!$E27:$PI27)</f>
        <v>0</v>
      </c>
      <c r="Y27" s="51">
        <f>SUMIF(QT_AY_NET_!$E$13:$KW$13,Y$11,QT_AY_NET_!$E27:$KW27)+SUMIF(QT_UY_NET_!$E$13:$PI$13,Y$11,QT_UY_NET_!$E27:$PI27)</f>
        <v>0</v>
      </c>
      <c r="Z27" s="51">
        <f>SUMIF(QT_AY_NET_!$E$13:$KW$13,Z$11,QT_AY_NET_!$E27:$KW27)+SUMIF(QT_UY_NET_!$E$13:$PI$13,Z$11,QT_UY_NET_!$E27:$PI27)</f>
        <v>0</v>
      </c>
      <c r="AA27" s="51">
        <f>SUMIF(QT_AY_NET_!$E$13:$KW$13,AA$11,QT_AY_NET_!$E27:$KW27)+SUMIF(QT_UY_NET_!$E$13:$PI$13,AA$11,QT_UY_NET_!$E27:$PI27)</f>
        <v>0</v>
      </c>
      <c r="AB27" s="51">
        <f>SUMIF(QT_AY_NET_!$E$13:$KW$13,AB$11,QT_AY_NET_!$E27:$KW27)+SUMIF(QT_UY_NET_!$E$13:$PI$13,AB$11,QT_UY_NET_!$E27:$PI27)</f>
        <v>0</v>
      </c>
      <c r="AC27" s="51">
        <f>SUMIF(QT_AY_NET_!$E$13:$KW$13,AC$11,QT_AY_NET_!$E27:$KW27)+SUMIF(QT_UY_NET_!$E$13:$PI$13,AC$11,QT_UY_NET_!$E27:$PI27)</f>
        <v>0</v>
      </c>
      <c r="AD27" s="51">
        <f>SUMIF(QT_AY_NET_!$E$13:$KW$13,AD$11,QT_AY_NET_!$E27:$KW27)+SUMIF(QT_UY_NET_!$E$13:$PI$13,AD$11,QT_UY_NET_!$E27:$PI27)</f>
        <v>0</v>
      </c>
      <c r="AE27" s="51">
        <f>SUMIF(QT_AY_NET_!$E$13:$KW$13,AE$11,QT_AY_NET_!$E27:$KW27)+SUMIF(QT_UY_NET_!$E$13:$PI$13,AE$11,QT_UY_NET_!$E27:$PI27)</f>
        <v>0</v>
      </c>
      <c r="AF27" s="51">
        <f>SUMIF(QT_AY_NET_!$E$13:$KW$13,AF$11,QT_AY_NET_!$E27:$KW27)+SUMIF(QT_UY_NET_!$E$13:$PI$13,AF$11,QT_UY_NET_!$E27:$PI27)</f>
        <v>0</v>
      </c>
      <c r="AG27" s="51">
        <f>SUMIF(QT_AY_NET_!$E$13:$KW$13,AG$11,QT_AY_NET_!$E27:$KW27)+SUMIF(QT_UY_NET_!$E$13:$PI$13,AG$11,QT_UY_NET_!$E27:$PI27)</f>
        <v>0</v>
      </c>
      <c r="AH27" s="51">
        <f>SUMIF(QT_AY_NET_!$E$13:$KW$13,AH$11,QT_AY_NET_!$E27:$KW27)+SUMIF(QT_UY_NET_!$E$13:$PI$13,AH$11,QT_UY_NET_!$E27:$PI27)</f>
        <v>0</v>
      </c>
      <c r="AI27" s="51">
        <f>SUMIF(QT_AY_NET_!$E$13:$KW$13,AI$11,QT_AY_NET_!$E27:$KW27)+SUMIF(QT_UY_NET_!$E$13:$PI$13,AI$11,QT_UY_NET_!$E27:$PI27)</f>
        <v>0</v>
      </c>
      <c r="AJ27" s="51">
        <f>SUMIF(QT_AY_NET_!$E$13:$KW$13,AJ$11,QT_AY_NET_!$E27:$KW27)+SUMIF(QT_UY_NET_!$E$13:$PI$13,AJ$11,QT_UY_NET_!$E27:$PI27)</f>
        <v>0</v>
      </c>
      <c r="AK27" s="51">
        <f>SUMIF(QT_AY_NET_!$E$13:$KW$13,AK$11,QT_AY_NET_!$E27:$KW27)+SUMIF(QT_UY_NET_!$E$13:$PI$13,AK$11,QT_UY_NET_!$E27:$PI27)</f>
        <v>0</v>
      </c>
      <c r="AL27" s="51">
        <f>SUMIF(QT_AY_NET_!$E$13:$KW$13,AL$11,QT_AY_NET_!$E27:$KW27)+SUMIF(QT_UY_NET_!$E$13:$PI$13,AL$11,QT_UY_NET_!$E27:$PI27)</f>
        <v>0</v>
      </c>
      <c r="AM27" s="51">
        <f>SUMIF(QT_AY_NET_!$E$13:$KW$13,AM$11,QT_AY_NET_!$E27:$KW27)+SUMIF(QT_UY_NET_!$E$13:$PI$13,AM$11,QT_UY_NET_!$E27:$PI27)</f>
        <v>0</v>
      </c>
      <c r="AN27" s="51">
        <f>SUMIF(QT_AY_NET_!$E$13:$KW$13,AN$11,QT_AY_NET_!$E27:$KW27)+SUMIF(QT_UY_NET_!$E$13:$PI$13,AN$11,QT_UY_NET_!$E27:$PI27)</f>
        <v>0</v>
      </c>
      <c r="AO27" s="51">
        <f>SUMIF(QT_AY_NET_!$E$13:$KW$13,AO$11,QT_AY_NET_!$E27:$KW27)+SUMIF(QT_UY_NET_!$E$13:$PI$13,AO$11,QT_UY_NET_!$E27:$PI27)</f>
        <v>0</v>
      </c>
      <c r="AP27" s="51">
        <f>SUMIF(QT_AY_NET_!$E$13:$KW$13,AP$11,QT_AY_NET_!$E27:$KW27)+SUMIF(QT_UY_NET_!$E$13:$PI$13,AP$11,QT_UY_NET_!$E27:$PI27)</f>
        <v>0</v>
      </c>
      <c r="AQ27" s="51">
        <f>SUMIF(QT_AY_NET_!$E$13:$KW$13,AQ$11,QT_AY_NET_!$E27:$KW27)+SUMIF(QT_UY_NET_!$E$13:$PI$13,AQ$11,QT_UY_NET_!$E27:$PI27)</f>
        <v>0</v>
      </c>
      <c r="AR27" s="51">
        <f>SUMIF(QT_AY_NET_!$E$13:$KW$13,AR$11,QT_AY_NET_!$E27:$KW27)+SUMIF(QT_UY_NET_!$E$13:$PI$13,AR$11,QT_UY_NET_!$E27:$PI27)</f>
        <v>0</v>
      </c>
      <c r="AS27" s="51">
        <f>SUMIF(QT_AY_NET_!$E$13:$KW$13,AS$11,QT_AY_NET_!$E27:$KW27)+SUMIF(QT_UY_NET_!$E$13:$PI$13,AS$11,QT_UY_NET_!$E27:$PI27)</f>
        <v>0</v>
      </c>
      <c r="AT27" s="51">
        <f>SUMIF(QT_AY_NET_!$E$13:$KW$13,AT$11,QT_AY_NET_!$E27:$KW27)+SUMIF(QT_UY_NET_!$E$13:$PI$13,AT$11,QT_UY_NET_!$E27:$PI27)</f>
        <v>0</v>
      </c>
      <c r="AU27" s="51">
        <f>SUMIF(QT_AY_NET_!$E$13:$KW$13,AU$11,QT_AY_NET_!$E27:$KW27)+SUMIF(QT_UY_NET_!$E$13:$PI$13,AU$11,QT_UY_NET_!$E27:$PI27)</f>
        <v>0</v>
      </c>
      <c r="AV27" s="51">
        <f>SUMIF(QT_AY_NET_!$E$13:$KW$13,AV$11,QT_AY_NET_!$E27:$KW27)+SUMIF(QT_UY_NET_!$E$13:$PI$13,AV$11,QT_UY_NET_!$E27:$PI27)</f>
        <v>0</v>
      </c>
      <c r="AW27" s="51">
        <f>SUMIF(QT_AY_NET_!$E$13:$KW$13,AW$11,QT_AY_NET_!$E27:$KW27)+SUMIF(QT_UY_NET_!$E$13:$PI$13,AW$11,QT_UY_NET_!$E27:$PI27)</f>
        <v>0</v>
      </c>
      <c r="AX27" s="51">
        <f>SUMIF(QT_AY_NET_!$E$13:$KW$13,AX$11,QT_AY_NET_!$E27:$KW27)+SUMIF(QT_UY_NET_!$E$13:$PI$13,AX$11,QT_UY_NET_!$E27:$PI27)</f>
        <v>0</v>
      </c>
      <c r="AY27" s="51">
        <f>SUMIF(QT_AY_NET_!$E$13:$KW$13,AY$11,QT_AY_NET_!$E27:$KW27)+SUMIF(QT_UY_NET_!$E$13:$PI$13,AY$11,QT_UY_NET_!$E27:$PI27)</f>
        <v>0</v>
      </c>
      <c r="AZ27" s="51">
        <f>SUMIF(QT_AY_NET_!$E$13:$KW$13,AZ$11,QT_AY_NET_!$E27:$KW27)+SUMIF(QT_UY_NET_!$E$13:$PI$13,AZ$11,QT_UY_NET_!$E27:$PI27)</f>
        <v>0</v>
      </c>
      <c r="BA27" s="51">
        <f>SUMIF(QT_AY_NET_!$E$13:$KW$13,BA$11,QT_AY_NET_!$E27:$KW27)+SUMIF(QT_UY_NET_!$E$13:$PI$13,BA$11,QT_UY_NET_!$E27:$PI27)</f>
        <v>0</v>
      </c>
      <c r="BB27" s="51">
        <f>SUMIF(QT_AY_NET_!$E$13:$KW$13,BB$11,QT_AY_NET_!$E27:$KW27)+SUMIF(QT_UY_NET_!$E$13:$PI$13,BB$11,QT_UY_NET_!$E27:$PI27)</f>
        <v>0</v>
      </c>
      <c r="BC27" s="51">
        <f>SUMIF(QT_AY_NET_!$E$13:$KW$13,BC$11,QT_AY_NET_!$E27:$KW27)+SUMIF(QT_UY_NET_!$E$13:$PI$13,BC$11,QT_UY_NET_!$E27:$PI27)</f>
        <v>0</v>
      </c>
      <c r="BD27" s="51">
        <f>SUMIF(QT_AY_NET_!$E$13:$KW$13,BD$11,QT_AY_NET_!$E27:$KW27)+SUMIF(QT_UY_NET_!$E$13:$PI$13,BD$11,QT_UY_NET_!$E27:$PI27)</f>
        <v>0</v>
      </c>
      <c r="BE27" s="51">
        <f>SUMIF(QT_AY_NET_!$E$13:$KW$13,BE$11,QT_AY_NET_!$E27:$KW27)+SUMIF(QT_UY_NET_!$E$13:$PI$13,BE$11,QT_UY_NET_!$E27:$PI27)</f>
        <v>0</v>
      </c>
      <c r="BF27" s="51">
        <f>SUMIF(QT_AY_NET_!$E$13:$KW$13,BF$11,QT_AY_NET_!$E27:$KW27)+SUMIF(QT_UY_NET_!$E$13:$PI$13,BF$11,QT_UY_NET_!$E27:$PI27)</f>
        <v>0</v>
      </c>
      <c r="BG27" s="51">
        <f>SUMIF(QT_AY_NET_!$E$13:$KW$13,BG$11,QT_AY_NET_!$E27:$KW27)+SUMIF(QT_UY_NET_!$E$13:$PI$13,BG$11,QT_UY_NET_!$E27:$PI27)</f>
        <v>0</v>
      </c>
      <c r="BH27" s="51">
        <f>SUMIF(QT_AY_NET_!$E$13:$KW$13,BH$11,QT_AY_NET_!$E27:$KW27)+SUMIF(QT_UY_NET_!$E$13:$PI$13,BH$11,QT_UY_NET_!$E27:$PI27)</f>
        <v>0</v>
      </c>
      <c r="BI27" s="51">
        <f>SUMIF(QT_AY_NET_!$E$13:$KW$13,BI$11,QT_AY_NET_!$E27:$KW27)+SUMIF(QT_UY_NET_!$E$13:$PI$13,BI$11,QT_UY_NET_!$E27:$PI27)</f>
        <v>0</v>
      </c>
      <c r="BJ27" s="51">
        <f>SUMIF(QT_AY_NET_!$E$13:$KW$13,BJ$11,QT_AY_NET_!$E27:$KW27)+SUMIF(QT_UY_NET_!$E$13:$PI$13,BJ$11,QT_UY_NET_!$E27:$PI27)</f>
        <v>0</v>
      </c>
      <c r="BK27" s="51">
        <f>SUMIF(QT_AY_NET_!$E$13:$KW$13,BK$11,QT_AY_NET_!$E27:$KW27)+SUMIF(QT_UY_NET_!$E$13:$PI$13,BK$11,QT_UY_NET_!$E27:$PI27)</f>
        <v>0</v>
      </c>
      <c r="BL27" s="51">
        <f>SUMIF(QT_AY_NET_!$E$13:$KW$13,BL$11,QT_AY_NET_!$E27:$KW27)+SUMIF(QT_UY_NET_!$E$13:$PI$13,BL$11,QT_UY_NET_!$E27:$PI27)</f>
        <v>0</v>
      </c>
      <c r="BM27" s="51">
        <f>SUMIF(QT_AY_NET_!$E$13:$KW$13,BM$11,QT_AY_NET_!$E27:$KW27)+SUMIF(QT_UY_NET_!$E$13:$PI$13,BM$11,QT_UY_NET_!$E27:$PI27)</f>
        <v>0</v>
      </c>
      <c r="BN27" s="51">
        <f>SUMIF(QT_AY_NET_!$E$13:$KW$13,BN$11,QT_AY_NET_!$E27:$KW27)+SUMIF(QT_UY_NET_!$E$13:$PI$13,BN$11,QT_UY_NET_!$E27:$PI27)</f>
        <v>0</v>
      </c>
      <c r="BO27" s="51">
        <f>SUMIF(QT_AY_NET_!$E$13:$KW$13,BO$11,QT_AY_NET_!$E27:$KW27)+SUMIF(QT_UY_NET_!$E$13:$PI$13,BO$11,QT_UY_NET_!$E27:$PI27)</f>
        <v>0</v>
      </c>
      <c r="BP27" s="51">
        <f>SUMIF(QT_AY_NET_!$E$13:$KW$13,BP$11,QT_AY_NET_!$E27:$KW27)+SUMIF(QT_UY_NET_!$E$13:$PI$13,BP$11,QT_UY_NET_!$E27:$PI27)</f>
        <v>0</v>
      </c>
      <c r="BQ27" s="51">
        <f>SUMIF(QT_AY_NET_!$E$13:$KW$13,BQ$11,QT_AY_NET_!$E27:$KW27)+SUMIF(QT_UY_NET_!$E$13:$PI$13,BQ$11,QT_UY_NET_!$E27:$PI27)</f>
        <v>0</v>
      </c>
      <c r="BR27" s="51">
        <f>SUMIF(QT_AY_NET_!$E$13:$KW$13,BR$11,QT_AY_NET_!$E27:$KW27)+SUMIF(QT_UY_NET_!$E$13:$PI$13,BR$11,QT_UY_NET_!$E27:$PI27)</f>
        <v>0</v>
      </c>
      <c r="BS27" s="51">
        <f>SUMIF(QT_AY_NET_!$E$13:$KW$13,BS$11,QT_AY_NET_!$E27:$KW27)+SUMIF(QT_UY_NET_!$E$13:$PI$13,BS$11,QT_UY_NET_!$E27:$PI27)</f>
        <v>0</v>
      </c>
      <c r="BT27" s="51">
        <f>SUMIF(QT_AY_NET_!$E$13:$KW$13,BT$11,QT_AY_NET_!$E27:$KW27)+SUMIF(QT_UY_NET_!$E$13:$PI$13,BT$11,QT_UY_NET_!$E27:$PI27)</f>
        <v>0</v>
      </c>
      <c r="BU27" s="51">
        <f>SUMIF(QT_AY_NET_!$E$13:$KW$13,BU$11,QT_AY_NET_!$E27:$KW27)+SUMIF(QT_UY_NET_!$E$13:$PI$13,BU$11,QT_UY_NET_!$E27:$PI27)</f>
        <v>0</v>
      </c>
      <c r="BV27" s="51">
        <f>SUMIF(QT_AY_NET_!$E$13:$KW$13,BV$11,QT_AY_NET_!$E27:$KW27)+SUMIF(QT_UY_NET_!$E$13:$PI$13,BV$11,QT_UY_NET_!$E27:$PI27)</f>
        <v>0</v>
      </c>
      <c r="BW27" s="51">
        <f>SUMIF(QT_AY_NET_!$E$13:$KW$13,BW$11,QT_AY_NET_!$E27:$KW27)+SUMIF(QT_UY_NET_!$E$13:$PI$13,BW$11,QT_UY_NET_!$E27:$PI27)</f>
        <v>0</v>
      </c>
      <c r="BX27" s="51">
        <f>SUMIF(QT_AY_NET_!$E$13:$KW$13,BX$11,QT_AY_NET_!$E27:$KW27)+SUMIF(QT_UY_NET_!$E$13:$PI$13,BX$11,QT_UY_NET_!$E27:$PI27)</f>
        <v>0</v>
      </c>
      <c r="BY27" s="51">
        <f>SUMIF(QT_AY_NET_!$E$13:$KW$13,BY$11,QT_AY_NET_!$E27:$KW27)+SUMIF(QT_UY_NET_!$E$13:$PI$13,BY$11,QT_UY_NET_!$E27:$PI27)</f>
        <v>0</v>
      </c>
      <c r="BZ27" s="51">
        <f>SUMIF(QT_AY_NET_!$E$13:$KW$13,BZ$11,QT_AY_NET_!$E27:$KW27)+SUMIF(QT_UY_NET_!$E$13:$PI$13,BZ$11,QT_UY_NET_!$E27:$PI27)</f>
        <v>0</v>
      </c>
      <c r="CA27" s="51">
        <f>SUMIF(QT_AY_NET_!$E$13:$KW$13,CA$11,QT_AY_NET_!$E27:$KW27)+SUMIF(QT_UY_NET_!$E$13:$PI$13,CA$11,QT_UY_NET_!$E27:$PI27)</f>
        <v>0</v>
      </c>
      <c r="CB27" s="51">
        <f>SUMIF(QT_AY_NET_!$E$13:$KW$13,CB$11,QT_AY_NET_!$E27:$KW27)+SUMIF(QT_UY_NET_!$E$13:$PI$13,CB$11,QT_UY_NET_!$E27:$PI27)</f>
        <v>0</v>
      </c>
      <c r="CC27" s="51">
        <f>SUMIF(QT_AY_NET_!$E$13:$KW$13,CC$11,QT_AY_NET_!$E27:$KW27)+SUMIF(QT_UY_NET_!$E$13:$PI$13,CC$11,QT_UY_NET_!$E27:$PI27)</f>
        <v>0</v>
      </c>
      <c r="CD27" s="51">
        <f>SUMIF(QT_AY_NET_!$E$13:$KW$13,CD$11,QT_AY_NET_!$E27:$KW27)+SUMIF(QT_UY_NET_!$E$13:$PI$13,CD$11,QT_UY_NET_!$E27:$PI27)</f>
        <v>0</v>
      </c>
      <c r="CE27" s="51">
        <f>SUMIF(QT_AY_NET_!$E$13:$KW$13,CE$11,QT_AY_NET_!$E27:$KW27)+SUMIF(QT_UY_NET_!$E$13:$PI$13,CE$11,QT_UY_NET_!$E27:$PI27)</f>
        <v>0</v>
      </c>
      <c r="CF27" s="51">
        <f>SUMIF(QT_AY_NET_!$E$13:$KW$13,CF$11,QT_AY_NET_!$E27:$KW27)+SUMIF(QT_UY_NET_!$E$13:$PI$13,CF$11,QT_UY_NET_!$E27:$PI27)</f>
        <v>0</v>
      </c>
      <c r="CG27" s="51">
        <f>SUMIF(QT_AY_NET_!$E$13:$KW$13,CG$11,QT_AY_NET_!$E27:$KW27)+SUMIF(QT_UY_NET_!$E$13:$PI$13,CG$11,QT_UY_NET_!$E27:$PI27)</f>
        <v>0</v>
      </c>
      <c r="CH27" s="51">
        <f>SUMIF(QT_AY_NET_!$E$13:$KW$13,CH$11,QT_AY_NET_!$E27:$KW27)+SUMIF(QT_UY_NET_!$E$13:$PI$13,CH$11,QT_UY_NET_!$E27:$PI27)</f>
        <v>0</v>
      </c>
      <c r="CI27" s="51">
        <f>SUMIF(QT_AY_NET_!$E$13:$KW$13,CI$11,QT_AY_NET_!$E27:$KW27)+SUMIF(QT_UY_NET_!$E$13:$PI$13,CI$11,QT_UY_NET_!$E27:$PI27)</f>
        <v>0</v>
      </c>
      <c r="CJ27" s="51">
        <f>SUMIF(QT_AY_NET_!$E$13:$KW$13,CJ$11,QT_AY_NET_!$E27:$KW27)+SUMIF(QT_UY_NET_!$E$13:$PI$13,CJ$11,QT_UY_NET_!$E27:$PI27)</f>
        <v>0</v>
      </c>
      <c r="CK27" s="51">
        <f>SUMIF(QT_AY_NET_!$E$13:$KW$13,CK$11,QT_AY_NET_!$E27:$KW27)+SUMIF(QT_UY_NET_!$E$13:$PI$13,CK$11,QT_UY_NET_!$E27:$PI27)</f>
        <v>0</v>
      </c>
      <c r="CL27" s="51">
        <f>SUMIF(QT_AY_NET_!$E$13:$KW$13,CL$11,QT_AY_NET_!$E27:$KW27)+SUMIF(QT_UY_NET_!$E$13:$PI$13,CL$11,QT_UY_NET_!$E27:$PI27)</f>
        <v>0</v>
      </c>
      <c r="CM27" s="51">
        <f>SUMIF(QT_AY_NET_!$E$13:$KW$13,CM$11,QT_AY_NET_!$E27:$KW27)+SUMIF(QT_UY_NET_!$E$13:$PI$13,CM$11,QT_UY_NET_!$E27:$PI27)</f>
        <v>0</v>
      </c>
      <c r="CN27" s="51">
        <f>SUMIF(QT_AY_NET_!$E$13:$KW$13,CN$11,QT_AY_NET_!$E27:$KW27)+SUMIF(QT_UY_NET_!$E$13:$PI$13,CN$11,QT_UY_NET_!$E27:$PI27)</f>
        <v>0</v>
      </c>
      <c r="CO27" s="51">
        <f>SUMIF(QT_AY_NET_!$E$13:$KW$13,CO$11,QT_AY_NET_!$E27:$KW27)+SUMIF(QT_UY_NET_!$E$13:$PI$13,CO$11,QT_UY_NET_!$E27:$PI27)</f>
        <v>0</v>
      </c>
      <c r="CP27" s="51">
        <f>SUMIF(QT_AY_NET_!$E$13:$KW$13,CP$11,QT_AY_NET_!$E27:$KW27)+SUMIF(QT_UY_NET_!$E$13:$PI$13,CP$11,QT_UY_NET_!$E27:$PI27)</f>
        <v>0</v>
      </c>
      <c r="CQ27" s="51">
        <f>SUMIF(QT_AY_NET_!$E$13:$KW$13,CQ$11,QT_AY_NET_!$E27:$KW27)+SUMIF(QT_UY_NET_!$E$13:$PI$13,CQ$11,QT_UY_NET_!$E27:$PI27)</f>
        <v>0</v>
      </c>
      <c r="CR27" s="51">
        <f>SUMIF(QT_AY_NET_!$E$13:$KW$13,CR$11,QT_AY_NET_!$E27:$KW27)+SUMIF(QT_UY_NET_!$E$13:$PI$13,CR$11,QT_UY_NET_!$E27:$PI27)</f>
        <v>0</v>
      </c>
      <c r="CS27" s="51">
        <f>SUMIF(QT_AY_NET_!$E$13:$KW$13,CS$11,QT_AY_NET_!$E27:$KW27)+SUMIF(QT_UY_NET_!$E$13:$PI$13,CS$11,QT_UY_NET_!$E27:$PI27)</f>
        <v>0</v>
      </c>
      <c r="CT27" s="51">
        <f>SUMIF(QT_AY_NET_!$E$13:$KW$13,CT$11,QT_AY_NET_!$E27:$KW27)+SUMIF(QT_UY_NET_!$E$13:$PI$13,CT$11,QT_UY_NET_!$E27:$PI27)</f>
        <v>0</v>
      </c>
      <c r="CU27" s="51">
        <f>SUMIF(QT_AY_NET_!$E$13:$KW$13,CU$11,QT_AY_NET_!$E27:$KW27)+SUMIF(QT_UY_NET_!$E$13:$PI$13,CU$11,QT_UY_NET_!$E27:$PI27)</f>
        <v>0</v>
      </c>
      <c r="CV27" s="51">
        <f>SUMIF(QT_AY_NET_!$E$13:$KW$13,CV$11,QT_AY_NET_!$E27:$KW27)+SUMIF(QT_UY_NET_!$E$13:$PI$13,CV$11,QT_UY_NET_!$E27:$PI27)</f>
        <v>0</v>
      </c>
      <c r="CW27" s="51">
        <f>SUMIF(QT_AY_NET_!$E$13:$KW$13,CW$11,QT_AY_NET_!$E27:$KW27)+SUMIF(QT_UY_NET_!$E$13:$PI$13,CW$11,QT_UY_NET_!$E27:$PI27)</f>
        <v>0</v>
      </c>
      <c r="CX27" s="51">
        <f>SUMIF(QT_AY_NET_!$E$13:$KW$13,CX$11,QT_AY_NET_!$E27:$KW27)+SUMIF(QT_UY_NET_!$E$13:$PI$13,CX$11,QT_UY_NET_!$E27:$PI27)</f>
        <v>0</v>
      </c>
      <c r="CY27" s="51">
        <f>SUMIF(QT_AY_NET_!$E$13:$KW$13,CY$11,QT_AY_NET_!$E27:$KW27)+SUMIF(QT_UY_NET_!$E$13:$PI$13,CY$11,QT_UY_NET_!$E27:$PI27)</f>
        <v>0</v>
      </c>
      <c r="CZ27" s="51">
        <f>SUMIF(QT_AY_NET_!$E$13:$KW$13,CZ$11,QT_AY_NET_!$E27:$KW27)+SUMIF(QT_UY_NET_!$E$13:$PI$13,CZ$11,QT_UY_NET_!$E27:$PI27)</f>
        <v>0</v>
      </c>
      <c r="DA27" s="51">
        <f>SUMIF(QT_AY_NET_!$E$13:$KW$13,DA$11,QT_AY_NET_!$E27:$KW27)+SUMIF(QT_UY_NET_!$E$13:$PI$13,DA$11,QT_UY_NET_!$E27:$PI27)</f>
        <v>0</v>
      </c>
      <c r="DB27" s="51">
        <f>SUMIF(QT_AY_NET_!$E$13:$KW$13,DB$11,QT_AY_NET_!$E27:$KW27)+SUMIF(QT_UY_NET_!$E$13:$PI$13,DB$11,QT_UY_NET_!$E27:$PI27)</f>
        <v>0</v>
      </c>
      <c r="DC27" s="51">
        <f>SUMIF(QT_AY_NET_!$E$13:$KW$13,DC$11,QT_AY_NET_!$E27:$KW27)+SUMIF(QT_UY_NET_!$E$13:$PI$13,DC$11,QT_UY_NET_!$E27:$PI27)</f>
        <v>0</v>
      </c>
      <c r="DD27" s="51">
        <f>SUMIF(QT_AY_NET_!$E$13:$KW$13,DD$11,QT_AY_NET_!$E27:$KW27)+SUMIF(QT_UY_NET_!$E$13:$PI$13,DD$11,QT_UY_NET_!$E27:$PI27)</f>
        <v>0</v>
      </c>
      <c r="DE27" s="51">
        <f>SUMIF(QT_AY_NET_!$E$13:$KW$13,DE$11,QT_AY_NET_!$E27:$KW27)+SUMIF(QT_UY_NET_!$E$13:$PI$13,DE$11,QT_UY_NET_!$E27:$PI27)</f>
        <v>0</v>
      </c>
      <c r="DF27" s="51">
        <f>SUMIF(QT_AY_NET_!$E$13:$KW$13,DF$11,QT_AY_NET_!$E27:$KW27)+SUMIF(QT_UY_NET_!$E$13:$PI$13,DF$11,QT_UY_NET_!$E27:$PI27)</f>
        <v>0</v>
      </c>
    </row>
    <row r="28" spans="2:425" ht="16.8" thickBot="1" x14ac:dyDescent="0.3">
      <c r="B28" s="179"/>
      <c r="C28" s="61">
        <v>3</v>
      </c>
      <c r="D28" s="131" t="s">
        <v>171</v>
      </c>
      <c r="E28" s="51">
        <f t="shared" si="8"/>
        <v>0</v>
      </c>
      <c r="F28" s="60">
        <f t="shared" si="9"/>
        <v>0</v>
      </c>
      <c r="G28" s="51">
        <f t="shared" si="6"/>
        <v>0</v>
      </c>
      <c r="H28" s="51">
        <f t="shared" si="6"/>
        <v>0</v>
      </c>
      <c r="I28" s="51">
        <f t="shared" si="6"/>
        <v>0</v>
      </c>
      <c r="J28" s="51">
        <f>SUMIF(QT_AY_NET_!$E$13:$KW$13,J$11,QT_AY_NET_!$E28:$KW28)+SUMIF(QT_UY_NET_!$E$13:$KW$13,J$11,QT_UY_NET_!$E28:$KW28)</f>
        <v>0</v>
      </c>
      <c r="K28" s="51">
        <f>SUMIF(QT_AY_NET_!$E$13:$KW$13,K$11,QT_AY_NET_!$E28:$KW28)+SUMIF(QT_UY_NET_!$E$13:$KW$13,K$11,QT_UY_NET_!$E28:$KW28)</f>
        <v>0</v>
      </c>
      <c r="L28" s="51">
        <f t="shared" si="10"/>
        <v>0</v>
      </c>
      <c r="M28" s="51">
        <f t="shared" si="7"/>
        <v>0</v>
      </c>
      <c r="N28" s="51">
        <f t="shared" si="7"/>
        <v>0</v>
      </c>
      <c r="O28" s="51">
        <f>SUMIF(QT_AY_NET_!$E$13:$KW$13,O$11,QT_AY_NET_!$E28:$KW28)+SUMIF(QT_UY_NET_!$E$13:$KW$13,O$11,QT_UY_NET_!$E28:$KW28)</f>
        <v>0</v>
      </c>
      <c r="P28" s="51">
        <f>SUMIF(QT_AY_NET_!$E$13:$KW$13,P$11,QT_AY_NET_!$E28:$KW28)+SUMIF(QT_UY_NET_!$E$13:$KW$13,P$11,QT_UY_NET_!$E28:$KW28)</f>
        <v>0</v>
      </c>
      <c r="Q28" s="51">
        <f>SUMIF(QT_AY_NET_!$E$13:$KW$13,Q$11,QT_AY_NET_!$E28:$KW28)+SUMIF(QT_UY_NET_!$E$13:$KW$13,Q$11,QT_UY_NET_!$E28:$KW28)</f>
        <v>0</v>
      </c>
      <c r="R28" s="51">
        <f>SUMIF(QT_AY_NET_!$E$13:$KW$13,R$11,QT_AY_NET_!$E28:$KW28)+SUMIF(QT_UY_NET_!$E$13:$KW$13,R$11,QT_UY_NET_!$E28:$KW28)</f>
        <v>0</v>
      </c>
      <c r="S28" s="51">
        <f>SUMIF(QT_AY_NET_!$E$13:$KW$13,S$11,QT_AY_NET_!$E28:$KW28)+SUMIF(QT_UY_NET_!$E$13:$PI$13,S$11,QT_UY_NET_!$E28:$PI28)</f>
        <v>0</v>
      </c>
      <c r="T28" s="51">
        <f>SUMIF(QT_AY_NET_!$E$13:$KW$13,T$11,QT_AY_NET_!$E28:$KW28)+SUMIF(QT_UY_NET_!$E$13:$PI$13,T$11,QT_UY_NET_!$E28:$PI28)</f>
        <v>0</v>
      </c>
      <c r="U28" s="51">
        <f>SUMIF(QT_AY_NET_!$E$13:$KW$13,U$11,QT_AY_NET_!$E28:$KW28)+SUMIF(QT_UY_NET_!$E$13:$PI$13,U$11,QT_UY_NET_!$E28:$PI28)</f>
        <v>0</v>
      </c>
      <c r="V28" s="51">
        <f>SUMIF(QT_AY_NET_!$E$13:$KW$13,V$11,QT_AY_NET_!$E28:$KW28)+SUMIF(QT_UY_NET_!$E$13:$PI$13,V$11,QT_UY_NET_!$E28:$PI28)</f>
        <v>0</v>
      </c>
      <c r="W28" s="51">
        <f>SUMIF(QT_AY_NET_!$E$13:$KW$13,W$11,QT_AY_NET_!$E28:$KW28)+SUMIF(QT_UY_NET_!$E$13:$PI$13,W$11,QT_UY_NET_!$E28:$PI28)</f>
        <v>0</v>
      </c>
      <c r="X28" s="51">
        <f>SUMIF(QT_AY_NET_!$E$13:$KW$13,X$11,QT_AY_NET_!$E28:$KW28)+SUMIF(QT_UY_NET_!$E$13:$PI$13,X$11,QT_UY_NET_!$E28:$PI28)</f>
        <v>0</v>
      </c>
      <c r="Y28" s="51">
        <f>SUMIF(QT_AY_NET_!$E$13:$KW$13,Y$11,QT_AY_NET_!$E28:$KW28)+SUMIF(QT_UY_NET_!$E$13:$PI$13,Y$11,QT_UY_NET_!$E28:$PI28)</f>
        <v>0</v>
      </c>
      <c r="Z28" s="51">
        <f>SUMIF(QT_AY_NET_!$E$13:$KW$13,Z$11,QT_AY_NET_!$E28:$KW28)+SUMIF(QT_UY_NET_!$E$13:$PI$13,Z$11,QT_UY_NET_!$E28:$PI28)</f>
        <v>0</v>
      </c>
      <c r="AA28" s="51">
        <f>SUMIF(QT_AY_NET_!$E$13:$KW$13,AA$11,QT_AY_NET_!$E28:$KW28)+SUMIF(QT_UY_NET_!$E$13:$PI$13,AA$11,QT_UY_NET_!$E28:$PI28)</f>
        <v>0</v>
      </c>
      <c r="AB28" s="51">
        <f>SUMIF(QT_AY_NET_!$E$13:$KW$13,AB$11,QT_AY_NET_!$E28:$KW28)+SUMIF(QT_UY_NET_!$E$13:$PI$13,AB$11,QT_UY_NET_!$E28:$PI28)</f>
        <v>0</v>
      </c>
      <c r="AC28" s="51">
        <f>SUMIF(QT_AY_NET_!$E$13:$KW$13,AC$11,QT_AY_NET_!$E28:$KW28)+SUMIF(QT_UY_NET_!$E$13:$PI$13,AC$11,QT_UY_NET_!$E28:$PI28)</f>
        <v>0</v>
      </c>
      <c r="AD28" s="51">
        <f>SUMIF(QT_AY_NET_!$E$13:$KW$13,AD$11,QT_AY_NET_!$E28:$KW28)+SUMIF(QT_UY_NET_!$E$13:$PI$13,AD$11,QT_UY_NET_!$E28:$PI28)</f>
        <v>0</v>
      </c>
      <c r="AE28" s="51">
        <f>SUMIF(QT_AY_NET_!$E$13:$KW$13,AE$11,QT_AY_NET_!$E28:$KW28)+SUMIF(QT_UY_NET_!$E$13:$PI$13,AE$11,QT_UY_NET_!$E28:$PI28)</f>
        <v>0</v>
      </c>
      <c r="AF28" s="51">
        <f>SUMIF(QT_AY_NET_!$E$13:$KW$13,AF$11,QT_AY_NET_!$E28:$KW28)+SUMIF(QT_UY_NET_!$E$13:$PI$13,AF$11,QT_UY_NET_!$E28:$PI28)</f>
        <v>0</v>
      </c>
      <c r="AG28" s="51">
        <f>SUMIF(QT_AY_NET_!$E$13:$KW$13,AG$11,QT_AY_NET_!$E28:$KW28)+SUMIF(QT_UY_NET_!$E$13:$PI$13,AG$11,QT_UY_NET_!$E28:$PI28)</f>
        <v>0</v>
      </c>
      <c r="AH28" s="51">
        <f>SUMIF(QT_AY_NET_!$E$13:$KW$13,AH$11,QT_AY_NET_!$E28:$KW28)+SUMIF(QT_UY_NET_!$E$13:$PI$13,AH$11,QT_UY_NET_!$E28:$PI28)</f>
        <v>0</v>
      </c>
      <c r="AI28" s="51">
        <f>SUMIF(QT_AY_NET_!$E$13:$KW$13,AI$11,QT_AY_NET_!$E28:$KW28)+SUMIF(QT_UY_NET_!$E$13:$PI$13,AI$11,QT_UY_NET_!$E28:$PI28)</f>
        <v>0</v>
      </c>
      <c r="AJ28" s="51">
        <f>SUMIF(QT_AY_NET_!$E$13:$KW$13,AJ$11,QT_AY_NET_!$E28:$KW28)+SUMIF(QT_UY_NET_!$E$13:$PI$13,AJ$11,QT_UY_NET_!$E28:$PI28)</f>
        <v>0</v>
      </c>
      <c r="AK28" s="51">
        <f>SUMIF(QT_AY_NET_!$E$13:$KW$13,AK$11,QT_AY_NET_!$E28:$KW28)+SUMIF(QT_UY_NET_!$E$13:$PI$13,AK$11,QT_UY_NET_!$E28:$PI28)</f>
        <v>0</v>
      </c>
      <c r="AL28" s="51">
        <f>SUMIF(QT_AY_NET_!$E$13:$KW$13,AL$11,QT_AY_NET_!$E28:$KW28)+SUMIF(QT_UY_NET_!$E$13:$PI$13,AL$11,QT_UY_NET_!$E28:$PI28)</f>
        <v>0</v>
      </c>
      <c r="AM28" s="51">
        <f>SUMIF(QT_AY_NET_!$E$13:$KW$13,AM$11,QT_AY_NET_!$E28:$KW28)+SUMIF(QT_UY_NET_!$E$13:$PI$13,AM$11,QT_UY_NET_!$E28:$PI28)</f>
        <v>0</v>
      </c>
      <c r="AN28" s="51">
        <f>SUMIF(QT_AY_NET_!$E$13:$KW$13,AN$11,QT_AY_NET_!$E28:$KW28)+SUMIF(QT_UY_NET_!$E$13:$PI$13,AN$11,QT_UY_NET_!$E28:$PI28)</f>
        <v>0</v>
      </c>
      <c r="AO28" s="51">
        <f>SUMIF(QT_AY_NET_!$E$13:$KW$13,AO$11,QT_AY_NET_!$E28:$KW28)+SUMIF(QT_UY_NET_!$E$13:$PI$13,AO$11,QT_UY_NET_!$E28:$PI28)</f>
        <v>0</v>
      </c>
      <c r="AP28" s="51">
        <f>SUMIF(QT_AY_NET_!$E$13:$KW$13,AP$11,QT_AY_NET_!$E28:$KW28)+SUMIF(QT_UY_NET_!$E$13:$PI$13,AP$11,QT_UY_NET_!$E28:$PI28)</f>
        <v>0</v>
      </c>
      <c r="AQ28" s="51">
        <f>SUMIF(QT_AY_NET_!$E$13:$KW$13,AQ$11,QT_AY_NET_!$E28:$KW28)+SUMIF(QT_UY_NET_!$E$13:$PI$13,AQ$11,QT_UY_NET_!$E28:$PI28)</f>
        <v>0</v>
      </c>
      <c r="AR28" s="51">
        <f>SUMIF(QT_AY_NET_!$E$13:$KW$13,AR$11,QT_AY_NET_!$E28:$KW28)+SUMIF(QT_UY_NET_!$E$13:$PI$13,AR$11,QT_UY_NET_!$E28:$PI28)</f>
        <v>0</v>
      </c>
      <c r="AS28" s="51">
        <f>SUMIF(QT_AY_NET_!$E$13:$KW$13,AS$11,QT_AY_NET_!$E28:$KW28)+SUMIF(QT_UY_NET_!$E$13:$PI$13,AS$11,QT_UY_NET_!$E28:$PI28)</f>
        <v>0</v>
      </c>
      <c r="AT28" s="51">
        <f>SUMIF(QT_AY_NET_!$E$13:$KW$13,AT$11,QT_AY_NET_!$E28:$KW28)+SUMIF(QT_UY_NET_!$E$13:$PI$13,AT$11,QT_UY_NET_!$E28:$PI28)</f>
        <v>0</v>
      </c>
      <c r="AU28" s="51">
        <f>SUMIF(QT_AY_NET_!$E$13:$KW$13,AU$11,QT_AY_NET_!$E28:$KW28)+SUMIF(QT_UY_NET_!$E$13:$PI$13,AU$11,QT_UY_NET_!$E28:$PI28)</f>
        <v>0</v>
      </c>
      <c r="AV28" s="51">
        <f>SUMIF(QT_AY_NET_!$E$13:$KW$13,AV$11,QT_AY_NET_!$E28:$KW28)+SUMIF(QT_UY_NET_!$E$13:$PI$13,AV$11,QT_UY_NET_!$E28:$PI28)</f>
        <v>0</v>
      </c>
      <c r="AW28" s="51">
        <f>SUMIF(QT_AY_NET_!$E$13:$KW$13,AW$11,QT_AY_NET_!$E28:$KW28)+SUMIF(QT_UY_NET_!$E$13:$PI$13,AW$11,QT_UY_NET_!$E28:$PI28)</f>
        <v>0</v>
      </c>
      <c r="AX28" s="51">
        <f>SUMIF(QT_AY_NET_!$E$13:$KW$13,AX$11,QT_AY_NET_!$E28:$KW28)+SUMIF(QT_UY_NET_!$E$13:$PI$13,AX$11,QT_UY_NET_!$E28:$PI28)</f>
        <v>0</v>
      </c>
      <c r="AY28" s="51">
        <f>SUMIF(QT_AY_NET_!$E$13:$KW$13,AY$11,QT_AY_NET_!$E28:$KW28)+SUMIF(QT_UY_NET_!$E$13:$PI$13,AY$11,QT_UY_NET_!$E28:$PI28)</f>
        <v>0</v>
      </c>
      <c r="AZ28" s="51">
        <f>SUMIF(QT_AY_NET_!$E$13:$KW$13,AZ$11,QT_AY_NET_!$E28:$KW28)+SUMIF(QT_UY_NET_!$E$13:$PI$13,AZ$11,QT_UY_NET_!$E28:$PI28)</f>
        <v>0</v>
      </c>
      <c r="BA28" s="51">
        <f>SUMIF(QT_AY_NET_!$E$13:$KW$13,BA$11,QT_AY_NET_!$E28:$KW28)+SUMIF(QT_UY_NET_!$E$13:$PI$13,BA$11,QT_UY_NET_!$E28:$PI28)</f>
        <v>0</v>
      </c>
      <c r="BB28" s="51">
        <f>SUMIF(QT_AY_NET_!$E$13:$KW$13,BB$11,QT_AY_NET_!$E28:$KW28)+SUMIF(QT_UY_NET_!$E$13:$PI$13,BB$11,QT_UY_NET_!$E28:$PI28)</f>
        <v>0</v>
      </c>
      <c r="BC28" s="51">
        <f>SUMIF(QT_AY_NET_!$E$13:$KW$13,BC$11,QT_AY_NET_!$E28:$KW28)+SUMIF(QT_UY_NET_!$E$13:$PI$13,BC$11,QT_UY_NET_!$E28:$PI28)</f>
        <v>0</v>
      </c>
      <c r="BD28" s="51">
        <f>SUMIF(QT_AY_NET_!$E$13:$KW$13,BD$11,QT_AY_NET_!$E28:$KW28)+SUMIF(QT_UY_NET_!$E$13:$PI$13,BD$11,QT_UY_NET_!$E28:$PI28)</f>
        <v>0</v>
      </c>
      <c r="BE28" s="51">
        <f>SUMIF(QT_AY_NET_!$E$13:$KW$13,BE$11,QT_AY_NET_!$E28:$KW28)+SUMIF(QT_UY_NET_!$E$13:$PI$13,BE$11,QT_UY_NET_!$E28:$PI28)</f>
        <v>0</v>
      </c>
      <c r="BF28" s="51">
        <f>SUMIF(QT_AY_NET_!$E$13:$KW$13,BF$11,QT_AY_NET_!$E28:$KW28)+SUMIF(QT_UY_NET_!$E$13:$PI$13,BF$11,QT_UY_NET_!$E28:$PI28)</f>
        <v>0</v>
      </c>
      <c r="BG28" s="51">
        <f>SUMIF(QT_AY_NET_!$E$13:$KW$13,BG$11,QT_AY_NET_!$E28:$KW28)+SUMIF(QT_UY_NET_!$E$13:$PI$13,BG$11,QT_UY_NET_!$E28:$PI28)</f>
        <v>0</v>
      </c>
      <c r="BH28" s="51">
        <f>SUMIF(QT_AY_NET_!$E$13:$KW$13,BH$11,QT_AY_NET_!$E28:$KW28)+SUMIF(QT_UY_NET_!$E$13:$PI$13,BH$11,QT_UY_NET_!$E28:$PI28)</f>
        <v>0</v>
      </c>
      <c r="BI28" s="51">
        <f>SUMIF(QT_AY_NET_!$E$13:$KW$13,BI$11,QT_AY_NET_!$E28:$KW28)+SUMIF(QT_UY_NET_!$E$13:$PI$13,BI$11,QT_UY_NET_!$E28:$PI28)</f>
        <v>0</v>
      </c>
      <c r="BJ28" s="51">
        <f>SUMIF(QT_AY_NET_!$E$13:$KW$13,BJ$11,QT_AY_NET_!$E28:$KW28)+SUMIF(QT_UY_NET_!$E$13:$PI$13,BJ$11,QT_UY_NET_!$E28:$PI28)</f>
        <v>0</v>
      </c>
      <c r="BK28" s="51">
        <f>SUMIF(QT_AY_NET_!$E$13:$KW$13,BK$11,QT_AY_NET_!$E28:$KW28)+SUMIF(QT_UY_NET_!$E$13:$PI$13,BK$11,QT_UY_NET_!$E28:$PI28)</f>
        <v>0</v>
      </c>
      <c r="BL28" s="51">
        <f>SUMIF(QT_AY_NET_!$E$13:$KW$13,BL$11,QT_AY_NET_!$E28:$KW28)+SUMIF(QT_UY_NET_!$E$13:$PI$13,BL$11,QT_UY_NET_!$E28:$PI28)</f>
        <v>0</v>
      </c>
      <c r="BM28" s="51">
        <f>SUMIF(QT_AY_NET_!$E$13:$KW$13,BM$11,QT_AY_NET_!$E28:$KW28)+SUMIF(QT_UY_NET_!$E$13:$PI$13,BM$11,QT_UY_NET_!$E28:$PI28)</f>
        <v>0</v>
      </c>
      <c r="BN28" s="51">
        <f>SUMIF(QT_AY_NET_!$E$13:$KW$13,BN$11,QT_AY_NET_!$E28:$KW28)+SUMIF(QT_UY_NET_!$E$13:$PI$13,BN$11,QT_UY_NET_!$E28:$PI28)</f>
        <v>0</v>
      </c>
      <c r="BO28" s="51">
        <f>SUMIF(QT_AY_NET_!$E$13:$KW$13,BO$11,QT_AY_NET_!$E28:$KW28)+SUMIF(QT_UY_NET_!$E$13:$PI$13,BO$11,QT_UY_NET_!$E28:$PI28)</f>
        <v>0</v>
      </c>
      <c r="BP28" s="51">
        <f>SUMIF(QT_AY_NET_!$E$13:$KW$13,BP$11,QT_AY_NET_!$E28:$KW28)+SUMIF(QT_UY_NET_!$E$13:$PI$13,BP$11,QT_UY_NET_!$E28:$PI28)</f>
        <v>0</v>
      </c>
      <c r="BQ28" s="51">
        <f>SUMIF(QT_AY_NET_!$E$13:$KW$13,BQ$11,QT_AY_NET_!$E28:$KW28)+SUMIF(QT_UY_NET_!$E$13:$PI$13,BQ$11,QT_UY_NET_!$E28:$PI28)</f>
        <v>0</v>
      </c>
      <c r="BR28" s="51">
        <f>SUMIF(QT_AY_NET_!$E$13:$KW$13,BR$11,QT_AY_NET_!$E28:$KW28)+SUMIF(QT_UY_NET_!$E$13:$PI$13,BR$11,QT_UY_NET_!$E28:$PI28)</f>
        <v>0</v>
      </c>
      <c r="BS28" s="51">
        <f>SUMIF(QT_AY_NET_!$E$13:$KW$13,BS$11,QT_AY_NET_!$E28:$KW28)+SUMIF(QT_UY_NET_!$E$13:$PI$13,BS$11,QT_UY_NET_!$E28:$PI28)</f>
        <v>0</v>
      </c>
      <c r="BT28" s="51">
        <f>SUMIF(QT_AY_NET_!$E$13:$KW$13,BT$11,QT_AY_NET_!$E28:$KW28)+SUMIF(QT_UY_NET_!$E$13:$PI$13,BT$11,QT_UY_NET_!$E28:$PI28)</f>
        <v>0</v>
      </c>
      <c r="BU28" s="51">
        <f>SUMIF(QT_AY_NET_!$E$13:$KW$13,BU$11,QT_AY_NET_!$E28:$KW28)+SUMIF(QT_UY_NET_!$E$13:$PI$13,BU$11,QT_UY_NET_!$E28:$PI28)</f>
        <v>0</v>
      </c>
      <c r="BV28" s="51">
        <f>SUMIF(QT_AY_NET_!$E$13:$KW$13,BV$11,QT_AY_NET_!$E28:$KW28)+SUMIF(QT_UY_NET_!$E$13:$PI$13,BV$11,QT_UY_NET_!$E28:$PI28)</f>
        <v>0</v>
      </c>
      <c r="BW28" s="51">
        <f>SUMIF(QT_AY_NET_!$E$13:$KW$13,BW$11,QT_AY_NET_!$E28:$KW28)+SUMIF(QT_UY_NET_!$E$13:$PI$13,BW$11,QT_UY_NET_!$E28:$PI28)</f>
        <v>0</v>
      </c>
      <c r="BX28" s="51">
        <f>SUMIF(QT_AY_NET_!$E$13:$KW$13,BX$11,QT_AY_NET_!$E28:$KW28)+SUMIF(QT_UY_NET_!$E$13:$PI$13,BX$11,QT_UY_NET_!$E28:$PI28)</f>
        <v>0</v>
      </c>
      <c r="BY28" s="51">
        <f>SUMIF(QT_AY_NET_!$E$13:$KW$13,BY$11,QT_AY_NET_!$E28:$KW28)+SUMIF(QT_UY_NET_!$E$13:$PI$13,BY$11,QT_UY_NET_!$E28:$PI28)</f>
        <v>0</v>
      </c>
      <c r="BZ28" s="51">
        <f>SUMIF(QT_AY_NET_!$E$13:$KW$13,BZ$11,QT_AY_NET_!$E28:$KW28)+SUMIF(QT_UY_NET_!$E$13:$PI$13,BZ$11,QT_UY_NET_!$E28:$PI28)</f>
        <v>0</v>
      </c>
      <c r="CA28" s="51">
        <f>SUMIF(QT_AY_NET_!$E$13:$KW$13,CA$11,QT_AY_NET_!$E28:$KW28)+SUMIF(QT_UY_NET_!$E$13:$PI$13,CA$11,QT_UY_NET_!$E28:$PI28)</f>
        <v>0</v>
      </c>
      <c r="CB28" s="51">
        <f>SUMIF(QT_AY_NET_!$E$13:$KW$13,CB$11,QT_AY_NET_!$E28:$KW28)+SUMIF(QT_UY_NET_!$E$13:$PI$13,CB$11,QT_UY_NET_!$E28:$PI28)</f>
        <v>0</v>
      </c>
      <c r="CC28" s="51">
        <f>SUMIF(QT_AY_NET_!$E$13:$KW$13,CC$11,QT_AY_NET_!$E28:$KW28)+SUMIF(QT_UY_NET_!$E$13:$PI$13,CC$11,QT_UY_NET_!$E28:$PI28)</f>
        <v>0</v>
      </c>
      <c r="CD28" s="51">
        <f>SUMIF(QT_AY_NET_!$E$13:$KW$13,CD$11,QT_AY_NET_!$E28:$KW28)+SUMIF(QT_UY_NET_!$E$13:$PI$13,CD$11,QT_UY_NET_!$E28:$PI28)</f>
        <v>0</v>
      </c>
      <c r="CE28" s="51">
        <f>SUMIF(QT_AY_NET_!$E$13:$KW$13,CE$11,QT_AY_NET_!$E28:$KW28)+SUMIF(QT_UY_NET_!$E$13:$PI$13,CE$11,QT_UY_NET_!$E28:$PI28)</f>
        <v>0</v>
      </c>
      <c r="CF28" s="51">
        <f>SUMIF(QT_AY_NET_!$E$13:$KW$13,CF$11,QT_AY_NET_!$E28:$KW28)+SUMIF(QT_UY_NET_!$E$13:$PI$13,CF$11,QT_UY_NET_!$E28:$PI28)</f>
        <v>0</v>
      </c>
      <c r="CG28" s="51">
        <f>SUMIF(QT_AY_NET_!$E$13:$KW$13,CG$11,QT_AY_NET_!$E28:$KW28)+SUMIF(QT_UY_NET_!$E$13:$PI$13,CG$11,QT_UY_NET_!$E28:$PI28)</f>
        <v>0</v>
      </c>
      <c r="CH28" s="51">
        <f>SUMIF(QT_AY_NET_!$E$13:$KW$13,CH$11,QT_AY_NET_!$E28:$KW28)+SUMIF(QT_UY_NET_!$E$13:$PI$13,CH$11,QT_UY_NET_!$E28:$PI28)</f>
        <v>0</v>
      </c>
      <c r="CI28" s="51">
        <f>SUMIF(QT_AY_NET_!$E$13:$KW$13,CI$11,QT_AY_NET_!$E28:$KW28)+SUMIF(QT_UY_NET_!$E$13:$PI$13,CI$11,QT_UY_NET_!$E28:$PI28)</f>
        <v>0</v>
      </c>
      <c r="CJ28" s="51">
        <f>SUMIF(QT_AY_NET_!$E$13:$KW$13,CJ$11,QT_AY_NET_!$E28:$KW28)+SUMIF(QT_UY_NET_!$E$13:$PI$13,CJ$11,QT_UY_NET_!$E28:$PI28)</f>
        <v>0</v>
      </c>
      <c r="CK28" s="51">
        <f>SUMIF(QT_AY_NET_!$E$13:$KW$13,CK$11,QT_AY_NET_!$E28:$KW28)+SUMIF(QT_UY_NET_!$E$13:$PI$13,CK$11,QT_UY_NET_!$E28:$PI28)</f>
        <v>0</v>
      </c>
      <c r="CL28" s="51">
        <f>SUMIF(QT_AY_NET_!$E$13:$KW$13,CL$11,QT_AY_NET_!$E28:$KW28)+SUMIF(QT_UY_NET_!$E$13:$PI$13,CL$11,QT_UY_NET_!$E28:$PI28)</f>
        <v>0</v>
      </c>
      <c r="CM28" s="51">
        <f>SUMIF(QT_AY_NET_!$E$13:$KW$13,CM$11,QT_AY_NET_!$E28:$KW28)+SUMIF(QT_UY_NET_!$E$13:$PI$13,CM$11,QT_UY_NET_!$E28:$PI28)</f>
        <v>0</v>
      </c>
      <c r="CN28" s="51">
        <f>SUMIF(QT_AY_NET_!$E$13:$KW$13,CN$11,QT_AY_NET_!$E28:$KW28)+SUMIF(QT_UY_NET_!$E$13:$PI$13,CN$11,QT_UY_NET_!$E28:$PI28)</f>
        <v>0</v>
      </c>
      <c r="CO28" s="51">
        <f>SUMIF(QT_AY_NET_!$E$13:$KW$13,CO$11,QT_AY_NET_!$E28:$KW28)+SUMIF(QT_UY_NET_!$E$13:$PI$13,CO$11,QT_UY_NET_!$E28:$PI28)</f>
        <v>0</v>
      </c>
      <c r="CP28" s="51">
        <f>SUMIF(QT_AY_NET_!$E$13:$KW$13,CP$11,QT_AY_NET_!$E28:$KW28)+SUMIF(QT_UY_NET_!$E$13:$PI$13,CP$11,QT_UY_NET_!$E28:$PI28)</f>
        <v>0</v>
      </c>
      <c r="CQ28" s="51">
        <f>SUMIF(QT_AY_NET_!$E$13:$KW$13,CQ$11,QT_AY_NET_!$E28:$KW28)+SUMIF(QT_UY_NET_!$E$13:$PI$13,CQ$11,QT_UY_NET_!$E28:$PI28)</f>
        <v>0</v>
      </c>
      <c r="CR28" s="51">
        <f>SUMIF(QT_AY_NET_!$E$13:$KW$13,CR$11,QT_AY_NET_!$E28:$KW28)+SUMIF(QT_UY_NET_!$E$13:$PI$13,CR$11,QT_UY_NET_!$E28:$PI28)</f>
        <v>0</v>
      </c>
      <c r="CS28" s="51">
        <f>SUMIF(QT_AY_NET_!$E$13:$KW$13,CS$11,QT_AY_NET_!$E28:$KW28)+SUMIF(QT_UY_NET_!$E$13:$PI$13,CS$11,QT_UY_NET_!$E28:$PI28)</f>
        <v>0</v>
      </c>
      <c r="CT28" s="51">
        <f>SUMIF(QT_AY_NET_!$E$13:$KW$13,CT$11,QT_AY_NET_!$E28:$KW28)+SUMIF(QT_UY_NET_!$E$13:$PI$13,CT$11,QT_UY_NET_!$E28:$PI28)</f>
        <v>0</v>
      </c>
      <c r="CU28" s="51">
        <f>SUMIF(QT_AY_NET_!$E$13:$KW$13,CU$11,QT_AY_NET_!$E28:$KW28)+SUMIF(QT_UY_NET_!$E$13:$PI$13,CU$11,QT_UY_NET_!$E28:$PI28)</f>
        <v>0</v>
      </c>
      <c r="CV28" s="51">
        <f>SUMIF(QT_AY_NET_!$E$13:$KW$13,CV$11,QT_AY_NET_!$E28:$KW28)+SUMIF(QT_UY_NET_!$E$13:$PI$13,CV$11,QT_UY_NET_!$E28:$PI28)</f>
        <v>0</v>
      </c>
      <c r="CW28" s="51">
        <f>SUMIF(QT_AY_NET_!$E$13:$KW$13,CW$11,QT_AY_NET_!$E28:$KW28)+SUMIF(QT_UY_NET_!$E$13:$PI$13,CW$11,QT_UY_NET_!$E28:$PI28)</f>
        <v>0</v>
      </c>
      <c r="CX28" s="51">
        <f>SUMIF(QT_AY_NET_!$E$13:$KW$13,CX$11,QT_AY_NET_!$E28:$KW28)+SUMIF(QT_UY_NET_!$E$13:$PI$13,CX$11,QT_UY_NET_!$E28:$PI28)</f>
        <v>0</v>
      </c>
      <c r="CY28" s="51">
        <f>SUMIF(QT_AY_NET_!$E$13:$KW$13,CY$11,QT_AY_NET_!$E28:$KW28)+SUMIF(QT_UY_NET_!$E$13:$PI$13,CY$11,QT_UY_NET_!$E28:$PI28)</f>
        <v>0</v>
      </c>
      <c r="CZ28" s="51">
        <f>SUMIF(QT_AY_NET_!$E$13:$KW$13,CZ$11,QT_AY_NET_!$E28:$KW28)+SUMIF(QT_UY_NET_!$E$13:$PI$13,CZ$11,QT_UY_NET_!$E28:$PI28)</f>
        <v>0</v>
      </c>
      <c r="DA28" s="51">
        <f>SUMIF(QT_AY_NET_!$E$13:$KW$13,DA$11,QT_AY_NET_!$E28:$KW28)+SUMIF(QT_UY_NET_!$E$13:$PI$13,DA$11,QT_UY_NET_!$E28:$PI28)</f>
        <v>0</v>
      </c>
      <c r="DB28" s="51">
        <f>SUMIF(QT_AY_NET_!$E$13:$KW$13,DB$11,QT_AY_NET_!$E28:$KW28)+SUMIF(QT_UY_NET_!$E$13:$PI$13,DB$11,QT_UY_NET_!$E28:$PI28)</f>
        <v>0</v>
      </c>
      <c r="DC28" s="51">
        <f>SUMIF(QT_AY_NET_!$E$13:$KW$13,DC$11,QT_AY_NET_!$E28:$KW28)+SUMIF(QT_UY_NET_!$E$13:$PI$13,DC$11,QT_UY_NET_!$E28:$PI28)</f>
        <v>0</v>
      </c>
      <c r="DD28" s="51">
        <f>SUMIF(QT_AY_NET_!$E$13:$KW$13,DD$11,QT_AY_NET_!$E28:$KW28)+SUMIF(QT_UY_NET_!$E$13:$PI$13,DD$11,QT_UY_NET_!$E28:$PI28)</f>
        <v>0</v>
      </c>
      <c r="DE28" s="51">
        <f>SUMIF(QT_AY_NET_!$E$13:$KW$13,DE$11,QT_AY_NET_!$E28:$KW28)+SUMIF(QT_UY_NET_!$E$13:$PI$13,DE$11,QT_UY_NET_!$E28:$PI28)</f>
        <v>0</v>
      </c>
      <c r="DF28" s="51">
        <f>SUMIF(QT_AY_NET_!$E$13:$KW$13,DF$11,QT_AY_NET_!$E28:$KW28)+SUMIF(QT_UY_NET_!$E$13:$PI$13,DF$11,QT_UY_NET_!$E28:$PI28)</f>
        <v>0</v>
      </c>
    </row>
    <row r="29" spans="2:425" ht="16.8" thickBot="1" x14ac:dyDescent="0.3">
      <c r="B29" s="179"/>
      <c r="C29" s="61">
        <v>4</v>
      </c>
      <c r="D29" s="131" t="s">
        <v>458</v>
      </c>
      <c r="E29" s="51">
        <f t="shared" si="8"/>
        <v>0</v>
      </c>
      <c r="F29" s="60">
        <f t="shared" si="9"/>
        <v>0</v>
      </c>
      <c r="G29" s="51">
        <f t="shared" si="6"/>
        <v>0</v>
      </c>
      <c r="H29" s="51">
        <f t="shared" si="6"/>
        <v>0</v>
      </c>
      <c r="I29" s="51">
        <f t="shared" si="6"/>
        <v>0</v>
      </c>
      <c r="J29" s="51">
        <f>SUMIF(QT_AY_NET_!$E$13:$KW$13,J$11,QT_AY_NET_!$E29:$KW29)+SUMIF(QT_UY_NET_!$E$13:$KW$13,J$11,QT_UY_NET_!$E29:$KW29)</f>
        <v>0</v>
      </c>
      <c r="K29" s="51">
        <f>SUMIF(QT_AY_NET_!$E$13:$KW$13,K$11,QT_AY_NET_!$E29:$KW29)+SUMIF(QT_UY_NET_!$E$13:$KW$13,K$11,QT_UY_NET_!$E29:$KW29)</f>
        <v>0</v>
      </c>
      <c r="L29" s="51">
        <f t="shared" si="10"/>
        <v>0</v>
      </c>
      <c r="M29" s="51">
        <f t="shared" si="7"/>
        <v>0</v>
      </c>
      <c r="N29" s="51">
        <f t="shared" si="7"/>
        <v>0</v>
      </c>
      <c r="O29" s="51">
        <f>SUMIF(QT_AY_NET_!$E$13:$KW$13,O$11,QT_AY_NET_!$E29:$KW29)+SUMIF(QT_UY_NET_!$E$13:$KW$13,O$11,QT_UY_NET_!$E29:$KW29)</f>
        <v>0</v>
      </c>
      <c r="P29" s="51">
        <f>SUMIF(QT_AY_NET_!$E$13:$KW$13,P$11,QT_AY_NET_!$E29:$KW29)+SUMIF(QT_UY_NET_!$E$13:$KW$13,P$11,QT_UY_NET_!$E29:$KW29)</f>
        <v>0</v>
      </c>
      <c r="Q29" s="51">
        <f>SUMIF(QT_AY_NET_!$E$13:$KW$13,Q$11,QT_AY_NET_!$E29:$KW29)+SUMIF(QT_UY_NET_!$E$13:$KW$13,Q$11,QT_UY_NET_!$E29:$KW29)</f>
        <v>0</v>
      </c>
      <c r="R29" s="51">
        <f>SUMIF(QT_AY_NET_!$E$13:$KW$13,R$11,QT_AY_NET_!$E29:$KW29)+SUMIF(QT_UY_NET_!$E$13:$KW$13,R$11,QT_UY_NET_!$E29:$KW29)</f>
        <v>0</v>
      </c>
      <c r="S29" s="51">
        <f>SUMIF(QT_AY_NET_!$E$13:$KW$13,S$11,QT_AY_NET_!$E29:$KW29)+SUMIF(QT_UY_NET_!$E$13:$PI$13,S$11,QT_UY_NET_!$E29:$PI29)</f>
        <v>0</v>
      </c>
      <c r="T29" s="51">
        <f>SUMIF(QT_AY_NET_!$E$13:$KW$13,T$11,QT_AY_NET_!$E29:$KW29)+SUMIF(QT_UY_NET_!$E$13:$PI$13,T$11,QT_UY_NET_!$E29:$PI29)</f>
        <v>0</v>
      </c>
      <c r="U29" s="51">
        <f>SUMIF(QT_AY_NET_!$E$13:$KW$13,U$11,QT_AY_NET_!$E29:$KW29)+SUMIF(QT_UY_NET_!$E$13:$PI$13,U$11,QT_UY_NET_!$E29:$PI29)</f>
        <v>0</v>
      </c>
      <c r="V29" s="51">
        <f>SUMIF(QT_AY_NET_!$E$13:$KW$13,V$11,QT_AY_NET_!$E29:$KW29)+SUMIF(QT_UY_NET_!$E$13:$PI$13,V$11,QT_UY_NET_!$E29:$PI29)</f>
        <v>0</v>
      </c>
      <c r="W29" s="51">
        <f>SUMIF(QT_AY_NET_!$E$13:$KW$13,W$11,QT_AY_NET_!$E29:$KW29)+SUMIF(QT_UY_NET_!$E$13:$PI$13,W$11,QT_UY_NET_!$E29:$PI29)</f>
        <v>0</v>
      </c>
      <c r="X29" s="51">
        <f>SUMIF(QT_AY_NET_!$E$13:$KW$13,X$11,QT_AY_NET_!$E29:$KW29)+SUMIF(QT_UY_NET_!$E$13:$PI$13,X$11,QT_UY_NET_!$E29:$PI29)</f>
        <v>0</v>
      </c>
      <c r="Y29" s="51">
        <f>SUMIF(QT_AY_NET_!$E$13:$KW$13,Y$11,QT_AY_NET_!$E29:$KW29)+SUMIF(QT_UY_NET_!$E$13:$PI$13,Y$11,QT_UY_NET_!$E29:$PI29)</f>
        <v>0</v>
      </c>
      <c r="Z29" s="51">
        <f>SUMIF(QT_AY_NET_!$E$13:$KW$13,Z$11,QT_AY_NET_!$E29:$KW29)+SUMIF(QT_UY_NET_!$E$13:$PI$13,Z$11,QT_UY_NET_!$E29:$PI29)</f>
        <v>0</v>
      </c>
      <c r="AA29" s="51">
        <f>SUMIF(QT_AY_NET_!$E$13:$KW$13,AA$11,QT_AY_NET_!$E29:$KW29)+SUMIF(QT_UY_NET_!$E$13:$PI$13,AA$11,QT_UY_NET_!$E29:$PI29)</f>
        <v>0</v>
      </c>
      <c r="AB29" s="51">
        <f>SUMIF(QT_AY_NET_!$E$13:$KW$13,AB$11,QT_AY_NET_!$E29:$KW29)+SUMIF(QT_UY_NET_!$E$13:$PI$13,AB$11,QT_UY_NET_!$E29:$PI29)</f>
        <v>0</v>
      </c>
      <c r="AC29" s="51">
        <f>SUMIF(QT_AY_NET_!$E$13:$KW$13,AC$11,QT_AY_NET_!$E29:$KW29)+SUMIF(QT_UY_NET_!$E$13:$PI$13,AC$11,QT_UY_NET_!$E29:$PI29)</f>
        <v>0</v>
      </c>
      <c r="AD29" s="51">
        <f>SUMIF(QT_AY_NET_!$E$13:$KW$13,AD$11,QT_AY_NET_!$E29:$KW29)+SUMIF(QT_UY_NET_!$E$13:$PI$13,AD$11,QT_UY_NET_!$E29:$PI29)</f>
        <v>0</v>
      </c>
      <c r="AE29" s="51">
        <f>SUMIF(QT_AY_NET_!$E$13:$KW$13,AE$11,QT_AY_NET_!$E29:$KW29)+SUMIF(QT_UY_NET_!$E$13:$PI$13,AE$11,QT_UY_NET_!$E29:$PI29)</f>
        <v>0</v>
      </c>
      <c r="AF29" s="51">
        <f>SUMIF(QT_AY_NET_!$E$13:$KW$13,AF$11,QT_AY_NET_!$E29:$KW29)+SUMIF(QT_UY_NET_!$E$13:$PI$13,AF$11,QT_UY_NET_!$E29:$PI29)</f>
        <v>0</v>
      </c>
      <c r="AG29" s="51">
        <f>SUMIF(QT_AY_NET_!$E$13:$KW$13,AG$11,QT_AY_NET_!$E29:$KW29)+SUMIF(QT_UY_NET_!$E$13:$PI$13,AG$11,QT_UY_NET_!$E29:$PI29)</f>
        <v>0</v>
      </c>
      <c r="AH29" s="51">
        <f>SUMIF(QT_AY_NET_!$E$13:$KW$13,AH$11,QT_AY_NET_!$E29:$KW29)+SUMIF(QT_UY_NET_!$E$13:$PI$13,AH$11,QT_UY_NET_!$E29:$PI29)</f>
        <v>0</v>
      </c>
      <c r="AI29" s="51">
        <f>SUMIF(QT_AY_NET_!$E$13:$KW$13,AI$11,QT_AY_NET_!$E29:$KW29)+SUMIF(QT_UY_NET_!$E$13:$PI$13,AI$11,QT_UY_NET_!$E29:$PI29)</f>
        <v>0</v>
      </c>
      <c r="AJ29" s="51">
        <f>SUMIF(QT_AY_NET_!$E$13:$KW$13,AJ$11,QT_AY_NET_!$E29:$KW29)+SUMIF(QT_UY_NET_!$E$13:$PI$13,AJ$11,QT_UY_NET_!$E29:$PI29)</f>
        <v>0</v>
      </c>
      <c r="AK29" s="51">
        <f>SUMIF(QT_AY_NET_!$E$13:$KW$13,AK$11,QT_AY_NET_!$E29:$KW29)+SUMIF(QT_UY_NET_!$E$13:$PI$13,AK$11,QT_UY_NET_!$E29:$PI29)</f>
        <v>0</v>
      </c>
      <c r="AL29" s="51">
        <f>SUMIF(QT_AY_NET_!$E$13:$KW$13,AL$11,QT_AY_NET_!$E29:$KW29)+SUMIF(QT_UY_NET_!$E$13:$PI$13,AL$11,QT_UY_NET_!$E29:$PI29)</f>
        <v>0</v>
      </c>
      <c r="AM29" s="51">
        <f>SUMIF(QT_AY_NET_!$E$13:$KW$13,AM$11,QT_AY_NET_!$E29:$KW29)+SUMIF(QT_UY_NET_!$E$13:$PI$13,AM$11,QT_UY_NET_!$E29:$PI29)</f>
        <v>0</v>
      </c>
      <c r="AN29" s="51">
        <f>SUMIF(QT_AY_NET_!$E$13:$KW$13,AN$11,QT_AY_NET_!$E29:$KW29)+SUMIF(QT_UY_NET_!$E$13:$PI$13,AN$11,QT_UY_NET_!$E29:$PI29)</f>
        <v>0</v>
      </c>
      <c r="AO29" s="51">
        <f>SUMIF(QT_AY_NET_!$E$13:$KW$13,AO$11,QT_AY_NET_!$E29:$KW29)+SUMIF(QT_UY_NET_!$E$13:$PI$13,AO$11,QT_UY_NET_!$E29:$PI29)</f>
        <v>0</v>
      </c>
      <c r="AP29" s="51">
        <f>SUMIF(QT_AY_NET_!$E$13:$KW$13,AP$11,QT_AY_NET_!$E29:$KW29)+SUMIF(QT_UY_NET_!$E$13:$PI$13,AP$11,QT_UY_NET_!$E29:$PI29)</f>
        <v>0</v>
      </c>
      <c r="AQ29" s="51">
        <f>SUMIF(QT_AY_NET_!$E$13:$KW$13,AQ$11,QT_AY_NET_!$E29:$KW29)+SUMIF(QT_UY_NET_!$E$13:$PI$13,AQ$11,QT_UY_NET_!$E29:$PI29)</f>
        <v>0</v>
      </c>
      <c r="AR29" s="51">
        <f>SUMIF(QT_AY_NET_!$E$13:$KW$13,AR$11,QT_AY_NET_!$E29:$KW29)+SUMIF(QT_UY_NET_!$E$13:$PI$13,AR$11,QT_UY_NET_!$E29:$PI29)</f>
        <v>0</v>
      </c>
      <c r="AS29" s="51">
        <f>SUMIF(QT_AY_NET_!$E$13:$KW$13,AS$11,QT_AY_NET_!$E29:$KW29)+SUMIF(QT_UY_NET_!$E$13:$PI$13,AS$11,QT_UY_NET_!$E29:$PI29)</f>
        <v>0</v>
      </c>
      <c r="AT29" s="51">
        <f>SUMIF(QT_AY_NET_!$E$13:$KW$13,AT$11,QT_AY_NET_!$E29:$KW29)+SUMIF(QT_UY_NET_!$E$13:$PI$13,AT$11,QT_UY_NET_!$E29:$PI29)</f>
        <v>0</v>
      </c>
      <c r="AU29" s="51">
        <f>SUMIF(QT_AY_NET_!$E$13:$KW$13,AU$11,QT_AY_NET_!$E29:$KW29)+SUMIF(QT_UY_NET_!$E$13:$PI$13,AU$11,QT_UY_NET_!$E29:$PI29)</f>
        <v>0</v>
      </c>
      <c r="AV29" s="51">
        <f>SUMIF(QT_AY_NET_!$E$13:$KW$13,AV$11,QT_AY_NET_!$E29:$KW29)+SUMIF(QT_UY_NET_!$E$13:$PI$13,AV$11,QT_UY_NET_!$E29:$PI29)</f>
        <v>0</v>
      </c>
      <c r="AW29" s="51">
        <f>SUMIF(QT_AY_NET_!$E$13:$KW$13,AW$11,QT_AY_NET_!$E29:$KW29)+SUMIF(QT_UY_NET_!$E$13:$PI$13,AW$11,QT_UY_NET_!$E29:$PI29)</f>
        <v>0</v>
      </c>
      <c r="AX29" s="51">
        <f>SUMIF(QT_AY_NET_!$E$13:$KW$13,AX$11,QT_AY_NET_!$E29:$KW29)+SUMIF(QT_UY_NET_!$E$13:$PI$13,AX$11,QT_UY_NET_!$E29:$PI29)</f>
        <v>0</v>
      </c>
      <c r="AY29" s="51">
        <f>SUMIF(QT_AY_NET_!$E$13:$KW$13,AY$11,QT_AY_NET_!$E29:$KW29)+SUMIF(QT_UY_NET_!$E$13:$PI$13,AY$11,QT_UY_NET_!$E29:$PI29)</f>
        <v>0</v>
      </c>
      <c r="AZ29" s="51">
        <f>SUMIF(QT_AY_NET_!$E$13:$KW$13,AZ$11,QT_AY_NET_!$E29:$KW29)+SUMIF(QT_UY_NET_!$E$13:$PI$13,AZ$11,QT_UY_NET_!$E29:$PI29)</f>
        <v>0</v>
      </c>
      <c r="BA29" s="51">
        <f>SUMIF(QT_AY_NET_!$E$13:$KW$13,BA$11,QT_AY_NET_!$E29:$KW29)+SUMIF(QT_UY_NET_!$E$13:$PI$13,BA$11,QT_UY_NET_!$E29:$PI29)</f>
        <v>0</v>
      </c>
      <c r="BB29" s="51">
        <f>SUMIF(QT_AY_NET_!$E$13:$KW$13,BB$11,QT_AY_NET_!$E29:$KW29)+SUMIF(QT_UY_NET_!$E$13:$PI$13,BB$11,QT_UY_NET_!$E29:$PI29)</f>
        <v>0</v>
      </c>
      <c r="BC29" s="51">
        <f>SUMIF(QT_AY_NET_!$E$13:$KW$13,BC$11,QT_AY_NET_!$E29:$KW29)+SUMIF(QT_UY_NET_!$E$13:$PI$13,BC$11,QT_UY_NET_!$E29:$PI29)</f>
        <v>0</v>
      </c>
      <c r="BD29" s="51">
        <f>SUMIF(QT_AY_NET_!$E$13:$KW$13,BD$11,QT_AY_NET_!$E29:$KW29)+SUMIF(QT_UY_NET_!$E$13:$PI$13,BD$11,QT_UY_NET_!$E29:$PI29)</f>
        <v>0</v>
      </c>
      <c r="BE29" s="51">
        <f>SUMIF(QT_AY_NET_!$E$13:$KW$13,BE$11,QT_AY_NET_!$E29:$KW29)+SUMIF(QT_UY_NET_!$E$13:$PI$13,BE$11,QT_UY_NET_!$E29:$PI29)</f>
        <v>0</v>
      </c>
      <c r="BF29" s="51">
        <f>SUMIF(QT_AY_NET_!$E$13:$KW$13,BF$11,QT_AY_NET_!$E29:$KW29)+SUMIF(QT_UY_NET_!$E$13:$PI$13,BF$11,QT_UY_NET_!$E29:$PI29)</f>
        <v>0</v>
      </c>
      <c r="BG29" s="51">
        <f>SUMIF(QT_AY_NET_!$E$13:$KW$13,BG$11,QT_AY_NET_!$E29:$KW29)+SUMIF(QT_UY_NET_!$E$13:$PI$13,BG$11,QT_UY_NET_!$E29:$PI29)</f>
        <v>0</v>
      </c>
      <c r="BH29" s="51">
        <f>SUMIF(QT_AY_NET_!$E$13:$KW$13,BH$11,QT_AY_NET_!$E29:$KW29)+SUMIF(QT_UY_NET_!$E$13:$PI$13,BH$11,QT_UY_NET_!$E29:$PI29)</f>
        <v>0</v>
      </c>
      <c r="BI29" s="51">
        <f>SUMIF(QT_AY_NET_!$E$13:$KW$13,BI$11,QT_AY_NET_!$E29:$KW29)+SUMIF(QT_UY_NET_!$E$13:$PI$13,BI$11,QT_UY_NET_!$E29:$PI29)</f>
        <v>0</v>
      </c>
      <c r="BJ29" s="51">
        <f>SUMIF(QT_AY_NET_!$E$13:$KW$13,BJ$11,QT_AY_NET_!$E29:$KW29)+SUMIF(QT_UY_NET_!$E$13:$PI$13,BJ$11,QT_UY_NET_!$E29:$PI29)</f>
        <v>0</v>
      </c>
      <c r="BK29" s="51">
        <f>SUMIF(QT_AY_NET_!$E$13:$KW$13,BK$11,QT_AY_NET_!$E29:$KW29)+SUMIF(QT_UY_NET_!$E$13:$PI$13,BK$11,QT_UY_NET_!$E29:$PI29)</f>
        <v>0</v>
      </c>
      <c r="BL29" s="51">
        <f>SUMIF(QT_AY_NET_!$E$13:$KW$13,BL$11,QT_AY_NET_!$E29:$KW29)+SUMIF(QT_UY_NET_!$E$13:$PI$13,BL$11,QT_UY_NET_!$E29:$PI29)</f>
        <v>0</v>
      </c>
      <c r="BM29" s="51">
        <f>SUMIF(QT_AY_NET_!$E$13:$KW$13,BM$11,QT_AY_NET_!$E29:$KW29)+SUMIF(QT_UY_NET_!$E$13:$PI$13,BM$11,QT_UY_NET_!$E29:$PI29)</f>
        <v>0</v>
      </c>
      <c r="BN29" s="51">
        <f>SUMIF(QT_AY_NET_!$E$13:$KW$13,BN$11,QT_AY_NET_!$E29:$KW29)+SUMIF(QT_UY_NET_!$E$13:$PI$13,BN$11,QT_UY_NET_!$E29:$PI29)</f>
        <v>0</v>
      </c>
      <c r="BO29" s="51">
        <f>SUMIF(QT_AY_NET_!$E$13:$KW$13,BO$11,QT_AY_NET_!$E29:$KW29)+SUMIF(QT_UY_NET_!$E$13:$PI$13,BO$11,QT_UY_NET_!$E29:$PI29)</f>
        <v>0</v>
      </c>
      <c r="BP29" s="51">
        <f>SUMIF(QT_AY_NET_!$E$13:$KW$13,BP$11,QT_AY_NET_!$E29:$KW29)+SUMIF(QT_UY_NET_!$E$13:$PI$13,BP$11,QT_UY_NET_!$E29:$PI29)</f>
        <v>0</v>
      </c>
      <c r="BQ29" s="51">
        <f>SUMIF(QT_AY_NET_!$E$13:$KW$13,BQ$11,QT_AY_NET_!$E29:$KW29)+SUMIF(QT_UY_NET_!$E$13:$PI$13,BQ$11,QT_UY_NET_!$E29:$PI29)</f>
        <v>0</v>
      </c>
      <c r="BR29" s="51">
        <f>SUMIF(QT_AY_NET_!$E$13:$KW$13,BR$11,QT_AY_NET_!$E29:$KW29)+SUMIF(QT_UY_NET_!$E$13:$PI$13,BR$11,QT_UY_NET_!$E29:$PI29)</f>
        <v>0</v>
      </c>
      <c r="BS29" s="51">
        <f>SUMIF(QT_AY_NET_!$E$13:$KW$13,BS$11,QT_AY_NET_!$E29:$KW29)+SUMIF(QT_UY_NET_!$E$13:$PI$13,BS$11,QT_UY_NET_!$E29:$PI29)</f>
        <v>0</v>
      </c>
      <c r="BT29" s="51">
        <f>SUMIF(QT_AY_NET_!$E$13:$KW$13,BT$11,QT_AY_NET_!$E29:$KW29)+SUMIF(QT_UY_NET_!$E$13:$PI$13,BT$11,QT_UY_NET_!$E29:$PI29)</f>
        <v>0</v>
      </c>
      <c r="BU29" s="51">
        <f>SUMIF(QT_AY_NET_!$E$13:$KW$13,BU$11,QT_AY_NET_!$E29:$KW29)+SUMIF(QT_UY_NET_!$E$13:$PI$13,BU$11,QT_UY_NET_!$E29:$PI29)</f>
        <v>0</v>
      </c>
      <c r="BV29" s="51">
        <f>SUMIF(QT_AY_NET_!$E$13:$KW$13,BV$11,QT_AY_NET_!$E29:$KW29)+SUMIF(QT_UY_NET_!$E$13:$PI$13,BV$11,QT_UY_NET_!$E29:$PI29)</f>
        <v>0</v>
      </c>
      <c r="BW29" s="51">
        <f>SUMIF(QT_AY_NET_!$E$13:$KW$13,BW$11,QT_AY_NET_!$E29:$KW29)+SUMIF(QT_UY_NET_!$E$13:$PI$13,BW$11,QT_UY_NET_!$E29:$PI29)</f>
        <v>0</v>
      </c>
      <c r="BX29" s="51">
        <f>SUMIF(QT_AY_NET_!$E$13:$KW$13,BX$11,QT_AY_NET_!$E29:$KW29)+SUMIF(QT_UY_NET_!$E$13:$PI$13,BX$11,QT_UY_NET_!$E29:$PI29)</f>
        <v>0</v>
      </c>
      <c r="BY29" s="51">
        <f>SUMIF(QT_AY_NET_!$E$13:$KW$13,BY$11,QT_AY_NET_!$E29:$KW29)+SUMIF(QT_UY_NET_!$E$13:$PI$13,BY$11,QT_UY_NET_!$E29:$PI29)</f>
        <v>0</v>
      </c>
      <c r="BZ29" s="51">
        <f>SUMIF(QT_AY_NET_!$E$13:$KW$13,BZ$11,QT_AY_NET_!$E29:$KW29)+SUMIF(QT_UY_NET_!$E$13:$PI$13,BZ$11,QT_UY_NET_!$E29:$PI29)</f>
        <v>0</v>
      </c>
      <c r="CA29" s="51">
        <f>SUMIF(QT_AY_NET_!$E$13:$KW$13,CA$11,QT_AY_NET_!$E29:$KW29)+SUMIF(QT_UY_NET_!$E$13:$PI$13,CA$11,QT_UY_NET_!$E29:$PI29)</f>
        <v>0</v>
      </c>
      <c r="CB29" s="51">
        <f>SUMIF(QT_AY_NET_!$E$13:$KW$13,CB$11,QT_AY_NET_!$E29:$KW29)+SUMIF(QT_UY_NET_!$E$13:$PI$13,CB$11,QT_UY_NET_!$E29:$PI29)</f>
        <v>0</v>
      </c>
      <c r="CC29" s="51">
        <f>SUMIF(QT_AY_NET_!$E$13:$KW$13,CC$11,QT_AY_NET_!$E29:$KW29)+SUMIF(QT_UY_NET_!$E$13:$PI$13,CC$11,QT_UY_NET_!$E29:$PI29)</f>
        <v>0</v>
      </c>
      <c r="CD29" s="51">
        <f>SUMIF(QT_AY_NET_!$E$13:$KW$13,CD$11,QT_AY_NET_!$E29:$KW29)+SUMIF(QT_UY_NET_!$E$13:$PI$13,CD$11,QT_UY_NET_!$E29:$PI29)</f>
        <v>0</v>
      </c>
      <c r="CE29" s="51">
        <f>SUMIF(QT_AY_NET_!$E$13:$KW$13,CE$11,QT_AY_NET_!$E29:$KW29)+SUMIF(QT_UY_NET_!$E$13:$PI$13,CE$11,QT_UY_NET_!$E29:$PI29)</f>
        <v>0</v>
      </c>
      <c r="CF29" s="51">
        <f>SUMIF(QT_AY_NET_!$E$13:$KW$13,CF$11,QT_AY_NET_!$E29:$KW29)+SUMIF(QT_UY_NET_!$E$13:$PI$13,CF$11,QT_UY_NET_!$E29:$PI29)</f>
        <v>0</v>
      </c>
      <c r="CG29" s="51">
        <f>SUMIF(QT_AY_NET_!$E$13:$KW$13,CG$11,QT_AY_NET_!$E29:$KW29)+SUMIF(QT_UY_NET_!$E$13:$PI$13,CG$11,QT_UY_NET_!$E29:$PI29)</f>
        <v>0</v>
      </c>
      <c r="CH29" s="51">
        <f>SUMIF(QT_AY_NET_!$E$13:$KW$13,CH$11,QT_AY_NET_!$E29:$KW29)+SUMIF(QT_UY_NET_!$E$13:$PI$13,CH$11,QT_UY_NET_!$E29:$PI29)</f>
        <v>0</v>
      </c>
      <c r="CI29" s="51">
        <f>SUMIF(QT_AY_NET_!$E$13:$KW$13,CI$11,QT_AY_NET_!$E29:$KW29)+SUMIF(QT_UY_NET_!$E$13:$PI$13,CI$11,QT_UY_NET_!$E29:$PI29)</f>
        <v>0</v>
      </c>
      <c r="CJ29" s="51">
        <f>SUMIF(QT_AY_NET_!$E$13:$KW$13,CJ$11,QT_AY_NET_!$E29:$KW29)+SUMIF(QT_UY_NET_!$E$13:$PI$13,CJ$11,QT_UY_NET_!$E29:$PI29)</f>
        <v>0</v>
      </c>
      <c r="CK29" s="51">
        <f>SUMIF(QT_AY_NET_!$E$13:$KW$13,CK$11,QT_AY_NET_!$E29:$KW29)+SUMIF(QT_UY_NET_!$E$13:$PI$13,CK$11,QT_UY_NET_!$E29:$PI29)</f>
        <v>0</v>
      </c>
      <c r="CL29" s="51">
        <f>SUMIF(QT_AY_NET_!$E$13:$KW$13,CL$11,QT_AY_NET_!$E29:$KW29)+SUMIF(QT_UY_NET_!$E$13:$PI$13,CL$11,QT_UY_NET_!$E29:$PI29)</f>
        <v>0</v>
      </c>
      <c r="CM29" s="51">
        <f>SUMIF(QT_AY_NET_!$E$13:$KW$13,CM$11,QT_AY_NET_!$E29:$KW29)+SUMIF(QT_UY_NET_!$E$13:$PI$13,CM$11,QT_UY_NET_!$E29:$PI29)</f>
        <v>0</v>
      </c>
      <c r="CN29" s="51">
        <f>SUMIF(QT_AY_NET_!$E$13:$KW$13,CN$11,QT_AY_NET_!$E29:$KW29)+SUMIF(QT_UY_NET_!$E$13:$PI$13,CN$11,QT_UY_NET_!$E29:$PI29)</f>
        <v>0</v>
      </c>
      <c r="CO29" s="51">
        <f>SUMIF(QT_AY_NET_!$E$13:$KW$13,CO$11,QT_AY_NET_!$E29:$KW29)+SUMIF(QT_UY_NET_!$E$13:$PI$13,CO$11,QT_UY_NET_!$E29:$PI29)</f>
        <v>0</v>
      </c>
      <c r="CP29" s="51">
        <f>SUMIF(QT_AY_NET_!$E$13:$KW$13,CP$11,QT_AY_NET_!$E29:$KW29)+SUMIF(QT_UY_NET_!$E$13:$PI$13,CP$11,QT_UY_NET_!$E29:$PI29)</f>
        <v>0</v>
      </c>
      <c r="CQ29" s="51">
        <f>SUMIF(QT_AY_NET_!$E$13:$KW$13,CQ$11,QT_AY_NET_!$E29:$KW29)+SUMIF(QT_UY_NET_!$E$13:$PI$13,CQ$11,QT_UY_NET_!$E29:$PI29)</f>
        <v>0</v>
      </c>
      <c r="CR29" s="51">
        <f>SUMIF(QT_AY_NET_!$E$13:$KW$13,CR$11,QT_AY_NET_!$E29:$KW29)+SUMIF(QT_UY_NET_!$E$13:$PI$13,CR$11,QT_UY_NET_!$E29:$PI29)</f>
        <v>0</v>
      </c>
      <c r="CS29" s="51">
        <f>SUMIF(QT_AY_NET_!$E$13:$KW$13,CS$11,QT_AY_NET_!$E29:$KW29)+SUMIF(QT_UY_NET_!$E$13:$PI$13,CS$11,QT_UY_NET_!$E29:$PI29)</f>
        <v>0</v>
      </c>
      <c r="CT29" s="51">
        <f>SUMIF(QT_AY_NET_!$E$13:$KW$13,CT$11,QT_AY_NET_!$E29:$KW29)+SUMIF(QT_UY_NET_!$E$13:$PI$13,CT$11,QT_UY_NET_!$E29:$PI29)</f>
        <v>0</v>
      </c>
      <c r="CU29" s="51">
        <f>SUMIF(QT_AY_NET_!$E$13:$KW$13,CU$11,QT_AY_NET_!$E29:$KW29)+SUMIF(QT_UY_NET_!$E$13:$PI$13,CU$11,QT_UY_NET_!$E29:$PI29)</f>
        <v>0</v>
      </c>
      <c r="CV29" s="51">
        <f>SUMIF(QT_AY_NET_!$E$13:$KW$13,CV$11,QT_AY_NET_!$E29:$KW29)+SUMIF(QT_UY_NET_!$E$13:$PI$13,CV$11,QT_UY_NET_!$E29:$PI29)</f>
        <v>0</v>
      </c>
      <c r="CW29" s="51">
        <f>SUMIF(QT_AY_NET_!$E$13:$KW$13,CW$11,QT_AY_NET_!$E29:$KW29)+SUMIF(QT_UY_NET_!$E$13:$PI$13,CW$11,QT_UY_NET_!$E29:$PI29)</f>
        <v>0</v>
      </c>
      <c r="CX29" s="51">
        <f>SUMIF(QT_AY_NET_!$E$13:$KW$13,CX$11,QT_AY_NET_!$E29:$KW29)+SUMIF(QT_UY_NET_!$E$13:$PI$13,CX$11,QT_UY_NET_!$E29:$PI29)</f>
        <v>0</v>
      </c>
      <c r="CY29" s="51">
        <f>SUMIF(QT_AY_NET_!$E$13:$KW$13,CY$11,QT_AY_NET_!$E29:$KW29)+SUMIF(QT_UY_NET_!$E$13:$PI$13,CY$11,QT_UY_NET_!$E29:$PI29)</f>
        <v>0</v>
      </c>
      <c r="CZ29" s="51">
        <f>SUMIF(QT_AY_NET_!$E$13:$KW$13,CZ$11,QT_AY_NET_!$E29:$KW29)+SUMIF(QT_UY_NET_!$E$13:$PI$13,CZ$11,QT_UY_NET_!$E29:$PI29)</f>
        <v>0</v>
      </c>
      <c r="DA29" s="51">
        <f>SUMIF(QT_AY_NET_!$E$13:$KW$13,DA$11,QT_AY_NET_!$E29:$KW29)+SUMIF(QT_UY_NET_!$E$13:$PI$13,DA$11,QT_UY_NET_!$E29:$PI29)</f>
        <v>0</v>
      </c>
      <c r="DB29" s="51">
        <f>SUMIF(QT_AY_NET_!$E$13:$KW$13,DB$11,QT_AY_NET_!$E29:$KW29)+SUMIF(QT_UY_NET_!$E$13:$PI$13,DB$11,QT_UY_NET_!$E29:$PI29)</f>
        <v>0</v>
      </c>
      <c r="DC29" s="51">
        <f>SUMIF(QT_AY_NET_!$E$13:$KW$13,DC$11,QT_AY_NET_!$E29:$KW29)+SUMIF(QT_UY_NET_!$E$13:$PI$13,DC$11,QT_UY_NET_!$E29:$PI29)</f>
        <v>0</v>
      </c>
      <c r="DD29" s="51">
        <f>SUMIF(QT_AY_NET_!$E$13:$KW$13,DD$11,QT_AY_NET_!$E29:$KW29)+SUMIF(QT_UY_NET_!$E$13:$PI$13,DD$11,QT_UY_NET_!$E29:$PI29)</f>
        <v>0</v>
      </c>
      <c r="DE29" s="51">
        <f>SUMIF(QT_AY_NET_!$E$13:$KW$13,DE$11,QT_AY_NET_!$E29:$KW29)+SUMIF(QT_UY_NET_!$E$13:$PI$13,DE$11,QT_UY_NET_!$E29:$PI29)</f>
        <v>0</v>
      </c>
      <c r="DF29" s="51">
        <f>SUMIF(QT_AY_NET_!$E$13:$KW$13,DF$11,QT_AY_NET_!$E29:$KW29)+SUMIF(QT_UY_NET_!$E$13:$PI$13,DF$11,QT_UY_NET_!$E29:$PI29)</f>
        <v>0</v>
      </c>
    </row>
    <row r="30" spans="2:425" ht="16.8" thickBot="1" x14ac:dyDescent="0.3">
      <c r="B30" s="179"/>
      <c r="C30" s="61">
        <v>5</v>
      </c>
      <c r="D30" s="131" t="s">
        <v>459</v>
      </c>
      <c r="E30" s="51">
        <f t="shared" si="8"/>
        <v>0</v>
      </c>
      <c r="F30" s="60">
        <f t="shared" si="9"/>
        <v>0</v>
      </c>
      <c r="G30" s="51">
        <f t="shared" si="6"/>
        <v>0</v>
      </c>
      <c r="H30" s="51">
        <f t="shared" si="6"/>
        <v>0</v>
      </c>
      <c r="I30" s="51">
        <f t="shared" si="6"/>
        <v>0</v>
      </c>
      <c r="J30" s="51">
        <f>SUMIF(QT_AY_NET_!$E$13:$KW$13,J$11,QT_AY_NET_!$E30:$KW30)+SUMIF(QT_UY_NET_!$E$13:$KW$13,J$11,QT_UY_NET_!$E30:$KW30)</f>
        <v>0</v>
      </c>
      <c r="K30" s="51">
        <f>SUMIF(QT_AY_NET_!$E$13:$KW$13,K$11,QT_AY_NET_!$E30:$KW30)+SUMIF(QT_UY_NET_!$E$13:$KW$13,K$11,QT_UY_NET_!$E30:$KW30)</f>
        <v>0</v>
      </c>
      <c r="L30" s="51">
        <f t="shared" si="10"/>
        <v>0</v>
      </c>
      <c r="M30" s="51">
        <f t="shared" si="7"/>
        <v>0</v>
      </c>
      <c r="N30" s="51">
        <f t="shared" si="7"/>
        <v>0</v>
      </c>
      <c r="O30" s="51">
        <f>SUMIF(QT_AY_NET_!$E$13:$KW$13,O$11,QT_AY_NET_!$E30:$KW30)+SUMIF(QT_UY_NET_!$E$13:$KW$13,O$11,QT_UY_NET_!$E30:$KW30)</f>
        <v>0</v>
      </c>
      <c r="P30" s="51">
        <f>SUMIF(QT_AY_NET_!$E$13:$KW$13,P$11,QT_AY_NET_!$E30:$KW30)+SUMIF(QT_UY_NET_!$E$13:$KW$13,P$11,QT_UY_NET_!$E30:$KW30)</f>
        <v>0</v>
      </c>
      <c r="Q30" s="51">
        <f>SUMIF(QT_AY_NET_!$E$13:$KW$13,Q$11,QT_AY_NET_!$E30:$KW30)+SUMIF(QT_UY_NET_!$E$13:$KW$13,Q$11,QT_UY_NET_!$E30:$KW30)</f>
        <v>0</v>
      </c>
      <c r="R30" s="51">
        <f>SUMIF(QT_AY_NET_!$E$13:$KW$13,R$11,QT_AY_NET_!$E30:$KW30)+SUMIF(QT_UY_NET_!$E$13:$KW$13,R$11,QT_UY_NET_!$E30:$KW30)</f>
        <v>0</v>
      </c>
      <c r="S30" s="51">
        <f>SUMIF(QT_AY_NET_!$E$13:$KW$13,S$11,QT_AY_NET_!$E30:$KW30)+SUMIF(QT_UY_NET_!$E$13:$PI$13,S$11,QT_UY_NET_!$E30:$PI30)</f>
        <v>0</v>
      </c>
      <c r="T30" s="51">
        <f>SUMIF(QT_AY_NET_!$E$13:$KW$13,T$11,QT_AY_NET_!$E30:$KW30)+SUMIF(QT_UY_NET_!$E$13:$PI$13,T$11,QT_UY_NET_!$E30:$PI30)</f>
        <v>0</v>
      </c>
      <c r="U30" s="51">
        <f>SUMIF(QT_AY_NET_!$E$13:$KW$13,U$11,QT_AY_NET_!$E30:$KW30)+SUMIF(QT_UY_NET_!$E$13:$PI$13,U$11,QT_UY_NET_!$E30:$PI30)</f>
        <v>0</v>
      </c>
      <c r="V30" s="51">
        <f>SUMIF(QT_AY_NET_!$E$13:$KW$13,V$11,QT_AY_NET_!$E30:$KW30)+SUMIF(QT_UY_NET_!$E$13:$PI$13,V$11,QT_UY_NET_!$E30:$PI30)</f>
        <v>0</v>
      </c>
      <c r="W30" s="51">
        <f>SUMIF(QT_AY_NET_!$E$13:$KW$13,W$11,QT_AY_NET_!$E30:$KW30)+SUMIF(QT_UY_NET_!$E$13:$PI$13,W$11,QT_UY_NET_!$E30:$PI30)</f>
        <v>0</v>
      </c>
      <c r="X30" s="51">
        <f>SUMIF(QT_AY_NET_!$E$13:$KW$13,X$11,QT_AY_NET_!$E30:$KW30)+SUMIF(QT_UY_NET_!$E$13:$PI$13,X$11,QT_UY_NET_!$E30:$PI30)</f>
        <v>0</v>
      </c>
      <c r="Y30" s="51">
        <f>SUMIF(QT_AY_NET_!$E$13:$KW$13,Y$11,QT_AY_NET_!$E30:$KW30)+SUMIF(QT_UY_NET_!$E$13:$PI$13,Y$11,QT_UY_NET_!$E30:$PI30)</f>
        <v>0</v>
      </c>
      <c r="Z30" s="51">
        <f>SUMIF(QT_AY_NET_!$E$13:$KW$13,Z$11,QT_AY_NET_!$E30:$KW30)+SUMIF(QT_UY_NET_!$E$13:$PI$13,Z$11,QT_UY_NET_!$E30:$PI30)</f>
        <v>0</v>
      </c>
      <c r="AA30" s="51">
        <f>SUMIF(QT_AY_NET_!$E$13:$KW$13,AA$11,QT_AY_NET_!$E30:$KW30)+SUMIF(QT_UY_NET_!$E$13:$PI$13,AA$11,QT_UY_NET_!$E30:$PI30)</f>
        <v>0</v>
      </c>
      <c r="AB30" s="51">
        <f>SUMIF(QT_AY_NET_!$E$13:$KW$13,AB$11,QT_AY_NET_!$E30:$KW30)+SUMIF(QT_UY_NET_!$E$13:$PI$13,AB$11,QT_UY_NET_!$E30:$PI30)</f>
        <v>0</v>
      </c>
      <c r="AC30" s="51">
        <f>SUMIF(QT_AY_NET_!$E$13:$KW$13,AC$11,QT_AY_NET_!$E30:$KW30)+SUMIF(QT_UY_NET_!$E$13:$PI$13,AC$11,QT_UY_NET_!$E30:$PI30)</f>
        <v>0</v>
      </c>
      <c r="AD30" s="51">
        <f>SUMIF(QT_AY_NET_!$E$13:$KW$13,AD$11,QT_AY_NET_!$E30:$KW30)+SUMIF(QT_UY_NET_!$E$13:$PI$13,AD$11,QT_UY_NET_!$E30:$PI30)</f>
        <v>0</v>
      </c>
      <c r="AE30" s="51">
        <f>SUMIF(QT_AY_NET_!$E$13:$KW$13,AE$11,QT_AY_NET_!$E30:$KW30)+SUMIF(QT_UY_NET_!$E$13:$PI$13,AE$11,QT_UY_NET_!$E30:$PI30)</f>
        <v>0</v>
      </c>
      <c r="AF30" s="51">
        <f>SUMIF(QT_AY_NET_!$E$13:$KW$13,AF$11,QT_AY_NET_!$E30:$KW30)+SUMIF(QT_UY_NET_!$E$13:$PI$13,AF$11,QT_UY_NET_!$E30:$PI30)</f>
        <v>0</v>
      </c>
      <c r="AG30" s="51">
        <f>SUMIF(QT_AY_NET_!$E$13:$KW$13,AG$11,QT_AY_NET_!$E30:$KW30)+SUMIF(QT_UY_NET_!$E$13:$PI$13,AG$11,QT_UY_NET_!$E30:$PI30)</f>
        <v>0</v>
      </c>
      <c r="AH30" s="51">
        <f>SUMIF(QT_AY_NET_!$E$13:$KW$13,AH$11,QT_AY_NET_!$E30:$KW30)+SUMIF(QT_UY_NET_!$E$13:$PI$13,AH$11,QT_UY_NET_!$E30:$PI30)</f>
        <v>0</v>
      </c>
      <c r="AI30" s="51">
        <f>SUMIF(QT_AY_NET_!$E$13:$KW$13,AI$11,QT_AY_NET_!$E30:$KW30)+SUMIF(QT_UY_NET_!$E$13:$PI$13,AI$11,QT_UY_NET_!$E30:$PI30)</f>
        <v>0</v>
      </c>
      <c r="AJ30" s="51">
        <f>SUMIF(QT_AY_NET_!$E$13:$KW$13,AJ$11,QT_AY_NET_!$E30:$KW30)+SUMIF(QT_UY_NET_!$E$13:$PI$13,AJ$11,QT_UY_NET_!$E30:$PI30)</f>
        <v>0</v>
      </c>
      <c r="AK30" s="51">
        <f>SUMIF(QT_AY_NET_!$E$13:$KW$13,AK$11,QT_AY_NET_!$E30:$KW30)+SUMIF(QT_UY_NET_!$E$13:$PI$13,AK$11,QT_UY_NET_!$E30:$PI30)</f>
        <v>0</v>
      </c>
      <c r="AL30" s="51">
        <f>SUMIF(QT_AY_NET_!$E$13:$KW$13,AL$11,QT_AY_NET_!$E30:$KW30)+SUMIF(QT_UY_NET_!$E$13:$PI$13,AL$11,QT_UY_NET_!$E30:$PI30)</f>
        <v>0</v>
      </c>
      <c r="AM30" s="51">
        <f>SUMIF(QT_AY_NET_!$E$13:$KW$13,AM$11,QT_AY_NET_!$E30:$KW30)+SUMIF(QT_UY_NET_!$E$13:$PI$13,AM$11,QT_UY_NET_!$E30:$PI30)</f>
        <v>0</v>
      </c>
      <c r="AN30" s="51">
        <f>SUMIF(QT_AY_NET_!$E$13:$KW$13,AN$11,QT_AY_NET_!$E30:$KW30)+SUMIF(QT_UY_NET_!$E$13:$PI$13,AN$11,QT_UY_NET_!$E30:$PI30)</f>
        <v>0</v>
      </c>
      <c r="AO30" s="51">
        <f>SUMIF(QT_AY_NET_!$E$13:$KW$13,AO$11,QT_AY_NET_!$E30:$KW30)+SUMIF(QT_UY_NET_!$E$13:$PI$13,AO$11,QT_UY_NET_!$E30:$PI30)</f>
        <v>0</v>
      </c>
      <c r="AP30" s="51">
        <f>SUMIF(QT_AY_NET_!$E$13:$KW$13,AP$11,QT_AY_NET_!$E30:$KW30)+SUMIF(QT_UY_NET_!$E$13:$PI$13,AP$11,QT_UY_NET_!$E30:$PI30)</f>
        <v>0</v>
      </c>
      <c r="AQ30" s="51">
        <f>SUMIF(QT_AY_NET_!$E$13:$KW$13,AQ$11,QT_AY_NET_!$E30:$KW30)+SUMIF(QT_UY_NET_!$E$13:$PI$13,AQ$11,QT_UY_NET_!$E30:$PI30)</f>
        <v>0</v>
      </c>
      <c r="AR30" s="51">
        <f>SUMIF(QT_AY_NET_!$E$13:$KW$13,AR$11,QT_AY_NET_!$E30:$KW30)+SUMIF(QT_UY_NET_!$E$13:$PI$13,AR$11,QT_UY_NET_!$E30:$PI30)</f>
        <v>0</v>
      </c>
      <c r="AS30" s="51">
        <f>SUMIF(QT_AY_NET_!$E$13:$KW$13,AS$11,QT_AY_NET_!$E30:$KW30)+SUMIF(QT_UY_NET_!$E$13:$PI$13,AS$11,QT_UY_NET_!$E30:$PI30)</f>
        <v>0</v>
      </c>
      <c r="AT30" s="51">
        <f>SUMIF(QT_AY_NET_!$E$13:$KW$13,AT$11,QT_AY_NET_!$E30:$KW30)+SUMIF(QT_UY_NET_!$E$13:$PI$13,AT$11,QT_UY_NET_!$E30:$PI30)</f>
        <v>0</v>
      </c>
      <c r="AU30" s="51">
        <f>SUMIF(QT_AY_NET_!$E$13:$KW$13,AU$11,QT_AY_NET_!$E30:$KW30)+SUMIF(QT_UY_NET_!$E$13:$PI$13,AU$11,QT_UY_NET_!$E30:$PI30)</f>
        <v>0</v>
      </c>
      <c r="AV30" s="51">
        <f>SUMIF(QT_AY_NET_!$E$13:$KW$13,AV$11,QT_AY_NET_!$E30:$KW30)+SUMIF(QT_UY_NET_!$E$13:$PI$13,AV$11,QT_UY_NET_!$E30:$PI30)</f>
        <v>0</v>
      </c>
      <c r="AW30" s="51">
        <f>SUMIF(QT_AY_NET_!$E$13:$KW$13,AW$11,QT_AY_NET_!$E30:$KW30)+SUMIF(QT_UY_NET_!$E$13:$PI$13,AW$11,QT_UY_NET_!$E30:$PI30)</f>
        <v>0</v>
      </c>
      <c r="AX30" s="51">
        <f>SUMIF(QT_AY_NET_!$E$13:$KW$13,AX$11,QT_AY_NET_!$E30:$KW30)+SUMIF(QT_UY_NET_!$E$13:$PI$13,AX$11,QT_UY_NET_!$E30:$PI30)</f>
        <v>0</v>
      </c>
      <c r="AY30" s="51">
        <f>SUMIF(QT_AY_NET_!$E$13:$KW$13,AY$11,QT_AY_NET_!$E30:$KW30)+SUMIF(QT_UY_NET_!$E$13:$PI$13,AY$11,QT_UY_NET_!$E30:$PI30)</f>
        <v>0</v>
      </c>
      <c r="AZ30" s="51">
        <f>SUMIF(QT_AY_NET_!$E$13:$KW$13,AZ$11,QT_AY_NET_!$E30:$KW30)+SUMIF(QT_UY_NET_!$E$13:$PI$13,AZ$11,QT_UY_NET_!$E30:$PI30)</f>
        <v>0</v>
      </c>
      <c r="BA30" s="51">
        <f>SUMIF(QT_AY_NET_!$E$13:$KW$13,BA$11,QT_AY_NET_!$E30:$KW30)+SUMIF(QT_UY_NET_!$E$13:$PI$13,BA$11,QT_UY_NET_!$E30:$PI30)</f>
        <v>0</v>
      </c>
      <c r="BB30" s="51">
        <f>SUMIF(QT_AY_NET_!$E$13:$KW$13,BB$11,QT_AY_NET_!$E30:$KW30)+SUMIF(QT_UY_NET_!$E$13:$PI$13,BB$11,QT_UY_NET_!$E30:$PI30)</f>
        <v>0</v>
      </c>
      <c r="BC30" s="51">
        <f>SUMIF(QT_AY_NET_!$E$13:$KW$13,BC$11,QT_AY_NET_!$E30:$KW30)+SUMIF(QT_UY_NET_!$E$13:$PI$13,BC$11,QT_UY_NET_!$E30:$PI30)</f>
        <v>0</v>
      </c>
      <c r="BD30" s="51">
        <f>SUMIF(QT_AY_NET_!$E$13:$KW$13,BD$11,QT_AY_NET_!$E30:$KW30)+SUMIF(QT_UY_NET_!$E$13:$PI$13,BD$11,QT_UY_NET_!$E30:$PI30)</f>
        <v>0</v>
      </c>
      <c r="BE30" s="51">
        <f>SUMIF(QT_AY_NET_!$E$13:$KW$13,BE$11,QT_AY_NET_!$E30:$KW30)+SUMIF(QT_UY_NET_!$E$13:$PI$13,BE$11,QT_UY_NET_!$E30:$PI30)</f>
        <v>0</v>
      </c>
      <c r="BF30" s="51">
        <f>SUMIF(QT_AY_NET_!$E$13:$KW$13,BF$11,QT_AY_NET_!$E30:$KW30)+SUMIF(QT_UY_NET_!$E$13:$PI$13,BF$11,QT_UY_NET_!$E30:$PI30)</f>
        <v>0</v>
      </c>
      <c r="BG30" s="51">
        <f>SUMIF(QT_AY_NET_!$E$13:$KW$13,BG$11,QT_AY_NET_!$E30:$KW30)+SUMIF(QT_UY_NET_!$E$13:$PI$13,BG$11,QT_UY_NET_!$E30:$PI30)</f>
        <v>0</v>
      </c>
      <c r="BH30" s="51">
        <f>SUMIF(QT_AY_NET_!$E$13:$KW$13,BH$11,QT_AY_NET_!$E30:$KW30)+SUMIF(QT_UY_NET_!$E$13:$PI$13,BH$11,QT_UY_NET_!$E30:$PI30)</f>
        <v>0</v>
      </c>
      <c r="BI30" s="51">
        <f>SUMIF(QT_AY_NET_!$E$13:$KW$13,BI$11,QT_AY_NET_!$E30:$KW30)+SUMIF(QT_UY_NET_!$E$13:$PI$13,BI$11,QT_UY_NET_!$E30:$PI30)</f>
        <v>0</v>
      </c>
      <c r="BJ30" s="51">
        <f>SUMIF(QT_AY_NET_!$E$13:$KW$13,BJ$11,QT_AY_NET_!$E30:$KW30)+SUMIF(QT_UY_NET_!$E$13:$PI$13,BJ$11,QT_UY_NET_!$E30:$PI30)</f>
        <v>0</v>
      </c>
      <c r="BK30" s="51">
        <f>SUMIF(QT_AY_NET_!$E$13:$KW$13,BK$11,QT_AY_NET_!$E30:$KW30)+SUMIF(QT_UY_NET_!$E$13:$PI$13,BK$11,QT_UY_NET_!$E30:$PI30)</f>
        <v>0</v>
      </c>
      <c r="BL30" s="51">
        <f>SUMIF(QT_AY_NET_!$E$13:$KW$13,BL$11,QT_AY_NET_!$E30:$KW30)+SUMIF(QT_UY_NET_!$E$13:$PI$13,BL$11,QT_UY_NET_!$E30:$PI30)</f>
        <v>0</v>
      </c>
      <c r="BM30" s="51">
        <f>SUMIF(QT_AY_NET_!$E$13:$KW$13,BM$11,QT_AY_NET_!$E30:$KW30)+SUMIF(QT_UY_NET_!$E$13:$PI$13,BM$11,QT_UY_NET_!$E30:$PI30)</f>
        <v>0</v>
      </c>
      <c r="BN30" s="51">
        <f>SUMIF(QT_AY_NET_!$E$13:$KW$13,BN$11,QT_AY_NET_!$E30:$KW30)+SUMIF(QT_UY_NET_!$E$13:$PI$13,BN$11,QT_UY_NET_!$E30:$PI30)</f>
        <v>0</v>
      </c>
      <c r="BO30" s="51">
        <f>SUMIF(QT_AY_NET_!$E$13:$KW$13,BO$11,QT_AY_NET_!$E30:$KW30)+SUMIF(QT_UY_NET_!$E$13:$PI$13,BO$11,QT_UY_NET_!$E30:$PI30)</f>
        <v>0</v>
      </c>
      <c r="BP30" s="51">
        <f>SUMIF(QT_AY_NET_!$E$13:$KW$13,BP$11,QT_AY_NET_!$E30:$KW30)+SUMIF(QT_UY_NET_!$E$13:$PI$13,BP$11,QT_UY_NET_!$E30:$PI30)</f>
        <v>0</v>
      </c>
      <c r="BQ30" s="51">
        <f>SUMIF(QT_AY_NET_!$E$13:$KW$13,BQ$11,QT_AY_NET_!$E30:$KW30)+SUMIF(QT_UY_NET_!$E$13:$PI$13,BQ$11,QT_UY_NET_!$E30:$PI30)</f>
        <v>0</v>
      </c>
      <c r="BR30" s="51">
        <f>SUMIF(QT_AY_NET_!$E$13:$KW$13,BR$11,QT_AY_NET_!$E30:$KW30)+SUMIF(QT_UY_NET_!$E$13:$PI$13,BR$11,QT_UY_NET_!$E30:$PI30)</f>
        <v>0</v>
      </c>
      <c r="BS30" s="51">
        <f>SUMIF(QT_AY_NET_!$E$13:$KW$13,BS$11,QT_AY_NET_!$E30:$KW30)+SUMIF(QT_UY_NET_!$E$13:$PI$13,BS$11,QT_UY_NET_!$E30:$PI30)</f>
        <v>0</v>
      </c>
      <c r="BT30" s="51">
        <f>SUMIF(QT_AY_NET_!$E$13:$KW$13,BT$11,QT_AY_NET_!$E30:$KW30)+SUMIF(QT_UY_NET_!$E$13:$PI$13,BT$11,QT_UY_NET_!$E30:$PI30)</f>
        <v>0</v>
      </c>
      <c r="BU30" s="51">
        <f>SUMIF(QT_AY_NET_!$E$13:$KW$13,BU$11,QT_AY_NET_!$E30:$KW30)+SUMIF(QT_UY_NET_!$E$13:$PI$13,BU$11,QT_UY_NET_!$E30:$PI30)</f>
        <v>0</v>
      </c>
      <c r="BV30" s="51">
        <f>SUMIF(QT_AY_NET_!$E$13:$KW$13,BV$11,QT_AY_NET_!$E30:$KW30)+SUMIF(QT_UY_NET_!$E$13:$PI$13,BV$11,QT_UY_NET_!$E30:$PI30)</f>
        <v>0</v>
      </c>
      <c r="BW30" s="51">
        <f>SUMIF(QT_AY_NET_!$E$13:$KW$13,BW$11,QT_AY_NET_!$E30:$KW30)+SUMIF(QT_UY_NET_!$E$13:$PI$13,BW$11,QT_UY_NET_!$E30:$PI30)</f>
        <v>0</v>
      </c>
      <c r="BX30" s="51">
        <f>SUMIF(QT_AY_NET_!$E$13:$KW$13,BX$11,QT_AY_NET_!$E30:$KW30)+SUMIF(QT_UY_NET_!$E$13:$PI$13,BX$11,QT_UY_NET_!$E30:$PI30)</f>
        <v>0</v>
      </c>
      <c r="BY30" s="51">
        <f>SUMIF(QT_AY_NET_!$E$13:$KW$13,BY$11,QT_AY_NET_!$E30:$KW30)+SUMIF(QT_UY_NET_!$E$13:$PI$13,BY$11,QT_UY_NET_!$E30:$PI30)</f>
        <v>0</v>
      </c>
      <c r="BZ30" s="51">
        <f>SUMIF(QT_AY_NET_!$E$13:$KW$13,BZ$11,QT_AY_NET_!$E30:$KW30)+SUMIF(QT_UY_NET_!$E$13:$PI$13,BZ$11,QT_UY_NET_!$E30:$PI30)</f>
        <v>0</v>
      </c>
      <c r="CA30" s="51">
        <f>SUMIF(QT_AY_NET_!$E$13:$KW$13,CA$11,QT_AY_NET_!$E30:$KW30)+SUMIF(QT_UY_NET_!$E$13:$PI$13,CA$11,QT_UY_NET_!$E30:$PI30)</f>
        <v>0</v>
      </c>
      <c r="CB30" s="51">
        <f>SUMIF(QT_AY_NET_!$E$13:$KW$13,CB$11,QT_AY_NET_!$E30:$KW30)+SUMIF(QT_UY_NET_!$E$13:$PI$13,CB$11,QT_UY_NET_!$E30:$PI30)</f>
        <v>0</v>
      </c>
      <c r="CC30" s="51">
        <f>SUMIF(QT_AY_NET_!$E$13:$KW$13,CC$11,QT_AY_NET_!$E30:$KW30)+SUMIF(QT_UY_NET_!$E$13:$PI$13,CC$11,QT_UY_NET_!$E30:$PI30)</f>
        <v>0</v>
      </c>
      <c r="CD30" s="51">
        <f>SUMIF(QT_AY_NET_!$E$13:$KW$13,CD$11,QT_AY_NET_!$E30:$KW30)+SUMIF(QT_UY_NET_!$E$13:$PI$13,CD$11,QT_UY_NET_!$E30:$PI30)</f>
        <v>0</v>
      </c>
      <c r="CE30" s="51">
        <f>SUMIF(QT_AY_NET_!$E$13:$KW$13,CE$11,QT_AY_NET_!$E30:$KW30)+SUMIF(QT_UY_NET_!$E$13:$PI$13,CE$11,QT_UY_NET_!$E30:$PI30)</f>
        <v>0</v>
      </c>
      <c r="CF30" s="51">
        <f>SUMIF(QT_AY_NET_!$E$13:$KW$13,CF$11,QT_AY_NET_!$E30:$KW30)+SUMIF(QT_UY_NET_!$E$13:$PI$13,CF$11,QT_UY_NET_!$E30:$PI30)</f>
        <v>0</v>
      </c>
      <c r="CG30" s="51">
        <f>SUMIF(QT_AY_NET_!$E$13:$KW$13,CG$11,QT_AY_NET_!$E30:$KW30)+SUMIF(QT_UY_NET_!$E$13:$PI$13,CG$11,QT_UY_NET_!$E30:$PI30)</f>
        <v>0</v>
      </c>
      <c r="CH30" s="51">
        <f>SUMIF(QT_AY_NET_!$E$13:$KW$13,CH$11,QT_AY_NET_!$E30:$KW30)+SUMIF(QT_UY_NET_!$E$13:$PI$13,CH$11,QT_UY_NET_!$E30:$PI30)</f>
        <v>0</v>
      </c>
      <c r="CI30" s="51">
        <f>SUMIF(QT_AY_NET_!$E$13:$KW$13,CI$11,QT_AY_NET_!$E30:$KW30)+SUMIF(QT_UY_NET_!$E$13:$PI$13,CI$11,QT_UY_NET_!$E30:$PI30)</f>
        <v>0</v>
      </c>
      <c r="CJ30" s="51">
        <f>SUMIF(QT_AY_NET_!$E$13:$KW$13,CJ$11,QT_AY_NET_!$E30:$KW30)+SUMIF(QT_UY_NET_!$E$13:$PI$13,CJ$11,QT_UY_NET_!$E30:$PI30)</f>
        <v>0</v>
      </c>
      <c r="CK30" s="51">
        <f>SUMIF(QT_AY_NET_!$E$13:$KW$13,CK$11,QT_AY_NET_!$E30:$KW30)+SUMIF(QT_UY_NET_!$E$13:$PI$13,CK$11,QT_UY_NET_!$E30:$PI30)</f>
        <v>0</v>
      </c>
      <c r="CL30" s="51">
        <f>SUMIF(QT_AY_NET_!$E$13:$KW$13,CL$11,QT_AY_NET_!$E30:$KW30)+SUMIF(QT_UY_NET_!$E$13:$PI$13,CL$11,QT_UY_NET_!$E30:$PI30)</f>
        <v>0</v>
      </c>
      <c r="CM30" s="51">
        <f>SUMIF(QT_AY_NET_!$E$13:$KW$13,CM$11,QT_AY_NET_!$E30:$KW30)+SUMIF(QT_UY_NET_!$E$13:$PI$13,CM$11,QT_UY_NET_!$E30:$PI30)</f>
        <v>0</v>
      </c>
      <c r="CN30" s="51">
        <f>SUMIF(QT_AY_NET_!$E$13:$KW$13,CN$11,QT_AY_NET_!$E30:$KW30)+SUMIF(QT_UY_NET_!$E$13:$PI$13,CN$11,QT_UY_NET_!$E30:$PI30)</f>
        <v>0</v>
      </c>
      <c r="CO30" s="51">
        <f>SUMIF(QT_AY_NET_!$E$13:$KW$13,CO$11,QT_AY_NET_!$E30:$KW30)+SUMIF(QT_UY_NET_!$E$13:$PI$13,CO$11,QT_UY_NET_!$E30:$PI30)</f>
        <v>0</v>
      </c>
      <c r="CP30" s="51">
        <f>SUMIF(QT_AY_NET_!$E$13:$KW$13,CP$11,QT_AY_NET_!$E30:$KW30)+SUMIF(QT_UY_NET_!$E$13:$PI$13,CP$11,QT_UY_NET_!$E30:$PI30)</f>
        <v>0</v>
      </c>
      <c r="CQ30" s="51">
        <f>SUMIF(QT_AY_NET_!$E$13:$KW$13,CQ$11,QT_AY_NET_!$E30:$KW30)+SUMIF(QT_UY_NET_!$E$13:$PI$13,CQ$11,QT_UY_NET_!$E30:$PI30)</f>
        <v>0</v>
      </c>
      <c r="CR30" s="51">
        <f>SUMIF(QT_AY_NET_!$E$13:$KW$13,CR$11,QT_AY_NET_!$E30:$KW30)+SUMIF(QT_UY_NET_!$E$13:$PI$13,CR$11,QT_UY_NET_!$E30:$PI30)</f>
        <v>0</v>
      </c>
      <c r="CS30" s="51">
        <f>SUMIF(QT_AY_NET_!$E$13:$KW$13,CS$11,QT_AY_NET_!$E30:$KW30)+SUMIF(QT_UY_NET_!$E$13:$PI$13,CS$11,QT_UY_NET_!$E30:$PI30)</f>
        <v>0</v>
      </c>
      <c r="CT30" s="51">
        <f>SUMIF(QT_AY_NET_!$E$13:$KW$13,CT$11,QT_AY_NET_!$E30:$KW30)+SUMIF(QT_UY_NET_!$E$13:$PI$13,CT$11,QT_UY_NET_!$E30:$PI30)</f>
        <v>0</v>
      </c>
      <c r="CU30" s="51">
        <f>SUMIF(QT_AY_NET_!$E$13:$KW$13,CU$11,QT_AY_NET_!$E30:$KW30)+SUMIF(QT_UY_NET_!$E$13:$PI$13,CU$11,QT_UY_NET_!$E30:$PI30)</f>
        <v>0</v>
      </c>
      <c r="CV30" s="51">
        <f>SUMIF(QT_AY_NET_!$E$13:$KW$13,CV$11,QT_AY_NET_!$E30:$KW30)+SUMIF(QT_UY_NET_!$E$13:$PI$13,CV$11,QT_UY_NET_!$E30:$PI30)</f>
        <v>0</v>
      </c>
      <c r="CW30" s="51">
        <f>SUMIF(QT_AY_NET_!$E$13:$KW$13,CW$11,QT_AY_NET_!$E30:$KW30)+SUMIF(QT_UY_NET_!$E$13:$PI$13,CW$11,QT_UY_NET_!$E30:$PI30)</f>
        <v>0</v>
      </c>
      <c r="CX30" s="51">
        <f>SUMIF(QT_AY_NET_!$E$13:$KW$13,CX$11,QT_AY_NET_!$E30:$KW30)+SUMIF(QT_UY_NET_!$E$13:$PI$13,CX$11,QT_UY_NET_!$E30:$PI30)</f>
        <v>0</v>
      </c>
      <c r="CY30" s="51">
        <f>SUMIF(QT_AY_NET_!$E$13:$KW$13,CY$11,QT_AY_NET_!$E30:$KW30)+SUMIF(QT_UY_NET_!$E$13:$PI$13,CY$11,QT_UY_NET_!$E30:$PI30)</f>
        <v>0</v>
      </c>
      <c r="CZ30" s="51">
        <f>SUMIF(QT_AY_NET_!$E$13:$KW$13,CZ$11,QT_AY_NET_!$E30:$KW30)+SUMIF(QT_UY_NET_!$E$13:$PI$13,CZ$11,QT_UY_NET_!$E30:$PI30)</f>
        <v>0</v>
      </c>
      <c r="DA30" s="51">
        <f>SUMIF(QT_AY_NET_!$E$13:$KW$13,DA$11,QT_AY_NET_!$E30:$KW30)+SUMIF(QT_UY_NET_!$E$13:$PI$13,DA$11,QT_UY_NET_!$E30:$PI30)</f>
        <v>0</v>
      </c>
      <c r="DB30" s="51">
        <f>SUMIF(QT_AY_NET_!$E$13:$KW$13,DB$11,QT_AY_NET_!$E30:$KW30)+SUMIF(QT_UY_NET_!$E$13:$PI$13,DB$11,QT_UY_NET_!$E30:$PI30)</f>
        <v>0</v>
      </c>
      <c r="DC30" s="51">
        <f>SUMIF(QT_AY_NET_!$E$13:$KW$13,DC$11,QT_AY_NET_!$E30:$KW30)+SUMIF(QT_UY_NET_!$E$13:$PI$13,DC$11,QT_UY_NET_!$E30:$PI30)</f>
        <v>0</v>
      </c>
      <c r="DD30" s="51">
        <f>SUMIF(QT_AY_NET_!$E$13:$KW$13,DD$11,QT_AY_NET_!$E30:$KW30)+SUMIF(QT_UY_NET_!$E$13:$PI$13,DD$11,QT_UY_NET_!$E30:$PI30)</f>
        <v>0</v>
      </c>
      <c r="DE30" s="51">
        <f>SUMIF(QT_AY_NET_!$E$13:$KW$13,DE$11,QT_AY_NET_!$E30:$KW30)+SUMIF(QT_UY_NET_!$E$13:$PI$13,DE$11,QT_UY_NET_!$E30:$PI30)</f>
        <v>0</v>
      </c>
      <c r="DF30" s="51">
        <f>SUMIF(QT_AY_NET_!$E$13:$KW$13,DF$11,QT_AY_NET_!$E30:$KW30)+SUMIF(QT_UY_NET_!$E$13:$PI$13,DF$11,QT_UY_NET_!$E30:$PI30)</f>
        <v>0</v>
      </c>
    </row>
    <row r="31" spans="2:425" ht="16.8" thickBot="1" x14ac:dyDescent="0.3">
      <c r="B31" s="179"/>
      <c r="C31" s="61" t="s">
        <v>31</v>
      </c>
      <c r="D31" s="131" t="s">
        <v>460</v>
      </c>
      <c r="E31" s="51">
        <f t="shared" si="8"/>
        <v>0</v>
      </c>
      <c r="F31" s="60">
        <f t="shared" si="9"/>
        <v>0</v>
      </c>
      <c r="G31" s="51">
        <f t="shared" si="6"/>
        <v>0</v>
      </c>
      <c r="H31" s="51">
        <f t="shared" si="6"/>
        <v>0</v>
      </c>
      <c r="I31" s="51">
        <f t="shared" si="6"/>
        <v>0</v>
      </c>
      <c r="J31" s="51">
        <f>SUMIF(QT_AY_NET_!$E$13:$KW$13,J$11,QT_AY_NET_!$E31:$KW31)+SUMIF(QT_UY_NET_!$E$13:$KW$13,J$11,QT_UY_NET_!$E31:$KW31)</f>
        <v>0</v>
      </c>
      <c r="K31" s="51">
        <f>SUMIF(QT_AY_NET_!$E$13:$KW$13,K$11,QT_AY_NET_!$E31:$KW31)+SUMIF(QT_UY_NET_!$E$13:$KW$13,K$11,QT_UY_NET_!$E31:$KW31)</f>
        <v>0</v>
      </c>
      <c r="L31" s="51">
        <f t="shared" si="10"/>
        <v>0</v>
      </c>
      <c r="M31" s="51">
        <f t="shared" si="7"/>
        <v>0</v>
      </c>
      <c r="N31" s="51">
        <f t="shared" si="7"/>
        <v>0</v>
      </c>
      <c r="O31" s="51">
        <f>SUMIF(QT_AY_NET_!$E$13:$KW$13,O$11,QT_AY_NET_!$E31:$KW31)+SUMIF(QT_UY_NET_!$E$13:$KW$13,O$11,QT_UY_NET_!$E31:$KW31)</f>
        <v>0</v>
      </c>
      <c r="P31" s="51">
        <f>SUMIF(QT_AY_NET_!$E$13:$KW$13,P$11,QT_AY_NET_!$E31:$KW31)+SUMIF(QT_UY_NET_!$E$13:$KW$13,P$11,QT_UY_NET_!$E31:$KW31)</f>
        <v>0</v>
      </c>
      <c r="Q31" s="51">
        <f>SUMIF(QT_AY_NET_!$E$13:$KW$13,Q$11,QT_AY_NET_!$E31:$KW31)+SUMIF(QT_UY_NET_!$E$13:$KW$13,Q$11,QT_UY_NET_!$E31:$KW31)</f>
        <v>0</v>
      </c>
      <c r="R31" s="51">
        <f>SUMIF(QT_AY_NET_!$E$13:$KW$13,R$11,QT_AY_NET_!$E31:$KW31)+SUMIF(QT_UY_NET_!$E$13:$KW$13,R$11,QT_UY_NET_!$E31:$KW31)</f>
        <v>0</v>
      </c>
      <c r="S31" s="51">
        <f>SUMIF(QT_AY_NET_!$E$13:$KW$13,S$11,QT_AY_NET_!$E31:$KW31)+SUMIF(QT_UY_NET_!$E$13:$PI$13,S$11,QT_UY_NET_!$E31:$PI31)</f>
        <v>0</v>
      </c>
      <c r="T31" s="51">
        <f>SUMIF(QT_AY_NET_!$E$13:$KW$13,T$11,QT_AY_NET_!$E31:$KW31)+SUMIF(QT_UY_NET_!$E$13:$PI$13,T$11,QT_UY_NET_!$E31:$PI31)</f>
        <v>0</v>
      </c>
      <c r="U31" s="51">
        <f>SUMIF(QT_AY_NET_!$E$13:$KW$13,U$11,QT_AY_NET_!$E31:$KW31)+SUMIF(QT_UY_NET_!$E$13:$PI$13,U$11,QT_UY_NET_!$E31:$PI31)</f>
        <v>0</v>
      </c>
      <c r="V31" s="51">
        <f>SUMIF(QT_AY_NET_!$E$13:$KW$13,V$11,QT_AY_NET_!$E31:$KW31)+SUMIF(QT_UY_NET_!$E$13:$PI$13,V$11,QT_UY_NET_!$E31:$PI31)</f>
        <v>0</v>
      </c>
      <c r="W31" s="51">
        <f>SUMIF(QT_AY_NET_!$E$13:$KW$13,W$11,QT_AY_NET_!$E31:$KW31)+SUMIF(QT_UY_NET_!$E$13:$PI$13,W$11,QT_UY_NET_!$E31:$PI31)</f>
        <v>0</v>
      </c>
      <c r="X31" s="51">
        <f>SUMIF(QT_AY_NET_!$E$13:$KW$13,X$11,QT_AY_NET_!$E31:$KW31)+SUMIF(QT_UY_NET_!$E$13:$PI$13,X$11,QT_UY_NET_!$E31:$PI31)</f>
        <v>0</v>
      </c>
      <c r="Y31" s="51">
        <f>SUMIF(QT_AY_NET_!$E$13:$KW$13,Y$11,QT_AY_NET_!$E31:$KW31)+SUMIF(QT_UY_NET_!$E$13:$PI$13,Y$11,QT_UY_NET_!$E31:$PI31)</f>
        <v>0</v>
      </c>
      <c r="Z31" s="51">
        <f>SUMIF(QT_AY_NET_!$E$13:$KW$13,Z$11,QT_AY_NET_!$E31:$KW31)+SUMIF(QT_UY_NET_!$E$13:$PI$13,Z$11,QT_UY_NET_!$E31:$PI31)</f>
        <v>0</v>
      </c>
      <c r="AA31" s="51">
        <f>SUMIF(QT_AY_NET_!$E$13:$KW$13,AA$11,QT_AY_NET_!$E31:$KW31)+SUMIF(QT_UY_NET_!$E$13:$PI$13,AA$11,QT_UY_NET_!$E31:$PI31)</f>
        <v>0</v>
      </c>
      <c r="AB31" s="51">
        <f>SUMIF(QT_AY_NET_!$E$13:$KW$13,AB$11,QT_AY_NET_!$E31:$KW31)+SUMIF(QT_UY_NET_!$E$13:$PI$13,AB$11,QT_UY_NET_!$E31:$PI31)</f>
        <v>0</v>
      </c>
      <c r="AC31" s="51">
        <f>SUMIF(QT_AY_NET_!$E$13:$KW$13,AC$11,QT_AY_NET_!$E31:$KW31)+SUMIF(QT_UY_NET_!$E$13:$PI$13,AC$11,QT_UY_NET_!$E31:$PI31)</f>
        <v>0</v>
      </c>
      <c r="AD31" s="51">
        <f>SUMIF(QT_AY_NET_!$E$13:$KW$13,AD$11,QT_AY_NET_!$E31:$KW31)+SUMIF(QT_UY_NET_!$E$13:$PI$13,AD$11,QT_UY_NET_!$E31:$PI31)</f>
        <v>0</v>
      </c>
      <c r="AE31" s="51">
        <f>SUMIF(QT_AY_NET_!$E$13:$KW$13,AE$11,QT_AY_NET_!$E31:$KW31)+SUMIF(QT_UY_NET_!$E$13:$PI$13,AE$11,QT_UY_NET_!$E31:$PI31)</f>
        <v>0</v>
      </c>
      <c r="AF31" s="51">
        <f>SUMIF(QT_AY_NET_!$E$13:$KW$13,AF$11,QT_AY_NET_!$E31:$KW31)+SUMIF(QT_UY_NET_!$E$13:$PI$13,AF$11,QT_UY_NET_!$E31:$PI31)</f>
        <v>0</v>
      </c>
      <c r="AG31" s="51">
        <f>SUMIF(QT_AY_NET_!$E$13:$KW$13,AG$11,QT_AY_NET_!$E31:$KW31)+SUMIF(QT_UY_NET_!$E$13:$PI$13,AG$11,QT_UY_NET_!$E31:$PI31)</f>
        <v>0</v>
      </c>
      <c r="AH31" s="51">
        <f>SUMIF(QT_AY_NET_!$E$13:$KW$13,AH$11,QT_AY_NET_!$E31:$KW31)+SUMIF(QT_UY_NET_!$E$13:$PI$13,AH$11,QT_UY_NET_!$E31:$PI31)</f>
        <v>0</v>
      </c>
      <c r="AI31" s="51">
        <f>SUMIF(QT_AY_NET_!$E$13:$KW$13,AI$11,QT_AY_NET_!$E31:$KW31)+SUMIF(QT_UY_NET_!$E$13:$PI$13,AI$11,QT_UY_NET_!$E31:$PI31)</f>
        <v>0</v>
      </c>
      <c r="AJ31" s="51">
        <f>SUMIF(QT_AY_NET_!$E$13:$KW$13,AJ$11,QT_AY_NET_!$E31:$KW31)+SUMIF(QT_UY_NET_!$E$13:$PI$13,AJ$11,QT_UY_NET_!$E31:$PI31)</f>
        <v>0</v>
      </c>
      <c r="AK31" s="51">
        <f>SUMIF(QT_AY_NET_!$E$13:$KW$13,AK$11,QT_AY_NET_!$E31:$KW31)+SUMIF(QT_UY_NET_!$E$13:$PI$13,AK$11,QT_UY_NET_!$E31:$PI31)</f>
        <v>0</v>
      </c>
      <c r="AL31" s="51">
        <f>SUMIF(QT_AY_NET_!$E$13:$KW$13,AL$11,QT_AY_NET_!$E31:$KW31)+SUMIF(QT_UY_NET_!$E$13:$PI$13,AL$11,QT_UY_NET_!$E31:$PI31)</f>
        <v>0</v>
      </c>
      <c r="AM31" s="51">
        <f>SUMIF(QT_AY_NET_!$E$13:$KW$13,AM$11,QT_AY_NET_!$E31:$KW31)+SUMIF(QT_UY_NET_!$E$13:$PI$13,AM$11,QT_UY_NET_!$E31:$PI31)</f>
        <v>0</v>
      </c>
      <c r="AN31" s="51">
        <f>SUMIF(QT_AY_NET_!$E$13:$KW$13,AN$11,QT_AY_NET_!$E31:$KW31)+SUMIF(QT_UY_NET_!$E$13:$PI$13,AN$11,QT_UY_NET_!$E31:$PI31)</f>
        <v>0</v>
      </c>
      <c r="AO31" s="51">
        <f>SUMIF(QT_AY_NET_!$E$13:$KW$13,AO$11,QT_AY_NET_!$E31:$KW31)+SUMIF(QT_UY_NET_!$E$13:$PI$13,AO$11,QT_UY_NET_!$E31:$PI31)</f>
        <v>0</v>
      </c>
      <c r="AP31" s="51">
        <f>SUMIF(QT_AY_NET_!$E$13:$KW$13,AP$11,QT_AY_NET_!$E31:$KW31)+SUMIF(QT_UY_NET_!$E$13:$PI$13,AP$11,QT_UY_NET_!$E31:$PI31)</f>
        <v>0</v>
      </c>
      <c r="AQ31" s="51">
        <f>SUMIF(QT_AY_NET_!$E$13:$KW$13,AQ$11,QT_AY_NET_!$E31:$KW31)+SUMIF(QT_UY_NET_!$E$13:$PI$13,AQ$11,QT_UY_NET_!$E31:$PI31)</f>
        <v>0</v>
      </c>
      <c r="AR31" s="51">
        <f>SUMIF(QT_AY_NET_!$E$13:$KW$13,AR$11,QT_AY_NET_!$E31:$KW31)+SUMIF(QT_UY_NET_!$E$13:$PI$13,AR$11,QT_UY_NET_!$E31:$PI31)</f>
        <v>0</v>
      </c>
      <c r="AS31" s="51">
        <f>SUMIF(QT_AY_NET_!$E$13:$KW$13,AS$11,QT_AY_NET_!$E31:$KW31)+SUMIF(QT_UY_NET_!$E$13:$PI$13,AS$11,QT_UY_NET_!$E31:$PI31)</f>
        <v>0</v>
      </c>
      <c r="AT31" s="51">
        <f>SUMIF(QT_AY_NET_!$E$13:$KW$13,AT$11,QT_AY_NET_!$E31:$KW31)+SUMIF(QT_UY_NET_!$E$13:$PI$13,AT$11,QT_UY_NET_!$E31:$PI31)</f>
        <v>0</v>
      </c>
      <c r="AU31" s="51">
        <f>SUMIF(QT_AY_NET_!$E$13:$KW$13,AU$11,QT_AY_NET_!$E31:$KW31)+SUMIF(QT_UY_NET_!$E$13:$PI$13,AU$11,QT_UY_NET_!$E31:$PI31)</f>
        <v>0</v>
      </c>
      <c r="AV31" s="51">
        <f>SUMIF(QT_AY_NET_!$E$13:$KW$13,AV$11,QT_AY_NET_!$E31:$KW31)+SUMIF(QT_UY_NET_!$E$13:$PI$13,AV$11,QT_UY_NET_!$E31:$PI31)</f>
        <v>0</v>
      </c>
      <c r="AW31" s="51">
        <f>SUMIF(QT_AY_NET_!$E$13:$KW$13,AW$11,QT_AY_NET_!$E31:$KW31)+SUMIF(QT_UY_NET_!$E$13:$PI$13,AW$11,QT_UY_NET_!$E31:$PI31)</f>
        <v>0</v>
      </c>
      <c r="AX31" s="51">
        <f>SUMIF(QT_AY_NET_!$E$13:$KW$13,AX$11,QT_AY_NET_!$E31:$KW31)+SUMIF(QT_UY_NET_!$E$13:$PI$13,AX$11,QT_UY_NET_!$E31:$PI31)</f>
        <v>0</v>
      </c>
      <c r="AY31" s="51">
        <f>SUMIF(QT_AY_NET_!$E$13:$KW$13,AY$11,QT_AY_NET_!$E31:$KW31)+SUMIF(QT_UY_NET_!$E$13:$PI$13,AY$11,QT_UY_NET_!$E31:$PI31)</f>
        <v>0</v>
      </c>
      <c r="AZ31" s="51">
        <f>SUMIF(QT_AY_NET_!$E$13:$KW$13,AZ$11,QT_AY_NET_!$E31:$KW31)+SUMIF(QT_UY_NET_!$E$13:$PI$13,AZ$11,QT_UY_NET_!$E31:$PI31)</f>
        <v>0</v>
      </c>
      <c r="BA31" s="51">
        <f>SUMIF(QT_AY_NET_!$E$13:$KW$13,BA$11,QT_AY_NET_!$E31:$KW31)+SUMIF(QT_UY_NET_!$E$13:$PI$13,BA$11,QT_UY_NET_!$E31:$PI31)</f>
        <v>0</v>
      </c>
      <c r="BB31" s="51">
        <f>SUMIF(QT_AY_NET_!$E$13:$KW$13,BB$11,QT_AY_NET_!$E31:$KW31)+SUMIF(QT_UY_NET_!$E$13:$PI$13,BB$11,QT_UY_NET_!$E31:$PI31)</f>
        <v>0</v>
      </c>
      <c r="BC31" s="51">
        <f>SUMIF(QT_AY_NET_!$E$13:$KW$13,BC$11,QT_AY_NET_!$E31:$KW31)+SUMIF(QT_UY_NET_!$E$13:$PI$13,BC$11,QT_UY_NET_!$E31:$PI31)</f>
        <v>0</v>
      </c>
      <c r="BD31" s="51">
        <f>SUMIF(QT_AY_NET_!$E$13:$KW$13,BD$11,QT_AY_NET_!$E31:$KW31)+SUMIF(QT_UY_NET_!$E$13:$PI$13,BD$11,QT_UY_NET_!$E31:$PI31)</f>
        <v>0</v>
      </c>
      <c r="BE31" s="51">
        <f>SUMIF(QT_AY_NET_!$E$13:$KW$13,BE$11,QT_AY_NET_!$E31:$KW31)+SUMIF(QT_UY_NET_!$E$13:$PI$13,BE$11,QT_UY_NET_!$E31:$PI31)</f>
        <v>0</v>
      </c>
      <c r="BF31" s="51">
        <f>SUMIF(QT_AY_NET_!$E$13:$KW$13,BF$11,QT_AY_NET_!$E31:$KW31)+SUMIF(QT_UY_NET_!$E$13:$PI$13,BF$11,QT_UY_NET_!$E31:$PI31)</f>
        <v>0</v>
      </c>
      <c r="BG31" s="51">
        <f>SUMIF(QT_AY_NET_!$E$13:$KW$13,BG$11,QT_AY_NET_!$E31:$KW31)+SUMIF(QT_UY_NET_!$E$13:$PI$13,BG$11,QT_UY_NET_!$E31:$PI31)</f>
        <v>0</v>
      </c>
      <c r="BH31" s="51">
        <f>SUMIF(QT_AY_NET_!$E$13:$KW$13,BH$11,QT_AY_NET_!$E31:$KW31)+SUMIF(QT_UY_NET_!$E$13:$PI$13,BH$11,QT_UY_NET_!$E31:$PI31)</f>
        <v>0</v>
      </c>
      <c r="BI31" s="51">
        <f>SUMIF(QT_AY_NET_!$E$13:$KW$13,BI$11,QT_AY_NET_!$E31:$KW31)+SUMIF(QT_UY_NET_!$E$13:$PI$13,BI$11,QT_UY_NET_!$E31:$PI31)</f>
        <v>0</v>
      </c>
      <c r="BJ31" s="51">
        <f>SUMIF(QT_AY_NET_!$E$13:$KW$13,BJ$11,QT_AY_NET_!$E31:$KW31)+SUMIF(QT_UY_NET_!$E$13:$PI$13,BJ$11,QT_UY_NET_!$E31:$PI31)</f>
        <v>0</v>
      </c>
      <c r="BK31" s="51">
        <f>SUMIF(QT_AY_NET_!$E$13:$KW$13,BK$11,QT_AY_NET_!$E31:$KW31)+SUMIF(QT_UY_NET_!$E$13:$PI$13,BK$11,QT_UY_NET_!$E31:$PI31)</f>
        <v>0</v>
      </c>
      <c r="BL31" s="51">
        <f>SUMIF(QT_AY_NET_!$E$13:$KW$13,BL$11,QT_AY_NET_!$E31:$KW31)+SUMIF(QT_UY_NET_!$E$13:$PI$13,BL$11,QT_UY_NET_!$E31:$PI31)</f>
        <v>0</v>
      </c>
      <c r="BM31" s="51">
        <f>SUMIF(QT_AY_NET_!$E$13:$KW$13,BM$11,QT_AY_NET_!$E31:$KW31)+SUMIF(QT_UY_NET_!$E$13:$PI$13,BM$11,QT_UY_NET_!$E31:$PI31)</f>
        <v>0</v>
      </c>
      <c r="BN31" s="51">
        <f>SUMIF(QT_AY_NET_!$E$13:$KW$13,BN$11,QT_AY_NET_!$E31:$KW31)+SUMIF(QT_UY_NET_!$E$13:$PI$13,BN$11,QT_UY_NET_!$E31:$PI31)</f>
        <v>0</v>
      </c>
      <c r="BO31" s="51">
        <f>SUMIF(QT_AY_NET_!$E$13:$KW$13,BO$11,QT_AY_NET_!$E31:$KW31)+SUMIF(QT_UY_NET_!$E$13:$PI$13,BO$11,QT_UY_NET_!$E31:$PI31)</f>
        <v>0</v>
      </c>
      <c r="BP31" s="51">
        <f>SUMIF(QT_AY_NET_!$E$13:$KW$13,BP$11,QT_AY_NET_!$E31:$KW31)+SUMIF(QT_UY_NET_!$E$13:$PI$13,BP$11,QT_UY_NET_!$E31:$PI31)</f>
        <v>0</v>
      </c>
      <c r="BQ31" s="51">
        <f>SUMIF(QT_AY_NET_!$E$13:$KW$13,BQ$11,QT_AY_NET_!$E31:$KW31)+SUMIF(QT_UY_NET_!$E$13:$PI$13,BQ$11,QT_UY_NET_!$E31:$PI31)</f>
        <v>0</v>
      </c>
      <c r="BR31" s="51">
        <f>SUMIF(QT_AY_NET_!$E$13:$KW$13,BR$11,QT_AY_NET_!$E31:$KW31)+SUMIF(QT_UY_NET_!$E$13:$PI$13,BR$11,QT_UY_NET_!$E31:$PI31)</f>
        <v>0</v>
      </c>
      <c r="BS31" s="51">
        <f>SUMIF(QT_AY_NET_!$E$13:$KW$13,BS$11,QT_AY_NET_!$E31:$KW31)+SUMIF(QT_UY_NET_!$E$13:$PI$13,BS$11,QT_UY_NET_!$E31:$PI31)</f>
        <v>0</v>
      </c>
      <c r="BT31" s="51">
        <f>SUMIF(QT_AY_NET_!$E$13:$KW$13,BT$11,QT_AY_NET_!$E31:$KW31)+SUMIF(QT_UY_NET_!$E$13:$PI$13,BT$11,QT_UY_NET_!$E31:$PI31)</f>
        <v>0</v>
      </c>
      <c r="BU31" s="51">
        <f>SUMIF(QT_AY_NET_!$E$13:$KW$13,BU$11,QT_AY_NET_!$E31:$KW31)+SUMIF(QT_UY_NET_!$E$13:$PI$13,BU$11,QT_UY_NET_!$E31:$PI31)</f>
        <v>0</v>
      </c>
      <c r="BV31" s="51">
        <f>SUMIF(QT_AY_NET_!$E$13:$KW$13,BV$11,QT_AY_NET_!$E31:$KW31)+SUMIF(QT_UY_NET_!$E$13:$PI$13,BV$11,QT_UY_NET_!$E31:$PI31)</f>
        <v>0</v>
      </c>
      <c r="BW31" s="51">
        <f>SUMIF(QT_AY_NET_!$E$13:$KW$13,BW$11,QT_AY_NET_!$E31:$KW31)+SUMIF(QT_UY_NET_!$E$13:$PI$13,BW$11,QT_UY_NET_!$E31:$PI31)</f>
        <v>0</v>
      </c>
      <c r="BX31" s="51">
        <f>SUMIF(QT_AY_NET_!$E$13:$KW$13,BX$11,QT_AY_NET_!$E31:$KW31)+SUMIF(QT_UY_NET_!$E$13:$PI$13,BX$11,QT_UY_NET_!$E31:$PI31)</f>
        <v>0</v>
      </c>
      <c r="BY31" s="51">
        <f>SUMIF(QT_AY_NET_!$E$13:$KW$13,BY$11,QT_AY_NET_!$E31:$KW31)+SUMIF(QT_UY_NET_!$E$13:$PI$13,BY$11,QT_UY_NET_!$E31:$PI31)</f>
        <v>0</v>
      </c>
      <c r="BZ31" s="51">
        <f>SUMIF(QT_AY_NET_!$E$13:$KW$13,BZ$11,QT_AY_NET_!$E31:$KW31)+SUMIF(QT_UY_NET_!$E$13:$PI$13,BZ$11,QT_UY_NET_!$E31:$PI31)</f>
        <v>0</v>
      </c>
      <c r="CA31" s="51">
        <f>SUMIF(QT_AY_NET_!$E$13:$KW$13,CA$11,QT_AY_NET_!$E31:$KW31)+SUMIF(QT_UY_NET_!$E$13:$PI$13,CA$11,QT_UY_NET_!$E31:$PI31)</f>
        <v>0</v>
      </c>
      <c r="CB31" s="51">
        <f>SUMIF(QT_AY_NET_!$E$13:$KW$13,CB$11,QT_AY_NET_!$E31:$KW31)+SUMIF(QT_UY_NET_!$E$13:$PI$13,CB$11,QT_UY_NET_!$E31:$PI31)</f>
        <v>0</v>
      </c>
      <c r="CC31" s="51">
        <f>SUMIF(QT_AY_NET_!$E$13:$KW$13,CC$11,QT_AY_NET_!$E31:$KW31)+SUMIF(QT_UY_NET_!$E$13:$PI$13,CC$11,QT_UY_NET_!$E31:$PI31)</f>
        <v>0</v>
      </c>
      <c r="CD31" s="51">
        <f>SUMIF(QT_AY_NET_!$E$13:$KW$13,CD$11,QT_AY_NET_!$E31:$KW31)+SUMIF(QT_UY_NET_!$E$13:$PI$13,CD$11,QT_UY_NET_!$E31:$PI31)</f>
        <v>0</v>
      </c>
      <c r="CE31" s="51">
        <f>SUMIF(QT_AY_NET_!$E$13:$KW$13,CE$11,QT_AY_NET_!$E31:$KW31)+SUMIF(QT_UY_NET_!$E$13:$PI$13,CE$11,QT_UY_NET_!$E31:$PI31)</f>
        <v>0</v>
      </c>
      <c r="CF31" s="51">
        <f>SUMIF(QT_AY_NET_!$E$13:$KW$13,CF$11,QT_AY_NET_!$E31:$KW31)+SUMIF(QT_UY_NET_!$E$13:$PI$13,CF$11,QT_UY_NET_!$E31:$PI31)</f>
        <v>0</v>
      </c>
      <c r="CG31" s="51">
        <f>SUMIF(QT_AY_NET_!$E$13:$KW$13,CG$11,QT_AY_NET_!$E31:$KW31)+SUMIF(QT_UY_NET_!$E$13:$PI$13,CG$11,QT_UY_NET_!$E31:$PI31)</f>
        <v>0</v>
      </c>
      <c r="CH31" s="51">
        <f>SUMIF(QT_AY_NET_!$E$13:$KW$13,CH$11,QT_AY_NET_!$E31:$KW31)+SUMIF(QT_UY_NET_!$E$13:$PI$13,CH$11,QT_UY_NET_!$E31:$PI31)</f>
        <v>0</v>
      </c>
      <c r="CI31" s="51">
        <f>SUMIF(QT_AY_NET_!$E$13:$KW$13,CI$11,QT_AY_NET_!$E31:$KW31)+SUMIF(QT_UY_NET_!$E$13:$PI$13,CI$11,QT_UY_NET_!$E31:$PI31)</f>
        <v>0</v>
      </c>
      <c r="CJ31" s="51">
        <f>SUMIF(QT_AY_NET_!$E$13:$KW$13,CJ$11,QT_AY_NET_!$E31:$KW31)+SUMIF(QT_UY_NET_!$E$13:$PI$13,CJ$11,QT_UY_NET_!$E31:$PI31)</f>
        <v>0</v>
      </c>
      <c r="CK31" s="51">
        <f>SUMIF(QT_AY_NET_!$E$13:$KW$13,CK$11,QT_AY_NET_!$E31:$KW31)+SUMIF(QT_UY_NET_!$E$13:$PI$13,CK$11,QT_UY_NET_!$E31:$PI31)</f>
        <v>0</v>
      </c>
      <c r="CL31" s="51">
        <f>SUMIF(QT_AY_NET_!$E$13:$KW$13,CL$11,QT_AY_NET_!$E31:$KW31)+SUMIF(QT_UY_NET_!$E$13:$PI$13,CL$11,QT_UY_NET_!$E31:$PI31)</f>
        <v>0</v>
      </c>
      <c r="CM31" s="51">
        <f>SUMIF(QT_AY_NET_!$E$13:$KW$13,CM$11,QT_AY_NET_!$E31:$KW31)+SUMIF(QT_UY_NET_!$E$13:$PI$13,CM$11,QT_UY_NET_!$E31:$PI31)</f>
        <v>0</v>
      </c>
      <c r="CN31" s="51">
        <f>SUMIF(QT_AY_NET_!$E$13:$KW$13,CN$11,QT_AY_NET_!$E31:$KW31)+SUMIF(QT_UY_NET_!$E$13:$PI$13,CN$11,QT_UY_NET_!$E31:$PI31)</f>
        <v>0</v>
      </c>
      <c r="CO31" s="51">
        <f>SUMIF(QT_AY_NET_!$E$13:$KW$13,CO$11,QT_AY_NET_!$E31:$KW31)+SUMIF(QT_UY_NET_!$E$13:$PI$13,CO$11,QT_UY_NET_!$E31:$PI31)</f>
        <v>0</v>
      </c>
      <c r="CP31" s="51">
        <f>SUMIF(QT_AY_NET_!$E$13:$KW$13,CP$11,QT_AY_NET_!$E31:$KW31)+SUMIF(QT_UY_NET_!$E$13:$PI$13,CP$11,QT_UY_NET_!$E31:$PI31)</f>
        <v>0</v>
      </c>
      <c r="CQ31" s="51">
        <f>SUMIF(QT_AY_NET_!$E$13:$KW$13,CQ$11,QT_AY_NET_!$E31:$KW31)+SUMIF(QT_UY_NET_!$E$13:$PI$13,CQ$11,QT_UY_NET_!$E31:$PI31)</f>
        <v>0</v>
      </c>
      <c r="CR31" s="51">
        <f>SUMIF(QT_AY_NET_!$E$13:$KW$13,CR$11,QT_AY_NET_!$E31:$KW31)+SUMIF(QT_UY_NET_!$E$13:$PI$13,CR$11,QT_UY_NET_!$E31:$PI31)</f>
        <v>0</v>
      </c>
      <c r="CS31" s="51">
        <f>SUMIF(QT_AY_NET_!$E$13:$KW$13,CS$11,QT_AY_NET_!$E31:$KW31)+SUMIF(QT_UY_NET_!$E$13:$PI$13,CS$11,QT_UY_NET_!$E31:$PI31)</f>
        <v>0</v>
      </c>
      <c r="CT31" s="51">
        <f>SUMIF(QT_AY_NET_!$E$13:$KW$13,CT$11,QT_AY_NET_!$E31:$KW31)+SUMIF(QT_UY_NET_!$E$13:$PI$13,CT$11,QT_UY_NET_!$E31:$PI31)</f>
        <v>0</v>
      </c>
      <c r="CU31" s="51">
        <f>SUMIF(QT_AY_NET_!$E$13:$KW$13,CU$11,QT_AY_NET_!$E31:$KW31)+SUMIF(QT_UY_NET_!$E$13:$PI$13,CU$11,QT_UY_NET_!$E31:$PI31)</f>
        <v>0</v>
      </c>
      <c r="CV31" s="51">
        <f>SUMIF(QT_AY_NET_!$E$13:$KW$13,CV$11,QT_AY_NET_!$E31:$KW31)+SUMIF(QT_UY_NET_!$E$13:$PI$13,CV$11,QT_UY_NET_!$E31:$PI31)</f>
        <v>0</v>
      </c>
      <c r="CW31" s="51">
        <f>SUMIF(QT_AY_NET_!$E$13:$KW$13,CW$11,QT_AY_NET_!$E31:$KW31)+SUMIF(QT_UY_NET_!$E$13:$PI$13,CW$11,QT_UY_NET_!$E31:$PI31)</f>
        <v>0</v>
      </c>
      <c r="CX31" s="51">
        <f>SUMIF(QT_AY_NET_!$E$13:$KW$13,CX$11,QT_AY_NET_!$E31:$KW31)+SUMIF(QT_UY_NET_!$E$13:$PI$13,CX$11,QT_UY_NET_!$E31:$PI31)</f>
        <v>0</v>
      </c>
      <c r="CY31" s="51">
        <f>SUMIF(QT_AY_NET_!$E$13:$KW$13,CY$11,QT_AY_NET_!$E31:$KW31)+SUMIF(QT_UY_NET_!$E$13:$PI$13,CY$11,QT_UY_NET_!$E31:$PI31)</f>
        <v>0</v>
      </c>
      <c r="CZ31" s="51">
        <f>SUMIF(QT_AY_NET_!$E$13:$KW$13,CZ$11,QT_AY_NET_!$E31:$KW31)+SUMIF(QT_UY_NET_!$E$13:$PI$13,CZ$11,QT_UY_NET_!$E31:$PI31)</f>
        <v>0</v>
      </c>
      <c r="DA31" s="51">
        <f>SUMIF(QT_AY_NET_!$E$13:$KW$13,DA$11,QT_AY_NET_!$E31:$KW31)+SUMIF(QT_UY_NET_!$E$13:$PI$13,DA$11,QT_UY_NET_!$E31:$PI31)</f>
        <v>0</v>
      </c>
      <c r="DB31" s="51">
        <f>SUMIF(QT_AY_NET_!$E$13:$KW$13,DB$11,QT_AY_NET_!$E31:$KW31)+SUMIF(QT_UY_NET_!$E$13:$PI$13,DB$11,QT_UY_NET_!$E31:$PI31)</f>
        <v>0</v>
      </c>
      <c r="DC31" s="51">
        <f>SUMIF(QT_AY_NET_!$E$13:$KW$13,DC$11,QT_AY_NET_!$E31:$KW31)+SUMIF(QT_UY_NET_!$E$13:$PI$13,DC$11,QT_UY_NET_!$E31:$PI31)</f>
        <v>0</v>
      </c>
      <c r="DD31" s="51">
        <f>SUMIF(QT_AY_NET_!$E$13:$KW$13,DD$11,QT_AY_NET_!$E31:$KW31)+SUMIF(QT_UY_NET_!$E$13:$PI$13,DD$11,QT_UY_NET_!$E31:$PI31)</f>
        <v>0</v>
      </c>
      <c r="DE31" s="51">
        <f>SUMIF(QT_AY_NET_!$E$13:$KW$13,DE$11,QT_AY_NET_!$E31:$KW31)+SUMIF(QT_UY_NET_!$E$13:$PI$13,DE$11,QT_UY_NET_!$E31:$PI31)</f>
        <v>0</v>
      </c>
      <c r="DF31" s="51">
        <f>SUMIF(QT_AY_NET_!$E$13:$KW$13,DF$11,QT_AY_NET_!$E31:$KW31)+SUMIF(QT_UY_NET_!$E$13:$PI$13,DF$11,QT_UY_NET_!$E31:$PI31)</f>
        <v>0</v>
      </c>
    </row>
    <row r="32" spans="2:425" ht="16.8" thickBot="1" x14ac:dyDescent="0.3">
      <c r="B32" s="179"/>
      <c r="C32" s="61">
        <v>100000</v>
      </c>
      <c r="D32" s="131" t="s">
        <v>461</v>
      </c>
      <c r="E32" s="51">
        <f t="shared" si="8"/>
        <v>0</v>
      </c>
      <c r="F32" s="60">
        <f t="shared" si="9"/>
        <v>0</v>
      </c>
      <c r="G32" s="51">
        <f t="shared" si="6"/>
        <v>0</v>
      </c>
      <c r="H32" s="51">
        <f t="shared" si="6"/>
        <v>0</v>
      </c>
      <c r="I32" s="51">
        <f t="shared" si="6"/>
        <v>0</v>
      </c>
      <c r="J32" s="51">
        <f>SUMIF(QT_AY_NET_!$E$13:$KW$13,J$11,QT_AY_NET_!$E32:$KW32)+SUMIF(QT_UY_NET_!$E$13:$KW$13,J$11,QT_UY_NET_!$E32:$KW32)</f>
        <v>0</v>
      </c>
      <c r="K32" s="51">
        <f>SUMIF(QT_AY_NET_!$E$13:$KW$13,K$11,QT_AY_NET_!$E32:$KW32)+SUMIF(QT_UY_NET_!$E$13:$KW$13,K$11,QT_UY_NET_!$E32:$KW32)</f>
        <v>0</v>
      </c>
      <c r="L32" s="51">
        <f t="shared" si="10"/>
        <v>0</v>
      </c>
      <c r="M32" s="51">
        <f t="shared" si="7"/>
        <v>0</v>
      </c>
      <c r="N32" s="51">
        <f t="shared" si="7"/>
        <v>0</v>
      </c>
      <c r="O32" s="51">
        <f>SUMIF(QT_AY_NET_!$E$13:$KW$13,O$11,QT_AY_NET_!$E32:$KW32)+SUMIF(QT_UY_NET_!$E$13:$KW$13,O$11,QT_UY_NET_!$E32:$KW32)</f>
        <v>0</v>
      </c>
      <c r="P32" s="51">
        <f>SUMIF(QT_AY_NET_!$E$13:$KW$13,P$11,QT_AY_NET_!$E32:$KW32)+SUMIF(QT_UY_NET_!$E$13:$KW$13,P$11,QT_UY_NET_!$E32:$KW32)</f>
        <v>0</v>
      </c>
      <c r="Q32" s="51">
        <f>SUMIF(QT_AY_NET_!$E$13:$KW$13,Q$11,QT_AY_NET_!$E32:$KW32)+SUMIF(QT_UY_NET_!$E$13:$KW$13,Q$11,QT_UY_NET_!$E32:$KW32)</f>
        <v>0</v>
      </c>
      <c r="R32" s="51">
        <f>SUMIF(QT_AY_NET_!$E$13:$KW$13,R$11,QT_AY_NET_!$E32:$KW32)+SUMIF(QT_UY_NET_!$E$13:$KW$13,R$11,QT_UY_NET_!$E32:$KW32)</f>
        <v>0</v>
      </c>
      <c r="S32" s="51">
        <f>SUMIF(QT_AY_NET_!$E$13:$KW$13,S$11,QT_AY_NET_!$E32:$KW32)+SUMIF(QT_UY_NET_!$E$13:$PI$13,S$11,QT_UY_NET_!$E32:$PI32)</f>
        <v>0</v>
      </c>
      <c r="T32" s="51">
        <f>SUMIF(QT_AY_NET_!$E$13:$KW$13,T$11,QT_AY_NET_!$E32:$KW32)+SUMIF(QT_UY_NET_!$E$13:$PI$13,T$11,QT_UY_NET_!$E32:$PI32)</f>
        <v>0</v>
      </c>
      <c r="U32" s="51">
        <f>SUMIF(QT_AY_NET_!$E$13:$KW$13,U$11,QT_AY_NET_!$E32:$KW32)+SUMIF(QT_UY_NET_!$E$13:$PI$13,U$11,QT_UY_NET_!$E32:$PI32)</f>
        <v>0</v>
      </c>
      <c r="V32" s="51">
        <f>SUMIF(QT_AY_NET_!$E$13:$KW$13,V$11,QT_AY_NET_!$E32:$KW32)+SUMIF(QT_UY_NET_!$E$13:$PI$13,V$11,QT_UY_NET_!$E32:$PI32)</f>
        <v>0</v>
      </c>
      <c r="W32" s="51">
        <f>SUMIF(QT_AY_NET_!$E$13:$KW$13,W$11,QT_AY_NET_!$E32:$KW32)+SUMIF(QT_UY_NET_!$E$13:$PI$13,W$11,QT_UY_NET_!$E32:$PI32)</f>
        <v>0</v>
      </c>
      <c r="X32" s="51">
        <f>SUMIF(QT_AY_NET_!$E$13:$KW$13,X$11,QT_AY_NET_!$E32:$KW32)+SUMIF(QT_UY_NET_!$E$13:$PI$13,X$11,QT_UY_NET_!$E32:$PI32)</f>
        <v>0</v>
      </c>
      <c r="Y32" s="51">
        <f>SUMIF(QT_AY_NET_!$E$13:$KW$13,Y$11,QT_AY_NET_!$E32:$KW32)+SUMIF(QT_UY_NET_!$E$13:$PI$13,Y$11,QT_UY_NET_!$E32:$PI32)</f>
        <v>0</v>
      </c>
      <c r="Z32" s="51">
        <f>SUMIF(QT_AY_NET_!$E$13:$KW$13,Z$11,QT_AY_NET_!$E32:$KW32)+SUMIF(QT_UY_NET_!$E$13:$PI$13,Z$11,QT_UY_NET_!$E32:$PI32)</f>
        <v>0</v>
      </c>
      <c r="AA32" s="51">
        <f>SUMIF(QT_AY_NET_!$E$13:$KW$13,AA$11,QT_AY_NET_!$E32:$KW32)+SUMIF(QT_UY_NET_!$E$13:$PI$13,AA$11,QT_UY_NET_!$E32:$PI32)</f>
        <v>0</v>
      </c>
      <c r="AB32" s="51">
        <f>SUMIF(QT_AY_NET_!$E$13:$KW$13,AB$11,QT_AY_NET_!$E32:$KW32)+SUMIF(QT_UY_NET_!$E$13:$PI$13,AB$11,QT_UY_NET_!$E32:$PI32)</f>
        <v>0</v>
      </c>
      <c r="AC32" s="51">
        <f>SUMIF(QT_AY_NET_!$E$13:$KW$13,AC$11,QT_AY_NET_!$E32:$KW32)+SUMIF(QT_UY_NET_!$E$13:$PI$13,AC$11,QT_UY_NET_!$E32:$PI32)</f>
        <v>0</v>
      </c>
      <c r="AD32" s="51">
        <f>SUMIF(QT_AY_NET_!$E$13:$KW$13,AD$11,QT_AY_NET_!$E32:$KW32)+SUMIF(QT_UY_NET_!$E$13:$PI$13,AD$11,QT_UY_NET_!$E32:$PI32)</f>
        <v>0</v>
      </c>
      <c r="AE32" s="51">
        <f>SUMIF(QT_AY_NET_!$E$13:$KW$13,AE$11,QT_AY_NET_!$E32:$KW32)+SUMIF(QT_UY_NET_!$E$13:$PI$13,AE$11,QT_UY_NET_!$E32:$PI32)</f>
        <v>0</v>
      </c>
      <c r="AF32" s="51">
        <f>SUMIF(QT_AY_NET_!$E$13:$KW$13,AF$11,QT_AY_NET_!$E32:$KW32)+SUMIF(QT_UY_NET_!$E$13:$PI$13,AF$11,QT_UY_NET_!$E32:$PI32)</f>
        <v>0</v>
      </c>
      <c r="AG32" s="51">
        <f>SUMIF(QT_AY_NET_!$E$13:$KW$13,AG$11,QT_AY_NET_!$E32:$KW32)+SUMIF(QT_UY_NET_!$E$13:$PI$13,AG$11,QT_UY_NET_!$E32:$PI32)</f>
        <v>0</v>
      </c>
      <c r="AH32" s="51">
        <f>SUMIF(QT_AY_NET_!$E$13:$KW$13,AH$11,QT_AY_NET_!$E32:$KW32)+SUMIF(QT_UY_NET_!$E$13:$PI$13,AH$11,QT_UY_NET_!$E32:$PI32)</f>
        <v>0</v>
      </c>
      <c r="AI32" s="51">
        <f>SUMIF(QT_AY_NET_!$E$13:$KW$13,AI$11,QT_AY_NET_!$E32:$KW32)+SUMIF(QT_UY_NET_!$E$13:$PI$13,AI$11,QT_UY_NET_!$E32:$PI32)</f>
        <v>0</v>
      </c>
      <c r="AJ32" s="51">
        <f>SUMIF(QT_AY_NET_!$E$13:$KW$13,AJ$11,QT_AY_NET_!$E32:$KW32)+SUMIF(QT_UY_NET_!$E$13:$PI$13,AJ$11,QT_UY_NET_!$E32:$PI32)</f>
        <v>0</v>
      </c>
      <c r="AK32" s="51">
        <f>SUMIF(QT_AY_NET_!$E$13:$KW$13,AK$11,QT_AY_NET_!$E32:$KW32)+SUMIF(QT_UY_NET_!$E$13:$PI$13,AK$11,QT_UY_NET_!$E32:$PI32)</f>
        <v>0</v>
      </c>
      <c r="AL32" s="51">
        <f>SUMIF(QT_AY_NET_!$E$13:$KW$13,AL$11,QT_AY_NET_!$E32:$KW32)+SUMIF(QT_UY_NET_!$E$13:$PI$13,AL$11,QT_UY_NET_!$E32:$PI32)</f>
        <v>0</v>
      </c>
      <c r="AM32" s="51">
        <f>SUMIF(QT_AY_NET_!$E$13:$KW$13,AM$11,QT_AY_NET_!$E32:$KW32)+SUMIF(QT_UY_NET_!$E$13:$PI$13,AM$11,QT_UY_NET_!$E32:$PI32)</f>
        <v>0</v>
      </c>
      <c r="AN32" s="51">
        <f>SUMIF(QT_AY_NET_!$E$13:$KW$13,AN$11,QT_AY_NET_!$E32:$KW32)+SUMIF(QT_UY_NET_!$E$13:$PI$13,AN$11,QT_UY_NET_!$E32:$PI32)</f>
        <v>0</v>
      </c>
      <c r="AO32" s="51">
        <f>SUMIF(QT_AY_NET_!$E$13:$KW$13,AO$11,QT_AY_NET_!$E32:$KW32)+SUMIF(QT_UY_NET_!$E$13:$PI$13,AO$11,QT_UY_NET_!$E32:$PI32)</f>
        <v>0</v>
      </c>
      <c r="AP32" s="51">
        <f>SUMIF(QT_AY_NET_!$E$13:$KW$13,AP$11,QT_AY_NET_!$E32:$KW32)+SUMIF(QT_UY_NET_!$E$13:$PI$13,AP$11,QT_UY_NET_!$E32:$PI32)</f>
        <v>0</v>
      </c>
      <c r="AQ32" s="51">
        <f>SUMIF(QT_AY_NET_!$E$13:$KW$13,AQ$11,QT_AY_NET_!$E32:$KW32)+SUMIF(QT_UY_NET_!$E$13:$PI$13,AQ$11,QT_UY_NET_!$E32:$PI32)</f>
        <v>0</v>
      </c>
      <c r="AR32" s="51">
        <f>SUMIF(QT_AY_NET_!$E$13:$KW$13,AR$11,QT_AY_NET_!$E32:$KW32)+SUMIF(QT_UY_NET_!$E$13:$PI$13,AR$11,QT_UY_NET_!$E32:$PI32)</f>
        <v>0</v>
      </c>
      <c r="AS32" s="51">
        <f>SUMIF(QT_AY_NET_!$E$13:$KW$13,AS$11,QT_AY_NET_!$E32:$KW32)+SUMIF(QT_UY_NET_!$E$13:$PI$13,AS$11,QT_UY_NET_!$E32:$PI32)</f>
        <v>0</v>
      </c>
      <c r="AT32" s="51">
        <f>SUMIF(QT_AY_NET_!$E$13:$KW$13,AT$11,QT_AY_NET_!$E32:$KW32)+SUMIF(QT_UY_NET_!$E$13:$PI$13,AT$11,QT_UY_NET_!$E32:$PI32)</f>
        <v>0</v>
      </c>
      <c r="AU32" s="51">
        <f>SUMIF(QT_AY_NET_!$E$13:$KW$13,AU$11,QT_AY_NET_!$E32:$KW32)+SUMIF(QT_UY_NET_!$E$13:$PI$13,AU$11,QT_UY_NET_!$E32:$PI32)</f>
        <v>0</v>
      </c>
      <c r="AV32" s="51">
        <f>SUMIF(QT_AY_NET_!$E$13:$KW$13,AV$11,QT_AY_NET_!$E32:$KW32)+SUMIF(QT_UY_NET_!$E$13:$PI$13,AV$11,QT_UY_NET_!$E32:$PI32)</f>
        <v>0</v>
      </c>
      <c r="AW32" s="51">
        <f>SUMIF(QT_AY_NET_!$E$13:$KW$13,AW$11,QT_AY_NET_!$E32:$KW32)+SUMIF(QT_UY_NET_!$E$13:$PI$13,AW$11,QT_UY_NET_!$E32:$PI32)</f>
        <v>0</v>
      </c>
      <c r="AX32" s="51">
        <f>SUMIF(QT_AY_NET_!$E$13:$KW$13,AX$11,QT_AY_NET_!$E32:$KW32)+SUMIF(QT_UY_NET_!$E$13:$PI$13,AX$11,QT_UY_NET_!$E32:$PI32)</f>
        <v>0</v>
      </c>
      <c r="AY32" s="51">
        <f>SUMIF(QT_AY_NET_!$E$13:$KW$13,AY$11,QT_AY_NET_!$E32:$KW32)+SUMIF(QT_UY_NET_!$E$13:$PI$13,AY$11,QT_UY_NET_!$E32:$PI32)</f>
        <v>0</v>
      </c>
      <c r="AZ32" s="51">
        <f>SUMIF(QT_AY_NET_!$E$13:$KW$13,AZ$11,QT_AY_NET_!$E32:$KW32)+SUMIF(QT_UY_NET_!$E$13:$PI$13,AZ$11,QT_UY_NET_!$E32:$PI32)</f>
        <v>0</v>
      </c>
      <c r="BA32" s="51">
        <f>SUMIF(QT_AY_NET_!$E$13:$KW$13,BA$11,QT_AY_NET_!$E32:$KW32)+SUMIF(QT_UY_NET_!$E$13:$PI$13,BA$11,QT_UY_NET_!$E32:$PI32)</f>
        <v>0</v>
      </c>
      <c r="BB32" s="51">
        <f>SUMIF(QT_AY_NET_!$E$13:$KW$13,BB$11,QT_AY_NET_!$E32:$KW32)+SUMIF(QT_UY_NET_!$E$13:$PI$13,BB$11,QT_UY_NET_!$E32:$PI32)</f>
        <v>0</v>
      </c>
      <c r="BC32" s="51">
        <f>SUMIF(QT_AY_NET_!$E$13:$KW$13,BC$11,QT_AY_NET_!$E32:$KW32)+SUMIF(QT_UY_NET_!$E$13:$PI$13,BC$11,QT_UY_NET_!$E32:$PI32)</f>
        <v>0</v>
      </c>
      <c r="BD32" s="51">
        <f>SUMIF(QT_AY_NET_!$E$13:$KW$13,BD$11,QT_AY_NET_!$E32:$KW32)+SUMIF(QT_UY_NET_!$E$13:$PI$13,BD$11,QT_UY_NET_!$E32:$PI32)</f>
        <v>0</v>
      </c>
      <c r="BE32" s="51">
        <f>SUMIF(QT_AY_NET_!$E$13:$KW$13,BE$11,QT_AY_NET_!$E32:$KW32)+SUMIF(QT_UY_NET_!$E$13:$PI$13,BE$11,QT_UY_NET_!$E32:$PI32)</f>
        <v>0</v>
      </c>
      <c r="BF32" s="51">
        <f>SUMIF(QT_AY_NET_!$E$13:$KW$13,BF$11,QT_AY_NET_!$E32:$KW32)+SUMIF(QT_UY_NET_!$E$13:$PI$13,BF$11,QT_UY_NET_!$E32:$PI32)</f>
        <v>0</v>
      </c>
      <c r="BG32" s="51">
        <f>SUMIF(QT_AY_NET_!$E$13:$KW$13,BG$11,QT_AY_NET_!$E32:$KW32)+SUMIF(QT_UY_NET_!$E$13:$PI$13,BG$11,QT_UY_NET_!$E32:$PI32)</f>
        <v>0</v>
      </c>
      <c r="BH32" s="51">
        <f>SUMIF(QT_AY_NET_!$E$13:$KW$13,BH$11,QT_AY_NET_!$E32:$KW32)+SUMIF(QT_UY_NET_!$E$13:$PI$13,BH$11,QT_UY_NET_!$E32:$PI32)</f>
        <v>0</v>
      </c>
      <c r="BI32" s="51">
        <f>SUMIF(QT_AY_NET_!$E$13:$KW$13,BI$11,QT_AY_NET_!$E32:$KW32)+SUMIF(QT_UY_NET_!$E$13:$PI$13,BI$11,QT_UY_NET_!$E32:$PI32)</f>
        <v>0</v>
      </c>
      <c r="BJ32" s="51">
        <f>SUMIF(QT_AY_NET_!$E$13:$KW$13,BJ$11,QT_AY_NET_!$E32:$KW32)+SUMIF(QT_UY_NET_!$E$13:$PI$13,BJ$11,QT_UY_NET_!$E32:$PI32)</f>
        <v>0</v>
      </c>
      <c r="BK32" s="51">
        <f>SUMIF(QT_AY_NET_!$E$13:$KW$13,BK$11,QT_AY_NET_!$E32:$KW32)+SUMIF(QT_UY_NET_!$E$13:$PI$13,BK$11,QT_UY_NET_!$E32:$PI32)</f>
        <v>0</v>
      </c>
      <c r="BL32" s="51">
        <f>SUMIF(QT_AY_NET_!$E$13:$KW$13,BL$11,QT_AY_NET_!$E32:$KW32)+SUMIF(QT_UY_NET_!$E$13:$PI$13,BL$11,QT_UY_NET_!$E32:$PI32)</f>
        <v>0</v>
      </c>
      <c r="BM32" s="51">
        <f>SUMIF(QT_AY_NET_!$E$13:$KW$13,BM$11,QT_AY_NET_!$E32:$KW32)+SUMIF(QT_UY_NET_!$E$13:$PI$13,BM$11,QT_UY_NET_!$E32:$PI32)</f>
        <v>0</v>
      </c>
      <c r="BN32" s="51">
        <f>SUMIF(QT_AY_NET_!$E$13:$KW$13,BN$11,QT_AY_NET_!$E32:$KW32)+SUMIF(QT_UY_NET_!$E$13:$PI$13,BN$11,QT_UY_NET_!$E32:$PI32)</f>
        <v>0</v>
      </c>
      <c r="BO32" s="51">
        <f>SUMIF(QT_AY_NET_!$E$13:$KW$13,BO$11,QT_AY_NET_!$E32:$KW32)+SUMIF(QT_UY_NET_!$E$13:$PI$13,BO$11,QT_UY_NET_!$E32:$PI32)</f>
        <v>0</v>
      </c>
      <c r="BP32" s="51">
        <f>SUMIF(QT_AY_NET_!$E$13:$KW$13,BP$11,QT_AY_NET_!$E32:$KW32)+SUMIF(QT_UY_NET_!$E$13:$PI$13,BP$11,QT_UY_NET_!$E32:$PI32)</f>
        <v>0</v>
      </c>
      <c r="BQ32" s="51">
        <f>SUMIF(QT_AY_NET_!$E$13:$KW$13,BQ$11,QT_AY_NET_!$E32:$KW32)+SUMIF(QT_UY_NET_!$E$13:$PI$13,BQ$11,QT_UY_NET_!$E32:$PI32)</f>
        <v>0</v>
      </c>
      <c r="BR32" s="51">
        <f>SUMIF(QT_AY_NET_!$E$13:$KW$13,BR$11,QT_AY_NET_!$E32:$KW32)+SUMIF(QT_UY_NET_!$E$13:$PI$13,BR$11,QT_UY_NET_!$E32:$PI32)</f>
        <v>0</v>
      </c>
      <c r="BS32" s="51">
        <f>SUMIF(QT_AY_NET_!$E$13:$KW$13,BS$11,QT_AY_NET_!$E32:$KW32)+SUMIF(QT_UY_NET_!$E$13:$PI$13,BS$11,QT_UY_NET_!$E32:$PI32)</f>
        <v>0</v>
      </c>
      <c r="BT32" s="51">
        <f>SUMIF(QT_AY_NET_!$E$13:$KW$13,BT$11,QT_AY_NET_!$E32:$KW32)+SUMIF(QT_UY_NET_!$E$13:$PI$13,BT$11,QT_UY_NET_!$E32:$PI32)</f>
        <v>0</v>
      </c>
      <c r="BU32" s="51">
        <f>SUMIF(QT_AY_NET_!$E$13:$KW$13,BU$11,QT_AY_NET_!$E32:$KW32)+SUMIF(QT_UY_NET_!$E$13:$PI$13,BU$11,QT_UY_NET_!$E32:$PI32)</f>
        <v>0</v>
      </c>
      <c r="BV32" s="51">
        <f>SUMIF(QT_AY_NET_!$E$13:$KW$13,BV$11,QT_AY_NET_!$E32:$KW32)+SUMIF(QT_UY_NET_!$E$13:$PI$13,BV$11,QT_UY_NET_!$E32:$PI32)</f>
        <v>0</v>
      </c>
      <c r="BW32" s="51">
        <f>SUMIF(QT_AY_NET_!$E$13:$KW$13,BW$11,QT_AY_NET_!$E32:$KW32)+SUMIF(QT_UY_NET_!$E$13:$PI$13,BW$11,QT_UY_NET_!$E32:$PI32)</f>
        <v>0</v>
      </c>
      <c r="BX32" s="51">
        <f>SUMIF(QT_AY_NET_!$E$13:$KW$13,BX$11,QT_AY_NET_!$E32:$KW32)+SUMIF(QT_UY_NET_!$E$13:$PI$13,BX$11,QT_UY_NET_!$E32:$PI32)</f>
        <v>0</v>
      </c>
      <c r="BY32" s="51">
        <f>SUMIF(QT_AY_NET_!$E$13:$KW$13,BY$11,QT_AY_NET_!$E32:$KW32)+SUMIF(QT_UY_NET_!$E$13:$PI$13,BY$11,QT_UY_NET_!$E32:$PI32)</f>
        <v>0</v>
      </c>
      <c r="BZ32" s="51">
        <f>SUMIF(QT_AY_NET_!$E$13:$KW$13,BZ$11,QT_AY_NET_!$E32:$KW32)+SUMIF(QT_UY_NET_!$E$13:$PI$13,BZ$11,QT_UY_NET_!$E32:$PI32)</f>
        <v>0</v>
      </c>
      <c r="CA32" s="51">
        <f>SUMIF(QT_AY_NET_!$E$13:$KW$13,CA$11,QT_AY_NET_!$E32:$KW32)+SUMIF(QT_UY_NET_!$E$13:$PI$13,CA$11,QT_UY_NET_!$E32:$PI32)</f>
        <v>0</v>
      </c>
      <c r="CB32" s="51">
        <f>SUMIF(QT_AY_NET_!$E$13:$KW$13,CB$11,QT_AY_NET_!$E32:$KW32)+SUMIF(QT_UY_NET_!$E$13:$PI$13,CB$11,QT_UY_NET_!$E32:$PI32)</f>
        <v>0</v>
      </c>
      <c r="CC32" s="51">
        <f>SUMIF(QT_AY_NET_!$E$13:$KW$13,CC$11,QT_AY_NET_!$E32:$KW32)+SUMIF(QT_UY_NET_!$E$13:$PI$13,CC$11,QT_UY_NET_!$E32:$PI32)</f>
        <v>0</v>
      </c>
      <c r="CD32" s="51">
        <f>SUMIF(QT_AY_NET_!$E$13:$KW$13,CD$11,QT_AY_NET_!$E32:$KW32)+SUMIF(QT_UY_NET_!$E$13:$PI$13,CD$11,QT_UY_NET_!$E32:$PI32)</f>
        <v>0</v>
      </c>
      <c r="CE32" s="51">
        <f>SUMIF(QT_AY_NET_!$E$13:$KW$13,CE$11,QT_AY_NET_!$E32:$KW32)+SUMIF(QT_UY_NET_!$E$13:$PI$13,CE$11,QT_UY_NET_!$E32:$PI32)</f>
        <v>0</v>
      </c>
      <c r="CF32" s="51">
        <f>SUMIF(QT_AY_NET_!$E$13:$KW$13,CF$11,QT_AY_NET_!$E32:$KW32)+SUMIF(QT_UY_NET_!$E$13:$PI$13,CF$11,QT_UY_NET_!$E32:$PI32)</f>
        <v>0</v>
      </c>
      <c r="CG32" s="51">
        <f>SUMIF(QT_AY_NET_!$E$13:$KW$13,CG$11,QT_AY_NET_!$E32:$KW32)+SUMIF(QT_UY_NET_!$E$13:$PI$13,CG$11,QT_UY_NET_!$E32:$PI32)</f>
        <v>0</v>
      </c>
      <c r="CH32" s="51">
        <f>SUMIF(QT_AY_NET_!$E$13:$KW$13,CH$11,QT_AY_NET_!$E32:$KW32)+SUMIF(QT_UY_NET_!$E$13:$PI$13,CH$11,QT_UY_NET_!$E32:$PI32)</f>
        <v>0</v>
      </c>
      <c r="CI32" s="51">
        <f>SUMIF(QT_AY_NET_!$E$13:$KW$13,CI$11,QT_AY_NET_!$E32:$KW32)+SUMIF(QT_UY_NET_!$E$13:$PI$13,CI$11,QT_UY_NET_!$E32:$PI32)</f>
        <v>0</v>
      </c>
      <c r="CJ32" s="51">
        <f>SUMIF(QT_AY_NET_!$E$13:$KW$13,CJ$11,QT_AY_NET_!$E32:$KW32)+SUMIF(QT_UY_NET_!$E$13:$PI$13,CJ$11,QT_UY_NET_!$E32:$PI32)</f>
        <v>0</v>
      </c>
      <c r="CK32" s="51">
        <f>SUMIF(QT_AY_NET_!$E$13:$KW$13,CK$11,QT_AY_NET_!$E32:$KW32)+SUMIF(QT_UY_NET_!$E$13:$PI$13,CK$11,QT_UY_NET_!$E32:$PI32)</f>
        <v>0</v>
      </c>
      <c r="CL32" s="51">
        <f>SUMIF(QT_AY_NET_!$E$13:$KW$13,CL$11,QT_AY_NET_!$E32:$KW32)+SUMIF(QT_UY_NET_!$E$13:$PI$13,CL$11,QT_UY_NET_!$E32:$PI32)</f>
        <v>0</v>
      </c>
      <c r="CM32" s="51">
        <f>SUMIF(QT_AY_NET_!$E$13:$KW$13,CM$11,QT_AY_NET_!$E32:$KW32)+SUMIF(QT_UY_NET_!$E$13:$PI$13,CM$11,QT_UY_NET_!$E32:$PI32)</f>
        <v>0</v>
      </c>
      <c r="CN32" s="51">
        <f>SUMIF(QT_AY_NET_!$E$13:$KW$13,CN$11,QT_AY_NET_!$E32:$KW32)+SUMIF(QT_UY_NET_!$E$13:$PI$13,CN$11,QT_UY_NET_!$E32:$PI32)</f>
        <v>0</v>
      </c>
      <c r="CO32" s="51">
        <f>SUMIF(QT_AY_NET_!$E$13:$KW$13,CO$11,QT_AY_NET_!$E32:$KW32)+SUMIF(QT_UY_NET_!$E$13:$PI$13,CO$11,QT_UY_NET_!$E32:$PI32)</f>
        <v>0</v>
      </c>
      <c r="CP32" s="51">
        <f>SUMIF(QT_AY_NET_!$E$13:$KW$13,CP$11,QT_AY_NET_!$E32:$KW32)+SUMIF(QT_UY_NET_!$E$13:$PI$13,CP$11,QT_UY_NET_!$E32:$PI32)</f>
        <v>0</v>
      </c>
      <c r="CQ32" s="51">
        <f>SUMIF(QT_AY_NET_!$E$13:$KW$13,CQ$11,QT_AY_NET_!$E32:$KW32)+SUMIF(QT_UY_NET_!$E$13:$PI$13,CQ$11,QT_UY_NET_!$E32:$PI32)</f>
        <v>0</v>
      </c>
      <c r="CR32" s="51">
        <f>SUMIF(QT_AY_NET_!$E$13:$KW$13,CR$11,QT_AY_NET_!$E32:$KW32)+SUMIF(QT_UY_NET_!$E$13:$PI$13,CR$11,QT_UY_NET_!$E32:$PI32)</f>
        <v>0</v>
      </c>
      <c r="CS32" s="51">
        <f>SUMIF(QT_AY_NET_!$E$13:$KW$13,CS$11,QT_AY_NET_!$E32:$KW32)+SUMIF(QT_UY_NET_!$E$13:$PI$13,CS$11,QT_UY_NET_!$E32:$PI32)</f>
        <v>0</v>
      </c>
      <c r="CT32" s="51">
        <f>SUMIF(QT_AY_NET_!$E$13:$KW$13,CT$11,QT_AY_NET_!$E32:$KW32)+SUMIF(QT_UY_NET_!$E$13:$PI$13,CT$11,QT_UY_NET_!$E32:$PI32)</f>
        <v>0</v>
      </c>
      <c r="CU32" s="51">
        <f>SUMIF(QT_AY_NET_!$E$13:$KW$13,CU$11,QT_AY_NET_!$E32:$KW32)+SUMIF(QT_UY_NET_!$E$13:$PI$13,CU$11,QT_UY_NET_!$E32:$PI32)</f>
        <v>0</v>
      </c>
      <c r="CV32" s="51">
        <f>SUMIF(QT_AY_NET_!$E$13:$KW$13,CV$11,QT_AY_NET_!$E32:$KW32)+SUMIF(QT_UY_NET_!$E$13:$PI$13,CV$11,QT_UY_NET_!$E32:$PI32)</f>
        <v>0</v>
      </c>
      <c r="CW32" s="51">
        <f>SUMIF(QT_AY_NET_!$E$13:$KW$13,CW$11,QT_AY_NET_!$E32:$KW32)+SUMIF(QT_UY_NET_!$E$13:$PI$13,CW$11,QT_UY_NET_!$E32:$PI32)</f>
        <v>0</v>
      </c>
      <c r="CX32" s="51">
        <f>SUMIF(QT_AY_NET_!$E$13:$KW$13,CX$11,QT_AY_NET_!$E32:$KW32)+SUMIF(QT_UY_NET_!$E$13:$PI$13,CX$11,QT_UY_NET_!$E32:$PI32)</f>
        <v>0</v>
      </c>
      <c r="CY32" s="51">
        <f>SUMIF(QT_AY_NET_!$E$13:$KW$13,CY$11,QT_AY_NET_!$E32:$KW32)+SUMIF(QT_UY_NET_!$E$13:$PI$13,CY$11,QT_UY_NET_!$E32:$PI32)</f>
        <v>0</v>
      </c>
      <c r="CZ32" s="51">
        <f>SUMIF(QT_AY_NET_!$E$13:$KW$13,CZ$11,QT_AY_NET_!$E32:$KW32)+SUMIF(QT_UY_NET_!$E$13:$PI$13,CZ$11,QT_UY_NET_!$E32:$PI32)</f>
        <v>0</v>
      </c>
      <c r="DA32" s="51">
        <f>SUMIF(QT_AY_NET_!$E$13:$KW$13,DA$11,QT_AY_NET_!$E32:$KW32)+SUMIF(QT_UY_NET_!$E$13:$PI$13,DA$11,QT_UY_NET_!$E32:$PI32)</f>
        <v>0</v>
      </c>
      <c r="DB32" s="51">
        <f>SUMIF(QT_AY_NET_!$E$13:$KW$13,DB$11,QT_AY_NET_!$E32:$KW32)+SUMIF(QT_UY_NET_!$E$13:$PI$13,DB$11,QT_UY_NET_!$E32:$PI32)</f>
        <v>0</v>
      </c>
      <c r="DC32" s="51">
        <f>SUMIF(QT_AY_NET_!$E$13:$KW$13,DC$11,QT_AY_NET_!$E32:$KW32)+SUMIF(QT_UY_NET_!$E$13:$PI$13,DC$11,QT_UY_NET_!$E32:$PI32)</f>
        <v>0</v>
      </c>
      <c r="DD32" s="51">
        <f>SUMIF(QT_AY_NET_!$E$13:$KW$13,DD$11,QT_AY_NET_!$E32:$KW32)+SUMIF(QT_UY_NET_!$E$13:$PI$13,DD$11,QT_UY_NET_!$E32:$PI32)</f>
        <v>0</v>
      </c>
      <c r="DE32" s="51">
        <f>SUMIF(QT_AY_NET_!$E$13:$KW$13,DE$11,QT_AY_NET_!$E32:$KW32)+SUMIF(QT_UY_NET_!$E$13:$PI$13,DE$11,QT_UY_NET_!$E32:$PI32)</f>
        <v>0</v>
      </c>
      <c r="DF32" s="51">
        <f>SUMIF(QT_AY_NET_!$E$13:$KW$13,DF$11,QT_AY_NET_!$E32:$KW32)+SUMIF(QT_UY_NET_!$E$13:$PI$13,DF$11,QT_UY_NET_!$E32:$PI32)</f>
        <v>0</v>
      </c>
    </row>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sheetData>
  <mergeCells count="35">
    <mergeCell ref="AP16:AR16"/>
    <mergeCell ref="A3:B3"/>
    <mergeCell ref="A5:B5"/>
    <mergeCell ref="A8:B8"/>
    <mergeCell ref="F16:K16"/>
    <mergeCell ref="L16:R16"/>
    <mergeCell ref="S16:Z16"/>
    <mergeCell ref="AA16:AC16"/>
    <mergeCell ref="AD16:AF16"/>
    <mergeCell ref="AG16:AI16"/>
    <mergeCell ref="AJ16:AL16"/>
    <mergeCell ref="AM16:AO16"/>
    <mergeCell ref="BZ16:CB16"/>
    <mergeCell ref="AS16:AU16"/>
    <mergeCell ref="AV16:AX16"/>
    <mergeCell ref="AY16:BA16"/>
    <mergeCell ref="BB16:BD16"/>
    <mergeCell ref="BE16:BG16"/>
    <mergeCell ref="BH16:BJ16"/>
    <mergeCell ref="CU16:CW16"/>
    <mergeCell ref="CX16:CZ16"/>
    <mergeCell ref="DA16:DC16"/>
    <mergeCell ref="DD16:DF16"/>
    <mergeCell ref="B26:B32"/>
    <mergeCell ref="CC16:CE16"/>
    <mergeCell ref="CF16:CH16"/>
    <mergeCell ref="CI16:CK16"/>
    <mergeCell ref="CL16:CN16"/>
    <mergeCell ref="CO16:CQ16"/>
    <mergeCell ref="CR16:CT16"/>
    <mergeCell ref="BK16:BM16"/>
    <mergeCell ref="BN16:BP16"/>
    <mergeCell ref="BQ16:BS16"/>
    <mergeCell ref="BT16:BV16"/>
    <mergeCell ref="BW16:BY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6" id="{D153F1D5-00A4-4D79-BF84-E4FC11E2E29C}">
            <xm:f>Z$22:DQ$22='Drop-down'!$H$3</xm:f>
            <x14:dxf>
              <fill>
                <patternFill patternType="darkGray"/>
              </fill>
            </x14:dxf>
          </x14:cfRule>
          <xm:sqref>Z26:DF32</xm:sqref>
        </x14:conditionalFormatting>
        <x14:conditionalFormatting xmlns:xm="http://schemas.microsoft.com/office/excel/2006/main">
          <x14:cfRule type="expression" priority="13" id="{4F5B0878-01B1-4B35-A1B9-D2043017ED90}">
            <xm:f>Q$22:DO$22='Drop-down'!$H$3</xm:f>
            <x14:dxf>
              <fill>
                <patternFill patternType="darkGray"/>
              </fill>
            </x14:dxf>
          </x14:cfRule>
          <xm:sqref>Q26:Q32</xm:sqref>
        </x14:conditionalFormatting>
        <x14:conditionalFormatting xmlns:xm="http://schemas.microsoft.com/office/excel/2006/main">
          <x14:cfRule type="expression" priority="11" id="{AFB391E1-5763-4B3A-9D37-DEC4312362E2}">
            <xm:f>P$22:DN$22='Drop-down'!$H$3</xm:f>
            <x14:dxf>
              <fill>
                <patternFill patternType="darkGray"/>
              </fill>
            </x14:dxf>
          </x14:cfRule>
          <xm:sqref>P26:P32</xm:sqref>
        </x14:conditionalFormatting>
        <x14:conditionalFormatting xmlns:xm="http://schemas.microsoft.com/office/excel/2006/main">
          <x14:cfRule type="expression" priority="9" id="{D8578A72-4CC2-4E97-9BC1-F7165137A2BF}">
            <xm:f>O$22:DM$22='Drop-down'!$H$3</xm:f>
            <x14:dxf>
              <fill>
                <patternFill patternType="darkGray"/>
              </fill>
            </x14:dxf>
          </x14:cfRule>
          <xm:sqref>O26:O32</xm:sqref>
        </x14:conditionalFormatting>
        <x14:conditionalFormatting xmlns:xm="http://schemas.microsoft.com/office/excel/2006/main">
          <x14:cfRule type="expression" priority="7" id="{9EAB1D0C-B9E8-46A9-8BFF-B31E546F5B75}">
            <xm:f>R$22:DP$22='Drop-down'!$H$3</xm:f>
            <x14:dxf>
              <fill>
                <patternFill patternType="darkGray"/>
              </fill>
            </x14:dxf>
          </x14:cfRule>
          <xm:sqref>R26:R32</xm:sqref>
        </x14:conditionalFormatting>
        <x14:conditionalFormatting xmlns:xm="http://schemas.microsoft.com/office/excel/2006/main">
          <x14:cfRule type="expression" priority="5" id="{58A8841D-88BF-4C82-A540-F69DCDCC7ADC}">
            <xm:f>K$22:DI$22='Drop-down'!$H$3</xm:f>
            <x14:dxf>
              <fill>
                <patternFill patternType="darkGray"/>
              </fill>
            </x14:dxf>
          </x14:cfRule>
          <xm:sqref>K26:K32</xm:sqref>
        </x14:conditionalFormatting>
        <x14:conditionalFormatting xmlns:xm="http://schemas.microsoft.com/office/excel/2006/main">
          <x14:cfRule type="expression" priority="3" id="{679ECCF2-C864-4E7B-80E7-10D67228FAE6}">
            <xm:f>E$22:DE$22='Drop-down'!$H$3</xm:f>
            <x14:dxf>
              <fill>
                <patternFill patternType="darkGray"/>
              </fill>
            </x14:dxf>
          </x14:cfRule>
          <xm:sqref>E26:J32 L26:N32</xm:sqref>
        </x14:conditionalFormatting>
        <x14:conditionalFormatting xmlns:xm="http://schemas.microsoft.com/office/excel/2006/main">
          <x14:cfRule type="expression" priority="487" id="{D153F1D5-00A4-4D79-BF84-E4FC11E2E29C}">
            <xm:f>S$22:DK$22='Drop-down'!$H$3</xm:f>
            <x14:dxf>
              <fill>
                <patternFill patternType="darkGray"/>
              </fill>
            </x14:dxf>
          </x14:cfRule>
          <xm:sqref>S26:Y32</xm:sqref>
        </x14:conditionalFormatting>
        <x14:conditionalFormatting xmlns:xm="http://schemas.microsoft.com/office/excel/2006/main">
          <x14:cfRule type="expression" priority="611" id="{84C0B2E0-9553-43A6-9CA1-C1509DB7F304}">
            <xm:f>Z$23:DQ$23='Drop-down'!$I$3</xm:f>
            <x14:dxf>
              <fill>
                <patternFill patternType="darkGray"/>
              </fill>
            </x14:dxf>
          </x14:cfRule>
          <xm:sqref>Z19:DF24 Z26:DF32</xm:sqref>
        </x14:conditionalFormatting>
        <x14:conditionalFormatting xmlns:xm="http://schemas.microsoft.com/office/excel/2006/main">
          <x14:cfRule type="expression" priority="613" id="{4B01665C-91A0-41AB-959C-BD31F51629A4}">
            <xm:f>Q$23:DJ$23='Drop-down'!$I$3</xm:f>
            <x14:dxf>
              <fill>
                <patternFill patternType="darkGray"/>
              </fill>
            </x14:dxf>
          </x14:cfRule>
          <xm:sqref>Q19:Q21 Q24</xm:sqref>
        </x14:conditionalFormatting>
        <x14:conditionalFormatting xmlns:xm="http://schemas.microsoft.com/office/excel/2006/main">
          <x14:cfRule type="expression" priority="615" id="{435B9787-FDFE-487F-8684-042B095AEA54}">
            <xm:f>P$23:DM$23='Drop-down'!$I$3</xm:f>
            <x14:dxf>
              <fill>
                <patternFill patternType="darkGray"/>
              </fill>
            </x14:dxf>
          </x14:cfRule>
          <xm:sqref>Q22:Q23 P19:P21 P24</xm:sqref>
        </x14:conditionalFormatting>
        <x14:conditionalFormatting xmlns:xm="http://schemas.microsoft.com/office/excel/2006/main">
          <x14:cfRule type="expression" priority="618" id="{3B8D57CC-7EA2-462C-96EC-F20AE547B9FB}">
            <xm:f>K$23:DJ$23='Drop-down'!$I$3</xm:f>
            <x14:dxf>
              <fill>
                <patternFill patternType="darkGray"/>
              </fill>
            </x14:dxf>
          </x14:cfRule>
          <xm:sqref>K24 K19:K21 Z21:DF21</xm:sqref>
        </x14:conditionalFormatting>
        <x14:conditionalFormatting xmlns:xm="http://schemas.microsoft.com/office/excel/2006/main">
          <x14:cfRule type="expression" priority="621" id="{2B783814-CFFC-4DDE-94FF-B574F847F60D}">
            <xm:f>K$23:DI$23='Drop-down'!$I$3</xm:f>
            <x14:dxf>
              <fill>
                <patternFill patternType="darkGray"/>
              </fill>
            </x14:dxf>
          </x14:cfRule>
          <xm:sqref>L19:O21 L24:O24 O26:R32 K26:K32</xm:sqref>
        </x14:conditionalFormatting>
        <x14:conditionalFormatting xmlns:xm="http://schemas.microsoft.com/office/excel/2006/main">
          <x14:cfRule type="expression" priority="628" id="{5870EFE1-6FA5-4336-8E21-16F572DD3BFE}">
            <xm:f>E$23:DE$23='Drop-down'!$I$3</xm:f>
            <x14:dxf>
              <fill>
                <patternFill patternType="darkGray"/>
              </fill>
            </x14:dxf>
          </x14:cfRule>
          <xm:sqref>E26:J32 L26:N32 E21:Y21 E19:J24 K22:P23</xm:sqref>
        </x14:conditionalFormatting>
        <x14:conditionalFormatting xmlns:xm="http://schemas.microsoft.com/office/excel/2006/main">
          <x14:cfRule type="expression" priority="635" id="{84C0B2E0-9553-43A6-9CA1-C1509DB7F304}">
            <xm:f>R$23:DJ$23='Drop-down'!$I$3</xm:f>
            <x14:dxf>
              <fill>
                <patternFill patternType="darkGray"/>
              </fill>
            </x14:dxf>
          </x14:cfRule>
          <xm:sqref>R19:Y24 S26:Y32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51A2364-6F78-43BC-9F3C-D2C46FDF6163}">
          <x14:formula1>
            <xm:f>'Drop-down'!$H$2:$H$3</xm:f>
          </x14:formula1>
          <xm:sqref>E21:DF22</xm:sqref>
        </x14:dataValidation>
        <x14:dataValidation type="list" allowBlank="1" showInputMessage="1" showErrorMessage="1" xr:uid="{4C2C7FB1-9C83-4E8D-8385-45261B515343}">
          <x14:formula1>
            <xm:f>'Drop-down'!$I$2:$I$4</xm:f>
          </x14:formula1>
          <xm:sqref>E23:DF23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A82E1-04A4-46B6-BFBB-7C938B3C99C2}">
  <sheetPr>
    <tabColor theme="3" tint="0.59999389629810485"/>
  </sheetPr>
  <dimension ref="A1:KW32"/>
  <sheetViews>
    <sheetView showGridLines="0" zoomScale="80" zoomScaleNormal="80" zoomScaleSheetLayoutView="90" workbookViewId="0">
      <selection activeCell="I22" sqref="I22"/>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309" width="16.6640625" style="45" customWidth="1"/>
    <col min="310" max="16384" width="8.88671875" style="45"/>
  </cols>
  <sheetData>
    <row r="1" spans="1:309" s="2" customFormat="1" ht="54" customHeight="1" x14ac:dyDescent="0.3">
      <c r="D1"/>
      <c r="J1" s="86"/>
      <c r="AB1" s="136"/>
    </row>
    <row r="2" spans="1:309" s="2" customFormat="1" ht="8.5500000000000007" customHeight="1" x14ac:dyDescent="0.3">
      <c r="B2" s="85"/>
      <c r="D2"/>
      <c r="J2" s="86"/>
      <c r="AB2" s="136"/>
    </row>
    <row r="3" spans="1:309" s="2" customFormat="1" ht="19.5" customHeight="1" x14ac:dyDescent="0.3">
      <c r="A3" s="168" t="str">
        <f>+GEN_INF!A3</f>
        <v>Test Undertaking</v>
      </c>
      <c r="B3" s="169"/>
      <c r="D3"/>
      <c r="J3" s="86"/>
      <c r="AB3" s="136"/>
    </row>
    <row r="4" spans="1:309" s="2" customFormat="1" ht="8.5500000000000007" customHeight="1" x14ac:dyDescent="0.3">
      <c r="B4" s="85"/>
      <c r="D4"/>
      <c r="J4" s="86"/>
      <c r="AB4" s="136"/>
    </row>
    <row r="5" spans="1:309" s="2" customFormat="1" ht="19.5" customHeight="1" x14ac:dyDescent="0.3">
      <c r="A5" s="170" t="str">
        <f>+GEN_INF!C66 &amp; " " &amp; GEN_INF!E66</f>
        <v>Reporting YEAR END 2019</v>
      </c>
      <c r="B5" s="169"/>
      <c r="D5"/>
      <c r="J5" s="86"/>
      <c r="AB5" s="136"/>
    </row>
    <row r="6" spans="1:309" s="2" customFormat="1" ht="9" customHeight="1" x14ac:dyDescent="0.3">
      <c r="A6" s="68"/>
      <c r="B6" s="85"/>
      <c r="D6"/>
      <c r="J6" s="86"/>
      <c r="AB6" s="136"/>
    </row>
    <row r="7" spans="1:309" s="2" customFormat="1" ht="16.2" x14ac:dyDescent="0.3">
      <c r="A7" s="67" t="s">
        <v>155</v>
      </c>
      <c r="D7"/>
      <c r="AB7" s="136"/>
    </row>
    <row r="8" spans="1:309" s="2" customFormat="1" ht="16.2" x14ac:dyDescent="0.3">
      <c r="A8" s="171">
        <f>+GEN_INF!E62</f>
        <v>0</v>
      </c>
      <c r="B8" s="169"/>
      <c r="D8"/>
      <c r="J8" s="86"/>
      <c r="AB8" s="136"/>
    </row>
    <row r="9" spans="1:309" ht="15" hidden="1" outlineLevel="1" thickBot="1" x14ac:dyDescent="0.35">
      <c r="B9" s="45"/>
      <c r="C9" s="47"/>
      <c r="E9" s="54" t="s">
        <v>123</v>
      </c>
      <c r="F9" s="54" t="s">
        <v>123</v>
      </c>
      <c r="G9" s="54" t="s">
        <v>123</v>
      </c>
      <c r="H9" s="54" t="s">
        <v>123</v>
      </c>
      <c r="I9" s="54" t="s">
        <v>123</v>
      </c>
      <c r="J9" s="54" t="s">
        <v>123</v>
      </c>
      <c r="K9" s="54" t="s">
        <v>123</v>
      </c>
      <c r="L9" s="54" t="s">
        <v>123</v>
      </c>
      <c r="M9" s="54" t="s">
        <v>123</v>
      </c>
      <c r="N9" s="54" t="s">
        <v>123</v>
      </c>
      <c r="O9" s="54" t="s">
        <v>123</v>
      </c>
      <c r="P9" s="54" t="s">
        <v>123</v>
      </c>
      <c r="Q9" s="54" t="s">
        <v>123</v>
      </c>
      <c r="R9" s="54" t="s">
        <v>123</v>
      </c>
      <c r="S9" s="54" t="s">
        <v>123</v>
      </c>
      <c r="T9" s="54" t="s">
        <v>123</v>
      </c>
      <c r="U9" s="54" t="s">
        <v>123</v>
      </c>
      <c r="V9" s="54" t="s">
        <v>119</v>
      </c>
      <c r="W9" s="54" t="s">
        <v>119</v>
      </c>
      <c r="X9" s="54" t="s">
        <v>119</v>
      </c>
      <c r="Y9" s="54" t="s">
        <v>119</v>
      </c>
      <c r="Z9" s="54" t="s">
        <v>119</v>
      </c>
      <c r="AA9" s="54" t="s">
        <v>119</v>
      </c>
      <c r="AB9" s="54" t="s">
        <v>119</v>
      </c>
      <c r="AC9" s="54" t="s">
        <v>119</v>
      </c>
      <c r="AD9" s="54" t="s">
        <v>89</v>
      </c>
      <c r="AE9" s="54" t="s">
        <v>89</v>
      </c>
      <c r="AF9" s="54" t="s">
        <v>89</v>
      </c>
      <c r="AG9" s="54" t="s">
        <v>89</v>
      </c>
      <c r="AH9" s="54" t="s">
        <v>89</v>
      </c>
      <c r="AI9" s="54" t="s">
        <v>89</v>
      </c>
      <c r="AJ9" s="54" t="s">
        <v>89</v>
      </c>
      <c r="AK9" s="54" t="s">
        <v>89</v>
      </c>
      <c r="AL9" s="54" t="s">
        <v>89</v>
      </c>
      <c r="AM9" s="54" t="s">
        <v>89</v>
      </c>
      <c r="AN9" s="54" t="s">
        <v>92</v>
      </c>
      <c r="AO9" s="54" t="s">
        <v>92</v>
      </c>
      <c r="AP9" s="54" t="s">
        <v>92</v>
      </c>
      <c r="AQ9" s="54" t="s">
        <v>92</v>
      </c>
      <c r="AR9" s="54" t="s">
        <v>92</v>
      </c>
      <c r="AS9" s="54" t="s">
        <v>92</v>
      </c>
      <c r="AT9" s="54" t="s">
        <v>92</v>
      </c>
      <c r="AU9" s="54" t="s">
        <v>92</v>
      </c>
      <c r="AV9" s="54" t="s">
        <v>92</v>
      </c>
      <c r="AW9" s="54" t="s">
        <v>92</v>
      </c>
      <c r="AX9" s="54" t="s">
        <v>93</v>
      </c>
      <c r="AY9" s="54" t="s">
        <v>93</v>
      </c>
      <c r="AZ9" s="54" t="s">
        <v>93</v>
      </c>
      <c r="BA9" s="54" t="s">
        <v>93</v>
      </c>
      <c r="BB9" s="54" t="s">
        <v>93</v>
      </c>
      <c r="BC9" s="54" t="s">
        <v>93</v>
      </c>
      <c r="BD9" s="54" t="s">
        <v>93</v>
      </c>
      <c r="BE9" s="54" t="s">
        <v>93</v>
      </c>
      <c r="BF9" s="54" t="s">
        <v>93</v>
      </c>
      <c r="BG9" s="54" t="s">
        <v>93</v>
      </c>
      <c r="BH9" s="54" t="s">
        <v>94</v>
      </c>
      <c r="BI9" s="54" t="s">
        <v>94</v>
      </c>
      <c r="BJ9" s="54" t="s">
        <v>94</v>
      </c>
      <c r="BK9" s="54" t="s">
        <v>94</v>
      </c>
      <c r="BL9" s="54" t="s">
        <v>94</v>
      </c>
      <c r="BM9" s="54" t="s">
        <v>94</v>
      </c>
      <c r="BN9" s="54" t="s">
        <v>94</v>
      </c>
      <c r="BO9" s="54" t="s">
        <v>94</v>
      </c>
      <c r="BP9" s="54" t="s">
        <v>94</v>
      </c>
      <c r="BQ9" s="54" t="s">
        <v>94</v>
      </c>
      <c r="BR9" s="54" t="s">
        <v>95</v>
      </c>
      <c r="BS9" s="54" t="s">
        <v>95</v>
      </c>
      <c r="BT9" s="54" t="s">
        <v>95</v>
      </c>
      <c r="BU9" s="54" t="s">
        <v>95</v>
      </c>
      <c r="BV9" s="54" t="s">
        <v>95</v>
      </c>
      <c r="BW9" s="54" t="s">
        <v>95</v>
      </c>
      <c r="BX9" s="54" t="s">
        <v>95</v>
      </c>
      <c r="BY9" s="54" t="s">
        <v>95</v>
      </c>
      <c r="BZ9" s="54" t="s">
        <v>95</v>
      </c>
      <c r="CA9" s="54" t="s">
        <v>95</v>
      </c>
      <c r="CB9" s="54" t="s">
        <v>96</v>
      </c>
      <c r="CC9" s="54" t="s">
        <v>96</v>
      </c>
      <c r="CD9" s="54" t="s">
        <v>96</v>
      </c>
      <c r="CE9" s="54" t="s">
        <v>96</v>
      </c>
      <c r="CF9" s="54" t="s">
        <v>96</v>
      </c>
      <c r="CG9" s="54" t="s">
        <v>96</v>
      </c>
      <c r="CH9" s="54" t="s">
        <v>96</v>
      </c>
      <c r="CI9" s="54" t="s">
        <v>96</v>
      </c>
      <c r="CJ9" s="54" t="s">
        <v>96</v>
      </c>
      <c r="CK9" s="54" t="s">
        <v>96</v>
      </c>
      <c r="CL9" s="54" t="s">
        <v>97</v>
      </c>
      <c r="CM9" s="54" t="s">
        <v>97</v>
      </c>
      <c r="CN9" s="54" t="s">
        <v>97</v>
      </c>
      <c r="CO9" s="54" t="s">
        <v>97</v>
      </c>
      <c r="CP9" s="54" t="s">
        <v>97</v>
      </c>
      <c r="CQ9" s="54" t="s">
        <v>97</v>
      </c>
      <c r="CR9" s="54" t="s">
        <v>97</v>
      </c>
      <c r="CS9" s="54" t="s">
        <v>97</v>
      </c>
      <c r="CT9" s="54" t="s">
        <v>97</v>
      </c>
      <c r="CU9" s="54" t="s">
        <v>97</v>
      </c>
      <c r="CV9" s="54" t="s">
        <v>98</v>
      </c>
      <c r="CW9" s="54" t="s">
        <v>98</v>
      </c>
      <c r="CX9" s="54" t="s">
        <v>98</v>
      </c>
      <c r="CY9" s="54" t="s">
        <v>98</v>
      </c>
      <c r="CZ9" s="54" t="s">
        <v>98</v>
      </c>
      <c r="DA9" s="54" t="s">
        <v>98</v>
      </c>
      <c r="DB9" s="54" t="s">
        <v>98</v>
      </c>
      <c r="DC9" s="54" t="s">
        <v>98</v>
      </c>
      <c r="DD9" s="54" t="s">
        <v>98</v>
      </c>
      <c r="DE9" s="54" t="s">
        <v>98</v>
      </c>
      <c r="DF9" s="54" t="s">
        <v>99</v>
      </c>
      <c r="DG9" s="54" t="s">
        <v>99</v>
      </c>
      <c r="DH9" s="54" t="s">
        <v>99</v>
      </c>
      <c r="DI9" s="54" t="s">
        <v>99</v>
      </c>
      <c r="DJ9" s="54" t="s">
        <v>99</v>
      </c>
      <c r="DK9" s="54" t="s">
        <v>99</v>
      </c>
      <c r="DL9" s="54" t="s">
        <v>99</v>
      </c>
      <c r="DM9" s="54" t="s">
        <v>99</v>
      </c>
      <c r="DN9" s="54" t="s">
        <v>99</v>
      </c>
      <c r="DO9" s="54" t="s">
        <v>99</v>
      </c>
      <c r="DP9" s="54" t="s">
        <v>100</v>
      </c>
      <c r="DQ9" s="54" t="s">
        <v>100</v>
      </c>
      <c r="DR9" s="54" t="s">
        <v>100</v>
      </c>
      <c r="DS9" s="54" t="s">
        <v>100</v>
      </c>
      <c r="DT9" s="54" t="s">
        <v>100</v>
      </c>
      <c r="DU9" s="54" t="s">
        <v>100</v>
      </c>
      <c r="DV9" s="54" t="s">
        <v>100</v>
      </c>
      <c r="DW9" s="54" t="s">
        <v>100</v>
      </c>
      <c r="DX9" s="54" t="s">
        <v>100</v>
      </c>
      <c r="DY9" s="54" t="s">
        <v>100</v>
      </c>
      <c r="DZ9" s="54" t="s">
        <v>101</v>
      </c>
      <c r="EA9" s="54" t="s">
        <v>101</v>
      </c>
      <c r="EB9" s="54" t="s">
        <v>101</v>
      </c>
      <c r="EC9" s="54" t="s">
        <v>101</v>
      </c>
      <c r="ED9" s="54" t="s">
        <v>101</v>
      </c>
      <c r="EE9" s="54" t="s">
        <v>101</v>
      </c>
      <c r="EF9" s="54" t="s">
        <v>101</v>
      </c>
      <c r="EG9" s="54" t="s">
        <v>101</v>
      </c>
      <c r="EH9" s="54" t="s">
        <v>101</v>
      </c>
      <c r="EI9" s="54" t="s">
        <v>101</v>
      </c>
      <c r="EJ9" s="54" t="s">
        <v>102</v>
      </c>
      <c r="EK9" s="54" t="s">
        <v>102</v>
      </c>
      <c r="EL9" s="54" t="s">
        <v>102</v>
      </c>
      <c r="EM9" s="54" t="s">
        <v>102</v>
      </c>
      <c r="EN9" s="54" t="s">
        <v>102</v>
      </c>
      <c r="EO9" s="54" t="s">
        <v>102</v>
      </c>
      <c r="EP9" s="54" t="s">
        <v>102</v>
      </c>
      <c r="EQ9" s="54" t="s">
        <v>102</v>
      </c>
      <c r="ER9" s="54" t="s">
        <v>102</v>
      </c>
      <c r="ES9" s="54" t="s">
        <v>102</v>
      </c>
      <c r="ET9" s="54" t="s">
        <v>103</v>
      </c>
      <c r="EU9" s="54" t="s">
        <v>103</v>
      </c>
      <c r="EV9" s="54" t="s">
        <v>103</v>
      </c>
      <c r="EW9" s="54" t="s">
        <v>103</v>
      </c>
      <c r="EX9" s="54" t="s">
        <v>103</v>
      </c>
      <c r="EY9" s="54" t="s">
        <v>103</v>
      </c>
      <c r="EZ9" s="54" t="s">
        <v>103</v>
      </c>
      <c r="FA9" s="54" t="s">
        <v>103</v>
      </c>
      <c r="FB9" s="54" t="s">
        <v>103</v>
      </c>
      <c r="FC9" s="54" t="s">
        <v>103</v>
      </c>
      <c r="FD9" s="54" t="s">
        <v>104</v>
      </c>
      <c r="FE9" s="54" t="s">
        <v>104</v>
      </c>
      <c r="FF9" s="54" t="s">
        <v>104</v>
      </c>
      <c r="FG9" s="54" t="s">
        <v>104</v>
      </c>
      <c r="FH9" s="54" t="s">
        <v>104</v>
      </c>
      <c r="FI9" s="54" t="s">
        <v>104</v>
      </c>
      <c r="FJ9" s="54" t="s">
        <v>104</v>
      </c>
      <c r="FK9" s="54" t="s">
        <v>104</v>
      </c>
      <c r="FL9" s="54" t="s">
        <v>104</v>
      </c>
      <c r="FM9" s="54" t="s">
        <v>104</v>
      </c>
      <c r="FN9" s="54" t="s">
        <v>105</v>
      </c>
      <c r="FO9" s="54" t="s">
        <v>105</v>
      </c>
      <c r="FP9" s="54" t="s">
        <v>105</v>
      </c>
      <c r="FQ9" s="54" t="s">
        <v>105</v>
      </c>
      <c r="FR9" s="54" t="s">
        <v>105</v>
      </c>
      <c r="FS9" s="54" t="s">
        <v>105</v>
      </c>
      <c r="FT9" s="54" t="s">
        <v>105</v>
      </c>
      <c r="FU9" s="54" t="s">
        <v>105</v>
      </c>
      <c r="FV9" s="54" t="s">
        <v>105</v>
      </c>
      <c r="FW9" s="54" t="s">
        <v>105</v>
      </c>
      <c r="FX9" s="54" t="s">
        <v>106</v>
      </c>
      <c r="FY9" s="54" t="s">
        <v>106</v>
      </c>
      <c r="FZ9" s="54" t="s">
        <v>106</v>
      </c>
      <c r="GA9" s="54" t="s">
        <v>106</v>
      </c>
      <c r="GB9" s="54" t="s">
        <v>106</v>
      </c>
      <c r="GC9" s="54" t="s">
        <v>106</v>
      </c>
      <c r="GD9" s="54" t="s">
        <v>106</v>
      </c>
      <c r="GE9" s="54" t="s">
        <v>106</v>
      </c>
      <c r="GF9" s="54" t="s">
        <v>106</v>
      </c>
      <c r="GG9" s="54" t="s">
        <v>106</v>
      </c>
      <c r="GH9" s="54" t="s">
        <v>107</v>
      </c>
      <c r="GI9" s="54" t="s">
        <v>107</v>
      </c>
      <c r="GJ9" s="54" t="s">
        <v>107</v>
      </c>
      <c r="GK9" s="54" t="s">
        <v>107</v>
      </c>
      <c r="GL9" s="54" t="s">
        <v>107</v>
      </c>
      <c r="GM9" s="54" t="s">
        <v>107</v>
      </c>
      <c r="GN9" s="54" t="s">
        <v>107</v>
      </c>
      <c r="GO9" s="54" t="s">
        <v>107</v>
      </c>
      <c r="GP9" s="54" t="s">
        <v>107</v>
      </c>
      <c r="GQ9" s="54" t="s">
        <v>107</v>
      </c>
      <c r="GR9" s="54" t="s">
        <v>108</v>
      </c>
      <c r="GS9" s="54" t="s">
        <v>108</v>
      </c>
      <c r="GT9" s="54" t="s">
        <v>108</v>
      </c>
      <c r="GU9" s="54" t="s">
        <v>108</v>
      </c>
      <c r="GV9" s="54" t="s">
        <v>108</v>
      </c>
      <c r="GW9" s="54" t="s">
        <v>108</v>
      </c>
      <c r="GX9" s="54" t="s">
        <v>108</v>
      </c>
      <c r="GY9" s="54" t="s">
        <v>108</v>
      </c>
      <c r="GZ9" s="54" t="s">
        <v>108</v>
      </c>
      <c r="HA9" s="54" t="s">
        <v>108</v>
      </c>
      <c r="HB9" s="54" t="s">
        <v>109</v>
      </c>
      <c r="HC9" s="54" t="s">
        <v>109</v>
      </c>
      <c r="HD9" s="54" t="s">
        <v>109</v>
      </c>
      <c r="HE9" s="54" t="s">
        <v>109</v>
      </c>
      <c r="HF9" s="54" t="s">
        <v>109</v>
      </c>
      <c r="HG9" s="54" t="s">
        <v>109</v>
      </c>
      <c r="HH9" s="54" t="s">
        <v>109</v>
      </c>
      <c r="HI9" s="54" t="s">
        <v>109</v>
      </c>
      <c r="HJ9" s="54" t="s">
        <v>109</v>
      </c>
      <c r="HK9" s="54" t="s">
        <v>109</v>
      </c>
      <c r="HL9" s="54" t="s">
        <v>110</v>
      </c>
      <c r="HM9" s="54" t="s">
        <v>110</v>
      </c>
      <c r="HN9" s="54" t="s">
        <v>110</v>
      </c>
      <c r="HO9" s="54" t="s">
        <v>110</v>
      </c>
      <c r="HP9" s="54" t="s">
        <v>110</v>
      </c>
      <c r="HQ9" s="54" t="s">
        <v>110</v>
      </c>
      <c r="HR9" s="54" t="s">
        <v>110</v>
      </c>
      <c r="HS9" s="54" t="s">
        <v>110</v>
      </c>
      <c r="HT9" s="54" t="s">
        <v>110</v>
      </c>
      <c r="HU9" s="54" t="s">
        <v>110</v>
      </c>
      <c r="HV9" s="54" t="s">
        <v>111</v>
      </c>
      <c r="HW9" s="54" t="s">
        <v>111</v>
      </c>
      <c r="HX9" s="54" t="s">
        <v>111</v>
      </c>
      <c r="HY9" s="54" t="s">
        <v>111</v>
      </c>
      <c r="HZ9" s="54" t="s">
        <v>111</v>
      </c>
      <c r="IA9" s="54" t="s">
        <v>111</v>
      </c>
      <c r="IB9" s="54" t="s">
        <v>111</v>
      </c>
      <c r="IC9" s="54" t="s">
        <v>111</v>
      </c>
      <c r="ID9" s="54" t="s">
        <v>111</v>
      </c>
      <c r="IE9" s="54" t="s">
        <v>111</v>
      </c>
      <c r="IF9" s="54" t="s">
        <v>112</v>
      </c>
      <c r="IG9" s="54" t="s">
        <v>112</v>
      </c>
      <c r="IH9" s="54" t="s">
        <v>112</v>
      </c>
      <c r="II9" s="54" t="s">
        <v>112</v>
      </c>
      <c r="IJ9" s="54" t="s">
        <v>112</v>
      </c>
      <c r="IK9" s="54" t="s">
        <v>112</v>
      </c>
      <c r="IL9" s="54" t="s">
        <v>112</v>
      </c>
      <c r="IM9" s="54" t="s">
        <v>112</v>
      </c>
      <c r="IN9" s="54" t="s">
        <v>112</v>
      </c>
      <c r="IO9" s="54" t="s">
        <v>112</v>
      </c>
      <c r="IP9" s="54" t="s">
        <v>113</v>
      </c>
      <c r="IQ9" s="54" t="s">
        <v>113</v>
      </c>
      <c r="IR9" s="54" t="s">
        <v>113</v>
      </c>
      <c r="IS9" s="54" t="s">
        <v>113</v>
      </c>
      <c r="IT9" s="54" t="s">
        <v>113</v>
      </c>
      <c r="IU9" s="54" t="s">
        <v>113</v>
      </c>
      <c r="IV9" s="54" t="s">
        <v>113</v>
      </c>
      <c r="IW9" s="54" t="s">
        <v>113</v>
      </c>
      <c r="IX9" s="54" t="s">
        <v>113</v>
      </c>
      <c r="IY9" s="54" t="s">
        <v>113</v>
      </c>
      <c r="IZ9" s="54" t="s">
        <v>114</v>
      </c>
      <c r="JA9" s="54" t="s">
        <v>114</v>
      </c>
      <c r="JB9" s="54" t="s">
        <v>114</v>
      </c>
      <c r="JC9" s="54" t="s">
        <v>114</v>
      </c>
      <c r="JD9" s="54" t="s">
        <v>114</v>
      </c>
      <c r="JE9" s="54" t="s">
        <v>114</v>
      </c>
      <c r="JF9" s="54" t="s">
        <v>114</v>
      </c>
      <c r="JG9" s="54" t="s">
        <v>114</v>
      </c>
      <c r="JH9" s="54" t="s">
        <v>114</v>
      </c>
      <c r="JI9" s="54" t="s">
        <v>114</v>
      </c>
      <c r="JJ9" s="54" t="s">
        <v>115</v>
      </c>
      <c r="JK9" s="54" t="s">
        <v>115</v>
      </c>
      <c r="JL9" s="54" t="s">
        <v>115</v>
      </c>
      <c r="JM9" s="54" t="s">
        <v>115</v>
      </c>
      <c r="JN9" s="54" t="s">
        <v>115</v>
      </c>
      <c r="JO9" s="54" t="s">
        <v>115</v>
      </c>
      <c r="JP9" s="54" t="s">
        <v>115</v>
      </c>
      <c r="JQ9" s="54" t="s">
        <v>115</v>
      </c>
      <c r="JR9" s="54" t="s">
        <v>115</v>
      </c>
      <c r="JS9" s="54" t="s">
        <v>115</v>
      </c>
      <c r="JT9" s="54" t="s">
        <v>116</v>
      </c>
      <c r="JU9" s="54" t="s">
        <v>116</v>
      </c>
      <c r="JV9" s="54" t="s">
        <v>116</v>
      </c>
      <c r="JW9" s="54" t="s">
        <v>116</v>
      </c>
      <c r="JX9" s="54" t="s">
        <v>116</v>
      </c>
      <c r="JY9" s="54" t="s">
        <v>116</v>
      </c>
      <c r="JZ9" s="54" t="s">
        <v>116</v>
      </c>
      <c r="KA9" s="54" t="s">
        <v>116</v>
      </c>
      <c r="KB9" s="54" t="s">
        <v>116</v>
      </c>
      <c r="KC9" s="54" t="s">
        <v>116</v>
      </c>
      <c r="KD9" s="54" t="s">
        <v>117</v>
      </c>
      <c r="KE9" s="54" t="s">
        <v>117</v>
      </c>
      <c r="KF9" s="54" t="s">
        <v>117</v>
      </c>
      <c r="KG9" s="54" t="s">
        <v>117</v>
      </c>
      <c r="KH9" s="54" t="s">
        <v>117</v>
      </c>
      <c r="KI9" s="54" t="s">
        <v>117</v>
      </c>
      <c r="KJ9" s="54" t="s">
        <v>117</v>
      </c>
      <c r="KK9" s="54" t="s">
        <v>117</v>
      </c>
      <c r="KL9" s="54" t="s">
        <v>117</v>
      </c>
      <c r="KM9" s="54" t="s">
        <v>117</v>
      </c>
      <c r="KN9" s="54" t="s">
        <v>118</v>
      </c>
      <c r="KO9" s="54" t="s">
        <v>118</v>
      </c>
      <c r="KP9" s="54" t="s">
        <v>118</v>
      </c>
      <c r="KQ9" s="54" t="s">
        <v>118</v>
      </c>
      <c r="KR9" s="54" t="s">
        <v>118</v>
      </c>
      <c r="KS9" s="54" t="s">
        <v>118</v>
      </c>
      <c r="KT9" s="54" t="s">
        <v>118</v>
      </c>
      <c r="KU9" s="54" t="s">
        <v>118</v>
      </c>
      <c r="KV9" s="54" t="s">
        <v>118</v>
      </c>
      <c r="KW9" s="54" t="s">
        <v>118</v>
      </c>
    </row>
    <row r="10" spans="1:309" ht="15" hidden="1" outlineLevel="1" thickBot="1" x14ac:dyDescent="0.35">
      <c r="B10" s="45"/>
      <c r="C10" s="47"/>
      <c r="E10" s="54" t="s">
        <v>14</v>
      </c>
      <c r="F10" s="54" t="s">
        <v>90</v>
      </c>
      <c r="G10" s="54" t="s">
        <v>91</v>
      </c>
      <c r="H10" s="54" t="s">
        <v>125</v>
      </c>
      <c r="I10" s="54" t="s">
        <v>185</v>
      </c>
      <c r="J10" s="54" t="s">
        <v>195</v>
      </c>
      <c r="K10" s="54" t="s">
        <v>196</v>
      </c>
      <c r="L10" s="54" t="s">
        <v>197</v>
      </c>
      <c r="M10" s="54" t="s">
        <v>198</v>
      </c>
      <c r="N10" s="54" t="s">
        <v>199</v>
      </c>
      <c r="O10" s="54" t="s">
        <v>119</v>
      </c>
      <c r="P10" s="54" t="s">
        <v>208</v>
      </c>
      <c r="Q10" s="54" t="s">
        <v>209</v>
      </c>
      <c r="R10" s="54" t="s">
        <v>221</v>
      </c>
      <c r="S10" s="54" t="s">
        <v>216</v>
      </c>
      <c r="T10" s="54" t="s">
        <v>215</v>
      </c>
      <c r="U10" s="54" t="s">
        <v>220</v>
      </c>
      <c r="V10" s="54" t="s">
        <v>450</v>
      </c>
      <c r="W10" s="54" t="s">
        <v>122</v>
      </c>
      <c r="X10" s="54" t="s">
        <v>120</v>
      </c>
      <c r="Y10" s="54" t="s">
        <v>5</v>
      </c>
      <c r="Z10" s="54" t="s">
        <v>6</v>
      </c>
      <c r="AA10" s="54" t="s">
        <v>121</v>
      </c>
      <c r="AB10" s="54" t="s">
        <v>882</v>
      </c>
      <c r="AC10" s="54" t="s">
        <v>126</v>
      </c>
      <c r="AD10" s="54" t="s">
        <v>14</v>
      </c>
      <c r="AE10" s="54" t="s">
        <v>90</v>
      </c>
      <c r="AF10" s="54" t="s">
        <v>91</v>
      </c>
      <c r="AG10" s="54" t="s">
        <v>125</v>
      </c>
      <c r="AH10" s="54" t="s">
        <v>185</v>
      </c>
      <c r="AI10" s="54" t="s">
        <v>195</v>
      </c>
      <c r="AJ10" s="54" t="s">
        <v>196</v>
      </c>
      <c r="AK10" s="54" t="s">
        <v>197</v>
      </c>
      <c r="AL10" s="54" t="s">
        <v>198</v>
      </c>
      <c r="AM10" s="54" t="s">
        <v>199</v>
      </c>
      <c r="AN10" s="54" t="s">
        <v>14</v>
      </c>
      <c r="AO10" s="54" t="s">
        <v>90</v>
      </c>
      <c r="AP10" s="54" t="s">
        <v>91</v>
      </c>
      <c r="AQ10" s="54" t="s">
        <v>125</v>
      </c>
      <c r="AR10" s="54" t="s">
        <v>185</v>
      </c>
      <c r="AS10" s="54" t="s">
        <v>195</v>
      </c>
      <c r="AT10" s="54" t="s">
        <v>196</v>
      </c>
      <c r="AU10" s="54" t="s">
        <v>197</v>
      </c>
      <c r="AV10" s="54" t="s">
        <v>198</v>
      </c>
      <c r="AW10" s="54" t="s">
        <v>199</v>
      </c>
      <c r="AX10" s="54" t="s">
        <v>14</v>
      </c>
      <c r="AY10" s="54" t="s">
        <v>90</v>
      </c>
      <c r="AZ10" s="54" t="s">
        <v>91</v>
      </c>
      <c r="BA10" s="54" t="s">
        <v>125</v>
      </c>
      <c r="BB10" s="54" t="s">
        <v>185</v>
      </c>
      <c r="BC10" s="54" t="s">
        <v>195</v>
      </c>
      <c r="BD10" s="54" t="s">
        <v>196</v>
      </c>
      <c r="BE10" s="54" t="s">
        <v>197</v>
      </c>
      <c r="BF10" s="54" t="s">
        <v>198</v>
      </c>
      <c r="BG10" s="54" t="s">
        <v>199</v>
      </c>
      <c r="BH10" s="54" t="s">
        <v>14</v>
      </c>
      <c r="BI10" s="54" t="s">
        <v>90</v>
      </c>
      <c r="BJ10" s="54" t="s">
        <v>91</v>
      </c>
      <c r="BK10" s="54" t="s">
        <v>125</v>
      </c>
      <c r="BL10" s="54" t="s">
        <v>185</v>
      </c>
      <c r="BM10" s="54" t="s">
        <v>195</v>
      </c>
      <c r="BN10" s="54" t="s">
        <v>196</v>
      </c>
      <c r="BO10" s="54" t="s">
        <v>197</v>
      </c>
      <c r="BP10" s="54" t="s">
        <v>198</v>
      </c>
      <c r="BQ10" s="54" t="s">
        <v>199</v>
      </c>
      <c r="BR10" s="54" t="s">
        <v>14</v>
      </c>
      <c r="BS10" s="54" t="s">
        <v>90</v>
      </c>
      <c r="BT10" s="54" t="s">
        <v>91</v>
      </c>
      <c r="BU10" s="54" t="s">
        <v>125</v>
      </c>
      <c r="BV10" s="54" t="s">
        <v>185</v>
      </c>
      <c r="BW10" s="54" t="s">
        <v>195</v>
      </c>
      <c r="BX10" s="54" t="s">
        <v>196</v>
      </c>
      <c r="BY10" s="54" t="s">
        <v>197</v>
      </c>
      <c r="BZ10" s="54" t="s">
        <v>198</v>
      </c>
      <c r="CA10" s="54" t="s">
        <v>199</v>
      </c>
      <c r="CB10" s="54" t="s">
        <v>14</v>
      </c>
      <c r="CC10" s="54" t="s">
        <v>90</v>
      </c>
      <c r="CD10" s="54" t="s">
        <v>91</v>
      </c>
      <c r="CE10" s="54" t="s">
        <v>125</v>
      </c>
      <c r="CF10" s="54" t="s">
        <v>185</v>
      </c>
      <c r="CG10" s="54" t="s">
        <v>195</v>
      </c>
      <c r="CH10" s="54" t="s">
        <v>196</v>
      </c>
      <c r="CI10" s="54" t="s">
        <v>197</v>
      </c>
      <c r="CJ10" s="54" t="s">
        <v>198</v>
      </c>
      <c r="CK10" s="54" t="s">
        <v>199</v>
      </c>
      <c r="CL10" s="54" t="s">
        <v>14</v>
      </c>
      <c r="CM10" s="54" t="s">
        <v>90</v>
      </c>
      <c r="CN10" s="54" t="s">
        <v>91</v>
      </c>
      <c r="CO10" s="54" t="s">
        <v>125</v>
      </c>
      <c r="CP10" s="54" t="s">
        <v>185</v>
      </c>
      <c r="CQ10" s="54" t="s">
        <v>195</v>
      </c>
      <c r="CR10" s="54" t="s">
        <v>196</v>
      </c>
      <c r="CS10" s="54" t="s">
        <v>197</v>
      </c>
      <c r="CT10" s="54" t="s">
        <v>198</v>
      </c>
      <c r="CU10" s="54" t="s">
        <v>199</v>
      </c>
      <c r="CV10" s="54" t="s">
        <v>14</v>
      </c>
      <c r="CW10" s="54" t="s">
        <v>90</v>
      </c>
      <c r="CX10" s="54" t="s">
        <v>91</v>
      </c>
      <c r="CY10" s="54" t="s">
        <v>125</v>
      </c>
      <c r="CZ10" s="54" t="s">
        <v>185</v>
      </c>
      <c r="DA10" s="54" t="s">
        <v>195</v>
      </c>
      <c r="DB10" s="54" t="s">
        <v>196</v>
      </c>
      <c r="DC10" s="54" t="s">
        <v>197</v>
      </c>
      <c r="DD10" s="54" t="s">
        <v>198</v>
      </c>
      <c r="DE10" s="54" t="s">
        <v>199</v>
      </c>
      <c r="DF10" s="54" t="s">
        <v>14</v>
      </c>
      <c r="DG10" s="54" t="s">
        <v>90</v>
      </c>
      <c r="DH10" s="54" t="s">
        <v>91</v>
      </c>
      <c r="DI10" s="54" t="s">
        <v>125</v>
      </c>
      <c r="DJ10" s="54" t="s">
        <v>185</v>
      </c>
      <c r="DK10" s="54" t="s">
        <v>195</v>
      </c>
      <c r="DL10" s="54" t="s">
        <v>196</v>
      </c>
      <c r="DM10" s="54" t="s">
        <v>197</v>
      </c>
      <c r="DN10" s="54" t="s">
        <v>198</v>
      </c>
      <c r="DO10" s="54" t="s">
        <v>199</v>
      </c>
      <c r="DP10" s="54" t="s">
        <v>14</v>
      </c>
      <c r="DQ10" s="54" t="s">
        <v>90</v>
      </c>
      <c r="DR10" s="54" t="s">
        <v>91</v>
      </c>
      <c r="DS10" s="54" t="s">
        <v>125</v>
      </c>
      <c r="DT10" s="54" t="s">
        <v>185</v>
      </c>
      <c r="DU10" s="54" t="s">
        <v>195</v>
      </c>
      <c r="DV10" s="54" t="s">
        <v>196</v>
      </c>
      <c r="DW10" s="54" t="s">
        <v>197</v>
      </c>
      <c r="DX10" s="54" t="s">
        <v>198</v>
      </c>
      <c r="DY10" s="54" t="s">
        <v>199</v>
      </c>
      <c r="DZ10" s="54" t="s">
        <v>14</v>
      </c>
      <c r="EA10" s="54" t="s">
        <v>90</v>
      </c>
      <c r="EB10" s="54" t="s">
        <v>91</v>
      </c>
      <c r="EC10" s="54" t="s">
        <v>125</v>
      </c>
      <c r="ED10" s="54" t="s">
        <v>185</v>
      </c>
      <c r="EE10" s="54" t="s">
        <v>195</v>
      </c>
      <c r="EF10" s="54" t="s">
        <v>196</v>
      </c>
      <c r="EG10" s="54" t="s">
        <v>197</v>
      </c>
      <c r="EH10" s="54" t="s">
        <v>198</v>
      </c>
      <c r="EI10" s="54" t="s">
        <v>199</v>
      </c>
      <c r="EJ10" s="54" t="s">
        <v>14</v>
      </c>
      <c r="EK10" s="54" t="s">
        <v>90</v>
      </c>
      <c r="EL10" s="54" t="s">
        <v>91</v>
      </c>
      <c r="EM10" s="54" t="s">
        <v>125</v>
      </c>
      <c r="EN10" s="54" t="s">
        <v>185</v>
      </c>
      <c r="EO10" s="54" t="s">
        <v>195</v>
      </c>
      <c r="EP10" s="54" t="s">
        <v>196</v>
      </c>
      <c r="EQ10" s="54" t="s">
        <v>197</v>
      </c>
      <c r="ER10" s="54" t="s">
        <v>198</v>
      </c>
      <c r="ES10" s="54" t="s">
        <v>199</v>
      </c>
      <c r="ET10" s="54" t="s">
        <v>14</v>
      </c>
      <c r="EU10" s="54" t="s">
        <v>90</v>
      </c>
      <c r="EV10" s="54" t="s">
        <v>91</v>
      </c>
      <c r="EW10" s="54" t="s">
        <v>125</v>
      </c>
      <c r="EX10" s="54" t="s">
        <v>185</v>
      </c>
      <c r="EY10" s="54" t="s">
        <v>195</v>
      </c>
      <c r="EZ10" s="54" t="s">
        <v>196</v>
      </c>
      <c r="FA10" s="54" t="s">
        <v>197</v>
      </c>
      <c r="FB10" s="54" t="s">
        <v>198</v>
      </c>
      <c r="FC10" s="54" t="s">
        <v>199</v>
      </c>
      <c r="FD10" s="54" t="s">
        <v>14</v>
      </c>
      <c r="FE10" s="54" t="s">
        <v>90</v>
      </c>
      <c r="FF10" s="54" t="s">
        <v>91</v>
      </c>
      <c r="FG10" s="54" t="s">
        <v>125</v>
      </c>
      <c r="FH10" s="54" t="s">
        <v>185</v>
      </c>
      <c r="FI10" s="54" t="s">
        <v>195</v>
      </c>
      <c r="FJ10" s="54" t="s">
        <v>196</v>
      </c>
      <c r="FK10" s="54" t="s">
        <v>197</v>
      </c>
      <c r="FL10" s="54" t="s">
        <v>198</v>
      </c>
      <c r="FM10" s="54" t="s">
        <v>199</v>
      </c>
      <c r="FN10" s="54" t="s">
        <v>14</v>
      </c>
      <c r="FO10" s="54" t="s">
        <v>90</v>
      </c>
      <c r="FP10" s="54" t="s">
        <v>91</v>
      </c>
      <c r="FQ10" s="54" t="s">
        <v>125</v>
      </c>
      <c r="FR10" s="54" t="s">
        <v>185</v>
      </c>
      <c r="FS10" s="54" t="s">
        <v>195</v>
      </c>
      <c r="FT10" s="54" t="s">
        <v>196</v>
      </c>
      <c r="FU10" s="54" t="s">
        <v>197</v>
      </c>
      <c r="FV10" s="54" t="s">
        <v>198</v>
      </c>
      <c r="FW10" s="54" t="s">
        <v>199</v>
      </c>
      <c r="FX10" s="54" t="s">
        <v>14</v>
      </c>
      <c r="FY10" s="54" t="s">
        <v>90</v>
      </c>
      <c r="FZ10" s="54" t="s">
        <v>91</v>
      </c>
      <c r="GA10" s="54" t="s">
        <v>125</v>
      </c>
      <c r="GB10" s="54" t="s">
        <v>185</v>
      </c>
      <c r="GC10" s="54" t="s">
        <v>195</v>
      </c>
      <c r="GD10" s="54" t="s">
        <v>196</v>
      </c>
      <c r="GE10" s="54" t="s">
        <v>197</v>
      </c>
      <c r="GF10" s="54" t="s">
        <v>198</v>
      </c>
      <c r="GG10" s="54" t="s">
        <v>199</v>
      </c>
      <c r="GH10" s="54" t="s">
        <v>14</v>
      </c>
      <c r="GI10" s="54" t="s">
        <v>90</v>
      </c>
      <c r="GJ10" s="54" t="s">
        <v>91</v>
      </c>
      <c r="GK10" s="54" t="s">
        <v>125</v>
      </c>
      <c r="GL10" s="54" t="s">
        <v>185</v>
      </c>
      <c r="GM10" s="54" t="s">
        <v>195</v>
      </c>
      <c r="GN10" s="54" t="s">
        <v>196</v>
      </c>
      <c r="GO10" s="54" t="s">
        <v>197</v>
      </c>
      <c r="GP10" s="54" t="s">
        <v>198</v>
      </c>
      <c r="GQ10" s="54" t="s">
        <v>199</v>
      </c>
      <c r="GR10" s="54" t="s">
        <v>14</v>
      </c>
      <c r="GS10" s="54" t="s">
        <v>90</v>
      </c>
      <c r="GT10" s="54" t="s">
        <v>91</v>
      </c>
      <c r="GU10" s="54" t="s">
        <v>125</v>
      </c>
      <c r="GV10" s="54" t="s">
        <v>185</v>
      </c>
      <c r="GW10" s="54" t="s">
        <v>195</v>
      </c>
      <c r="GX10" s="54" t="s">
        <v>196</v>
      </c>
      <c r="GY10" s="54" t="s">
        <v>197</v>
      </c>
      <c r="GZ10" s="54" t="s">
        <v>198</v>
      </c>
      <c r="HA10" s="54" t="s">
        <v>199</v>
      </c>
      <c r="HB10" s="54" t="s">
        <v>14</v>
      </c>
      <c r="HC10" s="54" t="s">
        <v>90</v>
      </c>
      <c r="HD10" s="54" t="s">
        <v>91</v>
      </c>
      <c r="HE10" s="54" t="s">
        <v>125</v>
      </c>
      <c r="HF10" s="54" t="s">
        <v>185</v>
      </c>
      <c r="HG10" s="54" t="s">
        <v>195</v>
      </c>
      <c r="HH10" s="54" t="s">
        <v>196</v>
      </c>
      <c r="HI10" s="54" t="s">
        <v>197</v>
      </c>
      <c r="HJ10" s="54" t="s">
        <v>198</v>
      </c>
      <c r="HK10" s="54" t="s">
        <v>199</v>
      </c>
      <c r="HL10" s="54" t="s">
        <v>14</v>
      </c>
      <c r="HM10" s="54" t="s">
        <v>90</v>
      </c>
      <c r="HN10" s="54" t="s">
        <v>91</v>
      </c>
      <c r="HO10" s="54" t="s">
        <v>125</v>
      </c>
      <c r="HP10" s="54" t="s">
        <v>185</v>
      </c>
      <c r="HQ10" s="54" t="s">
        <v>195</v>
      </c>
      <c r="HR10" s="54" t="s">
        <v>196</v>
      </c>
      <c r="HS10" s="54" t="s">
        <v>197</v>
      </c>
      <c r="HT10" s="54" t="s">
        <v>198</v>
      </c>
      <c r="HU10" s="54" t="s">
        <v>199</v>
      </c>
      <c r="HV10" s="54" t="s">
        <v>14</v>
      </c>
      <c r="HW10" s="54" t="s">
        <v>90</v>
      </c>
      <c r="HX10" s="54" t="s">
        <v>91</v>
      </c>
      <c r="HY10" s="54" t="s">
        <v>125</v>
      </c>
      <c r="HZ10" s="54" t="s">
        <v>185</v>
      </c>
      <c r="IA10" s="54" t="s">
        <v>195</v>
      </c>
      <c r="IB10" s="54" t="s">
        <v>196</v>
      </c>
      <c r="IC10" s="54" t="s">
        <v>197</v>
      </c>
      <c r="ID10" s="54" t="s">
        <v>198</v>
      </c>
      <c r="IE10" s="54" t="s">
        <v>199</v>
      </c>
      <c r="IF10" s="54" t="s">
        <v>14</v>
      </c>
      <c r="IG10" s="54" t="s">
        <v>90</v>
      </c>
      <c r="IH10" s="54" t="s">
        <v>91</v>
      </c>
      <c r="II10" s="54" t="s">
        <v>125</v>
      </c>
      <c r="IJ10" s="54" t="s">
        <v>185</v>
      </c>
      <c r="IK10" s="54" t="s">
        <v>195</v>
      </c>
      <c r="IL10" s="54" t="s">
        <v>196</v>
      </c>
      <c r="IM10" s="54" t="s">
        <v>197</v>
      </c>
      <c r="IN10" s="54" t="s">
        <v>198</v>
      </c>
      <c r="IO10" s="54" t="s">
        <v>199</v>
      </c>
      <c r="IP10" s="54" t="s">
        <v>14</v>
      </c>
      <c r="IQ10" s="54" t="s">
        <v>90</v>
      </c>
      <c r="IR10" s="54" t="s">
        <v>91</v>
      </c>
      <c r="IS10" s="54" t="s">
        <v>125</v>
      </c>
      <c r="IT10" s="54" t="s">
        <v>185</v>
      </c>
      <c r="IU10" s="54" t="s">
        <v>195</v>
      </c>
      <c r="IV10" s="54" t="s">
        <v>196</v>
      </c>
      <c r="IW10" s="54" t="s">
        <v>197</v>
      </c>
      <c r="IX10" s="54" t="s">
        <v>198</v>
      </c>
      <c r="IY10" s="54" t="s">
        <v>199</v>
      </c>
      <c r="IZ10" s="54" t="s">
        <v>14</v>
      </c>
      <c r="JA10" s="54" t="s">
        <v>90</v>
      </c>
      <c r="JB10" s="54" t="s">
        <v>91</v>
      </c>
      <c r="JC10" s="54" t="s">
        <v>125</v>
      </c>
      <c r="JD10" s="54" t="s">
        <v>185</v>
      </c>
      <c r="JE10" s="54" t="s">
        <v>195</v>
      </c>
      <c r="JF10" s="54" t="s">
        <v>196</v>
      </c>
      <c r="JG10" s="54" t="s">
        <v>197</v>
      </c>
      <c r="JH10" s="54" t="s">
        <v>198</v>
      </c>
      <c r="JI10" s="54" t="s">
        <v>199</v>
      </c>
      <c r="JJ10" s="54" t="s">
        <v>14</v>
      </c>
      <c r="JK10" s="54" t="s">
        <v>90</v>
      </c>
      <c r="JL10" s="54" t="s">
        <v>91</v>
      </c>
      <c r="JM10" s="54" t="s">
        <v>125</v>
      </c>
      <c r="JN10" s="54" t="s">
        <v>185</v>
      </c>
      <c r="JO10" s="54" t="s">
        <v>195</v>
      </c>
      <c r="JP10" s="54" t="s">
        <v>196</v>
      </c>
      <c r="JQ10" s="54" t="s">
        <v>197</v>
      </c>
      <c r="JR10" s="54" t="s">
        <v>198</v>
      </c>
      <c r="JS10" s="54" t="s">
        <v>199</v>
      </c>
      <c r="JT10" s="54" t="s">
        <v>14</v>
      </c>
      <c r="JU10" s="54" t="s">
        <v>90</v>
      </c>
      <c r="JV10" s="54" t="s">
        <v>91</v>
      </c>
      <c r="JW10" s="54" t="s">
        <v>125</v>
      </c>
      <c r="JX10" s="54" t="s">
        <v>185</v>
      </c>
      <c r="JY10" s="54" t="s">
        <v>195</v>
      </c>
      <c r="JZ10" s="54" t="s">
        <v>196</v>
      </c>
      <c r="KA10" s="54" t="s">
        <v>197</v>
      </c>
      <c r="KB10" s="54" t="s">
        <v>198</v>
      </c>
      <c r="KC10" s="54" t="s">
        <v>199</v>
      </c>
      <c r="KD10" s="54" t="s">
        <v>14</v>
      </c>
      <c r="KE10" s="54" t="s">
        <v>90</v>
      </c>
      <c r="KF10" s="54" t="s">
        <v>91</v>
      </c>
      <c r="KG10" s="54" t="s">
        <v>125</v>
      </c>
      <c r="KH10" s="54" t="s">
        <v>185</v>
      </c>
      <c r="KI10" s="54" t="s">
        <v>195</v>
      </c>
      <c r="KJ10" s="54" t="s">
        <v>196</v>
      </c>
      <c r="KK10" s="54" t="s">
        <v>197</v>
      </c>
      <c r="KL10" s="54" t="s">
        <v>198</v>
      </c>
      <c r="KM10" s="54" t="s">
        <v>199</v>
      </c>
      <c r="KN10" s="54" t="s">
        <v>14</v>
      </c>
      <c r="KO10" s="54" t="s">
        <v>90</v>
      </c>
      <c r="KP10" s="54" t="s">
        <v>91</v>
      </c>
      <c r="KQ10" s="54" t="s">
        <v>125</v>
      </c>
      <c r="KR10" s="54" t="s">
        <v>185</v>
      </c>
      <c r="KS10" s="54" t="s">
        <v>195</v>
      </c>
      <c r="KT10" s="54" t="s">
        <v>196</v>
      </c>
      <c r="KU10" s="54" t="s">
        <v>197</v>
      </c>
      <c r="KV10" s="54" t="s">
        <v>198</v>
      </c>
      <c r="KW10" s="54" t="s">
        <v>199</v>
      </c>
    </row>
    <row r="11" spans="1:309" ht="15" hidden="1" outlineLevel="1" thickBot="1" x14ac:dyDescent="0.35">
      <c r="B11" s="45"/>
      <c r="C11" s="47"/>
      <c r="E11" s="54" t="str">
        <f>E$9&amp;" - "&amp;E10</f>
        <v>AGG - Total</v>
      </c>
      <c r="F11" s="54" t="str">
        <f t="shared" ref="F11:BR11" si="0">F$9&amp;" - "&amp;F10</f>
        <v>AGG - Res</v>
      </c>
      <c r="G11" s="54" t="str">
        <f t="shared" si="0"/>
        <v>AGG - Prem</v>
      </c>
      <c r="H11" s="54" t="str">
        <f t="shared" si="0"/>
        <v>AGG - ManMade</v>
      </c>
      <c r="I11" s="54" t="str">
        <f t="shared" si="0"/>
        <v>AGG - InflRes</v>
      </c>
      <c r="J11" s="54" t="str">
        <f t="shared" si="0"/>
        <v>AGG - InflPrem</v>
      </c>
      <c r="K11" s="54" t="str">
        <f t="shared" si="0"/>
        <v>AGG - ExpRes</v>
      </c>
      <c r="L11" s="54" t="str">
        <f t="shared" si="0"/>
        <v>AGG - ExpPrem</v>
      </c>
      <c r="M11" s="54" t="str">
        <f t="shared" si="0"/>
        <v>AGG - LifeRes</v>
      </c>
      <c r="N11" s="54" t="str">
        <f t="shared" si="0"/>
        <v>AGG - LifePrem</v>
      </c>
      <c r="O11" s="54" t="str">
        <f t="shared" si="0"/>
        <v>AGG - NatCat</v>
      </c>
      <c r="P11" s="54" t="str">
        <f t="shared" si="0"/>
        <v>AGG - OverheadNL</v>
      </c>
      <c r="Q11" s="54" t="str">
        <f t="shared" si="0"/>
        <v>AGG - OverheadNSLT</v>
      </c>
      <c r="R11" s="54" t="str">
        <f t="shared" si="0"/>
        <v>AGG - OtherNL</v>
      </c>
      <c r="S11" s="54" t="str">
        <f t="shared" si="0"/>
        <v>AGG - HealthSLT</v>
      </c>
      <c r="T11" s="54" t="str">
        <f t="shared" si="0"/>
        <v>AGG - HealthCAT</v>
      </c>
      <c r="U11" s="54" t="str">
        <f t="shared" si="0"/>
        <v>AGG - OtherHealth</v>
      </c>
      <c r="V11" s="54" t="str">
        <f t="shared" si="0"/>
        <v>NatCat - NatCatTotal</v>
      </c>
      <c r="W11" s="54" t="str">
        <f t="shared" si="0"/>
        <v>NatCat - Wind</v>
      </c>
      <c r="X11" s="54" t="str">
        <f t="shared" si="0"/>
        <v>NatCat - EQ</v>
      </c>
      <c r="Y11" s="54" t="str">
        <f t="shared" si="0"/>
        <v>NatCat - Flood</v>
      </c>
      <c r="Z11" s="54" t="str">
        <f t="shared" si="0"/>
        <v>NatCat - Hail</v>
      </c>
      <c r="AA11" s="54" t="str">
        <f t="shared" si="0"/>
        <v>NatCat - Subs</v>
      </c>
      <c r="AB11" s="54" t="str">
        <f t="shared" si="0"/>
        <v>NatCat - Comb</v>
      </c>
      <c r="AC11" s="54" t="str">
        <f t="shared" si="0"/>
        <v>NatCat - Other</v>
      </c>
      <c r="AD11" s="54" t="str">
        <f t="shared" si="0"/>
        <v>MedExp - Total</v>
      </c>
      <c r="AE11" s="54" t="str">
        <f t="shared" si="0"/>
        <v>MedExp - Res</v>
      </c>
      <c r="AF11" s="54" t="str">
        <f t="shared" si="0"/>
        <v>MedExp - Prem</v>
      </c>
      <c r="AG11" s="54" t="str">
        <f t="shared" si="0"/>
        <v>MedExp - ManMade</v>
      </c>
      <c r="AH11" s="54" t="str">
        <f t="shared" si="0"/>
        <v>MedExp - InflRes</v>
      </c>
      <c r="AI11" s="54" t="str">
        <f t="shared" si="0"/>
        <v>MedExp - InflPrem</v>
      </c>
      <c r="AJ11" s="54" t="str">
        <f t="shared" si="0"/>
        <v>MedExp - ExpRes</v>
      </c>
      <c r="AK11" s="54" t="str">
        <f t="shared" si="0"/>
        <v>MedExp - ExpPrem</v>
      </c>
      <c r="AL11" s="54" t="str">
        <f t="shared" si="0"/>
        <v>MedExp - LifeRes</v>
      </c>
      <c r="AM11" s="54" t="str">
        <f t="shared" si="0"/>
        <v>MedExp - LifePrem</v>
      </c>
      <c r="AN11" s="54" t="str">
        <f t="shared" si="0"/>
        <v>IncProt - Total</v>
      </c>
      <c r="AO11" s="54" t="str">
        <f t="shared" si="0"/>
        <v>IncProt - Res</v>
      </c>
      <c r="AP11" s="54" t="str">
        <f t="shared" si="0"/>
        <v>IncProt - Prem</v>
      </c>
      <c r="AQ11" s="54" t="str">
        <f t="shared" si="0"/>
        <v>IncProt - ManMade</v>
      </c>
      <c r="AR11" s="54" t="str">
        <f t="shared" si="0"/>
        <v>IncProt - InflRes</v>
      </c>
      <c r="AS11" s="54" t="str">
        <f t="shared" si="0"/>
        <v>IncProt - InflPrem</v>
      </c>
      <c r="AT11" s="54" t="str">
        <f t="shared" si="0"/>
        <v>IncProt - ExpRes</v>
      </c>
      <c r="AU11" s="54" t="str">
        <f t="shared" si="0"/>
        <v>IncProt - ExpPrem</v>
      </c>
      <c r="AV11" s="54" t="str">
        <f t="shared" si="0"/>
        <v>IncProt - LifeRes</v>
      </c>
      <c r="AW11" s="54" t="str">
        <f t="shared" si="0"/>
        <v>IncProt - LifePrem</v>
      </c>
      <c r="AX11" s="54" t="str">
        <f t="shared" si="0"/>
        <v>WorkComp - Total</v>
      </c>
      <c r="AY11" s="54" t="str">
        <f t="shared" si="0"/>
        <v>WorkComp - Res</v>
      </c>
      <c r="AZ11" s="54" t="str">
        <f t="shared" si="0"/>
        <v>WorkComp - Prem</v>
      </c>
      <c r="BA11" s="54" t="str">
        <f t="shared" si="0"/>
        <v>WorkComp - ManMade</v>
      </c>
      <c r="BB11" s="54" t="str">
        <f t="shared" si="0"/>
        <v>WorkComp - InflRes</v>
      </c>
      <c r="BC11" s="54" t="str">
        <f t="shared" si="0"/>
        <v>WorkComp - InflPrem</v>
      </c>
      <c r="BD11" s="54" t="str">
        <f t="shared" si="0"/>
        <v>WorkComp - ExpRes</v>
      </c>
      <c r="BE11" s="54" t="str">
        <f t="shared" si="0"/>
        <v>WorkComp - ExpPrem</v>
      </c>
      <c r="BF11" s="54" t="str">
        <f t="shared" si="0"/>
        <v>WorkComp - LifeRes</v>
      </c>
      <c r="BG11" s="54" t="str">
        <f t="shared" si="0"/>
        <v>WorkComp - LifePrem</v>
      </c>
      <c r="BH11" s="54" t="str">
        <f t="shared" si="0"/>
        <v>MVL - Total</v>
      </c>
      <c r="BI11" s="54" t="str">
        <f t="shared" si="0"/>
        <v>MVL - Res</v>
      </c>
      <c r="BJ11" s="54" t="str">
        <f t="shared" si="0"/>
        <v>MVL - Prem</v>
      </c>
      <c r="BK11" s="54" t="str">
        <f t="shared" si="0"/>
        <v>MVL - ManMade</v>
      </c>
      <c r="BL11" s="54" t="str">
        <f t="shared" si="0"/>
        <v>MVL - InflRes</v>
      </c>
      <c r="BM11" s="54" t="str">
        <f t="shared" si="0"/>
        <v>MVL - InflPrem</v>
      </c>
      <c r="BN11" s="54" t="str">
        <f t="shared" si="0"/>
        <v>MVL - ExpRes</v>
      </c>
      <c r="BO11" s="54" t="str">
        <f t="shared" si="0"/>
        <v>MVL - ExpPrem</v>
      </c>
      <c r="BP11" s="54" t="str">
        <f t="shared" si="0"/>
        <v>MVL - LifeRes</v>
      </c>
      <c r="BQ11" s="54" t="str">
        <f t="shared" si="0"/>
        <v>MVL - LifePrem</v>
      </c>
      <c r="BR11" s="54" t="str">
        <f t="shared" si="0"/>
        <v>OtherM - Total</v>
      </c>
      <c r="BS11" s="54" t="str">
        <f t="shared" ref="BS11:ED11" si="1">BS$9&amp;" - "&amp;BS10</f>
        <v>OtherM - Res</v>
      </c>
      <c r="BT11" s="54" t="str">
        <f t="shared" si="1"/>
        <v>OtherM - Prem</v>
      </c>
      <c r="BU11" s="54" t="str">
        <f t="shared" si="1"/>
        <v>OtherM - ManMade</v>
      </c>
      <c r="BV11" s="54" t="str">
        <f t="shared" si="1"/>
        <v>OtherM - InflRes</v>
      </c>
      <c r="BW11" s="54" t="str">
        <f t="shared" si="1"/>
        <v>OtherM - InflPrem</v>
      </c>
      <c r="BX11" s="54" t="str">
        <f t="shared" si="1"/>
        <v>OtherM - ExpRes</v>
      </c>
      <c r="BY11" s="54" t="str">
        <f t="shared" si="1"/>
        <v>OtherM - ExpPrem</v>
      </c>
      <c r="BZ11" s="54" t="str">
        <f t="shared" si="1"/>
        <v>OtherM - LifeRes</v>
      </c>
      <c r="CA11" s="54" t="str">
        <f t="shared" si="1"/>
        <v>OtherM - LifePrem</v>
      </c>
      <c r="CB11" s="54" t="str">
        <f t="shared" si="1"/>
        <v>MAT - Total</v>
      </c>
      <c r="CC11" s="54" t="str">
        <f t="shared" si="1"/>
        <v>MAT - Res</v>
      </c>
      <c r="CD11" s="54" t="str">
        <f t="shared" si="1"/>
        <v>MAT - Prem</v>
      </c>
      <c r="CE11" s="54" t="str">
        <f t="shared" si="1"/>
        <v>MAT - ManMade</v>
      </c>
      <c r="CF11" s="54" t="str">
        <f t="shared" si="1"/>
        <v>MAT - InflRes</v>
      </c>
      <c r="CG11" s="54" t="str">
        <f t="shared" si="1"/>
        <v>MAT - InflPrem</v>
      </c>
      <c r="CH11" s="54" t="str">
        <f t="shared" si="1"/>
        <v>MAT - ExpRes</v>
      </c>
      <c r="CI11" s="54" t="str">
        <f t="shared" si="1"/>
        <v>MAT - ExpPrem</v>
      </c>
      <c r="CJ11" s="54" t="str">
        <f t="shared" si="1"/>
        <v>MAT - LifeRes</v>
      </c>
      <c r="CK11" s="54" t="str">
        <f t="shared" si="1"/>
        <v>MAT - LifePrem</v>
      </c>
      <c r="CL11" s="54" t="str">
        <f t="shared" si="1"/>
        <v>Prop - Total</v>
      </c>
      <c r="CM11" s="54" t="str">
        <f t="shared" si="1"/>
        <v>Prop - Res</v>
      </c>
      <c r="CN11" s="54" t="str">
        <f t="shared" si="1"/>
        <v>Prop - Prem</v>
      </c>
      <c r="CO11" s="54" t="str">
        <f t="shared" si="1"/>
        <v>Prop - ManMade</v>
      </c>
      <c r="CP11" s="54" t="str">
        <f t="shared" si="1"/>
        <v>Prop - InflRes</v>
      </c>
      <c r="CQ11" s="54" t="str">
        <f t="shared" si="1"/>
        <v>Prop - InflPrem</v>
      </c>
      <c r="CR11" s="54" t="str">
        <f t="shared" si="1"/>
        <v>Prop - ExpRes</v>
      </c>
      <c r="CS11" s="54" t="str">
        <f t="shared" si="1"/>
        <v>Prop - ExpPrem</v>
      </c>
      <c r="CT11" s="54" t="str">
        <f t="shared" si="1"/>
        <v>Prop - LifeRes</v>
      </c>
      <c r="CU11" s="54" t="str">
        <f t="shared" si="1"/>
        <v>Prop - LifePrem</v>
      </c>
      <c r="CV11" s="54" t="str">
        <f t="shared" si="1"/>
        <v>GTPL - Total</v>
      </c>
      <c r="CW11" s="54" t="str">
        <f t="shared" si="1"/>
        <v>GTPL - Res</v>
      </c>
      <c r="CX11" s="54" t="str">
        <f t="shared" si="1"/>
        <v>GTPL - Prem</v>
      </c>
      <c r="CY11" s="54" t="str">
        <f t="shared" si="1"/>
        <v>GTPL - ManMade</v>
      </c>
      <c r="CZ11" s="54" t="str">
        <f t="shared" si="1"/>
        <v>GTPL - InflRes</v>
      </c>
      <c r="DA11" s="54" t="str">
        <f t="shared" si="1"/>
        <v>GTPL - InflPrem</v>
      </c>
      <c r="DB11" s="54" t="str">
        <f t="shared" si="1"/>
        <v>GTPL - ExpRes</v>
      </c>
      <c r="DC11" s="54" t="str">
        <f t="shared" si="1"/>
        <v>GTPL - ExpPrem</v>
      </c>
      <c r="DD11" s="54" t="str">
        <f t="shared" si="1"/>
        <v>GTPL - LifeRes</v>
      </c>
      <c r="DE11" s="54" t="str">
        <f t="shared" si="1"/>
        <v>GTPL - LifePrem</v>
      </c>
      <c r="DF11" s="54" t="str">
        <f t="shared" si="1"/>
        <v>CS - Total</v>
      </c>
      <c r="DG11" s="54" t="str">
        <f t="shared" si="1"/>
        <v>CS - Res</v>
      </c>
      <c r="DH11" s="54" t="str">
        <f t="shared" si="1"/>
        <v>CS - Prem</v>
      </c>
      <c r="DI11" s="54" t="str">
        <f t="shared" si="1"/>
        <v>CS - ManMade</v>
      </c>
      <c r="DJ11" s="54" t="str">
        <f t="shared" si="1"/>
        <v>CS - InflRes</v>
      </c>
      <c r="DK11" s="54" t="str">
        <f t="shared" si="1"/>
        <v>CS - InflPrem</v>
      </c>
      <c r="DL11" s="54" t="str">
        <f t="shared" si="1"/>
        <v>CS - ExpRes</v>
      </c>
      <c r="DM11" s="54" t="str">
        <f t="shared" si="1"/>
        <v>CS - ExpPrem</v>
      </c>
      <c r="DN11" s="54" t="str">
        <f t="shared" si="1"/>
        <v>CS - LifeRes</v>
      </c>
      <c r="DO11" s="54" t="str">
        <f t="shared" si="1"/>
        <v>CS - LifePrem</v>
      </c>
      <c r="DP11" s="54" t="str">
        <f t="shared" si="1"/>
        <v>LegExp - Total</v>
      </c>
      <c r="DQ11" s="54" t="str">
        <f t="shared" si="1"/>
        <v>LegExp - Res</v>
      </c>
      <c r="DR11" s="54" t="str">
        <f t="shared" si="1"/>
        <v>LegExp - Prem</v>
      </c>
      <c r="DS11" s="54" t="str">
        <f t="shared" si="1"/>
        <v>LegExp - ManMade</v>
      </c>
      <c r="DT11" s="54" t="str">
        <f t="shared" si="1"/>
        <v>LegExp - InflRes</v>
      </c>
      <c r="DU11" s="54" t="str">
        <f t="shared" si="1"/>
        <v>LegExp - InflPrem</v>
      </c>
      <c r="DV11" s="54" t="str">
        <f t="shared" si="1"/>
        <v>LegExp - ExpRes</v>
      </c>
      <c r="DW11" s="54" t="str">
        <f t="shared" si="1"/>
        <v>LegExp - ExpPrem</v>
      </c>
      <c r="DX11" s="54" t="str">
        <f t="shared" si="1"/>
        <v>LegExp - LifeRes</v>
      </c>
      <c r="DY11" s="54" t="str">
        <f t="shared" si="1"/>
        <v>LegExp - LifePrem</v>
      </c>
      <c r="DZ11" s="54" t="str">
        <f t="shared" si="1"/>
        <v>Assist - Total</v>
      </c>
      <c r="EA11" s="54" t="str">
        <f t="shared" si="1"/>
        <v>Assist - Res</v>
      </c>
      <c r="EB11" s="54" t="str">
        <f t="shared" si="1"/>
        <v>Assist - Prem</v>
      </c>
      <c r="EC11" s="54" t="str">
        <f t="shared" si="1"/>
        <v>Assist - ManMade</v>
      </c>
      <c r="ED11" s="54" t="str">
        <f t="shared" si="1"/>
        <v>Assist - InflRes</v>
      </c>
      <c r="EE11" s="54" t="str">
        <f t="shared" ref="EE11:GP11" si="2">EE$9&amp;" - "&amp;EE10</f>
        <v>Assist - InflPrem</v>
      </c>
      <c r="EF11" s="54" t="str">
        <f t="shared" si="2"/>
        <v>Assist - ExpRes</v>
      </c>
      <c r="EG11" s="54" t="str">
        <f t="shared" si="2"/>
        <v>Assist - ExpPrem</v>
      </c>
      <c r="EH11" s="54" t="str">
        <f t="shared" si="2"/>
        <v>Assist - LifeRes</v>
      </c>
      <c r="EI11" s="54" t="str">
        <f t="shared" si="2"/>
        <v>Assist - LifePrem</v>
      </c>
      <c r="EJ11" s="54" t="str">
        <f t="shared" si="2"/>
        <v>Misc - Total</v>
      </c>
      <c r="EK11" s="54" t="str">
        <f t="shared" si="2"/>
        <v>Misc - Res</v>
      </c>
      <c r="EL11" s="54" t="str">
        <f t="shared" si="2"/>
        <v>Misc - Prem</v>
      </c>
      <c r="EM11" s="54" t="str">
        <f t="shared" si="2"/>
        <v>Misc - ManMade</v>
      </c>
      <c r="EN11" s="54" t="str">
        <f t="shared" si="2"/>
        <v>Misc - InflRes</v>
      </c>
      <c r="EO11" s="54" t="str">
        <f t="shared" si="2"/>
        <v>Misc - InflPrem</v>
      </c>
      <c r="EP11" s="54" t="str">
        <f t="shared" si="2"/>
        <v>Misc - ExpRes</v>
      </c>
      <c r="EQ11" s="54" t="str">
        <f t="shared" si="2"/>
        <v>Misc - ExpPrem</v>
      </c>
      <c r="ER11" s="54" t="str">
        <f t="shared" si="2"/>
        <v>Misc - LifeRes</v>
      </c>
      <c r="ES11" s="54" t="str">
        <f t="shared" si="2"/>
        <v>Misc - LifePrem</v>
      </c>
      <c r="ET11" s="54" t="str">
        <f t="shared" si="2"/>
        <v>MedExpRe - Total</v>
      </c>
      <c r="EU11" s="54" t="str">
        <f t="shared" si="2"/>
        <v>MedExpRe - Res</v>
      </c>
      <c r="EV11" s="54" t="str">
        <f t="shared" si="2"/>
        <v>MedExpRe - Prem</v>
      </c>
      <c r="EW11" s="54" t="str">
        <f t="shared" si="2"/>
        <v>MedExpRe - ManMade</v>
      </c>
      <c r="EX11" s="54" t="str">
        <f t="shared" si="2"/>
        <v>MedExpRe - InflRes</v>
      </c>
      <c r="EY11" s="54" t="str">
        <f t="shared" si="2"/>
        <v>MedExpRe - InflPrem</v>
      </c>
      <c r="EZ11" s="54" t="str">
        <f t="shared" si="2"/>
        <v>MedExpRe - ExpRes</v>
      </c>
      <c r="FA11" s="54" t="str">
        <f t="shared" si="2"/>
        <v>MedExpRe - ExpPrem</v>
      </c>
      <c r="FB11" s="54" t="str">
        <f t="shared" si="2"/>
        <v>MedExpRe - LifeRes</v>
      </c>
      <c r="FC11" s="54" t="str">
        <f t="shared" si="2"/>
        <v>MedExpRe - LifePrem</v>
      </c>
      <c r="FD11" s="54" t="str">
        <f t="shared" si="2"/>
        <v>IncProtRe - Total</v>
      </c>
      <c r="FE11" s="54" t="str">
        <f t="shared" si="2"/>
        <v>IncProtRe - Res</v>
      </c>
      <c r="FF11" s="54" t="str">
        <f t="shared" si="2"/>
        <v>IncProtRe - Prem</v>
      </c>
      <c r="FG11" s="54" t="str">
        <f t="shared" si="2"/>
        <v>IncProtRe - ManMade</v>
      </c>
      <c r="FH11" s="54" t="str">
        <f t="shared" si="2"/>
        <v>IncProtRe - InflRes</v>
      </c>
      <c r="FI11" s="54" t="str">
        <f t="shared" si="2"/>
        <v>IncProtRe - InflPrem</v>
      </c>
      <c r="FJ11" s="54" t="str">
        <f t="shared" si="2"/>
        <v>IncProtRe - ExpRes</v>
      </c>
      <c r="FK11" s="54" t="str">
        <f t="shared" si="2"/>
        <v>IncProtRe - ExpPrem</v>
      </c>
      <c r="FL11" s="54" t="str">
        <f t="shared" si="2"/>
        <v>IncProtRe - LifeRes</v>
      </c>
      <c r="FM11" s="54" t="str">
        <f t="shared" si="2"/>
        <v>IncProtRe - LifePrem</v>
      </c>
      <c r="FN11" s="54" t="str">
        <f t="shared" si="2"/>
        <v>WorkCompRe - Total</v>
      </c>
      <c r="FO11" s="54" t="str">
        <f t="shared" si="2"/>
        <v>WorkCompRe - Res</v>
      </c>
      <c r="FP11" s="54" t="str">
        <f t="shared" si="2"/>
        <v>WorkCompRe - Prem</v>
      </c>
      <c r="FQ11" s="54" t="str">
        <f t="shared" si="2"/>
        <v>WorkCompRe - ManMade</v>
      </c>
      <c r="FR11" s="54" t="str">
        <f t="shared" si="2"/>
        <v>WorkCompRe - InflRes</v>
      </c>
      <c r="FS11" s="54" t="str">
        <f t="shared" si="2"/>
        <v>WorkCompRe - InflPrem</v>
      </c>
      <c r="FT11" s="54" t="str">
        <f t="shared" si="2"/>
        <v>WorkCompRe - ExpRes</v>
      </c>
      <c r="FU11" s="54" t="str">
        <f t="shared" si="2"/>
        <v>WorkCompRe - ExpPrem</v>
      </c>
      <c r="FV11" s="54" t="str">
        <f t="shared" si="2"/>
        <v>WorkCompRe - LifeRes</v>
      </c>
      <c r="FW11" s="54" t="str">
        <f t="shared" si="2"/>
        <v>WorkCompRe - LifePrem</v>
      </c>
      <c r="FX11" s="54" t="str">
        <f t="shared" si="2"/>
        <v>MVLRe - Total</v>
      </c>
      <c r="FY11" s="54" t="str">
        <f t="shared" si="2"/>
        <v>MVLRe - Res</v>
      </c>
      <c r="FZ11" s="54" t="str">
        <f t="shared" si="2"/>
        <v>MVLRe - Prem</v>
      </c>
      <c r="GA11" s="54" t="str">
        <f t="shared" si="2"/>
        <v>MVLRe - ManMade</v>
      </c>
      <c r="GB11" s="54" t="str">
        <f t="shared" si="2"/>
        <v>MVLRe - InflRes</v>
      </c>
      <c r="GC11" s="54" t="str">
        <f t="shared" si="2"/>
        <v>MVLRe - InflPrem</v>
      </c>
      <c r="GD11" s="54" t="str">
        <f t="shared" si="2"/>
        <v>MVLRe - ExpRes</v>
      </c>
      <c r="GE11" s="54" t="str">
        <f t="shared" si="2"/>
        <v>MVLRe - ExpPrem</v>
      </c>
      <c r="GF11" s="54" t="str">
        <f t="shared" si="2"/>
        <v>MVLRe - LifeRes</v>
      </c>
      <c r="GG11" s="54" t="str">
        <f t="shared" si="2"/>
        <v>MVLRe - LifePrem</v>
      </c>
      <c r="GH11" s="54" t="str">
        <f t="shared" si="2"/>
        <v>OtherMRe - Total</v>
      </c>
      <c r="GI11" s="54" t="str">
        <f t="shared" si="2"/>
        <v>OtherMRe - Res</v>
      </c>
      <c r="GJ11" s="54" t="str">
        <f t="shared" si="2"/>
        <v>OtherMRe - Prem</v>
      </c>
      <c r="GK11" s="54" t="str">
        <f t="shared" si="2"/>
        <v>OtherMRe - ManMade</v>
      </c>
      <c r="GL11" s="54" t="str">
        <f t="shared" si="2"/>
        <v>OtherMRe - InflRes</v>
      </c>
      <c r="GM11" s="54" t="str">
        <f t="shared" si="2"/>
        <v>OtherMRe - InflPrem</v>
      </c>
      <c r="GN11" s="54" t="str">
        <f t="shared" si="2"/>
        <v>OtherMRe - ExpRes</v>
      </c>
      <c r="GO11" s="54" t="str">
        <f t="shared" si="2"/>
        <v>OtherMRe - ExpPrem</v>
      </c>
      <c r="GP11" s="54" t="str">
        <f t="shared" si="2"/>
        <v>OtherMRe - LifeRes</v>
      </c>
      <c r="GQ11" s="54" t="str">
        <f t="shared" ref="GQ11:JB11" si="3">GQ$9&amp;" - "&amp;GQ10</f>
        <v>OtherMRe - LifePrem</v>
      </c>
      <c r="GR11" s="54" t="str">
        <f t="shared" si="3"/>
        <v>MATRe - Total</v>
      </c>
      <c r="GS11" s="54" t="str">
        <f t="shared" si="3"/>
        <v>MATRe - Res</v>
      </c>
      <c r="GT11" s="54" t="str">
        <f t="shared" si="3"/>
        <v>MATRe - Prem</v>
      </c>
      <c r="GU11" s="54" t="str">
        <f t="shared" si="3"/>
        <v>MATRe - ManMade</v>
      </c>
      <c r="GV11" s="54" t="str">
        <f t="shared" si="3"/>
        <v>MATRe - InflRes</v>
      </c>
      <c r="GW11" s="54" t="str">
        <f t="shared" si="3"/>
        <v>MATRe - InflPrem</v>
      </c>
      <c r="GX11" s="54" t="str">
        <f t="shared" si="3"/>
        <v>MATRe - ExpRes</v>
      </c>
      <c r="GY11" s="54" t="str">
        <f t="shared" si="3"/>
        <v>MATRe - ExpPrem</v>
      </c>
      <c r="GZ11" s="54" t="str">
        <f t="shared" si="3"/>
        <v>MATRe - LifeRes</v>
      </c>
      <c r="HA11" s="54" t="str">
        <f t="shared" si="3"/>
        <v>MATRe - LifePrem</v>
      </c>
      <c r="HB11" s="54" t="str">
        <f t="shared" si="3"/>
        <v>PropRe - Total</v>
      </c>
      <c r="HC11" s="54" t="str">
        <f t="shared" si="3"/>
        <v>PropRe - Res</v>
      </c>
      <c r="HD11" s="54" t="str">
        <f t="shared" si="3"/>
        <v>PropRe - Prem</v>
      </c>
      <c r="HE11" s="54" t="str">
        <f t="shared" si="3"/>
        <v>PropRe - ManMade</v>
      </c>
      <c r="HF11" s="54" t="str">
        <f t="shared" si="3"/>
        <v>PropRe - InflRes</v>
      </c>
      <c r="HG11" s="54" t="str">
        <f t="shared" si="3"/>
        <v>PropRe - InflPrem</v>
      </c>
      <c r="HH11" s="54" t="str">
        <f t="shared" si="3"/>
        <v>PropRe - ExpRes</v>
      </c>
      <c r="HI11" s="54" t="str">
        <f t="shared" si="3"/>
        <v>PropRe - ExpPrem</v>
      </c>
      <c r="HJ11" s="54" t="str">
        <f t="shared" si="3"/>
        <v>PropRe - LifeRes</v>
      </c>
      <c r="HK11" s="54" t="str">
        <f t="shared" si="3"/>
        <v>PropRe - LifePrem</v>
      </c>
      <c r="HL11" s="54" t="str">
        <f t="shared" si="3"/>
        <v>GTPLRe - Total</v>
      </c>
      <c r="HM11" s="54" t="str">
        <f t="shared" si="3"/>
        <v>GTPLRe - Res</v>
      </c>
      <c r="HN11" s="54" t="str">
        <f t="shared" si="3"/>
        <v>GTPLRe - Prem</v>
      </c>
      <c r="HO11" s="54" t="str">
        <f t="shared" si="3"/>
        <v>GTPLRe - ManMade</v>
      </c>
      <c r="HP11" s="54" t="str">
        <f t="shared" si="3"/>
        <v>GTPLRe - InflRes</v>
      </c>
      <c r="HQ11" s="54" t="str">
        <f t="shared" si="3"/>
        <v>GTPLRe - InflPrem</v>
      </c>
      <c r="HR11" s="54" t="str">
        <f t="shared" si="3"/>
        <v>GTPLRe - ExpRes</v>
      </c>
      <c r="HS11" s="54" t="str">
        <f t="shared" si="3"/>
        <v>GTPLRe - ExpPrem</v>
      </c>
      <c r="HT11" s="54" t="str">
        <f t="shared" si="3"/>
        <v>GTPLRe - LifeRes</v>
      </c>
      <c r="HU11" s="54" t="str">
        <f t="shared" si="3"/>
        <v>GTPLRe - LifePrem</v>
      </c>
      <c r="HV11" s="54" t="str">
        <f t="shared" si="3"/>
        <v>CSRe - Total</v>
      </c>
      <c r="HW11" s="54" t="str">
        <f t="shared" si="3"/>
        <v>CSRe - Res</v>
      </c>
      <c r="HX11" s="54" t="str">
        <f t="shared" si="3"/>
        <v>CSRe - Prem</v>
      </c>
      <c r="HY11" s="54" t="str">
        <f t="shared" si="3"/>
        <v>CSRe - ManMade</v>
      </c>
      <c r="HZ11" s="54" t="str">
        <f t="shared" si="3"/>
        <v>CSRe - InflRes</v>
      </c>
      <c r="IA11" s="54" t="str">
        <f t="shared" si="3"/>
        <v>CSRe - InflPrem</v>
      </c>
      <c r="IB11" s="54" t="str">
        <f t="shared" si="3"/>
        <v>CSRe - ExpRes</v>
      </c>
      <c r="IC11" s="54" t="str">
        <f t="shared" si="3"/>
        <v>CSRe - ExpPrem</v>
      </c>
      <c r="ID11" s="54" t="str">
        <f t="shared" si="3"/>
        <v>CSRe - LifeRes</v>
      </c>
      <c r="IE11" s="54" t="str">
        <f t="shared" si="3"/>
        <v>CSRe - LifePrem</v>
      </c>
      <c r="IF11" s="54" t="str">
        <f t="shared" si="3"/>
        <v>LegExpRe - Total</v>
      </c>
      <c r="IG11" s="54" t="str">
        <f t="shared" si="3"/>
        <v>LegExpRe - Res</v>
      </c>
      <c r="IH11" s="54" t="str">
        <f t="shared" si="3"/>
        <v>LegExpRe - Prem</v>
      </c>
      <c r="II11" s="54" t="str">
        <f t="shared" si="3"/>
        <v>LegExpRe - ManMade</v>
      </c>
      <c r="IJ11" s="54" t="str">
        <f t="shared" si="3"/>
        <v>LegExpRe - InflRes</v>
      </c>
      <c r="IK11" s="54" t="str">
        <f t="shared" si="3"/>
        <v>LegExpRe - InflPrem</v>
      </c>
      <c r="IL11" s="54" t="str">
        <f t="shared" si="3"/>
        <v>LegExpRe - ExpRes</v>
      </c>
      <c r="IM11" s="54" t="str">
        <f t="shared" si="3"/>
        <v>LegExpRe - ExpPrem</v>
      </c>
      <c r="IN11" s="54" t="str">
        <f t="shared" si="3"/>
        <v>LegExpRe - LifeRes</v>
      </c>
      <c r="IO11" s="54" t="str">
        <f t="shared" si="3"/>
        <v>LegExpRe - LifePrem</v>
      </c>
      <c r="IP11" s="54" t="str">
        <f t="shared" si="3"/>
        <v>AssistRe - Total</v>
      </c>
      <c r="IQ11" s="54" t="str">
        <f t="shared" si="3"/>
        <v>AssistRe - Res</v>
      </c>
      <c r="IR11" s="54" t="str">
        <f t="shared" si="3"/>
        <v>AssistRe - Prem</v>
      </c>
      <c r="IS11" s="54" t="str">
        <f t="shared" si="3"/>
        <v>AssistRe - ManMade</v>
      </c>
      <c r="IT11" s="54" t="str">
        <f t="shared" si="3"/>
        <v>AssistRe - InflRes</v>
      </c>
      <c r="IU11" s="54" t="str">
        <f t="shared" si="3"/>
        <v>AssistRe - InflPrem</v>
      </c>
      <c r="IV11" s="54" t="str">
        <f t="shared" si="3"/>
        <v>AssistRe - ExpRes</v>
      </c>
      <c r="IW11" s="54" t="str">
        <f t="shared" si="3"/>
        <v>AssistRe - ExpPrem</v>
      </c>
      <c r="IX11" s="54" t="str">
        <f t="shared" si="3"/>
        <v>AssistRe - LifeRes</v>
      </c>
      <c r="IY11" s="54" t="str">
        <f t="shared" si="3"/>
        <v>AssistRe - LifePrem</v>
      </c>
      <c r="IZ11" s="54" t="str">
        <f t="shared" si="3"/>
        <v>MiscRe - Total</v>
      </c>
      <c r="JA11" s="54" t="str">
        <f t="shared" si="3"/>
        <v>MiscRe - Res</v>
      </c>
      <c r="JB11" s="54" t="str">
        <f t="shared" si="3"/>
        <v>MiscRe - Prem</v>
      </c>
      <c r="JC11" s="54" t="str">
        <f t="shared" ref="JC11:KW11" si="4">JC$9&amp;" - "&amp;JC10</f>
        <v>MiscRe - ManMade</v>
      </c>
      <c r="JD11" s="54" t="str">
        <f t="shared" si="4"/>
        <v>MiscRe - InflRes</v>
      </c>
      <c r="JE11" s="54" t="str">
        <f t="shared" si="4"/>
        <v>MiscRe - InflPrem</v>
      </c>
      <c r="JF11" s="54" t="str">
        <f t="shared" si="4"/>
        <v>MiscRe - ExpRes</v>
      </c>
      <c r="JG11" s="54" t="str">
        <f t="shared" si="4"/>
        <v>MiscRe - ExpPrem</v>
      </c>
      <c r="JH11" s="54" t="str">
        <f t="shared" si="4"/>
        <v>MiscRe - LifeRes</v>
      </c>
      <c r="JI11" s="54" t="str">
        <f t="shared" si="4"/>
        <v>MiscRe - LifePrem</v>
      </c>
      <c r="JJ11" s="54" t="str">
        <f t="shared" si="4"/>
        <v>NP_Health - Total</v>
      </c>
      <c r="JK11" s="54" t="str">
        <f t="shared" si="4"/>
        <v>NP_Health - Res</v>
      </c>
      <c r="JL11" s="54" t="str">
        <f t="shared" si="4"/>
        <v>NP_Health - Prem</v>
      </c>
      <c r="JM11" s="54" t="str">
        <f t="shared" si="4"/>
        <v>NP_Health - ManMade</v>
      </c>
      <c r="JN11" s="54" t="str">
        <f t="shared" si="4"/>
        <v>NP_Health - InflRes</v>
      </c>
      <c r="JO11" s="54" t="str">
        <f t="shared" si="4"/>
        <v>NP_Health - InflPrem</v>
      </c>
      <c r="JP11" s="54" t="str">
        <f t="shared" si="4"/>
        <v>NP_Health - ExpRes</v>
      </c>
      <c r="JQ11" s="54" t="str">
        <f t="shared" si="4"/>
        <v>NP_Health - ExpPrem</v>
      </c>
      <c r="JR11" s="54" t="str">
        <f t="shared" si="4"/>
        <v>NP_Health - LifeRes</v>
      </c>
      <c r="JS11" s="54" t="str">
        <f t="shared" si="4"/>
        <v>NP_Health - LifePrem</v>
      </c>
      <c r="JT11" s="54" t="str">
        <f t="shared" si="4"/>
        <v>NP_Casualty - Total</v>
      </c>
      <c r="JU11" s="54" t="str">
        <f t="shared" si="4"/>
        <v>NP_Casualty - Res</v>
      </c>
      <c r="JV11" s="54" t="str">
        <f t="shared" si="4"/>
        <v>NP_Casualty - Prem</v>
      </c>
      <c r="JW11" s="54" t="str">
        <f t="shared" si="4"/>
        <v>NP_Casualty - ManMade</v>
      </c>
      <c r="JX11" s="54" t="str">
        <f t="shared" si="4"/>
        <v>NP_Casualty - InflRes</v>
      </c>
      <c r="JY11" s="54" t="str">
        <f t="shared" si="4"/>
        <v>NP_Casualty - InflPrem</v>
      </c>
      <c r="JZ11" s="54" t="str">
        <f t="shared" si="4"/>
        <v>NP_Casualty - ExpRes</v>
      </c>
      <c r="KA11" s="54" t="str">
        <f t="shared" si="4"/>
        <v>NP_Casualty - ExpPrem</v>
      </c>
      <c r="KB11" s="54" t="str">
        <f t="shared" si="4"/>
        <v>NP_Casualty - LifeRes</v>
      </c>
      <c r="KC11" s="54" t="str">
        <f t="shared" si="4"/>
        <v>NP_Casualty - LifePrem</v>
      </c>
      <c r="KD11" s="54" t="str">
        <f t="shared" si="4"/>
        <v>NP_MAT - Total</v>
      </c>
      <c r="KE11" s="54" t="str">
        <f t="shared" si="4"/>
        <v>NP_MAT - Res</v>
      </c>
      <c r="KF11" s="54" t="str">
        <f t="shared" si="4"/>
        <v>NP_MAT - Prem</v>
      </c>
      <c r="KG11" s="54" t="str">
        <f t="shared" si="4"/>
        <v>NP_MAT - ManMade</v>
      </c>
      <c r="KH11" s="54" t="str">
        <f t="shared" si="4"/>
        <v>NP_MAT - InflRes</v>
      </c>
      <c r="KI11" s="54" t="str">
        <f t="shared" si="4"/>
        <v>NP_MAT - InflPrem</v>
      </c>
      <c r="KJ11" s="54" t="str">
        <f t="shared" si="4"/>
        <v>NP_MAT - ExpRes</v>
      </c>
      <c r="KK11" s="54" t="str">
        <f t="shared" si="4"/>
        <v>NP_MAT - ExpPrem</v>
      </c>
      <c r="KL11" s="54" t="str">
        <f t="shared" si="4"/>
        <v>NP_MAT - LifeRes</v>
      </c>
      <c r="KM11" s="54" t="str">
        <f t="shared" si="4"/>
        <v>NP_MAT - LifePrem</v>
      </c>
      <c r="KN11" s="54" t="str">
        <f t="shared" si="4"/>
        <v>NP_Prop - Total</v>
      </c>
      <c r="KO11" s="54" t="str">
        <f t="shared" si="4"/>
        <v>NP_Prop - Res</v>
      </c>
      <c r="KP11" s="54" t="str">
        <f t="shared" si="4"/>
        <v>NP_Prop - Prem</v>
      </c>
      <c r="KQ11" s="54" t="str">
        <f t="shared" si="4"/>
        <v>NP_Prop - ManMade</v>
      </c>
      <c r="KR11" s="54" t="str">
        <f t="shared" si="4"/>
        <v>NP_Prop - InflRes</v>
      </c>
      <c r="KS11" s="54" t="str">
        <f t="shared" si="4"/>
        <v>NP_Prop - InflPrem</v>
      </c>
      <c r="KT11" s="54" t="str">
        <f t="shared" si="4"/>
        <v>NP_Prop - ExpRes</v>
      </c>
      <c r="KU11" s="54" t="str">
        <f t="shared" si="4"/>
        <v>NP_Prop - ExpPrem</v>
      </c>
      <c r="KV11" s="54" t="str">
        <f t="shared" si="4"/>
        <v>NP_Prop - LifeRes</v>
      </c>
      <c r="KW11" s="54" t="str">
        <f t="shared" si="4"/>
        <v>NP_Prop - LifePrem</v>
      </c>
    </row>
    <row r="12" spans="1:309" ht="15" hidden="1" outlineLevel="1" thickBot="1" x14ac:dyDescent="0.35">
      <c r="B12" s="45"/>
      <c r="C12" s="47"/>
      <c r="E12" s="54" t="s">
        <v>14</v>
      </c>
      <c r="F12" s="54" t="s">
        <v>90</v>
      </c>
      <c r="G12" s="54" t="s">
        <v>91</v>
      </c>
      <c r="H12" s="54" t="s">
        <v>91</v>
      </c>
      <c r="I12" s="54" t="s">
        <v>90</v>
      </c>
      <c r="J12" s="54" t="s">
        <v>91</v>
      </c>
      <c r="K12" s="54" t="s">
        <v>90</v>
      </c>
      <c r="L12" s="54" t="s">
        <v>91</v>
      </c>
      <c r="M12" s="54" t="s">
        <v>90</v>
      </c>
      <c r="N12" s="54" t="s">
        <v>91</v>
      </c>
      <c r="O12" s="54" t="s">
        <v>450</v>
      </c>
      <c r="P12" s="54" t="s">
        <v>208</v>
      </c>
      <c r="Q12" s="54" t="s">
        <v>209</v>
      </c>
      <c r="R12" s="54" t="s">
        <v>221</v>
      </c>
      <c r="S12" s="54" t="s">
        <v>216</v>
      </c>
      <c r="T12" s="54" t="s">
        <v>215</v>
      </c>
      <c r="U12" s="54" t="s">
        <v>220</v>
      </c>
      <c r="V12" s="54" t="s">
        <v>450</v>
      </c>
      <c r="W12" s="54" t="s">
        <v>122</v>
      </c>
      <c r="X12" s="54" t="s">
        <v>120</v>
      </c>
      <c r="Y12" s="54" t="s">
        <v>5</v>
      </c>
      <c r="Z12" s="54" t="s">
        <v>6</v>
      </c>
      <c r="AA12" s="54" t="s">
        <v>121</v>
      </c>
      <c r="AB12" s="54" t="s">
        <v>882</v>
      </c>
      <c r="AC12" s="54" t="s">
        <v>126</v>
      </c>
      <c r="AD12" s="54" t="s">
        <v>14</v>
      </c>
      <c r="AE12" s="54" t="s">
        <v>90</v>
      </c>
      <c r="AF12" s="54" t="s">
        <v>91</v>
      </c>
      <c r="AG12" s="54" t="s">
        <v>91</v>
      </c>
      <c r="AH12" s="54" t="s">
        <v>90</v>
      </c>
      <c r="AI12" s="54" t="s">
        <v>91</v>
      </c>
      <c r="AJ12" s="54" t="s">
        <v>90</v>
      </c>
      <c r="AK12" s="54" t="s">
        <v>91</v>
      </c>
      <c r="AL12" s="54" t="s">
        <v>90</v>
      </c>
      <c r="AM12" s="54" t="s">
        <v>91</v>
      </c>
      <c r="AN12" s="54" t="s">
        <v>14</v>
      </c>
      <c r="AO12" s="54" t="s">
        <v>90</v>
      </c>
      <c r="AP12" s="54" t="s">
        <v>91</v>
      </c>
      <c r="AQ12" s="54" t="s">
        <v>91</v>
      </c>
      <c r="AR12" s="54" t="s">
        <v>90</v>
      </c>
      <c r="AS12" s="54" t="s">
        <v>91</v>
      </c>
      <c r="AT12" s="54" t="s">
        <v>90</v>
      </c>
      <c r="AU12" s="54" t="s">
        <v>91</v>
      </c>
      <c r="AV12" s="54" t="s">
        <v>90</v>
      </c>
      <c r="AW12" s="54" t="s">
        <v>91</v>
      </c>
      <c r="AX12" s="54" t="s">
        <v>14</v>
      </c>
      <c r="AY12" s="54" t="s">
        <v>90</v>
      </c>
      <c r="AZ12" s="54" t="s">
        <v>91</v>
      </c>
      <c r="BA12" s="54" t="s">
        <v>91</v>
      </c>
      <c r="BB12" s="54" t="s">
        <v>90</v>
      </c>
      <c r="BC12" s="54" t="s">
        <v>91</v>
      </c>
      <c r="BD12" s="54" t="s">
        <v>90</v>
      </c>
      <c r="BE12" s="54" t="s">
        <v>91</v>
      </c>
      <c r="BF12" s="54" t="s">
        <v>90</v>
      </c>
      <c r="BG12" s="54" t="s">
        <v>91</v>
      </c>
      <c r="BH12" s="54" t="s">
        <v>14</v>
      </c>
      <c r="BI12" s="54" t="s">
        <v>90</v>
      </c>
      <c r="BJ12" s="54" t="s">
        <v>91</v>
      </c>
      <c r="BK12" s="54" t="s">
        <v>91</v>
      </c>
      <c r="BL12" s="54" t="s">
        <v>90</v>
      </c>
      <c r="BM12" s="54" t="s">
        <v>91</v>
      </c>
      <c r="BN12" s="54" t="s">
        <v>90</v>
      </c>
      <c r="BO12" s="54" t="s">
        <v>91</v>
      </c>
      <c r="BP12" s="54" t="s">
        <v>90</v>
      </c>
      <c r="BQ12" s="54" t="s">
        <v>91</v>
      </c>
      <c r="BR12" s="54" t="s">
        <v>14</v>
      </c>
      <c r="BS12" s="54" t="s">
        <v>90</v>
      </c>
      <c r="BT12" s="54" t="s">
        <v>91</v>
      </c>
      <c r="BU12" s="54" t="s">
        <v>91</v>
      </c>
      <c r="BV12" s="54" t="s">
        <v>90</v>
      </c>
      <c r="BW12" s="54" t="s">
        <v>91</v>
      </c>
      <c r="BX12" s="54" t="s">
        <v>90</v>
      </c>
      <c r="BY12" s="54" t="s">
        <v>91</v>
      </c>
      <c r="BZ12" s="54" t="s">
        <v>90</v>
      </c>
      <c r="CA12" s="54" t="s">
        <v>91</v>
      </c>
      <c r="CB12" s="54" t="s">
        <v>14</v>
      </c>
      <c r="CC12" s="54" t="s">
        <v>90</v>
      </c>
      <c r="CD12" s="54" t="s">
        <v>91</v>
      </c>
      <c r="CE12" s="54" t="s">
        <v>91</v>
      </c>
      <c r="CF12" s="54" t="s">
        <v>90</v>
      </c>
      <c r="CG12" s="54" t="s">
        <v>91</v>
      </c>
      <c r="CH12" s="54" t="s">
        <v>90</v>
      </c>
      <c r="CI12" s="54" t="s">
        <v>91</v>
      </c>
      <c r="CJ12" s="54" t="s">
        <v>90</v>
      </c>
      <c r="CK12" s="54" t="s">
        <v>91</v>
      </c>
      <c r="CL12" s="54" t="s">
        <v>14</v>
      </c>
      <c r="CM12" s="54" t="s">
        <v>90</v>
      </c>
      <c r="CN12" s="54" t="s">
        <v>91</v>
      </c>
      <c r="CO12" s="54" t="s">
        <v>91</v>
      </c>
      <c r="CP12" s="54" t="s">
        <v>90</v>
      </c>
      <c r="CQ12" s="54" t="s">
        <v>91</v>
      </c>
      <c r="CR12" s="54" t="s">
        <v>90</v>
      </c>
      <c r="CS12" s="54" t="s">
        <v>91</v>
      </c>
      <c r="CT12" s="54" t="s">
        <v>90</v>
      </c>
      <c r="CU12" s="54" t="s">
        <v>91</v>
      </c>
      <c r="CV12" s="54" t="s">
        <v>14</v>
      </c>
      <c r="CW12" s="54" t="s">
        <v>90</v>
      </c>
      <c r="CX12" s="54" t="s">
        <v>91</v>
      </c>
      <c r="CY12" s="54" t="s">
        <v>91</v>
      </c>
      <c r="CZ12" s="54" t="s">
        <v>90</v>
      </c>
      <c r="DA12" s="54" t="s">
        <v>91</v>
      </c>
      <c r="DB12" s="54" t="s">
        <v>90</v>
      </c>
      <c r="DC12" s="54" t="s">
        <v>91</v>
      </c>
      <c r="DD12" s="54" t="s">
        <v>90</v>
      </c>
      <c r="DE12" s="54" t="s">
        <v>91</v>
      </c>
      <c r="DF12" s="54" t="s">
        <v>14</v>
      </c>
      <c r="DG12" s="54" t="s">
        <v>90</v>
      </c>
      <c r="DH12" s="54" t="s">
        <v>91</v>
      </c>
      <c r="DI12" s="54" t="s">
        <v>91</v>
      </c>
      <c r="DJ12" s="54" t="s">
        <v>90</v>
      </c>
      <c r="DK12" s="54" t="s">
        <v>91</v>
      </c>
      <c r="DL12" s="54" t="s">
        <v>90</v>
      </c>
      <c r="DM12" s="54" t="s">
        <v>91</v>
      </c>
      <c r="DN12" s="54" t="s">
        <v>90</v>
      </c>
      <c r="DO12" s="54" t="s">
        <v>91</v>
      </c>
      <c r="DP12" s="54" t="s">
        <v>14</v>
      </c>
      <c r="DQ12" s="54" t="s">
        <v>90</v>
      </c>
      <c r="DR12" s="54" t="s">
        <v>91</v>
      </c>
      <c r="DS12" s="54" t="s">
        <v>91</v>
      </c>
      <c r="DT12" s="54" t="s">
        <v>90</v>
      </c>
      <c r="DU12" s="54" t="s">
        <v>91</v>
      </c>
      <c r="DV12" s="54" t="s">
        <v>90</v>
      </c>
      <c r="DW12" s="54" t="s">
        <v>91</v>
      </c>
      <c r="DX12" s="54" t="s">
        <v>90</v>
      </c>
      <c r="DY12" s="54" t="s">
        <v>91</v>
      </c>
      <c r="DZ12" s="54" t="s">
        <v>14</v>
      </c>
      <c r="EA12" s="54" t="s">
        <v>90</v>
      </c>
      <c r="EB12" s="54" t="s">
        <v>91</v>
      </c>
      <c r="EC12" s="54" t="s">
        <v>91</v>
      </c>
      <c r="ED12" s="54" t="s">
        <v>90</v>
      </c>
      <c r="EE12" s="54" t="s">
        <v>91</v>
      </c>
      <c r="EF12" s="54" t="s">
        <v>90</v>
      </c>
      <c r="EG12" s="54" t="s">
        <v>91</v>
      </c>
      <c r="EH12" s="54" t="s">
        <v>90</v>
      </c>
      <c r="EI12" s="54" t="s">
        <v>91</v>
      </c>
      <c r="EJ12" s="54" t="s">
        <v>14</v>
      </c>
      <c r="EK12" s="54" t="s">
        <v>90</v>
      </c>
      <c r="EL12" s="54" t="s">
        <v>91</v>
      </c>
      <c r="EM12" s="54" t="s">
        <v>91</v>
      </c>
      <c r="EN12" s="54" t="s">
        <v>90</v>
      </c>
      <c r="EO12" s="54" t="s">
        <v>91</v>
      </c>
      <c r="EP12" s="54" t="s">
        <v>90</v>
      </c>
      <c r="EQ12" s="54" t="s">
        <v>91</v>
      </c>
      <c r="ER12" s="54" t="s">
        <v>90</v>
      </c>
      <c r="ES12" s="54" t="s">
        <v>91</v>
      </c>
      <c r="ET12" s="54" t="s">
        <v>14</v>
      </c>
      <c r="EU12" s="54" t="s">
        <v>90</v>
      </c>
      <c r="EV12" s="54" t="s">
        <v>91</v>
      </c>
      <c r="EW12" s="54" t="s">
        <v>91</v>
      </c>
      <c r="EX12" s="54" t="s">
        <v>90</v>
      </c>
      <c r="EY12" s="54" t="s">
        <v>91</v>
      </c>
      <c r="EZ12" s="54" t="s">
        <v>90</v>
      </c>
      <c r="FA12" s="54" t="s">
        <v>91</v>
      </c>
      <c r="FB12" s="54" t="s">
        <v>90</v>
      </c>
      <c r="FC12" s="54" t="s">
        <v>91</v>
      </c>
      <c r="FD12" s="54" t="s">
        <v>14</v>
      </c>
      <c r="FE12" s="54" t="s">
        <v>90</v>
      </c>
      <c r="FF12" s="54" t="s">
        <v>91</v>
      </c>
      <c r="FG12" s="54" t="s">
        <v>91</v>
      </c>
      <c r="FH12" s="54" t="s">
        <v>90</v>
      </c>
      <c r="FI12" s="54" t="s">
        <v>91</v>
      </c>
      <c r="FJ12" s="54" t="s">
        <v>90</v>
      </c>
      <c r="FK12" s="54" t="s">
        <v>91</v>
      </c>
      <c r="FL12" s="54" t="s">
        <v>90</v>
      </c>
      <c r="FM12" s="54" t="s">
        <v>91</v>
      </c>
      <c r="FN12" s="54" t="s">
        <v>14</v>
      </c>
      <c r="FO12" s="54" t="s">
        <v>90</v>
      </c>
      <c r="FP12" s="54" t="s">
        <v>91</v>
      </c>
      <c r="FQ12" s="54" t="s">
        <v>91</v>
      </c>
      <c r="FR12" s="54" t="s">
        <v>90</v>
      </c>
      <c r="FS12" s="54" t="s">
        <v>91</v>
      </c>
      <c r="FT12" s="54" t="s">
        <v>90</v>
      </c>
      <c r="FU12" s="54" t="s">
        <v>91</v>
      </c>
      <c r="FV12" s="54" t="s">
        <v>90</v>
      </c>
      <c r="FW12" s="54" t="s">
        <v>91</v>
      </c>
      <c r="FX12" s="54" t="s">
        <v>14</v>
      </c>
      <c r="FY12" s="54" t="s">
        <v>90</v>
      </c>
      <c r="FZ12" s="54" t="s">
        <v>91</v>
      </c>
      <c r="GA12" s="54" t="s">
        <v>91</v>
      </c>
      <c r="GB12" s="54" t="s">
        <v>90</v>
      </c>
      <c r="GC12" s="54" t="s">
        <v>91</v>
      </c>
      <c r="GD12" s="54" t="s">
        <v>90</v>
      </c>
      <c r="GE12" s="54" t="s">
        <v>91</v>
      </c>
      <c r="GF12" s="54" t="s">
        <v>90</v>
      </c>
      <c r="GG12" s="54" t="s">
        <v>91</v>
      </c>
      <c r="GH12" s="54" t="s">
        <v>14</v>
      </c>
      <c r="GI12" s="54" t="s">
        <v>90</v>
      </c>
      <c r="GJ12" s="54" t="s">
        <v>91</v>
      </c>
      <c r="GK12" s="54" t="s">
        <v>91</v>
      </c>
      <c r="GL12" s="54" t="s">
        <v>90</v>
      </c>
      <c r="GM12" s="54" t="s">
        <v>91</v>
      </c>
      <c r="GN12" s="54" t="s">
        <v>90</v>
      </c>
      <c r="GO12" s="54" t="s">
        <v>91</v>
      </c>
      <c r="GP12" s="54" t="s">
        <v>90</v>
      </c>
      <c r="GQ12" s="54" t="s">
        <v>91</v>
      </c>
      <c r="GR12" s="54" t="s">
        <v>14</v>
      </c>
      <c r="GS12" s="54" t="s">
        <v>90</v>
      </c>
      <c r="GT12" s="54" t="s">
        <v>91</v>
      </c>
      <c r="GU12" s="54" t="s">
        <v>91</v>
      </c>
      <c r="GV12" s="54" t="s">
        <v>90</v>
      </c>
      <c r="GW12" s="54" t="s">
        <v>91</v>
      </c>
      <c r="GX12" s="54" t="s">
        <v>90</v>
      </c>
      <c r="GY12" s="54" t="s">
        <v>91</v>
      </c>
      <c r="GZ12" s="54" t="s">
        <v>90</v>
      </c>
      <c r="HA12" s="54" t="s">
        <v>91</v>
      </c>
      <c r="HB12" s="54" t="s">
        <v>14</v>
      </c>
      <c r="HC12" s="54" t="s">
        <v>90</v>
      </c>
      <c r="HD12" s="54" t="s">
        <v>91</v>
      </c>
      <c r="HE12" s="54" t="s">
        <v>91</v>
      </c>
      <c r="HF12" s="54" t="s">
        <v>90</v>
      </c>
      <c r="HG12" s="54" t="s">
        <v>91</v>
      </c>
      <c r="HH12" s="54" t="s">
        <v>90</v>
      </c>
      <c r="HI12" s="54" t="s">
        <v>91</v>
      </c>
      <c r="HJ12" s="54" t="s">
        <v>90</v>
      </c>
      <c r="HK12" s="54" t="s">
        <v>91</v>
      </c>
      <c r="HL12" s="54" t="s">
        <v>14</v>
      </c>
      <c r="HM12" s="54" t="s">
        <v>90</v>
      </c>
      <c r="HN12" s="54" t="s">
        <v>91</v>
      </c>
      <c r="HO12" s="54" t="s">
        <v>91</v>
      </c>
      <c r="HP12" s="54" t="s">
        <v>90</v>
      </c>
      <c r="HQ12" s="54" t="s">
        <v>91</v>
      </c>
      <c r="HR12" s="54" t="s">
        <v>90</v>
      </c>
      <c r="HS12" s="54" t="s">
        <v>91</v>
      </c>
      <c r="HT12" s="54" t="s">
        <v>90</v>
      </c>
      <c r="HU12" s="54" t="s">
        <v>91</v>
      </c>
      <c r="HV12" s="54" t="s">
        <v>14</v>
      </c>
      <c r="HW12" s="54" t="s">
        <v>90</v>
      </c>
      <c r="HX12" s="54" t="s">
        <v>91</v>
      </c>
      <c r="HY12" s="54" t="s">
        <v>91</v>
      </c>
      <c r="HZ12" s="54" t="s">
        <v>90</v>
      </c>
      <c r="IA12" s="54" t="s">
        <v>91</v>
      </c>
      <c r="IB12" s="54" t="s">
        <v>90</v>
      </c>
      <c r="IC12" s="54" t="s">
        <v>91</v>
      </c>
      <c r="ID12" s="54" t="s">
        <v>90</v>
      </c>
      <c r="IE12" s="54" t="s">
        <v>91</v>
      </c>
      <c r="IF12" s="54" t="s">
        <v>14</v>
      </c>
      <c r="IG12" s="54" t="s">
        <v>90</v>
      </c>
      <c r="IH12" s="54" t="s">
        <v>91</v>
      </c>
      <c r="II12" s="54" t="s">
        <v>91</v>
      </c>
      <c r="IJ12" s="54" t="s">
        <v>90</v>
      </c>
      <c r="IK12" s="54" t="s">
        <v>91</v>
      </c>
      <c r="IL12" s="54" t="s">
        <v>90</v>
      </c>
      <c r="IM12" s="54" t="s">
        <v>91</v>
      </c>
      <c r="IN12" s="54" t="s">
        <v>90</v>
      </c>
      <c r="IO12" s="54" t="s">
        <v>91</v>
      </c>
      <c r="IP12" s="54" t="s">
        <v>14</v>
      </c>
      <c r="IQ12" s="54" t="s">
        <v>90</v>
      </c>
      <c r="IR12" s="54" t="s">
        <v>91</v>
      </c>
      <c r="IS12" s="54" t="s">
        <v>91</v>
      </c>
      <c r="IT12" s="54" t="s">
        <v>90</v>
      </c>
      <c r="IU12" s="54" t="s">
        <v>91</v>
      </c>
      <c r="IV12" s="54" t="s">
        <v>90</v>
      </c>
      <c r="IW12" s="54" t="s">
        <v>91</v>
      </c>
      <c r="IX12" s="54" t="s">
        <v>90</v>
      </c>
      <c r="IY12" s="54" t="s">
        <v>91</v>
      </c>
      <c r="IZ12" s="54" t="s">
        <v>14</v>
      </c>
      <c r="JA12" s="54" t="s">
        <v>90</v>
      </c>
      <c r="JB12" s="54" t="s">
        <v>91</v>
      </c>
      <c r="JC12" s="54" t="s">
        <v>91</v>
      </c>
      <c r="JD12" s="54" t="s">
        <v>90</v>
      </c>
      <c r="JE12" s="54" t="s">
        <v>91</v>
      </c>
      <c r="JF12" s="54" t="s">
        <v>90</v>
      </c>
      <c r="JG12" s="54" t="s">
        <v>91</v>
      </c>
      <c r="JH12" s="54" t="s">
        <v>90</v>
      </c>
      <c r="JI12" s="54" t="s">
        <v>91</v>
      </c>
      <c r="JJ12" s="54" t="s">
        <v>14</v>
      </c>
      <c r="JK12" s="54" t="s">
        <v>90</v>
      </c>
      <c r="JL12" s="54" t="s">
        <v>91</v>
      </c>
      <c r="JM12" s="54" t="s">
        <v>91</v>
      </c>
      <c r="JN12" s="54" t="s">
        <v>90</v>
      </c>
      <c r="JO12" s="54" t="s">
        <v>91</v>
      </c>
      <c r="JP12" s="54" t="s">
        <v>90</v>
      </c>
      <c r="JQ12" s="54" t="s">
        <v>91</v>
      </c>
      <c r="JR12" s="54" t="s">
        <v>90</v>
      </c>
      <c r="JS12" s="54" t="s">
        <v>91</v>
      </c>
      <c r="JT12" s="54" t="s">
        <v>14</v>
      </c>
      <c r="JU12" s="54" t="s">
        <v>90</v>
      </c>
      <c r="JV12" s="54" t="s">
        <v>91</v>
      </c>
      <c r="JW12" s="54" t="s">
        <v>91</v>
      </c>
      <c r="JX12" s="54" t="s">
        <v>90</v>
      </c>
      <c r="JY12" s="54" t="s">
        <v>91</v>
      </c>
      <c r="JZ12" s="54" t="s">
        <v>90</v>
      </c>
      <c r="KA12" s="54" t="s">
        <v>91</v>
      </c>
      <c r="KB12" s="54" t="s">
        <v>90</v>
      </c>
      <c r="KC12" s="54" t="s">
        <v>91</v>
      </c>
      <c r="KD12" s="54" t="s">
        <v>14</v>
      </c>
      <c r="KE12" s="54" t="s">
        <v>90</v>
      </c>
      <c r="KF12" s="54" t="s">
        <v>91</v>
      </c>
      <c r="KG12" s="54" t="s">
        <v>91</v>
      </c>
      <c r="KH12" s="54" t="s">
        <v>90</v>
      </c>
      <c r="KI12" s="54" t="s">
        <v>91</v>
      </c>
      <c r="KJ12" s="54" t="s">
        <v>90</v>
      </c>
      <c r="KK12" s="54" t="s">
        <v>91</v>
      </c>
      <c r="KL12" s="54" t="s">
        <v>90</v>
      </c>
      <c r="KM12" s="54" t="s">
        <v>91</v>
      </c>
      <c r="KN12" s="54" t="s">
        <v>14</v>
      </c>
      <c r="KO12" s="54" t="s">
        <v>90</v>
      </c>
      <c r="KP12" s="54" t="s">
        <v>91</v>
      </c>
      <c r="KQ12" s="54" t="s">
        <v>91</v>
      </c>
      <c r="KR12" s="54" t="s">
        <v>90</v>
      </c>
      <c r="KS12" s="54" t="s">
        <v>91</v>
      </c>
      <c r="KT12" s="54" t="s">
        <v>90</v>
      </c>
      <c r="KU12" s="54" t="s">
        <v>91</v>
      </c>
      <c r="KV12" s="54" t="s">
        <v>90</v>
      </c>
      <c r="KW12" s="54" t="s">
        <v>91</v>
      </c>
    </row>
    <row r="13" spans="1:309" ht="15" hidden="1" outlineLevel="1" thickBot="1" x14ac:dyDescent="0.35">
      <c r="B13" s="45"/>
      <c r="C13" s="47"/>
      <c r="E13" s="54" t="str">
        <f>E$9&amp;" - "&amp;E12</f>
        <v>AGG - Total</v>
      </c>
      <c r="F13" s="54" t="str">
        <f t="shared" ref="F13:BR13" si="5">F$9&amp;" - "&amp;F12</f>
        <v>AGG - Res</v>
      </c>
      <c r="G13" s="54" t="str">
        <f t="shared" si="5"/>
        <v>AGG - Prem</v>
      </c>
      <c r="H13" s="54" t="str">
        <f t="shared" si="5"/>
        <v>AGG - Prem</v>
      </c>
      <c r="I13" s="54" t="str">
        <f t="shared" si="5"/>
        <v>AGG - Res</v>
      </c>
      <c r="J13" s="54" t="str">
        <f t="shared" si="5"/>
        <v>AGG - Prem</v>
      </c>
      <c r="K13" s="54" t="str">
        <f t="shared" si="5"/>
        <v>AGG - Res</v>
      </c>
      <c r="L13" s="54" t="str">
        <f t="shared" si="5"/>
        <v>AGG - Prem</v>
      </c>
      <c r="M13" s="54" t="str">
        <f t="shared" si="5"/>
        <v>AGG - Res</v>
      </c>
      <c r="N13" s="54" t="str">
        <f t="shared" si="5"/>
        <v>AGG - Prem</v>
      </c>
      <c r="O13" s="54" t="str">
        <f t="shared" si="5"/>
        <v>AGG - NatCatTotal</v>
      </c>
      <c r="P13" s="54" t="str">
        <f t="shared" si="5"/>
        <v>AGG - OverheadNL</v>
      </c>
      <c r="Q13" s="54" t="str">
        <f t="shared" si="5"/>
        <v>AGG - OverheadNSLT</v>
      </c>
      <c r="R13" s="54" t="str">
        <f t="shared" si="5"/>
        <v>AGG - OtherNL</v>
      </c>
      <c r="S13" s="54" t="str">
        <f t="shared" si="5"/>
        <v>AGG - HealthSLT</v>
      </c>
      <c r="T13" s="54" t="str">
        <f t="shared" si="5"/>
        <v>AGG - HealthCAT</v>
      </c>
      <c r="U13" s="54" t="str">
        <f t="shared" si="5"/>
        <v>AGG - OtherHealth</v>
      </c>
      <c r="V13" s="54" t="str">
        <f t="shared" si="5"/>
        <v>NatCat - NatCatTotal</v>
      </c>
      <c r="W13" s="54" t="str">
        <f t="shared" si="5"/>
        <v>NatCat - Wind</v>
      </c>
      <c r="X13" s="54" t="str">
        <f t="shared" si="5"/>
        <v>NatCat - EQ</v>
      </c>
      <c r="Y13" s="54" t="str">
        <f t="shared" si="5"/>
        <v>NatCat - Flood</v>
      </c>
      <c r="Z13" s="54" t="str">
        <f t="shared" si="5"/>
        <v>NatCat - Hail</v>
      </c>
      <c r="AA13" s="54" t="str">
        <f t="shared" si="5"/>
        <v>NatCat - Subs</v>
      </c>
      <c r="AB13" s="54" t="str">
        <f t="shared" si="5"/>
        <v>NatCat - Comb</v>
      </c>
      <c r="AC13" s="54" t="str">
        <f t="shared" si="5"/>
        <v>NatCat - Other</v>
      </c>
      <c r="AD13" s="54" t="str">
        <f t="shared" si="5"/>
        <v>MedExp - Total</v>
      </c>
      <c r="AE13" s="54" t="str">
        <f t="shared" si="5"/>
        <v>MedExp - Res</v>
      </c>
      <c r="AF13" s="54" t="str">
        <f t="shared" si="5"/>
        <v>MedExp - Prem</v>
      </c>
      <c r="AG13" s="54" t="str">
        <f t="shared" si="5"/>
        <v>MedExp - Prem</v>
      </c>
      <c r="AH13" s="54" t="str">
        <f t="shared" si="5"/>
        <v>MedExp - Res</v>
      </c>
      <c r="AI13" s="54" t="str">
        <f t="shared" si="5"/>
        <v>MedExp - Prem</v>
      </c>
      <c r="AJ13" s="54" t="str">
        <f t="shared" si="5"/>
        <v>MedExp - Res</v>
      </c>
      <c r="AK13" s="54" t="str">
        <f t="shared" si="5"/>
        <v>MedExp - Prem</v>
      </c>
      <c r="AL13" s="54" t="str">
        <f t="shared" si="5"/>
        <v>MedExp - Res</v>
      </c>
      <c r="AM13" s="54" t="str">
        <f t="shared" si="5"/>
        <v>MedExp - Prem</v>
      </c>
      <c r="AN13" s="54" t="str">
        <f t="shared" si="5"/>
        <v>IncProt - Total</v>
      </c>
      <c r="AO13" s="54" t="str">
        <f t="shared" si="5"/>
        <v>IncProt - Res</v>
      </c>
      <c r="AP13" s="54" t="str">
        <f t="shared" si="5"/>
        <v>IncProt - Prem</v>
      </c>
      <c r="AQ13" s="54" t="str">
        <f t="shared" si="5"/>
        <v>IncProt - Prem</v>
      </c>
      <c r="AR13" s="54" t="str">
        <f t="shared" si="5"/>
        <v>IncProt - Res</v>
      </c>
      <c r="AS13" s="54" t="str">
        <f t="shared" si="5"/>
        <v>IncProt - Prem</v>
      </c>
      <c r="AT13" s="54" t="str">
        <f t="shared" si="5"/>
        <v>IncProt - Res</v>
      </c>
      <c r="AU13" s="54" t="str">
        <f t="shared" si="5"/>
        <v>IncProt - Prem</v>
      </c>
      <c r="AV13" s="54" t="str">
        <f t="shared" si="5"/>
        <v>IncProt - Res</v>
      </c>
      <c r="AW13" s="54" t="str">
        <f t="shared" si="5"/>
        <v>IncProt - Prem</v>
      </c>
      <c r="AX13" s="54" t="str">
        <f t="shared" si="5"/>
        <v>WorkComp - Total</v>
      </c>
      <c r="AY13" s="54" t="str">
        <f t="shared" si="5"/>
        <v>WorkComp - Res</v>
      </c>
      <c r="AZ13" s="54" t="str">
        <f t="shared" si="5"/>
        <v>WorkComp - Prem</v>
      </c>
      <c r="BA13" s="54" t="str">
        <f t="shared" si="5"/>
        <v>WorkComp - Prem</v>
      </c>
      <c r="BB13" s="54" t="str">
        <f t="shared" si="5"/>
        <v>WorkComp - Res</v>
      </c>
      <c r="BC13" s="54" t="str">
        <f t="shared" si="5"/>
        <v>WorkComp - Prem</v>
      </c>
      <c r="BD13" s="54" t="str">
        <f t="shared" si="5"/>
        <v>WorkComp - Res</v>
      </c>
      <c r="BE13" s="54" t="str">
        <f t="shared" si="5"/>
        <v>WorkComp - Prem</v>
      </c>
      <c r="BF13" s="54" t="str">
        <f t="shared" si="5"/>
        <v>WorkComp - Res</v>
      </c>
      <c r="BG13" s="54" t="str">
        <f t="shared" si="5"/>
        <v>WorkComp - Prem</v>
      </c>
      <c r="BH13" s="54" t="str">
        <f t="shared" si="5"/>
        <v>MVL - Total</v>
      </c>
      <c r="BI13" s="54" t="str">
        <f t="shared" si="5"/>
        <v>MVL - Res</v>
      </c>
      <c r="BJ13" s="54" t="str">
        <f t="shared" si="5"/>
        <v>MVL - Prem</v>
      </c>
      <c r="BK13" s="54" t="str">
        <f t="shared" si="5"/>
        <v>MVL - Prem</v>
      </c>
      <c r="BL13" s="54" t="str">
        <f t="shared" si="5"/>
        <v>MVL - Res</v>
      </c>
      <c r="BM13" s="54" t="str">
        <f t="shared" si="5"/>
        <v>MVL - Prem</v>
      </c>
      <c r="BN13" s="54" t="str">
        <f t="shared" si="5"/>
        <v>MVL - Res</v>
      </c>
      <c r="BO13" s="54" t="str">
        <f t="shared" si="5"/>
        <v>MVL - Prem</v>
      </c>
      <c r="BP13" s="54" t="str">
        <f t="shared" si="5"/>
        <v>MVL - Res</v>
      </c>
      <c r="BQ13" s="54" t="str">
        <f t="shared" si="5"/>
        <v>MVL - Prem</v>
      </c>
      <c r="BR13" s="54" t="str">
        <f t="shared" si="5"/>
        <v>OtherM - Total</v>
      </c>
      <c r="BS13" s="54" t="str">
        <f t="shared" ref="BS13:ED13" si="6">BS$9&amp;" - "&amp;BS12</f>
        <v>OtherM - Res</v>
      </c>
      <c r="BT13" s="54" t="str">
        <f t="shared" si="6"/>
        <v>OtherM - Prem</v>
      </c>
      <c r="BU13" s="54" t="str">
        <f t="shared" si="6"/>
        <v>OtherM - Prem</v>
      </c>
      <c r="BV13" s="54" t="str">
        <f t="shared" si="6"/>
        <v>OtherM - Res</v>
      </c>
      <c r="BW13" s="54" t="str">
        <f t="shared" si="6"/>
        <v>OtherM - Prem</v>
      </c>
      <c r="BX13" s="54" t="str">
        <f t="shared" si="6"/>
        <v>OtherM - Res</v>
      </c>
      <c r="BY13" s="54" t="str">
        <f t="shared" si="6"/>
        <v>OtherM - Prem</v>
      </c>
      <c r="BZ13" s="54" t="str">
        <f t="shared" si="6"/>
        <v>OtherM - Res</v>
      </c>
      <c r="CA13" s="54" t="str">
        <f t="shared" si="6"/>
        <v>OtherM - Prem</v>
      </c>
      <c r="CB13" s="54" t="str">
        <f t="shared" si="6"/>
        <v>MAT - Total</v>
      </c>
      <c r="CC13" s="54" t="str">
        <f t="shared" si="6"/>
        <v>MAT - Res</v>
      </c>
      <c r="CD13" s="54" t="str">
        <f t="shared" si="6"/>
        <v>MAT - Prem</v>
      </c>
      <c r="CE13" s="54" t="str">
        <f t="shared" si="6"/>
        <v>MAT - Prem</v>
      </c>
      <c r="CF13" s="54" t="str">
        <f t="shared" si="6"/>
        <v>MAT - Res</v>
      </c>
      <c r="CG13" s="54" t="str">
        <f t="shared" si="6"/>
        <v>MAT - Prem</v>
      </c>
      <c r="CH13" s="54" t="str">
        <f t="shared" si="6"/>
        <v>MAT - Res</v>
      </c>
      <c r="CI13" s="54" t="str">
        <f t="shared" si="6"/>
        <v>MAT - Prem</v>
      </c>
      <c r="CJ13" s="54" t="str">
        <f t="shared" si="6"/>
        <v>MAT - Res</v>
      </c>
      <c r="CK13" s="54" t="str">
        <f t="shared" si="6"/>
        <v>MAT - Prem</v>
      </c>
      <c r="CL13" s="54" t="str">
        <f t="shared" si="6"/>
        <v>Prop - Total</v>
      </c>
      <c r="CM13" s="54" t="str">
        <f t="shared" si="6"/>
        <v>Prop - Res</v>
      </c>
      <c r="CN13" s="54" t="str">
        <f t="shared" si="6"/>
        <v>Prop - Prem</v>
      </c>
      <c r="CO13" s="54" t="str">
        <f t="shared" si="6"/>
        <v>Prop - Prem</v>
      </c>
      <c r="CP13" s="54" t="str">
        <f t="shared" si="6"/>
        <v>Prop - Res</v>
      </c>
      <c r="CQ13" s="54" t="str">
        <f t="shared" si="6"/>
        <v>Prop - Prem</v>
      </c>
      <c r="CR13" s="54" t="str">
        <f t="shared" si="6"/>
        <v>Prop - Res</v>
      </c>
      <c r="CS13" s="54" t="str">
        <f t="shared" si="6"/>
        <v>Prop - Prem</v>
      </c>
      <c r="CT13" s="54" t="str">
        <f t="shared" si="6"/>
        <v>Prop - Res</v>
      </c>
      <c r="CU13" s="54" t="str">
        <f t="shared" si="6"/>
        <v>Prop - Prem</v>
      </c>
      <c r="CV13" s="54" t="str">
        <f t="shared" si="6"/>
        <v>GTPL - Total</v>
      </c>
      <c r="CW13" s="54" t="str">
        <f t="shared" si="6"/>
        <v>GTPL - Res</v>
      </c>
      <c r="CX13" s="54" t="str">
        <f t="shared" si="6"/>
        <v>GTPL - Prem</v>
      </c>
      <c r="CY13" s="54" t="str">
        <f t="shared" si="6"/>
        <v>GTPL - Prem</v>
      </c>
      <c r="CZ13" s="54" t="str">
        <f t="shared" si="6"/>
        <v>GTPL - Res</v>
      </c>
      <c r="DA13" s="54" t="str">
        <f t="shared" si="6"/>
        <v>GTPL - Prem</v>
      </c>
      <c r="DB13" s="54" t="str">
        <f t="shared" si="6"/>
        <v>GTPL - Res</v>
      </c>
      <c r="DC13" s="54" t="str">
        <f t="shared" si="6"/>
        <v>GTPL - Prem</v>
      </c>
      <c r="DD13" s="54" t="str">
        <f t="shared" si="6"/>
        <v>GTPL - Res</v>
      </c>
      <c r="DE13" s="54" t="str">
        <f t="shared" si="6"/>
        <v>GTPL - Prem</v>
      </c>
      <c r="DF13" s="54" t="str">
        <f t="shared" si="6"/>
        <v>CS - Total</v>
      </c>
      <c r="DG13" s="54" t="str">
        <f t="shared" si="6"/>
        <v>CS - Res</v>
      </c>
      <c r="DH13" s="54" t="str">
        <f t="shared" si="6"/>
        <v>CS - Prem</v>
      </c>
      <c r="DI13" s="54" t="str">
        <f t="shared" si="6"/>
        <v>CS - Prem</v>
      </c>
      <c r="DJ13" s="54" t="str">
        <f t="shared" si="6"/>
        <v>CS - Res</v>
      </c>
      <c r="DK13" s="54" t="str">
        <f t="shared" si="6"/>
        <v>CS - Prem</v>
      </c>
      <c r="DL13" s="54" t="str">
        <f t="shared" si="6"/>
        <v>CS - Res</v>
      </c>
      <c r="DM13" s="54" t="str">
        <f t="shared" si="6"/>
        <v>CS - Prem</v>
      </c>
      <c r="DN13" s="54" t="str">
        <f t="shared" si="6"/>
        <v>CS - Res</v>
      </c>
      <c r="DO13" s="54" t="str">
        <f t="shared" si="6"/>
        <v>CS - Prem</v>
      </c>
      <c r="DP13" s="54" t="str">
        <f t="shared" si="6"/>
        <v>LegExp - Total</v>
      </c>
      <c r="DQ13" s="54" t="str">
        <f t="shared" si="6"/>
        <v>LegExp - Res</v>
      </c>
      <c r="DR13" s="54" t="str">
        <f t="shared" si="6"/>
        <v>LegExp - Prem</v>
      </c>
      <c r="DS13" s="54" t="str">
        <f t="shared" si="6"/>
        <v>LegExp - Prem</v>
      </c>
      <c r="DT13" s="54" t="str">
        <f t="shared" si="6"/>
        <v>LegExp - Res</v>
      </c>
      <c r="DU13" s="54" t="str">
        <f t="shared" si="6"/>
        <v>LegExp - Prem</v>
      </c>
      <c r="DV13" s="54" t="str">
        <f t="shared" si="6"/>
        <v>LegExp - Res</v>
      </c>
      <c r="DW13" s="54" t="str">
        <f t="shared" si="6"/>
        <v>LegExp - Prem</v>
      </c>
      <c r="DX13" s="54" t="str">
        <f t="shared" si="6"/>
        <v>LegExp - Res</v>
      </c>
      <c r="DY13" s="54" t="str">
        <f t="shared" si="6"/>
        <v>LegExp - Prem</v>
      </c>
      <c r="DZ13" s="54" t="str">
        <f t="shared" si="6"/>
        <v>Assist - Total</v>
      </c>
      <c r="EA13" s="54" t="str">
        <f t="shared" si="6"/>
        <v>Assist - Res</v>
      </c>
      <c r="EB13" s="54" t="str">
        <f t="shared" si="6"/>
        <v>Assist - Prem</v>
      </c>
      <c r="EC13" s="54" t="str">
        <f t="shared" si="6"/>
        <v>Assist - Prem</v>
      </c>
      <c r="ED13" s="54" t="str">
        <f t="shared" si="6"/>
        <v>Assist - Res</v>
      </c>
      <c r="EE13" s="54" t="str">
        <f t="shared" ref="EE13:GP13" si="7">EE$9&amp;" - "&amp;EE12</f>
        <v>Assist - Prem</v>
      </c>
      <c r="EF13" s="54" t="str">
        <f t="shared" si="7"/>
        <v>Assist - Res</v>
      </c>
      <c r="EG13" s="54" t="str">
        <f t="shared" si="7"/>
        <v>Assist - Prem</v>
      </c>
      <c r="EH13" s="54" t="str">
        <f t="shared" si="7"/>
        <v>Assist - Res</v>
      </c>
      <c r="EI13" s="54" t="str">
        <f t="shared" si="7"/>
        <v>Assist - Prem</v>
      </c>
      <c r="EJ13" s="54" t="str">
        <f t="shared" si="7"/>
        <v>Misc - Total</v>
      </c>
      <c r="EK13" s="54" t="str">
        <f t="shared" si="7"/>
        <v>Misc - Res</v>
      </c>
      <c r="EL13" s="54" t="str">
        <f t="shared" si="7"/>
        <v>Misc - Prem</v>
      </c>
      <c r="EM13" s="54" t="str">
        <f t="shared" si="7"/>
        <v>Misc - Prem</v>
      </c>
      <c r="EN13" s="54" t="str">
        <f t="shared" si="7"/>
        <v>Misc - Res</v>
      </c>
      <c r="EO13" s="54" t="str">
        <f t="shared" si="7"/>
        <v>Misc - Prem</v>
      </c>
      <c r="EP13" s="54" t="str">
        <f t="shared" si="7"/>
        <v>Misc - Res</v>
      </c>
      <c r="EQ13" s="54" t="str">
        <f t="shared" si="7"/>
        <v>Misc - Prem</v>
      </c>
      <c r="ER13" s="54" t="str">
        <f t="shared" si="7"/>
        <v>Misc - Res</v>
      </c>
      <c r="ES13" s="54" t="str">
        <f t="shared" si="7"/>
        <v>Misc - Prem</v>
      </c>
      <c r="ET13" s="54" t="str">
        <f t="shared" si="7"/>
        <v>MedExpRe - Total</v>
      </c>
      <c r="EU13" s="54" t="str">
        <f t="shared" si="7"/>
        <v>MedExpRe - Res</v>
      </c>
      <c r="EV13" s="54" t="str">
        <f t="shared" si="7"/>
        <v>MedExpRe - Prem</v>
      </c>
      <c r="EW13" s="54" t="str">
        <f t="shared" si="7"/>
        <v>MedExpRe - Prem</v>
      </c>
      <c r="EX13" s="54" t="str">
        <f t="shared" si="7"/>
        <v>MedExpRe - Res</v>
      </c>
      <c r="EY13" s="54" t="str">
        <f t="shared" si="7"/>
        <v>MedExpRe - Prem</v>
      </c>
      <c r="EZ13" s="54" t="str">
        <f t="shared" si="7"/>
        <v>MedExpRe - Res</v>
      </c>
      <c r="FA13" s="54" t="str">
        <f t="shared" si="7"/>
        <v>MedExpRe - Prem</v>
      </c>
      <c r="FB13" s="54" t="str">
        <f t="shared" si="7"/>
        <v>MedExpRe - Res</v>
      </c>
      <c r="FC13" s="54" t="str">
        <f t="shared" si="7"/>
        <v>MedExpRe - Prem</v>
      </c>
      <c r="FD13" s="54" t="str">
        <f t="shared" si="7"/>
        <v>IncProtRe - Total</v>
      </c>
      <c r="FE13" s="54" t="str">
        <f t="shared" si="7"/>
        <v>IncProtRe - Res</v>
      </c>
      <c r="FF13" s="54" t="str">
        <f t="shared" si="7"/>
        <v>IncProtRe - Prem</v>
      </c>
      <c r="FG13" s="54" t="str">
        <f t="shared" si="7"/>
        <v>IncProtRe - Prem</v>
      </c>
      <c r="FH13" s="54" t="str">
        <f t="shared" si="7"/>
        <v>IncProtRe - Res</v>
      </c>
      <c r="FI13" s="54" t="str">
        <f t="shared" si="7"/>
        <v>IncProtRe - Prem</v>
      </c>
      <c r="FJ13" s="54" t="str">
        <f t="shared" si="7"/>
        <v>IncProtRe - Res</v>
      </c>
      <c r="FK13" s="54" t="str">
        <f t="shared" si="7"/>
        <v>IncProtRe - Prem</v>
      </c>
      <c r="FL13" s="54" t="str">
        <f t="shared" si="7"/>
        <v>IncProtRe - Res</v>
      </c>
      <c r="FM13" s="54" t="str">
        <f t="shared" si="7"/>
        <v>IncProtRe - Prem</v>
      </c>
      <c r="FN13" s="54" t="str">
        <f t="shared" si="7"/>
        <v>WorkCompRe - Total</v>
      </c>
      <c r="FO13" s="54" t="str">
        <f t="shared" si="7"/>
        <v>WorkCompRe - Res</v>
      </c>
      <c r="FP13" s="54" t="str">
        <f t="shared" si="7"/>
        <v>WorkCompRe - Prem</v>
      </c>
      <c r="FQ13" s="54" t="str">
        <f t="shared" si="7"/>
        <v>WorkCompRe - Prem</v>
      </c>
      <c r="FR13" s="54" t="str">
        <f t="shared" si="7"/>
        <v>WorkCompRe - Res</v>
      </c>
      <c r="FS13" s="54" t="str">
        <f t="shared" si="7"/>
        <v>WorkCompRe - Prem</v>
      </c>
      <c r="FT13" s="54" t="str">
        <f t="shared" si="7"/>
        <v>WorkCompRe - Res</v>
      </c>
      <c r="FU13" s="54" t="str">
        <f t="shared" si="7"/>
        <v>WorkCompRe - Prem</v>
      </c>
      <c r="FV13" s="54" t="str">
        <f t="shared" si="7"/>
        <v>WorkCompRe - Res</v>
      </c>
      <c r="FW13" s="54" t="str">
        <f t="shared" si="7"/>
        <v>WorkCompRe - Prem</v>
      </c>
      <c r="FX13" s="54" t="str">
        <f t="shared" si="7"/>
        <v>MVLRe - Total</v>
      </c>
      <c r="FY13" s="54" t="str">
        <f t="shared" si="7"/>
        <v>MVLRe - Res</v>
      </c>
      <c r="FZ13" s="54" t="str">
        <f t="shared" si="7"/>
        <v>MVLRe - Prem</v>
      </c>
      <c r="GA13" s="54" t="str">
        <f t="shared" si="7"/>
        <v>MVLRe - Prem</v>
      </c>
      <c r="GB13" s="54" t="str">
        <f t="shared" si="7"/>
        <v>MVLRe - Res</v>
      </c>
      <c r="GC13" s="54" t="str">
        <f t="shared" si="7"/>
        <v>MVLRe - Prem</v>
      </c>
      <c r="GD13" s="54" t="str">
        <f t="shared" si="7"/>
        <v>MVLRe - Res</v>
      </c>
      <c r="GE13" s="54" t="str">
        <f t="shared" si="7"/>
        <v>MVLRe - Prem</v>
      </c>
      <c r="GF13" s="54" t="str">
        <f t="shared" si="7"/>
        <v>MVLRe - Res</v>
      </c>
      <c r="GG13" s="54" t="str">
        <f t="shared" si="7"/>
        <v>MVLRe - Prem</v>
      </c>
      <c r="GH13" s="54" t="str">
        <f t="shared" si="7"/>
        <v>OtherMRe - Total</v>
      </c>
      <c r="GI13" s="54" t="str">
        <f t="shared" si="7"/>
        <v>OtherMRe - Res</v>
      </c>
      <c r="GJ13" s="54" t="str">
        <f t="shared" si="7"/>
        <v>OtherMRe - Prem</v>
      </c>
      <c r="GK13" s="54" t="str">
        <f t="shared" si="7"/>
        <v>OtherMRe - Prem</v>
      </c>
      <c r="GL13" s="54" t="str">
        <f t="shared" si="7"/>
        <v>OtherMRe - Res</v>
      </c>
      <c r="GM13" s="54" t="str">
        <f t="shared" si="7"/>
        <v>OtherMRe - Prem</v>
      </c>
      <c r="GN13" s="54" t="str">
        <f t="shared" si="7"/>
        <v>OtherMRe - Res</v>
      </c>
      <c r="GO13" s="54" t="str">
        <f t="shared" si="7"/>
        <v>OtherMRe - Prem</v>
      </c>
      <c r="GP13" s="54" t="str">
        <f t="shared" si="7"/>
        <v>OtherMRe - Res</v>
      </c>
      <c r="GQ13" s="54" t="str">
        <f t="shared" ref="GQ13:JB13" si="8">GQ$9&amp;" - "&amp;GQ12</f>
        <v>OtherMRe - Prem</v>
      </c>
      <c r="GR13" s="54" t="str">
        <f t="shared" si="8"/>
        <v>MATRe - Total</v>
      </c>
      <c r="GS13" s="54" t="str">
        <f t="shared" si="8"/>
        <v>MATRe - Res</v>
      </c>
      <c r="GT13" s="54" t="str">
        <f t="shared" si="8"/>
        <v>MATRe - Prem</v>
      </c>
      <c r="GU13" s="54" t="str">
        <f t="shared" si="8"/>
        <v>MATRe - Prem</v>
      </c>
      <c r="GV13" s="54" t="str">
        <f t="shared" si="8"/>
        <v>MATRe - Res</v>
      </c>
      <c r="GW13" s="54" t="str">
        <f t="shared" si="8"/>
        <v>MATRe - Prem</v>
      </c>
      <c r="GX13" s="54" t="str">
        <f t="shared" si="8"/>
        <v>MATRe - Res</v>
      </c>
      <c r="GY13" s="54" t="str">
        <f t="shared" si="8"/>
        <v>MATRe - Prem</v>
      </c>
      <c r="GZ13" s="54" t="str">
        <f t="shared" si="8"/>
        <v>MATRe - Res</v>
      </c>
      <c r="HA13" s="54" t="str">
        <f t="shared" si="8"/>
        <v>MATRe - Prem</v>
      </c>
      <c r="HB13" s="54" t="str">
        <f t="shared" si="8"/>
        <v>PropRe - Total</v>
      </c>
      <c r="HC13" s="54" t="str">
        <f t="shared" si="8"/>
        <v>PropRe - Res</v>
      </c>
      <c r="HD13" s="54" t="str">
        <f t="shared" si="8"/>
        <v>PropRe - Prem</v>
      </c>
      <c r="HE13" s="54" t="str">
        <f t="shared" si="8"/>
        <v>PropRe - Prem</v>
      </c>
      <c r="HF13" s="54" t="str">
        <f t="shared" si="8"/>
        <v>PropRe - Res</v>
      </c>
      <c r="HG13" s="54" t="str">
        <f t="shared" si="8"/>
        <v>PropRe - Prem</v>
      </c>
      <c r="HH13" s="54" t="str">
        <f t="shared" si="8"/>
        <v>PropRe - Res</v>
      </c>
      <c r="HI13" s="54" t="str">
        <f t="shared" si="8"/>
        <v>PropRe - Prem</v>
      </c>
      <c r="HJ13" s="54" t="str">
        <f t="shared" si="8"/>
        <v>PropRe - Res</v>
      </c>
      <c r="HK13" s="54" t="str">
        <f t="shared" si="8"/>
        <v>PropRe - Prem</v>
      </c>
      <c r="HL13" s="54" t="str">
        <f t="shared" si="8"/>
        <v>GTPLRe - Total</v>
      </c>
      <c r="HM13" s="54" t="str">
        <f t="shared" si="8"/>
        <v>GTPLRe - Res</v>
      </c>
      <c r="HN13" s="54" t="str">
        <f t="shared" si="8"/>
        <v>GTPLRe - Prem</v>
      </c>
      <c r="HO13" s="54" t="str">
        <f t="shared" si="8"/>
        <v>GTPLRe - Prem</v>
      </c>
      <c r="HP13" s="54" t="str">
        <f t="shared" si="8"/>
        <v>GTPLRe - Res</v>
      </c>
      <c r="HQ13" s="54" t="str">
        <f t="shared" si="8"/>
        <v>GTPLRe - Prem</v>
      </c>
      <c r="HR13" s="54" t="str">
        <f t="shared" si="8"/>
        <v>GTPLRe - Res</v>
      </c>
      <c r="HS13" s="54" t="str">
        <f t="shared" si="8"/>
        <v>GTPLRe - Prem</v>
      </c>
      <c r="HT13" s="54" t="str">
        <f t="shared" si="8"/>
        <v>GTPLRe - Res</v>
      </c>
      <c r="HU13" s="54" t="str">
        <f t="shared" si="8"/>
        <v>GTPLRe - Prem</v>
      </c>
      <c r="HV13" s="54" t="str">
        <f t="shared" si="8"/>
        <v>CSRe - Total</v>
      </c>
      <c r="HW13" s="54" t="str">
        <f t="shared" si="8"/>
        <v>CSRe - Res</v>
      </c>
      <c r="HX13" s="54" t="str">
        <f t="shared" si="8"/>
        <v>CSRe - Prem</v>
      </c>
      <c r="HY13" s="54" t="str">
        <f t="shared" si="8"/>
        <v>CSRe - Prem</v>
      </c>
      <c r="HZ13" s="54" t="str">
        <f t="shared" si="8"/>
        <v>CSRe - Res</v>
      </c>
      <c r="IA13" s="54" t="str">
        <f t="shared" si="8"/>
        <v>CSRe - Prem</v>
      </c>
      <c r="IB13" s="54" t="str">
        <f t="shared" si="8"/>
        <v>CSRe - Res</v>
      </c>
      <c r="IC13" s="54" t="str">
        <f t="shared" si="8"/>
        <v>CSRe - Prem</v>
      </c>
      <c r="ID13" s="54" t="str">
        <f t="shared" si="8"/>
        <v>CSRe - Res</v>
      </c>
      <c r="IE13" s="54" t="str">
        <f t="shared" si="8"/>
        <v>CSRe - Prem</v>
      </c>
      <c r="IF13" s="54" t="str">
        <f t="shared" si="8"/>
        <v>LegExpRe - Total</v>
      </c>
      <c r="IG13" s="54" t="str">
        <f t="shared" si="8"/>
        <v>LegExpRe - Res</v>
      </c>
      <c r="IH13" s="54" t="str">
        <f t="shared" si="8"/>
        <v>LegExpRe - Prem</v>
      </c>
      <c r="II13" s="54" t="str">
        <f t="shared" si="8"/>
        <v>LegExpRe - Prem</v>
      </c>
      <c r="IJ13" s="54" t="str">
        <f t="shared" si="8"/>
        <v>LegExpRe - Res</v>
      </c>
      <c r="IK13" s="54" t="str">
        <f t="shared" si="8"/>
        <v>LegExpRe - Prem</v>
      </c>
      <c r="IL13" s="54" t="str">
        <f t="shared" si="8"/>
        <v>LegExpRe - Res</v>
      </c>
      <c r="IM13" s="54" t="str">
        <f t="shared" si="8"/>
        <v>LegExpRe - Prem</v>
      </c>
      <c r="IN13" s="54" t="str">
        <f t="shared" si="8"/>
        <v>LegExpRe - Res</v>
      </c>
      <c r="IO13" s="54" t="str">
        <f t="shared" si="8"/>
        <v>LegExpRe - Prem</v>
      </c>
      <c r="IP13" s="54" t="str">
        <f t="shared" si="8"/>
        <v>AssistRe - Total</v>
      </c>
      <c r="IQ13" s="54" t="str">
        <f t="shared" si="8"/>
        <v>AssistRe - Res</v>
      </c>
      <c r="IR13" s="54" t="str">
        <f t="shared" si="8"/>
        <v>AssistRe - Prem</v>
      </c>
      <c r="IS13" s="54" t="str">
        <f t="shared" si="8"/>
        <v>AssistRe - Prem</v>
      </c>
      <c r="IT13" s="54" t="str">
        <f t="shared" si="8"/>
        <v>AssistRe - Res</v>
      </c>
      <c r="IU13" s="54" t="str">
        <f t="shared" si="8"/>
        <v>AssistRe - Prem</v>
      </c>
      <c r="IV13" s="54" t="str">
        <f t="shared" si="8"/>
        <v>AssistRe - Res</v>
      </c>
      <c r="IW13" s="54" t="str">
        <f t="shared" si="8"/>
        <v>AssistRe - Prem</v>
      </c>
      <c r="IX13" s="54" t="str">
        <f t="shared" si="8"/>
        <v>AssistRe - Res</v>
      </c>
      <c r="IY13" s="54" t="str">
        <f t="shared" si="8"/>
        <v>AssistRe - Prem</v>
      </c>
      <c r="IZ13" s="54" t="str">
        <f t="shared" si="8"/>
        <v>MiscRe - Total</v>
      </c>
      <c r="JA13" s="54" t="str">
        <f t="shared" si="8"/>
        <v>MiscRe - Res</v>
      </c>
      <c r="JB13" s="54" t="str">
        <f t="shared" si="8"/>
        <v>MiscRe - Prem</v>
      </c>
      <c r="JC13" s="54" t="str">
        <f t="shared" ref="JC13:KW13" si="9">JC$9&amp;" - "&amp;JC12</f>
        <v>MiscRe - Prem</v>
      </c>
      <c r="JD13" s="54" t="str">
        <f t="shared" si="9"/>
        <v>MiscRe - Res</v>
      </c>
      <c r="JE13" s="54" t="str">
        <f t="shared" si="9"/>
        <v>MiscRe - Prem</v>
      </c>
      <c r="JF13" s="54" t="str">
        <f t="shared" si="9"/>
        <v>MiscRe - Res</v>
      </c>
      <c r="JG13" s="54" t="str">
        <f t="shared" si="9"/>
        <v>MiscRe - Prem</v>
      </c>
      <c r="JH13" s="54" t="str">
        <f t="shared" si="9"/>
        <v>MiscRe - Res</v>
      </c>
      <c r="JI13" s="54" t="str">
        <f t="shared" si="9"/>
        <v>MiscRe - Prem</v>
      </c>
      <c r="JJ13" s="54" t="str">
        <f t="shared" si="9"/>
        <v>NP_Health - Total</v>
      </c>
      <c r="JK13" s="54" t="str">
        <f t="shared" si="9"/>
        <v>NP_Health - Res</v>
      </c>
      <c r="JL13" s="54" t="str">
        <f t="shared" si="9"/>
        <v>NP_Health - Prem</v>
      </c>
      <c r="JM13" s="54" t="str">
        <f t="shared" si="9"/>
        <v>NP_Health - Prem</v>
      </c>
      <c r="JN13" s="54" t="str">
        <f t="shared" si="9"/>
        <v>NP_Health - Res</v>
      </c>
      <c r="JO13" s="54" t="str">
        <f t="shared" si="9"/>
        <v>NP_Health - Prem</v>
      </c>
      <c r="JP13" s="54" t="str">
        <f t="shared" si="9"/>
        <v>NP_Health - Res</v>
      </c>
      <c r="JQ13" s="54" t="str">
        <f t="shared" si="9"/>
        <v>NP_Health - Prem</v>
      </c>
      <c r="JR13" s="54" t="str">
        <f t="shared" si="9"/>
        <v>NP_Health - Res</v>
      </c>
      <c r="JS13" s="54" t="str">
        <f t="shared" si="9"/>
        <v>NP_Health - Prem</v>
      </c>
      <c r="JT13" s="54" t="str">
        <f t="shared" si="9"/>
        <v>NP_Casualty - Total</v>
      </c>
      <c r="JU13" s="54" t="str">
        <f t="shared" si="9"/>
        <v>NP_Casualty - Res</v>
      </c>
      <c r="JV13" s="54" t="str">
        <f t="shared" si="9"/>
        <v>NP_Casualty - Prem</v>
      </c>
      <c r="JW13" s="54" t="str">
        <f t="shared" si="9"/>
        <v>NP_Casualty - Prem</v>
      </c>
      <c r="JX13" s="54" t="str">
        <f t="shared" si="9"/>
        <v>NP_Casualty - Res</v>
      </c>
      <c r="JY13" s="54" t="str">
        <f t="shared" si="9"/>
        <v>NP_Casualty - Prem</v>
      </c>
      <c r="JZ13" s="54" t="str">
        <f t="shared" si="9"/>
        <v>NP_Casualty - Res</v>
      </c>
      <c r="KA13" s="54" t="str">
        <f t="shared" si="9"/>
        <v>NP_Casualty - Prem</v>
      </c>
      <c r="KB13" s="54" t="str">
        <f t="shared" si="9"/>
        <v>NP_Casualty - Res</v>
      </c>
      <c r="KC13" s="54" t="str">
        <f t="shared" si="9"/>
        <v>NP_Casualty - Prem</v>
      </c>
      <c r="KD13" s="54" t="str">
        <f t="shared" si="9"/>
        <v>NP_MAT - Total</v>
      </c>
      <c r="KE13" s="54" t="str">
        <f t="shared" si="9"/>
        <v>NP_MAT - Res</v>
      </c>
      <c r="KF13" s="54" t="str">
        <f t="shared" si="9"/>
        <v>NP_MAT - Prem</v>
      </c>
      <c r="KG13" s="54" t="str">
        <f t="shared" si="9"/>
        <v>NP_MAT - Prem</v>
      </c>
      <c r="KH13" s="54" t="str">
        <f t="shared" si="9"/>
        <v>NP_MAT - Res</v>
      </c>
      <c r="KI13" s="54" t="str">
        <f t="shared" si="9"/>
        <v>NP_MAT - Prem</v>
      </c>
      <c r="KJ13" s="54" t="str">
        <f t="shared" si="9"/>
        <v>NP_MAT - Res</v>
      </c>
      <c r="KK13" s="54" t="str">
        <f t="shared" si="9"/>
        <v>NP_MAT - Prem</v>
      </c>
      <c r="KL13" s="54" t="str">
        <f t="shared" si="9"/>
        <v>NP_MAT - Res</v>
      </c>
      <c r="KM13" s="54" t="str">
        <f t="shared" si="9"/>
        <v>NP_MAT - Prem</v>
      </c>
      <c r="KN13" s="54" t="str">
        <f t="shared" si="9"/>
        <v>NP_Prop - Total</v>
      </c>
      <c r="KO13" s="54" t="str">
        <f t="shared" si="9"/>
        <v>NP_Prop - Res</v>
      </c>
      <c r="KP13" s="54" t="str">
        <f t="shared" si="9"/>
        <v>NP_Prop - Prem</v>
      </c>
      <c r="KQ13" s="54" t="str">
        <f t="shared" si="9"/>
        <v>NP_Prop - Prem</v>
      </c>
      <c r="KR13" s="54" t="str">
        <f t="shared" si="9"/>
        <v>NP_Prop - Res</v>
      </c>
      <c r="KS13" s="54" t="str">
        <f t="shared" si="9"/>
        <v>NP_Prop - Prem</v>
      </c>
      <c r="KT13" s="54" t="str">
        <f t="shared" si="9"/>
        <v>NP_Prop - Res</v>
      </c>
      <c r="KU13" s="54" t="str">
        <f t="shared" si="9"/>
        <v>NP_Prop - Prem</v>
      </c>
      <c r="KV13" s="54" t="str">
        <f t="shared" si="9"/>
        <v>NP_Prop - Res</v>
      </c>
      <c r="KW13" s="54" t="str">
        <f t="shared" si="9"/>
        <v>NP_Prop - Prem</v>
      </c>
    </row>
    <row r="14" spans="1:309"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row>
    <row r="15" spans="1:309" customFormat="1" ht="15" thickBot="1" x14ac:dyDescent="0.35">
      <c r="B15" s="74" t="s">
        <v>301</v>
      </c>
    </row>
    <row r="16" spans="1:309" ht="53.4" customHeight="1" thickBot="1" x14ac:dyDescent="0.35">
      <c r="B16" s="45"/>
      <c r="E16" s="177" t="s">
        <v>0</v>
      </c>
      <c r="F16" s="177"/>
      <c r="G16" s="177"/>
      <c r="H16" s="177"/>
      <c r="I16" s="177"/>
      <c r="J16" s="177"/>
      <c r="K16" s="177"/>
      <c r="L16" s="177"/>
      <c r="M16" s="177"/>
      <c r="N16" s="177"/>
      <c r="O16" s="177"/>
      <c r="P16" s="177"/>
      <c r="Q16" s="177"/>
      <c r="R16" s="177"/>
      <c r="S16" s="177"/>
      <c r="T16" s="177"/>
      <c r="U16" s="177"/>
      <c r="V16" s="178" t="s">
        <v>2</v>
      </c>
      <c r="W16" s="178"/>
      <c r="X16" s="178"/>
      <c r="Y16" s="178"/>
      <c r="Z16" s="178"/>
      <c r="AA16" s="178"/>
      <c r="AB16" s="178"/>
      <c r="AC16" s="178"/>
      <c r="AD16" s="177" t="s">
        <v>49</v>
      </c>
      <c r="AE16" s="177"/>
      <c r="AF16" s="177"/>
      <c r="AG16" s="177"/>
      <c r="AH16" s="177"/>
      <c r="AI16" s="177"/>
      <c r="AJ16" s="177"/>
      <c r="AK16" s="177"/>
      <c r="AL16" s="177"/>
      <c r="AM16" s="177"/>
      <c r="AN16" s="177" t="s">
        <v>50</v>
      </c>
      <c r="AO16" s="177"/>
      <c r="AP16" s="177"/>
      <c r="AQ16" s="177"/>
      <c r="AR16" s="177"/>
      <c r="AS16" s="177"/>
      <c r="AT16" s="177"/>
      <c r="AU16" s="177"/>
      <c r="AV16" s="177"/>
      <c r="AW16" s="177"/>
      <c r="AX16" s="177" t="s">
        <v>51</v>
      </c>
      <c r="AY16" s="177"/>
      <c r="AZ16" s="177"/>
      <c r="BA16" s="177"/>
      <c r="BB16" s="177"/>
      <c r="BC16" s="177"/>
      <c r="BD16" s="177"/>
      <c r="BE16" s="177"/>
      <c r="BF16" s="177"/>
      <c r="BG16" s="177"/>
      <c r="BH16" s="177" t="s">
        <v>52</v>
      </c>
      <c r="BI16" s="177"/>
      <c r="BJ16" s="177"/>
      <c r="BK16" s="177"/>
      <c r="BL16" s="177"/>
      <c r="BM16" s="177"/>
      <c r="BN16" s="177"/>
      <c r="BO16" s="177"/>
      <c r="BP16" s="177"/>
      <c r="BQ16" s="177"/>
      <c r="BR16" s="177" t="s">
        <v>53</v>
      </c>
      <c r="BS16" s="177"/>
      <c r="BT16" s="177"/>
      <c r="BU16" s="177"/>
      <c r="BV16" s="177"/>
      <c r="BW16" s="177"/>
      <c r="BX16" s="177"/>
      <c r="BY16" s="177"/>
      <c r="BZ16" s="177"/>
      <c r="CA16" s="177"/>
      <c r="CB16" s="177" t="s">
        <v>54</v>
      </c>
      <c r="CC16" s="177"/>
      <c r="CD16" s="177"/>
      <c r="CE16" s="177"/>
      <c r="CF16" s="177"/>
      <c r="CG16" s="177"/>
      <c r="CH16" s="177"/>
      <c r="CI16" s="177"/>
      <c r="CJ16" s="177"/>
      <c r="CK16" s="177"/>
      <c r="CL16" s="177" t="s">
        <v>55</v>
      </c>
      <c r="CM16" s="177"/>
      <c r="CN16" s="177"/>
      <c r="CO16" s="177"/>
      <c r="CP16" s="177"/>
      <c r="CQ16" s="177"/>
      <c r="CR16" s="177"/>
      <c r="CS16" s="177"/>
      <c r="CT16" s="177"/>
      <c r="CU16" s="177"/>
      <c r="CV16" s="177" t="s">
        <v>56</v>
      </c>
      <c r="CW16" s="177"/>
      <c r="CX16" s="177"/>
      <c r="CY16" s="177"/>
      <c r="CZ16" s="177"/>
      <c r="DA16" s="177"/>
      <c r="DB16" s="177"/>
      <c r="DC16" s="177"/>
      <c r="DD16" s="177"/>
      <c r="DE16" s="177"/>
      <c r="DF16" s="177" t="s">
        <v>57</v>
      </c>
      <c r="DG16" s="177"/>
      <c r="DH16" s="177"/>
      <c r="DI16" s="177"/>
      <c r="DJ16" s="177"/>
      <c r="DK16" s="177"/>
      <c r="DL16" s="177"/>
      <c r="DM16" s="177"/>
      <c r="DN16" s="177"/>
      <c r="DO16" s="177"/>
      <c r="DP16" s="177" t="s">
        <v>58</v>
      </c>
      <c r="DQ16" s="177"/>
      <c r="DR16" s="177"/>
      <c r="DS16" s="177"/>
      <c r="DT16" s="177"/>
      <c r="DU16" s="177"/>
      <c r="DV16" s="177"/>
      <c r="DW16" s="177"/>
      <c r="DX16" s="177"/>
      <c r="DY16" s="177"/>
      <c r="DZ16" s="177" t="s">
        <v>59</v>
      </c>
      <c r="EA16" s="177"/>
      <c r="EB16" s="177"/>
      <c r="EC16" s="177"/>
      <c r="ED16" s="177"/>
      <c r="EE16" s="177"/>
      <c r="EF16" s="177"/>
      <c r="EG16" s="177"/>
      <c r="EH16" s="177"/>
      <c r="EI16" s="177"/>
      <c r="EJ16" s="177" t="s">
        <v>60</v>
      </c>
      <c r="EK16" s="177"/>
      <c r="EL16" s="177"/>
      <c r="EM16" s="177"/>
      <c r="EN16" s="177"/>
      <c r="EO16" s="177"/>
      <c r="EP16" s="177"/>
      <c r="EQ16" s="177"/>
      <c r="ER16" s="177"/>
      <c r="ES16" s="177"/>
      <c r="ET16" s="177" t="s">
        <v>33</v>
      </c>
      <c r="EU16" s="177"/>
      <c r="EV16" s="177"/>
      <c r="EW16" s="177"/>
      <c r="EX16" s="177"/>
      <c r="EY16" s="177"/>
      <c r="EZ16" s="177"/>
      <c r="FA16" s="177"/>
      <c r="FB16" s="177"/>
      <c r="FC16" s="177"/>
      <c r="FD16" s="177" t="s">
        <v>34</v>
      </c>
      <c r="FE16" s="177"/>
      <c r="FF16" s="177"/>
      <c r="FG16" s="177"/>
      <c r="FH16" s="177"/>
      <c r="FI16" s="177"/>
      <c r="FJ16" s="177"/>
      <c r="FK16" s="177"/>
      <c r="FL16" s="177"/>
      <c r="FM16" s="177"/>
      <c r="FN16" s="177" t="s">
        <v>35</v>
      </c>
      <c r="FO16" s="177"/>
      <c r="FP16" s="177"/>
      <c r="FQ16" s="177"/>
      <c r="FR16" s="177"/>
      <c r="FS16" s="177"/>
      <c r="FT16" s="177"/>
      <c r="FU16" s="177"/>
      <c r="FV16" s="177"/>
      <c r="FW16" s="177"/>
      <c r="FX16" s="177" t="s">
        <v>36</v>
      </c>
      <c r="FY16" s="177"/>
      <c r="FZ16" s="177"/>
      <c r="GA16" s="177"/>
      <c r="GB16" s="177"/>
      <c r="GC16" s="177"/>
      <c r="GD16" s="177"/>
      <c r="GE16" s="177"/>
      <c r="GF16" s="177"/>
      <c r="GG16" s="177"/>
      <c r="GH16" s="177" t="s">
        <v>37</v>
      </c>
      <c r="GI16" s="177"/>
      <c r="GJ16" s="177"/>
      <c r="GK16" s="177"/>
      <c r="GL16" s="177"/>
      <c r="GM16" s="177"/>
      <c r="GN16" s="177"/>
      <c r="GO16" s="177"/>
      <c r="GP16" s="177"/>
      <c r="GQ16" s="177"/>
      <c r="GR16" s="177" t="s">
        <v>38</v>
      </c>
      <c r="GS16" s="177"/>
      <c r="GT16" s="177"/>
      <c r="GU16" s="177"/>
      <c r="GV16" s="177"/>
      <c r="GW16" s="177"/>
      <c r="GX16" s="177"/>
      <c r="GY16" s="177"/>
      <c r="GZ16" s="177"/>
      <c r="HA16" s="177"/>
      <c r="HB16" s="177" t="s">
        <v>39</v>
      </c>
      <c r="HC16" s="177"/>
      <c r="HD16" s="177"/>
      <c r="HE16" s="177"/>
      <c r="HF16" s="177"/>
      <c r="HG16" s="177"/>
      <c r="HH16" s="177"/>
      <c r="HI16" s="177"/>
      <c r="HJ16" s="177"/>
      <c r="HK16" s="177"/>
      <c r="HL16" s="177" t="s">
        <v>40</v>
      </c>
      <c r="HM16" s="177"/>
      <c r="HN16" s="177"/>
      <c r="HO16" s="177"/>
      <c r="HP16" s="177"/>
      <c r="HQ16" s="177"/>
      <c r="HR16" s="177"/>
      <c r="HS16" s="177"/>
      <c r="HT16" s="177"/>
      <c r="HU16" s="177"/>
      <c r="HV16" s="177" t="s">
        <v>41</v>
      </c>
      <c r="HW16" s="177"/>
      <c r="HX16" s="177"/>
      <c r="HY16" s="177"/>
      <c r="HZ16" s="177"/>
      <c r="IA16" s="177"/>
      <c r="IB16" s="177"/>
      <c r="IC16" s="177"/>
      <c r="ID16" s="177"/>
      <c r="IE16" s="177"/>
      <c r="IF16" s="177" t="s">
        <v>42</v>
      </c>
      <c r="IG16" s="177"/>
      <c r="IH16" s="177"/>
      <c r="II16" s="177"/>
      <c r="IJ16" s="177"/>
      <c r="IK16" s="177"/>
      <c r="IL16" s="177"/>
      <c r="IM16" s="177"/>
      <c r="IN16" s="177"/>
      <c r="IO16" s="177"/>
      <c r="IP16" s="177" t="s">
        <v>43</v>
      </c>
      <c r="IQ16" s="177"/>
      <c r="IR16" s="177"/>
      <c r="IS16" s="177"/>
      <c r="IT16" s="177"/>
      <c r="IU16" s="177"/>
      <c r="IV16" s="177"/>
      <c r="IW16" s="177"/>
      <c r="IX16" s="177"/>
      <c r="IY16" s="177"/>
      <c r="IZ16" s="177" t="s">
        <v>44</v>
      </c>
      <c r="JA16" s="177"/>
      <c r="JB16" s="177"/>
      <c r="JC16" s="177"/>
      <c r="JD16" s="177"/>
      <c r="JE16" s="177"/>
      <c r="JF16" s="177"/>
      <c r="JG16" s="177"/>
      <c r="JH16" s="177"/>
      <c r="JI16" s="177"/>
      <c r="JJ16" s="177" t="s">
        <v>45</v>
      </c>
      <c r="JK16" s="177"/>
      <c r="JL16" s="177"/>
      <c r="JM16" s="177"/>
      <c r="JN16" s="177"/>
      <c r="JO16" s="177"/>
      <c r="JP16" s="177"/>
      <c r="JQ16" s="177"/>
      <c r="JR16" s="177"/>
      <c r="JS16" s="177"/>
      <c r="JT16" s="177" t="s">
        <v>46</v>
      </c>
      <c r="JU16" s="177"/>
      <c r="JV16" s="177"/>
      <c r="JW16" s="177"/>
      <c r="JX16" s="177"/>
      <c r="JY16" s="177"/>
      <c r="JZ16" s="177"/>
      <c r="KA16" s="177"/>
      <c r="KB16" s="177"/>
      <c r="KC16" s="177"/>
      <c r="KD16" s="177" t="s">
        <v>47</v>
      </c>
      <c r="KE16" s="177"/>
      <c r="KF16" s="177"/>
      <c r="KG16" s="177"/>
      <c r="KH16" s="177"/>
      <c r="KI16" s="177"/>
      <c r="KJ16" s="177"/>
      <c r="KK16" s="177"/>
      <c r="KL16" s="177"/>
      <c r="KM16" s="177"/>
      <c r="KN16" s="177" t="s">
        <v>48</v>
      </c>
      <c r="KO16" s="177"/>
      <c r="KP16" s="177"/>
      <c r="KQ16" s="177"/>
      <c r="KR16" s="177"/>
      <c r="KS16" s="177"/>
      <c r="KT16" s="177"/>
      <c r="KU16" s="177"/>
      <c r="KV16" s="177"/>
      <c r="KW16" s="177"/>
    </row>
    <row r="17" spans="2:309" ht="53.4" customHeight="1" thickBot="1" x14ac:dyDescent="0.35">
      <c r="E17" s="56" t="s">
        <v>14</v>
      </c>
      <c r="F17" s="56" t="s">
        <v>1</v>
      </c>
      <c r="G17" s="56" t="s">
        <v>63</v>
      </c>
      <c r="H17" s="56" t="s">
        <v>61</v>
      </c>
      <c r="I17" s="56" t="s">
        <v>15</v>
      </c>
      <c r="J17" s="56" t="s">
        <v>16</v>
      </c>
      <c r="K17" s="56" t="s">
        <v>17</v>
      </c>
      <c r="L17" s="56" t="s">
        <v>18</v>
      </c>
      <c r="M17" s="56" t="s">
        <v>23</v>
      </c>
      <c r="N17" s="56" t="s">
        <v>24</v>
      </c>
      <c r="O17" s="56" t="s">
        <v>2</v>
      </c>
      <c r="P17" s="56" t="s">
        <v>206</v>
      </c>
      <c r="Q17" s="56" t="s">
        <v>207</v>
      </c>
      <c r="R17" s="56" t="s">
        <v>182</v>
      </c>
      <c r="S17" s="56" t="s">
        <v>181</v>
      </c>
      <c r="T17" s="56" t="s">
        <v>214</v>
      </c>
      <c r="U17" s="56" t="s">
        <v>217</v>
      </c>
      <c r="V17" s="56" t="s">
        <v>9</v>
      </c>
      <c r="W17" s="56" t="s">
        <v>3</v>
      </c>
      <c r="X17" s="56" t="s">
        <v>4</v>
      </c>
      <c r="Y17" s="56" t="s">
        <v>5</v>
      </c>
      <c r="Z17" s="56" t="s">
        <v>6</v>
      </c>
      <c r="AA17" s="56" t="s">
        <v>7</v>
      </c>
      <c r="AB17" s="138" t="s">
        <v>880</v>
      </c>
      <c r="AC17" s="56" t="s">
        <v>8</v>
      </c>
      <c r="AD17" s="56" t="s">
        <v>14</v>
      </c>
      <c r="AE17" s="56" t="s">
        <v>1</v>
      </c>
      <c r="AF17" s="56" t="s">
        <v>63</v>
      </c>
      <c r="AG17" s="56" t="s">
        <v>61</v>
      </c>
      <c r="AH17" s="56" t="s">
        <v>15</v>
      </c>
      <c r="AI17" s="56" t="s">
        <v>16</v>
      </c>
      <c r="AJ17" s="56" t="s">
        <v>17</v>
      </c>
      <c r="AK17" s="56" t="s">
        <v>18</v>
      </c>
      <c r="AL17" s="56" t="s">
        <v>23</v>
      </c>
      <c r="AM17" s="56" t="s">
        <v>24</v>
      </c>
      <c r="AN17" s="56" t="s">
        <v>14</v>
      </c>
      <c r="AO17" s="56" t="s">
        <v>1</v>
      </c>
      <c r="AP17" s="56" t="s">
        <v>63</v>
      </c>
      <c r="AQ17" s="56" t="s">
        <v>61</v>
      </c>
      <c r="AR17" s="56" t="s">
        <v>15</v>
      </c>
      <c r="AS17" s="56" t="s">
        <v>16</v>
      </c>
      <c r="AT17" s="56" t="s">
        <v>17</v>
      </c>
      <c r="AU17" s="56" t="s">
        <v>18</v>
      </c>
      <c r="AV17" s="56" t="s">
        <v>23</v>
      </c>
      <c r="AW17" s="56" t="s">
        <v>24</v>
      </c>
      <c r="AX17" s="56" t="s">
        <v>14</v>
      </c>
      <c r="AY17" s="56" t="s">
        <v>1</v>
      </c>
      <c r="AZ17" s="56" t="s">
        <v>63</v>
      </c>
      <c r="BA17" s="56" t="s">
        <v>61</v>
      </c>
      <c r="BB17" s="56" t="s">
        <v>15</v>
      </c>
      <c r="BC17" s="56" t="s">
        <v>16</v>
      </c>
      <c r="BD17" s="56" t="s">
        <v>17</v>
      </c>
      <c r="BE17" s="56" t="s">
        <v>18</v>
      </c>
      <c r="BF17" s="56" t="s">
        <v>23</v>
      </c>
      <c r="BG17" s="56" t="s">
        <v>24</v>
      </c>
      <c r="BH17" s="56" t="s">
        <v>14</v>
      </c>
      <c r="BI17" s="56" t="s">
        <v>1</v>
      </c>
      <c r="BJ17" s="56" t="s">
        <v>63</v>
      </c>
      <c r="BK17" s="56" t="s">
        <v>61</v>
      </c>
      <c r="BL17" s="56" t="s">
        <v>15</v>
      </c>
      <c r="BM17" s="56" t="s">
        <v>16</v>
      </c>
      <c r="BN17" s="56" t="s">
        <v>17</v>
      </c>
      <c r="BO17" s="56" t="s">
        <v>18</v>
      </c>
      <c r="BP17" s="56" t="s">
        <v>23</v>
      </c>
      <c r="BQ17" s="56" t="s">
        <v>24</v>
      </c>
      <c r="BR17" s="56" t="s">
        <v>14</v>
      </c>
      <c r="BS17" s="56" t="s">
        <v>1</v>
      </c>
      <c r="BT17" s="56" t="s">
        <v>63</v>
      </c>
      <c r="BU17" s="56" t="s">
        <v>61</v>
      </c>
      <c r="BV17" s="56" t="s">
        <v>15</v>
      </c>
      <c r="BW17" s="56" t="s">
        <v>16</v>
      </c>
      <c r="BX17" s="56" t="s">
        <v>17</v>
      </c>
      <c r="BY17" s="56" t="s">
        <v>18</v>
      </c>
      <c r="BZ17" s="56" t="s">
        <v>23</v>
      </c>
      <c r="CA17" s="56" t="s">
        <v>24</v>
      </c>
      <c r="CB17" s="56" t="s">
        <v>14</v>
      </c>
      <c r="CC17" s="56" t="s">
        <v>1</v>
      </c>
      <c r="CD17" s="56" t="s">
        <v>63</v>
      </c>
      <c r="CE17" s="56" t="s">
        <v>61</v>
      </c>
      <c r="CF17" s="56" t="s">
        <v>15</v>
      </c>
      <c r="CG17" s="56" t="s">
        <v>16</v>
      </c>
      <c r="CH17" s="56" t="s">
        <v>17</v>
      </c>
      <c r="CI17" s="56" t="s">
        <v>18</v>
      </c>
      <c r="CJ17" s="56" t="s">
        <v>23</v>
      </c>
      <c r="CK17" s="56" t="s">
        <v>24</v>
      </c>
      <c r="CL17" s="56" t="s">
        <v>14</v>
      </c>
      <c r="CM17" s="56" t="s">
        <v>1</v>
      </c>
      <c r="CN17" s="56" t="s">
        <v>63</v>
      </c>
      <c r="CO17" s="56" t="s">
        <v>61</v>
      </c>
      <c r="CP17" s="56" t="s">
        <v>15</v>
      </c>
      <c r="CQ17" s="56" t="s">
        <v>16</v>
      </c>
      <c r="CR17" s="56" t="s">
        <v>17</v>
      </c>
      <c r="CS17" s="56" t="s">
        <v>18</v>
      </c>
      <c r="CT17" s="56" t="s">
        <v>23</v>
      </c>
      <c r="CU17" s="56" t="s">
        <v>24</v>
      </c>
      <c r="CV17" s="56" t="s">
        <v>14</v>
      </c>
      <c r="CW17" s="56" t="s">
        <v>1</v>
      </c>
      <c r="CX17" s="56" t="s">
        <v>63</v>
      </c>
      <c r="CY17" s="56" t="s">
        <v>61</v>
      </c>
      <c r="CZ17" s="56" t="s">
        <v>15</v>
      </c>
      <c r="DA17" s="56" t="s">
        <v>16</v>
      </c>
      <c r="DB17" s="56" t="s">
        <v>17</v>
      </c>
      <c r="DC17" s="56" t="s">
        <v>18</v>
      </c>
      <c r="DD17" s="56" t="s">
        <v>23</v>
      </c>
      <c r="DE17" s="56" t="s">
        <v>24</v>
      </c>
      <c r="DF17" s="56" t="s">
        <v>14</v>
      </c>
      <c r="DG17" s="56" t="s">
        <v>1</v>
      </c>
      <c r="DH17" s="56" t="s">
        <v>63</v>
      </c>
      <c r="DI17" s="56" t="s">
        <v>61</v>
      </c>
      <c r="DJ17" s="56" t="s">
        <v>15</v>
      </c>
      <c r="DK17" s="56" t="s">
        <v>16</v>
      </c>
      <c r="DL17" s="56" t="s">
        <v>17</v>
      </c>
      <c r="DM17" s="56" t="s">
        <v>18</v>
      </c>
      <c r="DN17" s="56" t="s">
        <v>23</v>
      </c>
      <c r="DO17" s="56" t="s">
        <v>24</v>
      </c>
      <c r="DP17" s="56" t="s">
        <v>14</v>
      </c>
      <c r="DQ17" s="56" t="s">
        <v>1</v>
      </c>
      <c r="DR17" s="56" t="s">
        <v>63</v>
      </c>
      <c r="DS17" s="56" t="s">
        <v>61</v>
      </c>
      <c r="DT17" s="56" t="s">
        <v>15</v>
      </c>
      <c r="DU17" s="56" t="s">
        <v>16</v>
      </c>
      <c r="DV17" s="56" t="s">
        <v>17</v>
      </c>
      <c r="DW17" s="56" t="s">
        <v>18</v>
      </c>
      <c r="DX17" s="56" t="s">
        <v>23</v>
      </c>
      <c r="DY17" s="56" t="s">
        <v>24</v>
      </c>
      <c r="DZ17" s="56" t="s">
        <v>14</v>
      </c>
      <c r="EA17" s="56" t="s">
        <v>1</v>
      </c>
      <c r="EB17" s="56" t="s">
        <v>63</v>
      </c>
      <c r="EC17" s="56" t="s">
        <v>61</v>
      </c>
      <c r="ED17" s="56" t="s">
        <v>15</v>
      </c>
      <c r="EE17" s="56" t="s">
        <v>16</v>
      </c>
      <c r="EF17" s="56" t="s">
        <v>17</v>
      </c>
      <c r="EG17" s="56" t="s">
        <v>18</v>
      </c>
      <c r="EH17" s="56" t="s">
        <v>23</v>
      </c>
      <c r="EI17" s="56" t="s">
        <v>24</v>
      </c>
      <c r="EJ17" s="56" t="s">
        <v>14</v>
      </c>
      <c r="EK17" s="56" t="s">
        <v>1</v>
      </c>
      <c r="EL17" s="56" t="s">
        <v>63</v>
      </c>
      <c r="EM17" s="56" t="s">
        <v>61</v>
      </c>
      <c r="EN17" s="56" t="s">
        <v>15</v>
      </c>
      <c r="EO17" s="56" t="s">
        <v>16</v>
      </c>
      <c r="EP17" s="56" t="s">
        <v>17</v>
      </c>
      <c r="EQ17" s="56" t="s">
        <v>18</v>
      </c>
      <c r="ER17" s="56" t="s">
        <v>23</v>
      </c>
      <c r="ES17" s="56" t="s">
        <v>24</v>
      </c>
      <c r="ET17" s="56" t="s">
        <v>14</v>
      </c>
      <c r="EU17" s="56" t="s">
        <v>1</v>
      </c>
      <c r="EV17" s="56" t="s">
        <v>63</v>
      </c>
      <c r="EW17" s="56" t="s">
        <v>61</v>
      </c>
      <c r="EX17" s="56" t="s">
        <v>15</v>
      </c>
      <c r="EY17" s="56" t="s">
        <v>16</v>
      </c>
      <c r="EZ17" s="56" t="s">
        <v>17</v>
      </c>
      <c r="FA17" s="56" t="s">
        <v>18</v>
      </c>
      <c r="FB17" s="56" t="s">
        <v>23</v>
      </c>
      <c r="FC17" s="56" t="s">
        <v>24</v>
      </c>
      <c r="FD17" s="56" t="s">
        <v>14</v>
      </c>
      <c r="FE17" s="56" t="s">
        <v>1</v>
      </c>
      <c r="FF17" s="56" t="s">
        <v>63</v>
      </c>
      <c r="FG17" s="56" t="s">
        <v>61</v>
      </c>
      <c r="FH17" s="56" t="s">
        <v>15</v>
      </c>
      <c r="FI17" s="56" t="s">
        <v>16</v>
      </c>
      <c r="FJ17" s="56" t="s">
        <v>17</v>
      </c>
      <c r="FK17" s="56" t="s">
        <v>18</v>
      </c>
      <c r="FL17" s="56" t="s">
        <v>23</v>
      </c>
      <c r="FM17" s="56" t="s">
        <v>24</v>
      </c>
      <c r="FN17" s="56" t="s">
        <v>14</v>
      </c>
      <c r="FO17" s="56" t="s">
        <v>1</v>
      </c>
      <c r="FP17" s="56" t="s">
        <v>63</v>
      </c>
      <c r="FQ17" s="56" t="s">
        <v>61</v>
      </c>
      <c r="FR17" s="56" t="s">
        <v>15</v>
      </c>
      <c r="FS17" s="56" t="s">
        <v>16</v>
      </c>
      <c r="FT17" s="56" t="s">
        <v>17</v>
      </c>
      <c r="FU17" s="56" t="s">
        <v>18</v>
      </c>
      <c r="FV17" s="56" t="s">
        <v>23</v>
      </c>
      <c r="FW17" s="56" t="s">
        <v>24</v>
      </c>
      <c r="FX17" s="56" t="s">
        <v>14</v>
      </c>
      <c r="FY17" s="56" t="s">
        <v>1</v>
      </c>
      <c r="FZ17" s="56" t="s">
        <v>63</v>
      </c>
      <c r="GA17" s="56" t="s">
        <v>61</v>
      </c>
      <c r="GB17" s="56" t="s">
        <v>15</v>
      </c>
      <c r="GC17" s="56" t="s">
        <v>16</v>
      </c>
      <c r="GD17" s="56" t="s">
        <v>17</v>
      </c>
      <c r="GE17" s="56" t="s">
        <v>18</v>
      </c>
      <c r="GF17" s="56" t="s">
        <v>23</v>
      </c>
      <c r="GG17" s="56" t="s">
        <v>24</v>
      </c>
      <c r="GH17" s="56" t="s">
        <v>14</v>
      </c>
      <c r="GI17" s="56" t="s">
        <v>1</v>
      </c>
      <c r="GJ17" s="56" t="s">
        <v>63</v>
      </c>
      <c r="GK17" s="56" t="s">
        <v>61</v>
      </c>
      <c r="GL17" s="56" t="s">
        <v>15</v>
      </c>
      <c r="GM17" s="56" t="s">
        <v>16</v>
      </c>
      <c r="GN17" s="56" t="s">
        <v>17</v>
      </c>
      <c r="GO17" s="56" t="s">
        <v>18</v>
      </c>
      <c r="GP17" s="56" t="s">
        <v>23</v>
      </c>
      <c r="GQ17" s="56" t="s">
        <v>24</v>
      </c>
      <c r="GR17" s="56" t="s">
        <v>14</v>
      </c>
      <c r="GS17" s="56" t="s">
        <v>1</v>
      </c>
      <c r="GT17" s="56" t="s">
        <v>63</v>
      </c>
      <c r="GU17" s="56" t="s">
        <v>61</v>
      </c>
      <c r="GV17" s="56" t="s">
        <v>15</v>
      </c>
      <c r="GW17" s="56" t="s">
        <v>16</v>
      </c>
      <c r="GX17" s="56" t="s">
        <v>17</v>
      </c>
      <c r="GY17" s="56" t="s">
        <v>18</v>
      </c>
      <c r="GZ17" s="56" t="s">
        <v>23</v>
      </c>
      <c r="HA17" s="56" t="s">
        <v>24</v>
      </c>
      <c r="HB17" s="56" t="s">
        <v>14</v>
      </c>
      <c r="HC17" s="56" t="s">
        <v>1</v>
      </c>
      <c r="HD17" s="56" t="s">
        <v>63</v>
      </c>
      <c r="HE17" s="56" t="s">
        <v>61</v>
      </c>
      <c r="HF17" s="56" t="s">
        <v>15</v>
      </c>
      <c r="HG17" s="56" t="s">
        <v>16</v>
      </c>
      <c r="HH17" s="56" t="s">
        <v>17</v>
      </c>
      <c r="HI17" s="56" t="s">
        <v>18</v>
      </c>
      <c r="HJ17" s="56" t="s">
        <v>23</v>
      </c>
      <c r="HK17" s="56" t="s">
        <v>24</v>
      </c>
      <c r="HL17" s="56" t="s">
        <v>14</v>
      </c>
      <c r="HM17" s="56" t="s">
        <v>1</v>
      </c>
      <c r="HN17" s="56" t="s">
        <v>63</v>
      </c>
      <c r="HO17" s="56" t="s">
        <v>61</v>
      </c>
      <c r="HP17" s="56" t="s">
        <v>15</v>
      </c>
      <c r="HQ17" s="56" t="s">
        <v>16</v>
      </c>
      <c r="HR17" s="56" t="s">
        <v>17</v>
      </c>
      <c r="HS17" s="56" t="s">
        <v>18</v>
      </c>
      <c r="HT17" s="56" t="s">
        <v>23</v>
      </c>
      <c r="HU17" s="56" t="s">
        <v>24</v>
      </c>
      <c r="HV17" s="56" t="s">
        <v>14</v>
      </c>
      <c r="HW17" s="56" t="s">
        <v>1</v>
      </c>
      <c r="HX17" s="56" t="s">
        <v>63</v>
      </c>
      <c r="HY17" s="56" t="s">
        <v>61</v>
      </c>
      <c r="HZ17" s="56" t="s">
        <v>15</v>
      </c>
      <c r="IA17" s="56" t="s">
        <v>16</v>
      </c>
      <c r="IB17" s="56" t="s">
        <v>17</v>
      </c>
      <c r="IC17" s="56" t="s">
        <v>18</v>
      </c>
      <c r="ID17" s="56" t="s">
        <v>23</v>
      </c>
      <c r="IE17" s="56" t="s">
        <v>24</v>
      </c>
      <c r="IF17" s="56" t="s">
        <v>14</v>
      </c>
      <c r="IG17" s="56" t="s">
        <v>1</v>
      </c>
      <c r="IH17" s="56" t="s">
        <v>63</v>
      </c>
      <c r="II17" s="56" t="s">
        <v>61</v>
      </c>
      <c r="IJ17" s="56" t="s">
        <v>15</v>
      </c>
      <c r="IK17" s="56" t="s">
        <v>16</v>
      </c>
      <c r="IL17" s="56" t="s">
        <v>17</v>
      </c>
      <c r="IM17" s="56" t="s">
        <v>18</v>
      </c>
      <c r="IN17" s="56" t="s">
        <v>23</v>
      </c>
      <c r="IO17" s="56" t="s">
        <v>24</v>
      </c>
      <c r="IP17" s="56" t="s">
        <v>14</v>
      </c>
      <c r="IQ17" s="56" t="s">
        <v>1</v>
      </c>
      <c r="IR17" s="56" t="s">
        <v>63</v>
      </c>
      <c r="IS17" s="56" t="s">
        <v>61</v>
      </c>
      <c r="IT17" s="56" t="s">
        <v>15</v>
      </c>
      <c r="IU17" s="56" t="s">
        <v>16</v>
      </c>
      <c r="IV17" s="56" t="s">
        <v>17</v>
      </c>
      <c r="IW17" s="56" t="s">
        <v>18</v>
      </c>
      <c r="IX17" s="56" t="s">
        <v>23</v>
      </c>
      <c r="IY17" s="56" t="s">
        <v>24</v>
      </c>
      <c r="IZ17" s="56" t="s">
        <v>14</v>
      </c>
      <c r="JA17" s="56" t="s">
        <v>1</v>
      </c>
      <c r="JB17" s="56" t="s">
        <v>63</v>
      </c>
      <c r="JC17" s="56" t="s">
        <v>61</v>
      </c>
      <c r="JD17" s="56" t="s">
        <v>15</v>
      </c>
      <c r="JE17" s="56" t="s">
        <v>16</v>
      </c>
      <c r="JF17" s="56" t="s">
        <v>17</v>
      </c>
      <c r="JG17" s="56" t="s">
        <v>18</v>
      </c>
      <c r="JH17" s="56" t="s">
        <v>23</v>
      </c>
      <c r="JI17" s="56" t="s">
        <v>24</v>
      </c>
      <c r="JJ17" s="56" t="s">
        <v>14</v>
      </c>
      <c r="JK17" s="56" t="s">
        <v>1</v>
      </c>
      <c r="JL17" s="56" t="s">
        <v>63</v>
      </c>
      <c r="JM17" s="56" t="s">
        <v>61</v>
      </c>
      <c r="JN17" s="56" t="s">
        <v>15</v>
      </c>
      <c r="JO17" s="56" t="s">
        <v>16</v>
      </c>
      <c r="JP17" s="56" t="s">
        <v>17</v>
      </c>
      <c r="JQ17" s="56" t="s">
        <v>18</v>
      </c>
      <c r="JR17" s="56" t="s">
        <v>23</v>
      </c>
      <c r="JS17" s="56" t="s">
        <v>24</v>
      </c>
      <c r="JT17" s="56" t="s">
        <v>14</v>
      </c>
      <c r="JU17" s="56" t="s">
        <v>1</v>
      </c>
      <c r="JV17" s="56" t="s">
        <v>63</v>
      </c>
      <c r="JW17" s="56" t="s">
        <v>61</v>
      </c>
      <c r="JX17" s="56" t="s">
        <v>15</v>
      </c>
      <c r="JY17" s="56" t="s">
        <v>16</v>
      </c>
      <c r="JZ17" s="56" t="s">
        <v>17</v>
      </c>
      <c r="KA17" s="56" t="s">
        <v>18</v>
      </c>
      <c r="KB17" s="56" t="s">
        <v>23</v>
      </c>
      <c r="KC17" s="56" t="s">
        <v>24</v>
      </c>
      <c r="KD17" s="56" t="s">
        <v>14</v>
      </c>
      <c r="KE17" s="56" t="s">
        <v>1</v>
      </c>
      <c r="KF17" s="56" t="s">
        <v>63</v>
      </c>
      <c r="KG17" s="56" t="s">
        <v>61</v>
      </c>
      <c r="KH17" s="56" t="s">
        <v>15</v>
      </c>
      <c r="KI17" s="56" t="s">
        <v>16</v>
      </c>
      <c r="KJ17" s="56" t="s">
        <v>17</v>
      </c>
      <c r="KK17" s="56" t="s">
        <v>18</v>
      </c>
      <c r="KL17" s="56" t="s">
        <v>23</v>
      </c>
      <c r="KM17" s="56" t="s">
        <v>24</v>
      </c>
      <c r="KN17" s="56" t="s">
        <v>14</v>
      </c>
      <c r="KO17" s="56" t="s">
        <v>1</v>
      </c>
      <c r="KP17" s="56" t="s">
        <v>63</v>
      </c>
      <c r="KQ17" s="56" t="s">
        <v>61</v>
      </c>
      <c r="KR17" s="56" t="s">
        <v>15</v>
      </c>
      <c r="KS17" s="56" t="s">
        <v>16</v>
      </c>
      <c r="KT17" s="56" t="s">
        <v>17</v>
      </c>
      <c r="KU17" s="56" t="s">
        <v>18</v>
      </c>
      <c r="KV17" s="56" t="s">
        <v>23</v>
      </c>
      <c r="KW17" s="56" t="s">
        <v>24</v>
      </c>
    </row>
    <row r="18" spans="2:309" customFormat="1" ht="16.8" thickBot="1" x14ac:dyDescent="0.35">
      <c r="E18" s="131" t="s">
        <v>165</v>
      </c>
      <c r="F18" s="131" t="s">
        <v>455</v>
      </c>
      <c r="G18" s="131" t="s">
        <v>463</v>
      </c>
      <c r="H18" s="131" t="s">
        <v>464</v>
      </c>
      <c r="I18" s="131" t="s">
        <v>447</v>
      </c>
      <c r="J18" s="131" t="s">
        <v>465</v>
      </c>
      <c r="K18" s="131" t="s">
        <v>466</v>
      </c>
      <c r="L18" s="131" t="s">
        <v>467</v>
      </c>
      <c r="M18" s="131" t="s">
        <v>468</v>
      </c>
      <c r="N18" s="131" t="s">
        <v>469</v>
      </c>
      <c r="O18" s="131" t="s">
        <v>470</v>
      </c>
      <c r="P18" s="131" t="s">
        <v>471</v>
      </c>
      <c r="Q18" s="131" t="s">
        <v>472</v>
      </c>
      <c r="R18" s="131" t="s">
        <v>473</v>
      </c>
      <c r="S18" s="131" t="s">
        <v>474</v>
      </c>
      <c r="T18" s="131" t="s">
        <v>475</v>
      </c>
      <c r="U18" s="131" t="s">
        <v>476</v>
      </c>
      <c r="V18" s="131" t="s">
        <v>477</v>
      </c>
      <c r="W18" s="131" t="s">
        <v>478</v>
      </c>
      <c r="X18" s="131" t="s">
        <v>479</v>
      </c>
      <c r="Y18" s="131" t="s">
        <v>480</v>
      </c>
      <c r="Z18" s="131" t="s">
        <v>481</v>
      </c>
      <c r="AA18" s="131" t="s">
        <v>482</v>
      </c>
      <c r="AB18" s="131" t="s">
        <v>483</v>
      </c>
      <c r="AC18" s="131" t="s">
        <v>484</v>
      </c>
      <c r="AD18" s="131" t="s">
        <v>485</v>
      </c>
      <c r="AE18" s="131" t="s">
        <v>486</v>
      </c>
      <c r="AF18" s="131" t="s">
        <v>487</v>
      </c>
      <c r="AG18" s="131" t="s">
        <v>488</v>
      </c>
      <c r="AH18" s="131" t="s">
        <v>489</v>
      </c>
      <c r="AI18" s="131" t="s">
        <v>490</v>
      </c>
      <c r="AJ18" s="131" t="s">
        <v>491</v>
      </c>
      <c r="AK18" s="131" t="s">
        <v>492</v>
      </c>
      <c r="AL18" s="131" t="s">
        <v>493</v>
      </c>
      <c r="AM18" s="131" t="s">
        <v>494</v>
      </c>
      <c r="AN18" s="131" t="s">
        <v>495</v>
      </c>
      <c r="AO18" s="131" t="s">
        <v>496</v>
      </c>
      <c r="AP18" s="131" t="s">
        <v>497</v>
      </c>
      <c r="AQ18" s="131" t="s">
        <v>498</v>
      </c>
      <c r="AR18" s="131" t="s">
        <v>499</v>
      </c>
      <c r="AS18" s="131" t="s">
        <v>500</v>
      </c>
      <c r="AT18" s="131" t="s">
        <v>501</v>
      </c>
      <c r="AU18" s="131" t="s">
        <v>502</v>
      </c>
      <c r="AV18" s="131" t="s">
        <v>503</v>
      </c>
      <c r="AW18" s="131" t="s">
        <v>504</v>
      </c>
      <c r="AX18" s="131" t="s">
        <v>505</v>
      </c>
      <c r="AY18" s="131" t="s">
        <v>506</v>
      </c>
      <c r="AZ18" s="131" t="s">
        <v>507</v>
      </c>
      <c r="BA18" s="131" t="s">
        <v>508</v>
      </c>
      <c r="BB18" s="131" t="s">
        <v>509</v>
      </c>
      <c r="BC18" s="131" t="s">
        <v>510</v>
      </c>
      <c r="BD18" s="131" t="s">
        <v>511</v>
      </c>
      <c r="BE18" s="131" t="s">
        <v>512</v>
      </c>
      <c r="BF18" s="131" t="s">
        <v>513</v>
      </c>
      <c r="BG18" s="131" t="s">
        <v>514</v>
      </c>
      <c r="BH18" s="131" t="s">
        <v>515</v>
      </c>
      <c r="BI18" s="131" t="s">
        <v>516</v>
      </c>
      <c r="BJ18" s="131" t="s">
        <v>517</v>
      </c>
      <c r="BK18" s="131" t="s">
        <v>518</v>
      </c>
      <c r="BL18" s="131" t="s">
        <v>519</v>
      </c>
      <c r="BM18" s="131" t="s">
        <v>520</v>
      </c>
      <c r="BN18" s="131" t="s">
        <v>521</v>
      </c>
      <c r="BO18" s="131" t="s">
        <v>522</v>
      </c>
      <c r="BP18" s="131" t="s">
        <v>523</v>
      </c>
      <c r="BQ18" s="131" t="s">
        <v>524</v>
      </c>
      <c r="BR18" s="131" t="s">
        <v>525</v>
      </c>
      <c r="BS18" s="131" t="s">
        <v>526</v>
      </c>
      <c r="BT18" s="131" t="s">
        <v>527</v>
      </c>
      <c r="BU18" s="131" t="s">
        <v>528</v>
      </c>
      <c r="BV18" s="131" t="s">
        <v>529</v>
      </c>
      <c r="BW18" s="131" t="s">
        <v>530</v>
      </c>
      <c r="BX18" s="131" t="s">
        <v>531</v>
      </c>
      <c r="BY18" s="131" t="s">
        <v>532</v>
      </c>
      <c r="BZ18" s="131" t="s">
        <v>533</v>
      </c>
      <c r="CA18" s="131" t="s">
        <v>534</v>
      </c>
      <c r="CB18" s="131" t="s">
        <v>535</v>
      </c>
      <c r="CC18" s="131" t="s">
        <v>536</v>
      </c>
      <c r="CD18" s="131" t="s">
        <v>537</v>
      </c>
      <c r="CE18" s="131" t="s">
        <v>538</v>
      </c>
      <c r="CF18" s="131" t="s">
        <v>539</v>
      </c>
      <c r="CG18" s="131" t="s">
        <v>540</v>
      </c>
      <c r="CH18" s="131" t="s">
        <v>541</v>
      </c>
      <c r="CI18" s="131" t="s">
        <v>542</v>
      </c>
      <c r="CJ18" s="131" t="s">
        <v>543</v>
      </c>
      <c r="CK18" s="131" t="s">
        <v>544</v>
      </c>
      <c r="CL18" s="131" t="s">
        <v>545</v>
      </c>
      <c r="CM18" s="131" t="s">
        <v>546</v>
      </c>
      <c r="CN18" s="131" t="s">
        <v>547</v>
      </c>
      <c r="CO18" s="131" t="s">
        <v>548</v>
      </c>
      <c r="CP18" s="131" t="s">
        <v>549</v>
      </c>
      <c r="CQ18" s="131" t="s">
        <v>550</v>
      </c>
      <c r="CR18" s="131" t="s">
        <v>551</v>
      </c>
      <c r="CS18" s="131" t="s">
        <v>552</v>
      </c>
      <c r="CT18" s="131" t="s">
        <v>553</v>
      </c>
      <c r="CU18" s="131" t="s">
        <v>554</v>
      </c>
      <c r="CV18" s="131" t="s">
        <v>555</v>
      </c>
      <c r="CW18" s="131" t="s">
        <v>556</v>
      </c>
      <c r="CX18" s="131" t="s">
        <v>557</v>
      </c>
      <c r="CY18" s="131" t="s">
        <v>558</v>
      </c>
      <c r="CZ18" s="131" t="s">
        <v>559</v>
      </c>
      <c r="DA18" s="131" t="s">
        <v>560</v>
      </c>
      <c r="DB18" s="131" t="s">
        <v>561</v>
      </c>
      <c r="DC18" s="131" t="s">
        <v>562</v>
      </c>
      <c r="DD18" s="131" t="s">
        <v>563</v>
      </c>
      <c r="DE18" s="131" t="s">
        <v>564</v>
      </c>
      <c r="DF18" s="131" t="s">
        <v>565</v>
      </c>
      <c r="DG18" s="131" t="s">
        <v>566</v>
      </c>
      <c r="DH18" s="131" t="s">
        <v>567</v>
      </c>
      <c r="DI18" s="131" t="s">
        <v>568</v>
      </c>
      <c r="DJ18" s="131" t="s">
        <v>569</v>
      </c>
      <c r="DK18" s="131" t="s">
        <v>570</v>
      </c>
      <c r="DL18" s="131" t="s">
        <v>571</v>
      </c>
      <c r="DM18" s="131" t="s">
        <v>572</v>
      </c>
      <c r="DN18" s="131" t="s">
        <v>573</v>
      </c>
      <c r="DO18" s="131" t="s">
        <v>574</v>
      </c>
      <c r="DP18" s="131" t="s">
        <v>575</v>
      </c>
      <c r="DQ18" s="131" t="s">
        <v>576</v>
      </c>
      <c r="DR18" s="131" t="s">
        <v>577</v>
      </c>
      <c r="DS18" s="131" t="s">
        <v>578</v>
      </c>
      <c r="DT18" s="131" t="s">
        <v>579</v>
      </c>
      <c r="DU18" s="131" t="s">
        <v>580</v>
      </c>
      <c r="DV18" s="131" t="s">
        <v>581</v>
      </c>
      <c r="DW18" s="131" t="s">
        <v>582</v>
      </c>
      <c r="DX18" s="131" t="s">
        <v>583</v>
      </c>
      <c r="DY18" s="131" t="s">
        <v>584</v>
      </c>
      <c r="DZ18" s="131" t="s">
        <v>585</v>
      </c>
      <c r="EA18" s="131" t="s">
        <v>586</v>
      </c>
      <c r="EB18" s="131" t="s">
        <v>587</v>
      </c>
      <c r="EC18" s="131" t="s">
        <v>588</v>
      </c>
      <c r="ED18" s="131" t="s">
        <v>589</v>
      </c>
      <c r="EE18" s="131" t="s">
        <v>590</v>
      </c>
      <c r="EF18" s="131" t="s">
        <v>591</v>
      </c>
      <c r="EG18" s="131" t="s">
        <v>592</v>
      </c>
      <c r="EH18" s="131" t="s">
        <v>593</v>
      </c>
      <c r="EI18" s="131" t="s">
        <v>594</v>
      </c>
      <c r="EJ18" s="131" t="s">
        <v>595</v>
      </c>
      <c r="EK18" s="131" t="s">
        <v>596</v>
      </c>
      <c r="EL18" s="131" t="s">
        <v>597</v>
      </c>
      <c r="EM18" s="131" t="s">
        <v>598</v>
      </c>
      <c r="EN18" s="131" t="s">
        <v>599</v>
      </c>
      <c r="EO18" s="131" t="s">
        <v>600</v>
      </c>
      <c r="EP18" s="131" t="s">
        <v>601</v>
      </c>
      <c r="EQ18" s="131" t="s">
        <v>602</v>
      </c>
      <c r="ER18" s="131" t="s">
        <v>603</v>
      </c>
      <c r="ES18" s="131" t="s">
        <v>604</v>
      </c>
      <c r="ET18" s="131" t="s">
        <v>605</v>
      </c>
      <c r="EU18" s="131" t="s">
        <v>606</v>
      </c>
      <c r="EV18" s="131" t="s">
        <v>607</v>
      </c>
      <c r="EW18" s="131" t="s">
        <v>608</v>
      </c>
      <c r="EX18" s="131" t="s">
        <v>609</v>
      </c>
      <c r="EY18" s="131" t="s">
        <v>610</v>
      </c>
      <c r="EZ18" s="131" t="s">
        <v>611</v>
      </c>
      <c r="FA18" s="131" t="s">
        <v>612</v>
      </c>
      <c r="FB18" s="131" t="s">
        <v>613</v>
      </c>
      <c r="FC18" s="131" t="s">
        <v>614</v>
      </c>
      <c r="FD18" s="131" t="s">
        <v>615</v>
      </c>
      <c r="FE18" s="131" t="s">
        <v>616</v>
      </c>
      <c r="FF18" s="131" t="s">
        <v>617</v>
      </c>
      <c r="FG18" s="131" t="s">
        <v>618</v>
      </c>
      <c r="FH18" s="131" t="s">
        <v>619</v>
      </c>
      <c r="FI18" s="131" t="s">
        <v>620</v>
      </c>
      <c r="FJ18" s="131" t="s">
        <v>621</v>
      </c>
      <c r="FK18" s="131" t="s">
        <v>622</v>
      </c>
      <c r="FL18" s="131" t="s">
        <v>623</v>
      </c>
      <c r="FM18" s="131" t="s">
        <v>624</v>
      </c>
      <c r="FN18" s="131" t="s">
        <v>625</v>
      </c>
      <c r="FO18" s="131" t="s">
        <v>626</v>
      </c>
      <c r="FP18" s="131" t="s">
        <v>627</v>
      </c>
      <c r="FQ18" s="131" t="s">
        <v>628</v>
      </c>
      <c r="FR18" s="131" t="s">
        <v>629</v>
      </c>
      <c r="FS18" s="131" t="s">
        <v>630</v>
      </c>
      <c r="FT18" s="131" t="s">
        <v>631</v>
      </c>
      <c r="FU18" s="131" t="s">
        <v>632</v>
      </c>
      <c r="FV18" s="131" t="s">
        <v>633</v>
      </c>
      <c r="FW18" s="131" t="s">
        <v>634</v>
      </c>
      <c r="FX18" s="131" t="s">
        <v>635</v>
      </c>
      <c r="FY18" s="131" t="s">
        <v>636</v>
      </c>
      <c r="FZ18" s="131" t="s">
        <v>637</v>
      </c>
      <c r="GA18" s="131" t="s">
        <v>638</v>
      </c>
      <c r="GB18" s="131" t="s">
        <v>639</v>
      </c>
      <c r="GC18" s="131" t="s">
        <v>640</v>
      </c>
      <c r="GD18" s="131" t="s">
        <v>641</v>
      </c>
      <c r="GE18" s="131" t="s">
        <v>642</v>
      </c>
      <c r="GF18" s="131" t="s">
        <v>643</v>
      </c>
      <c r="GG18" s="131" t="s">
        <v>644</v>
      </c>
      <c r="GH18" s="131" t="s">
        <v>645</v>
      </c>
      <c r="GI18" s="131" t="s">
        <v>646</v>
      </c>
      <c r="GJ18" s="131" t="s">
        <v>647</v>
      </c>
      <c r="GK18" s="131" t="s">
        <v>648</v>
      </c>
      <c r="GL18" s="131" t="s">
        <v>649</v>
      </c>
      <c r="GM18" s="131" t="s">
        <v>650</v>
      </c>
      <c r="GN18" s="131" t="s">
        <v>651</v>
      </c>
      <c r="GO18" s="131" t="s">
        <v>652</v>
      </c>
      <c r="GP18" s="131" t="s">
        <v>653</v>
      </c>
      <c r="GQ18" s="131" t="s">
        <v>654</v>
      </c>
      <c r="GR18" s="131" t="s">
        <v>655</v>
      </c>
      <c r="GS18" s="131" t="s">
        <v>656</v>
      </c>
      <c r="GT18" s="131" t="s">
        <v>657</v>
      </c>
      <c r="GU18" s="131" t="s">
        <v>658</v>
      </c>
      <c r="GV18" s="131" t="s">
        <v>659</v>
      </c>
      <c r="GW18" s="131" t="s">
        <v>660</v>
      </c>
      <c r="GX18" s="131" t="s">
        <v>661</v>
      </c>
      <c r="GY18" s="131" t="s">
        <v>662</v>
      </c>
      <c r="GZ18" s="131" t="s">
        <v>663</v>
      </c>
      <c r="HA18" s="131" t="s">
        <v>664</v>
      </c>
      <c r="HB18" s="131" t="s">
        <v>665</v>
      </c>
      <c r="HC18" s="131" t="s">
        <v>666</v>
      </c>
      <c r="HD18" s="131" t="s">
        <v>667</v>
      </c>
      <c r="HE18" s="131" t="s">
        <v>668</v>
      </c>
      <c r="HF18" s="131" t="s">
        <v>669</v>
      </c>
      <c r="HG18" s="131" t="s">
        <v>670</v>
      </c>
      <c r="HH18" s="131" t="s">
        <v>671</v>
      </c>
      <c r="HI18" s="131" t="s">
        <v>672</v>
      </c>
      <c r="HJ18" s="131" t="s">
        <v>673</v>
      </c>
      <c r="HK18" s="131" t="s">
        <v>674</v>
      </c>
      <c r="HL18" s="131" t="s">
        <v>675</v>
      </c>
      <c r="HM18" s="131" t="s">
        <v>676</v>
      </c>
      <c r="HN18" s="131" t="s">
        <v>677</v>
      </c>
      <c r="HO18" s="131" t="s">
        <v>678</v>
      </c>
      <c r="HP18" s="131" t="s">
        <v>679</v>
      </c>
      <c r="HQ18" s="131" t="s">
        <v>680</v>
      </c>
      <c r="HR18" s="131" t="s">
        <v>681</v>
      </c>
      <c r="HS18" s="131" t="s">
        <v>682</v>
      </c>
      <c r="HT18" s="131" t="s">
        <v>683</v>
      </c>
      <c r="HU18" s="131" t="s">
        <v>684</v>
      </c>
      <c r="HV18" s="131" t="s">
        <v>685</v>
      </c>
      <c r="HW18" s="131" t="s">
        <v>686</v>
      </c>
      <c r="HX18" s="131" t="s">
        <v>687</v>
      </c>
      <c r="HY18" s="131" t="s">
        <v>688</v>
      </c>
      <c r="HZ18" s="131" t="s">
        <v>689</v>
      </c>
      <c r="IA18" s="131" t="s">
        <v>690</v>
      </c>
      <c r="IB18" s="131" t="s">
        <v>691</v>
      </c>
      <c r="IC18" s="131" t="s">
        <v>692</v>
      </c>
      <c r="ID18" s="131" t="s">
        <v>693</v>
      </c>
      <c r="IE18" s="131" t="s">
        <v>694</v>
      </c>
      <c r="IF18" s="131" t="s">
        <v>695</v>
      </c>
      <c r="IG18" s="131" t="s">
        <v>696</v>
      </c>
      <c r="IH18" s="131" t="s">
        <v>697</v>
      </c>
      <c r="II18" s="131" t="s">
        <v>698</v>
      </c>
      <c r="IJ18" s="131" t="s">
        <v>699</v>
      </c>
      <c r="IK18" s="131" t="s">
        <v>700</v>
      </c>
      <c r="IL18" s="131" t="s">
        <v>701</v>
      </c>
      <c r="IM18" s="131" t="s">
        <v>702</v>
      </c>
      <c r="IN18" s="131" t="s">
        <v>703</v>
      </c>
      <c r="IO18" s="131" t="s">
        <v>704</v>
      </c>
      <c r="IP18" s="131" t="s">
        <v>705</v>
      </c>
      <c r="IQ18" s="131" t="s">
        <v>706</v>
      </c>
      <c r="IR18" s="131" t="s">
        <v>707</v>
      </c>
      <c r="IS18" s="131" t="s">
        <v>708</v>
      </c>
      <c r="IT18" s="131" t="s">
        <v>709</v>
      </c>
      <c r="IU18" s="131" t="s">
        <v>710</v>
      </c>
      <c r="IV18" s="131" t="s">
        <v>711</v>
      </c>
      <c r="IW18" s="131" t="s">
        <v>712</v>
      </c>
      <c r="IX18" s="131" t="s">
        <v>713</v>
      </c>
      <c r="IY18" s="131" t="s">
        <v>714</v>
      </c>
      <c r="IZ18" s="131" t="s">
        <v>715</v>
      </c>
      <c r="JA18" s="131" t="s">
        <v>716</v>
      </c>
      <c r="JB18" s="131" t="s">
        <v>717</v>
      </c>
      <c r="JC18" s="131" t="s">
        <v>718</v>
      </c>
      <c r="JD18" s="131" t="s">
        <v>719</v>
      </c>
      <c r="JE18" s="131" t="s">
        <v>720</v>
      </c>
      <c r="JF18" s="131" t="s">
        <v>721</v>
      </c>
      <c r="JG18" s="131" t="s">
        <v>722</v>
      </c>
      <c r="JH18" s="131" t="s">
        <v>723</v>
      </c>
      <c r="JI18" s="131" t="s">
        <v>724</v>
      </c>
      <c r="JJ18" s="131" t="s">
        <v>725</v>
      </c>
      <c r="JK18" s="131" t="s">
        <v>726</v>
      </c>
      <c r="JL18" s="131" t="s">
        <v>727</v>
      </c>
      <c r="JM18" s="131" t="s">
        <v>728</v>
      </c>
      <c r="JN18" s="131" t="s">
        <v>729</v>
      </c>
      <c r="JO18" s="131" t="s">
        <v>730</v>
      </c>
      <c r="JP18" s="131" t="s">
        <v>731</v>
      </c>
      <c r="JQ18" s="131" t="s">
        <v>732</v>
      </c>
      <c r="JR18" s="131" t="s">
        <v>733</v>
      </c>
      <c r="JS18" s="131" t="s">
        <v>734</v>
      </c>
      <c r="JT18" s="131" t="s">
        <v>735</v>
      </c>
      <c r="JU18" s="131" t="s">
        <v>736</v>
      </c>
      <c r="JV18" s="131" t="s">
        <v>737</v>
      </c>
      <c r="JW18" s="131" t="s">
        <v>738</v>
      </c>
      <c r="JX18" s="131" t="s">
        <v>739</v>
      </c>
      <c r="JY18" s="131" t="s">
        <v>740</v>
      </c>
      <c r="JZ18" s="131" t="s">
        <v>741</v>
      </c>
      <c r="KA18" s="131" t="s">
        <v>742</v>
      </c>
      <c r="KB18" s="131" t="s">
        <v>743</v>
      </c>
      <c r="KC18" s="131" t="s">
        <v>744</v>
      </c>
      <c r="KD18" s="131" t="s">
        <v>745</v>
      </c>
      <c r="KE18" s="131" t="s">
        <v>746</v>
      </c>
      <c r="KF18" s="131" t="s">
        <v>747</v>
      </c>
      <c r="KG18" s="131" t="s">
        <v>748</v>
      </c>
      <c r="KH18" s="131" t="s">
        <v>749</v>
      </c>
      <c r="KI18" s="131" t="s">
        <v>750</v>
      </c>
      <c r="KJ18" s="131" t="s">
        <v>751</v>
      </c>
      <c r="KK18" s="131" t="s">
        <v>752</v>
      </c>
      <c r="KL18" s="131" t="s">
        <v>753</v>
      </c>
      <c r="KM18" s="131" t="s">
        <v>754</v>
      </c>
      <c r="KN18" s="131" t="s">
        <v>755</v>
      </c>
      <c r="KO18" s="131" t="s">
        <v>756</v>
      </c>
      <c r="KP18" s="131" t="s">
        <v>757</v>
      </c>
      <c r="KQ18" s="131" t="s">
        <v>758</v>
      </c>
      <c r="KR18" s="131" t="s">
        <v>759</v>
      </c>
      <c r="KS18" s="131" t="s">
        <v>760</v>
      </c>
      <c r="KT18" s="131" t="s">
        <v>761</v>
      </c>
      <c r="KU18" s="131" t="s">
        <v>762</v>
      </c>
      <c r="KV18" s="131" t="s">
        <v>763</v>
      </c>
      <c r="KW18" s="131" t="s">
        <v>764</v>
      </c>
    </row>
    <row r="19" spans="2:309" ht="34.799999999999997" thickBot="1" x14ac:dyDescent="0.3">
      <c r="B19" s="100" t="s">
        <v>78</v>
      </c>
      <c r="C19" s="58" t="s">
        <v>11</v>
      </c>
      <c r="D19" s="131" t="s">
        <v>154</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row>
    <row r="20" spans="2:309" ht="23.4" thickBot="1" x14ac:dyDescent="0.3">
      <c r="B20" s="57" t="s">
        <v>256</v>
      </c>
      <c r="C20" s="58" t="s">
        <v>255</v>
      </c>
      <c r="D20" s="131" t="s">
        <v>169</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row>
    <row r="21" spans="2:309" ht="34.799999999999997" thickBot="1" x14ac:dyDescent="0.3">
      <c r="B21" s="57" t="s">
        <v>79</v>
      </c>
      <c r="C21" s="58" t="s">
        <v>80</v>
      </c>
      <c r="D21" s="131" t="s">
        <v>452</v>
      </c>
      <c r="E21" s="109" t="s">
        <v>81</v>
      </c>
      <c r="F21" s="109" t="s">
        <v>81</v>
      </c>
      <c r="G21" s="109" t="s">
        <v>81</v>
      </c>
      <c r="H21" s="109" t="s">
        <v>81</v>
      </c>
      <c r="I21" s="109" t="s">
        <v>81</v>
      </c>
      <c r="J21" s="109" t="s">
        <v>81</v>
      </c>
      <c r="K21" s="109" t="s">
        <v>81</v>
      </c>
      <c r="L21" s="109" t="s">
        <v>81</v>
      </c>
      <c r="M21" s="109" t="s">
        <v>81</v>
      </c>
      <c r="N21" s="109" t="s">
        <v>81</v>
      </c>
      <c r="O21" s="109" t="s">
        <v>81</v>
      </c>
      <c r="P21" s="109" t="s">
        <v>81</v>
      </c>
      <c r="Q21" s="109" t="s">
        <v>81</v>
      </c>
      <c r="R21" s="109" t="s">
        <v>81</v>
      </c>
      <c r="S21" s="109" t="s">
        <v>81</v>
      </c>
      <c r="T21" s="109" t="s">
        <v>81</v>
      </c>
      <c r="U21" s="109" t="s">
        <v>81</v>
      </c>
      <c r="V21" s="109" t="s">
        <v>81</v>
      </c>
      <c r="W21" s="109" t="s">
        <v>81</v>
      </c>
      <c r="X21" s="109" t="s">
        <v>81</v>
      </c>
      <c r="Y21" s="109" t="s">
        <v>81</v>
      </c>
      <c r="Z21" s="109" t="s">
        <v>81</v>
      </c>
      <c r="AA21" s="109" t="s">
        <v>81</v>
      </c>
      <c r="AB21" s="109" t="s">
        <v>81</v>
      </c>
      <c r="AC21" s="109" t="s">
        <v>81</v>
      </c>
      <c r="AD21" s="109" t="s">
        <v>81</v>
      </c>
      <c r="AE21" s="109" t="s">
        <v>81</v>
      </c>
      <c r="AF21" s="109" t="s">
        <v>81</v>
      </c>
      <c r="AG21" s="109" t="s">
        <v>81</v>
      </c>
      <c r="AH21" s="109" t="s">
        <v>81</v>
      </c>
      <c r="AI21" s="109" t="s">
        <v>81</v>
      </c>
      <c r="AJ21" s="109" t="s">
        <v>81</v>
      </c>
      <c r="AK21" s="109" t="s">
        <v>81</v>
      </c>
      <c r="AL21" s="109" t="s">
        <v>81</v>
      </c>
      <c r="AM21" s="109" t="s">
        <v>81</v>
      </c>
      <c r="AN21" s="109" t="s">
        <v>81</v>
      </c>
      <c r="AO21" s="109" t="s">
        <v>81</v>
      </c>
      <c r="AP21" s="109" t="s">
        <v>81</v>
      </c>
      <c r="AQ21" s="109" t="s">
        <v>81</v>
      </c>
      <c r="AR21" s="109" t="s">
        <v>81</v>
      </c>
      <c r="AS21" s="109" t="s">
        <v>81</v>
      </c>
      <c r="AT21" s="109" t="s">
        <v>81</v>
      </c>
      <c r="AU21" s="109" t="s">
        <v>81</v>
      </c>
      <c r="AV21" s="109" t="s">
        <v>81</v>
      </c>
      <c r="AW21" s="109" t="s">
        <v>81</v>
      </c>
      <c r="AX21" s="109" t="s">
        <v>81</v>
      </c>
      <c r="AY21" s="109" t="s">
        <v>81</v>
      </c>
      <c r="AZ21" s="109" t="s">
        <v>81</v>
      </c>
      <c r="BA21" s="109" t="s">
        <v>81</v>
      </c>
      <c r="BB21" s="109" t="s">
        <v>81</v>
      </c>
      <c r="BC21" s="109" t="s">
        <v>81</v>
      </c>
      <c r="BD21" s="109" t="s">
        <v>81</v>
      </c>
      <c r="BE21" s="109" t="s">
        <v>81</v>
      </c>
      <c r="BF21" s="109" t="s">
        <v>81</v>
      </c>
      <c r="BG21" s="109" t="s">
        <v>81</v>
      </c>
      <c r="BH21" s="109" t="s">
        <v>81</v>
      </c>
      <c r="BI21" s="109" t="s">
        <v>81</v>
      </c>
      <c r="BJ21" s="109" t="s">
        <v>81</v>
      </c>
      <c r="BK21" s="109" t="s">
        <v>81</v>
      </c>
      <c r="BL21" s="109" t="s">
        <v>81</v>
      </c>
      <c r="BM21" s="109" t="s">
        <v>81</v>
      </c>
      <c r="BN21" s="109" t="s">
        <v>81</v>
      </c>
      <c r="BO21" s="109" t="s">
        <v>81</v>
      </c>
      <c r="BP21" s="109" t="s">
        <v>81</v>
      </c>
      <c r="BQ21" s="109" t="s">
        <v>81</v>
      </c>
      <c r="BR21" s="109" t="s">
        <v>81</v>
      </c>
      <c r="BS21" s="109" t="s">
        <v>81</v>
      </c>
      <c r="BT21" s="109" t="s">
        <v>81</v>
      </c>
      <c r="BU21" s="109" t="s">
        <v>81</v>
      </c>
      <c r="BV21" s="109" t="s">
        <v>81</v>
      </c>
      <c r="BW21" s="109" t="s">
        <v>81</v>
      </c>
      <c r="BX21" s="109" t="s">
        <v>81</v>
      </c>
      <c r="BY21" s="109" t="s">
        <v>81</v>
      </c>
      <c r="BZ21" s="109" t="s">
        <v>81</v>
      </c>
      <c r="CA21" s="109" t="s">
        <v>81</v>
      </c>
      <c r="CB21" s="109" t="s">
        <v>81</v>
      </c>
      <c r="CC21" s="109" t="s">
        <v>81</v>
      </c>
      <c r="CD21" s="109" t="s">
        <v>81</v>
      </c>
      <c r="CE21" s="109" t="s">
        <v>81</v>
      </c>
      <c r="CF21" s="109" t="s">
        <v>81</v>
      </c>
      <c r="CG21" s="109" t="s">
        <v>81</v>
      </c>
      <c r="CH21" s="109" t="s">
        <v>81</v>
      </c>
      <c r="CI21" s="109" t="s">
        <v>81</v>
      </c>
      <c r="CJ21" s="109" t="s">
        <v>81</v>
      </c>
      <c r="CK21" s="109" t="s">
        <v>81</v>
      </c>
      <c r="CL21" s="109" t="s">
        <v>81</v>
      </c>
      <c r="CM21" s="109" t="s">
        <v>81</v>
      </c>
      <c r="CN21" s="109" t="s">
        <v>81</v>
      </c>
      <c r="CO21" s="109" t="s">
        <v>81</v>
      </c>
      <c r="CP21" s="109" t="s">
        <v>81</v>
      </c>
      <c r="CQ21" s="109" t="s">
        <v>81</v>
      </c>
      <c r="CR21" s="109" t="s">
        <v>81</v>
      </c>
      <c r="CS21" s="109" t="s">
        <v>81</v>
      </c>
      <c r="CT21" s="109" t="s">
        <v>81</v>
      </c>
      <c r="CU21" s="109" t="s">
        <v>81</v>
      </c>
      <c r="CV21" s="109" t="s">
        <v>81</v>
      </c>
      <c r="CW21" s="109" t="s">
        <v>81</v>
      </c>
      <c r="CX21" s="109" t="s">
        <v>81</v>
      </c>
      <c r="CY21" s="109" t="s">
        <v>81</v>
      </c>
      <c r="CZ21" s="109" t="s">
        <v>81</v>
      </c>
      <c r="DA21" s="109" t="s">
        <v>81</v>
      </c>
      <c r="DB21" s="109" t="s">
        <v>81</v>
      </c>
      <c r="DC21" s="109" t="s">
        <v>81</v>
      </c>
      <c r="DD21" s="109" t="s">
        <v>81</v>
      </c>
      <c r="DE21" s="109" t="s">
        <v>81</v>
      </c>
      <c r="DF21" s="109" t="s">
        <v>81</v>
      </c>
      <c r="DG21" s="109" t="s">
        <v>81</v>
      </c>
      <c r="DH21" s="109" t="s">
        <v>81</v>
      </c>
      <c r="DI21" s="109" t="s">
        <v>81</v>
      </c>
      <c r="DJ21" s="109" t="s">
        <v>81</v>
      </c>
      <c r="DK21" s="109" t="s">
        <v>81</v>
      </c>
      <c r="DL21" s="109" t="s">
        <v>81</v>
      </c>
      <c r="DM21" s="109" t="s">
        <v>81</v>
      </c>
      <c r="DN21" s="109" t="s">
        <v>81</v>
      </c>
      <c r="DO21" s="109" t="s">
        <v>81</v>
      </c>
      <c r="DP21" s="109" t="s">
        <v>81</v>
      </c>
      <c r="DQ21" s="109" t="s">
        <v>81</v>
      </c>
      <c r="DR21" s="109" t="s">
        <v>81</v>
      </c>
      <c r="DS21" s="109" t="s">
        <v>81</v>
      </c>
      <c r="DT21" s="109" t="s">
        <v>81</v>
      </c>
      <c r="DU21" s="109" t="s">
        <v>81</v>
      </c>
      <c r="DV21" s="109" t="s">
        <v>81</v>
      </c>
      <c r="DW21" s="109" t="s">
        <v>81</v>
      </c>
      <c r="DX21" s="109" t="s">
        <v>81</v>
      </c>
      <c r="DY21" s="109" t="s">
        <v>81</v>
      </c>
      <c r="DZ21" s="109" t="s">
        <v>81</v>
      </c>
      <c r="EA21" s="109" t="s">
        <v>81</v>
      </c>
      <c r="EB21" s="109" t="s">
        <v>81</v>
      </c>
      <c r="EC21" s="109" t="s">
        <v>81</v>
      </c>
      <c r="ED21" s="109" t="s">
        <v>81</v>
      </c>
      <c r="EE21" s="109" t="s">
        <v>81</v>
      </c>
      <c r="EF21" s="109" t="s">
        <v>81</v>
      </c>
      <c r="EG21" s="109" t="s">
        <v>81</v>
      </c>
      <c r="EH21" s="109" t="s">
        <v>81</v>
      </c>
      <c r="EI21" s="109" t="s">
        <v>81</v>
      </c>
      <c r="EJ21" s="109" t="s">
        <v>81</v>
      </c>
      <c r="EK21" s="109" t="s">
        <v>81</v>
      </c>
      <c r="EL21" s="109" t="s">
        <v>81</v>
      </c>
      <c r="EM21" s="109" t="s">
        <v>81</v>
      </c>
      <c r="EN21" s="109" t="s">
        <v>81</v>
      </c>
      <c r="EO21" s="109" t="s">
        <v>81</v>
      </c>
      <c r="EP21" s="109" t="s">
        <v>81</v>
      </c>
      <c r="EQ21" s="109" t="s">
        <v>81</v>
      </c>
      <c r="ER21" s="109" t="s">
        <v>81</v>
      </c>
      <c r="ES21" s="109" t="s">
        <v>81</v>
      </c>
      <c r="ET21" s="109" t="s">
        <v>81</v>
      </c>
      <c r="EU21" s="109" t="s">
        <v>81</v>
      </c>
      <c r="EV21" s="109" t="s">
        <v>81</v>
      </c>
      <c r="EW21" s="109" t="s">
        <v>81</v>
      </c>
      <c r="EX21" s="109" t="s">
        <v>81</v>
      </c>
      <c r="EY21" s="109" t="s">
        <v>81</v>
      </c>
      <c r="EZ21" s="109" t="s">
        <v>81</v>
      </c>
      <c r="FA21" s="109" t="s">
        <v>81</v>
      </c>
      <c r="FB21" s="109" t="s">
        <v>81</v>
      </c>
      <c r="FC21" s="109" t="s">
        <v>81</v>
      </c>
      <c r="FD21" s="109" t="s">
        <v>81</v>
      </c>
      <c r="FE21" s="109" t="s">
        <v>81</v>
      </c>
      <c r="FF21" s="109" t="s">
        <v>81</v>
      </c>
      <c r="FG21" s="109" t="s">
        <v>81</v>
      </c>
      <c r="FH21" s="109" t="s">
        <v>81</v>
      </c>
      <c r="FI21" s="109" t="s">
        <v>81</v>
      </c>
      <c r="FJ21" s="109" t="s">
        <v>81</v>
      </c>
      <c r="FK21" s="109" t="s">
        <v>81</v>
      </c>
      <c r="FL21" s="109" t="s">
        <v>81</v>
      </c>
      <c r="FM21" s="109" t="s">
        <v>81</v>
      </c>
      <c r="FN21" s="109" t="s">
        <v>81</v>
      </c>
      <c r="FO21" s="109" t="s">
        <v>81</v>
      </c>
      <c r="FP21" s="109" t="s">
        <v>81</v>
      </c>
      <c r="FQ21" s="109" t="s">
        <v>81</v>
      </c>
      <c r="FR21" s="109" t="s">
        <v>81</v>
      </c>
      <c r="FS21" s="109" t="s">
        <v>81</v>
      </c>
      <c r="FT21" s="109" t="s">
        <v>81</v>
      </c>
      <c r="FU21" s="109" t="s">
        <v>81</v>
      </c>
      <c r="FV21" s="109" t="s">
        <v>81</v>
      </c>
      <c r="FW21" s="109" t="s">
        <v>81</v>
      </c>
      <c r="FX21" s="109" t="s">
        <v>81</v>
      </c>
      <c r="FY21" s="109" t="s">
        <v>81</v>
      </c>
      <c r="FZ21" s="109" t="s">
        <v>81</v>
      </c>
      <c r="GA21" s="109" t="s">
        <v>81</v>
      </c>
      <c r="GB21" s="109" t="s">
        <v>81</v>
      </c>
      <c r="GC21" s="109" t="s">
        <v>81</v>
      </c>
      <c r="GD21" s="109" t="s">
        <v>81</v>
      </c>
      <c r="GE21" s="109" t="s">
        <v>81</v>
      </c>
      <c r="GF21" s="109" t="s">
        <v>81</v>
      </c>
      <c r="GG21" s="109" t="s">
        <v>81</v>
      </c>
      <c r="GH21" s="109" t="s">
        <v>81</v>
      </c>
      <c r="GI21" s="109" t="s">
        <v>81</v>
      </c>
      <c r="GJ21" s="109" t="s">
        <v>81</v>
      </c>
      <c r="GK21" s="109" t="s">
        <v>81</v>
      </c>
      <c r="GL21" s="109" t="s">
        <v>81</v>
      </c>
      <c r="GM21" s="109" t="s">
        <v>81</v>
      </c>
      <c r="GN21" s="109" t="s">
        <v>81</v>
      </c>
      <c r="GO21" s="109" t="s">
        <v>81</v>
      </c>
      <c r="GP21" s="109" t="s">
        <v>81</v>
      </c>
      <c r="GQ21" s="109" t="s">
        <v>81</v>
      </c>
      <c r="GR21" s="109" t="s">
        <v>81</v>
      </c>
      <c r="GS21" s="109" t="s">
        <v>81</v>
      </c>
      <c r="GT21" s="109" t="s">
        <v>81</v>
      </c>
      <c r="GU21" s="109" t="s">
        <v>81</v>
      </c>
      <c r="GV21" s="109" t="s">
        <v>81</v>
      </c>
      <c r="GW21" s="109" t="s">
        <v>81</v>
      </c>
      <c r="GX21" s="109" t="s">
        <v>81</v>
      </c>
      <c r="GY21" s="109" t="s">
        <v>81</v>
      </c>
      <c r="GZ21" s="109" t="s">
        <v>81</v>
      </c>
      <c r="HA21" s="109" t="s">
        <v>81</v>
      </c>
      <c r="HB21" s="109" t="s">
        <v>81</v>
      </c>
      <c r="HC21" s="109" t="s">
        <v>81</v>
      </c>
      <c r="HD21" s="109" t="s">
        <v>81</v>
      </c>
      <c r="HE21" s="109" t="s">
        <v>81</v>
      </c>
      <c r="HF21" s="109" t="s">
        <v>81</v>
      </c>
      <c r="HG21" s="109" t="s">
        <v>81</v>
      </c>
      <c r="HH21" s="109" t="s">
        <v>81</v>
      </c>
      <c r="HI21" s="109" t="s">
        <v>81</v>
      </c>
      <c r="HJ21" s="109" t="s">
        <v>81</v>
      </c>
      <c r="HK21" s="109" t="s">
        <v>81</v>
      </c>
      <c r="HL21" s="109" t="s">
        <v>81</v>
      </c>
      <c r="HM21" s="109" t="s">
        <v>81</v>
      </c>
      <c r="HN21" s="109" t="s">
        <v>81</v>
      </c>
      <c r="HO21" s="109" t="s">
        <v>81</v>
      </c>
      <c r="HP21" s="109" t="s">
        <v>81</v>
      </c>
      <c r="HQ21" s="109" t="s">
        <v>81</v>
      </c>
      <c r="HR21" s="109" t="s">
        <v>81</v>
      </c>
      <c r="HS21" s="109" t="s">
        <v>81</v>
      </c>
      <c r="HT21" s="109" t="s">
        <v>81</v>
      </c>
      <c r="HU21" s="109" t="s">
        <v>81</v>
      </c>
      <c r="HV21" s="109" t="s">
        <v>81</v>
      </c>
      <c r="HW21" s="109" t="s">
        <v>81</v>
      </c>
      <c r="HX21" s="109" t="s">
        <v>81</v>
      </c>
      <c r="HY21" s="109" t="s">
        <v>81</v>
      </c>
      <c r="HZ21" s="109" t="s">
        <v>81</v>
      </c>
      <c r="IA21" s="109" t="s">
        <v>81</v>
      </c>
      <c r="IB21" s="109" t="s">
        <v>81</v>
      </c>
      <c r="IC21" s="109" t="s">
        <v>81</v>
      </c>
      <c r="ID21" s="109" t="s">
        <v>81</v>
      </c>
      <c r="IE21" s="109" t="s">
        <v>81</v>
      </c>
      <c r="IF21" s="109" t="s">
        <v>81</v>
      </c>
      <c r="IG21" s="109" t="s">
        <v>81</v>
      </c>
      <c r="IH21" s="109" t="s">
        <v>81</v>
      </c>
      <c r="II21" s="109" t="s">
        <v>81</v>
      </c>
      <c r="IJ21" s="109" t="s">
        <v>81</v>
      </c>
      <c r="IK21" s="109" t="s">
        <v>81</v>
      </c>
      <c r="IL21" s="109" t="s">
        <v>81</v>
      </c>
      <c r="IM21" s="109" t="s">
        <v>81</v>
      </c>
      <c r="IN21" s="109" t="s">
        <v>81</v>
      </c>
      <c r="IO21" s="109" t="s">
        <v>81</v>
      </c>
      <c r="IP21" s="109" t="s">
        <v>81</v>
      </c>
      <c r="IQ21" s="109" t="s">
        <v>81</v>
      </c>
      <c r="IR21" s="109" t="s">
        <v>81</v>
      </c>
      <c r="IS21" s="109" t="s">
        <v>81</v>
      </c>
      <c r="IT21" s="109" t="s">
        <v>81</v>
      </c>
      <c r="IU21" s="109" t="s">
        <v>81</v>
      </c>
      <c r="IV21" s="109" t="s">
        <v>81</v>
      </c>
      <c r="IW21" s="109" t="s">
        <v>81</v>
      </c>
      <c r="IX21" s="109" t="s">
        <v>81</v>
      </c>
      <c r="IY21" s="109" t="s">
        <v>81</v>
      </c>
      <c r="IZ21" s="109" t="s">
        <v>81</v>
      </c>
      <c r="JA21" s="109" t="s">
        <v>81</v>
      </c>
      <c r="JB21" s="109" t="s">
        <v>81</v>
      </c>
      <c r="JC21" s="109" t="s">
        <v>81</v>
      </c>
      <c r="JD21" s="109" t="s">
        <v>81</v>
      </c>
      <c r="JE21" s="109" t="s">
        <v>81</v>
      </c>
      <c r="JF21" s="109" t="s">
        <v>81</v>
      </c>
      <c r="JG21" s="109" t="s">
        <v>81</v>
      </c>
      <c r="JH21" s="109" t="s">
        <v>81</v>
      </c>
      <c r="JI21" s="109" t="s">
        <v>81</v>
      </c>
      <c r="JJ21" s="109" t="s">
        <v>81</v>
      </c>
      <c r="JK21" s="109" t="s">
        <v>81</v>
      </c>
      <c r="JL21" s="109" t="s">
        <v>81</v>
      </c>
      <c r="JM21" s="109" t="s">
        <v>81</v>
      </c>
      <c r="JN21" s="109" t="s">
        <v>81</v>
      </c>
      <c r="JO21" s="109" t="s">
        <v>81</v>
      </c>
      <c r="JP21" s="109" t="s">
        <v>81</v>
      </c>
      <c r="JQ21" s="109" t="s">
        <v>81</v>
      </c>
      <c r="JR21" s="109" t="s">
        <v>81</v>
      </c>
      <c r="JS21" s="109" t="s">
        <v>81</v>
      </c>
      <c r="JT21" s="109" t="s">
        <v>81</v>
      </c>
      <c r="JU21" s="109" t="s">
        <v>81</v>
      </c>
      <c r="JV21" s="109" t="s">
        <v>81</v>
      </c>
      <c r="JW21" s="109" t="s">
        <v>81</v>
      </c>
      <c r="JX21" s="109" t="s">
        <v>81</v>
      </c>
      <c r="JY21" s="109" t="s">
        <v>81</v>
      </c>
      <c r="JZ21" s="109" t="s">
        <v>81</v>
      </c>
      <c r="KA21" s="109" t="s">
        <v>81</v>
      </c>
      <c r="KB21" s="109" t="s">
        <v>81</v>
      </c>
      <c r="KC21" s="109" t="s">
        <v>81</v>
      </c>
      <c r="KD21" s="109" t="s">
        <v>81</v>
      </c>
      <c r="KE21" s="109" t="s">
        <v>81</v>
      </c>
      <c r="KF21" s="109" t="s">
        <v>81</v>
      </c>
      <c r="KG21" s="109" t="s">
        <v>81</v>
      </c>
      <c r="KH21" s="109" t="s">
        <v>81</v>
      </c>
      <c r="KI21" s="109" t="s">
        <v>81</v>
      </c>
      <c r="KJ21" s="109" t="s">
        <v>81</v>
      </c>
      <c r="KK21" s="109" t="s">
        <v>81</v>
      </c>
      <c r="KL21" s="109" t="s">
        <v>81</v>
      </c>
      <c r="KM21" s="109" t="s">
        <v>81</v>
      </c>
      <c r="KN21" s="109" t="s">
        <v>81</v>
      </c>
      <c r="KO21" s="109" t="s">
        <v>81</v>
      </c>
      <c r="KP21" s="109" t="s">
        <v>81</v>
      </c>
      <c r="KQ21" s="109" t="s">
        <v>81</v>
      </c>
      <c r="KR21" s="109" t="s">
        <v>81</v>
      </c>
      <c r="KS21" s="109" t="s">
        <v>81</v>
      </c>
      <c r="KT21" s="109" t="s">
        <v>81</v>
      </c>
      <c r="KU21" s="109" t="s">
        <v>81</v>
      </c>
      <c r="KV21" s="109" t="s">
        <v>81</v>
      </c>
      <c r="KW21" s="109" t="s">
        <v>81</v>
      </c>
    </row>
    <row r="22" spans="2:309" ht="16.8" thickBot="1" x14ac:dyDescent="0.3">
      <c r="B22" s="57" t="s">
        <v>85</v>
      </c>
      <c r="C22" s="58" t="s">
        <v>86</v>
      </c>
      <c r="D22" s="131" t="s">
        <v>453</v>
      </c>
      <c r="E22" s="49" t="s">
        <v>81</v>
      </c>
      <c r="F22" s="49" t="s">
        <v>81</v>
      </c>
      <c r="G22" s="49" t="s">
        <v>81</v>
      </c>
      <c r="H22" s="49" t="s">
        <v>81</v>
      </c>
      <c r="I22" s="49" t="s">
        <v>81</v>
      </c>
      <c r="J22" s="49" t="s">
        <v>81</v>
      </c>
      <c r="K22" s="49" t="s">
        <v>81</v>
      </c>
      <c r="L22" s="49" t="s">
        <v>81</v>
      </c>
      <c r="M22" s="49" t="s">
        <v>81</v>
      </c>
      <c r="N22" s="49" t="s">
        <v>81</v>
      </c>
      <c r="O22" s="49" t="s">
        <v>81</v>
      </c>
      <c r="P22" s="49" t="s">
        <v>81</v>
      </c>
      <c r="Q22" s="49" t="s">
        <v>81</v>
      </c>
      <c r="R22" s="49" t="s">
        <v>81</v>
      </c>
      <c r="S22" s="49" t="s">
        <v>81</v>
      </c>
      <c r="T22" s="49" t="s">
        <v>81</v>
      </c>
      <c r="U22" s="49" t="s">
        <v>81</v>
      </c>
      <c r="V22" s="49" t="s">
        <v>81</v>
      </c>
      <c r="W22" s="49" t="s">
        <v>81</v>
      </c>
      <c r="X22" s="49" t="s">
        <v>81</v>
      </c>
      <c r="Y22" s="49" t="s">
        <v>81</v>
      </c>
      <c r="Z22" s="49" t="s">
        <v>81</v>
      </c>
      <c r="AA22" s="49" t="s">
        <v>81</v>
      </c>
      <c r="AB22" s="49" t="s">
        <v>81</v>
      </c>
      <c r="AC22" s="49" t="s">
        <v>81</v>
      </c>
      <c r="AD22" s="49" t="s">
        <v>81</v>
      </c>
      <c r="AE22" s="49" t="s">
        <v>81</v>
      </c>
      <c r="AF22" s="49" t="s">
        <v>81</v>
      </c>
      <c r="AG22" s="49" t="s">
        <v>81</v>
      </c>
      <c r="AH22" s="49" t="s">
        <v>81</v>
      </c>
      <c r="AI22" s="49" t="s">
        <v>81</v>
      </c>
      <c r="AJ22" s="49" t="s">
        <v>81</v>
      </c>
      <c r="AK22" s="49" t="s">
        <v>81</v>
      </c>
      <c r="AL22" s="49" t="s">
        <v>81</v>
      </c>
      <c r="AM22" s="49" t="s">
        <v>81</v>
      </c>
      <c r="AN22" s="49" t="s">
        <v>81</v>
      </c>
      <c r="AO22" s="49" t="s">
        <v>81</v>
      </c>
      <c r="AP22" s="49" t="s">
        <v>81</v>
      </c>
      <c r="AQ22" s="49" t="s">
        <v>81</v>
      </c>
      <c r="AR22" s="49" t="s">
        <v>81</v>
      </c>
      <c r="AS22" s="49" t="s">
        <v>81</v>
      </c>
      <c r="AT22" s="49" t="s">
        <v>81</v>
      </c>
      <c r="AU22" s="49" t="s">
        <v>81</v>
      </c>
      <c r="AV22" s="49" t="s">
        <v>81</v>
      </c>
      <c r="AW22" s="49" t="s">
        <v>81</v>
      </c>
      <c r="AX22" s="49" t="s">
        <v>81</v>
      </c>
      <c r="AY22" s="49" t="s">
        <v>81</v>
      </c>
      <c r="AZ22" s="49" t="s">
        <v>81</v>
      </c>
      <c r="BA22" s="49" t="s">
        <v>81</v>
      </c>
      <c r="BB22" s="49" t="s">
        <v>81</v>
      </c>
      <c r="BC22" s="49" t="s">
        <v>81</v>
      </c>
      <c r="BD22" s="49" t="s">
        <v>81</v>
      </c>
      <c r="BE22" s="49" t="s">
        <v>81</v>
      </c>
      <c r="BF22" s="49" t="s">
        <v>81</v>
      </c>
      <c r="BG22" s="49" t="s">
        <v>81</v>
      </c>
      <c r="BH22" s="49" t="s">
        <v>81</v>
      </c>
      <c r="BI22" s="49" t="s">
        <v>81</v>
      </c>
      <c r="BJ22" s="49" t="s">
        <v>81</v>
      </c>
      <c r="BK22" s="49" t="s">
        <v>81</v>
      </c>
      <c r="BL22" s="49" t="s">
        <v>81</v>
      </c>
      <c r="BM22" s="49" t="s">
        <v>81</v>
      </c>
      <c r="BN22" s="49" t="s">
        <v>81</v>
      </c>
      <c r="BO22" s="49" t="s">
        <v>81</v>
      </c>
      <c r="BP22" s="49" t="s">
        <v>81</v>
      </c>
      <c r="BQ22" s="49" t="s">
        <v>81</v>
      </c>
      <c r="BR22" s="49" t="s">
        <v>81</v>
      </c>
      <c r="BS22" s="49" t="s">
        <v>81</v>
      </c>
      <c r="BT22" s="49" t="s">
        <v>81</v>
      </c>
      <c r="BU22" s="49" t="s">
        <v>81</v>
      </c>
      <c r="BV22" s="49" t="s">
        <v>81</v>
      </c>
      <c r="BW22" s="49" t="s">
        <v>81</v>
      </c>
      <c r="BX22" s="49" t="s">
        <v>81</v>
      </c>
      <c r="BY22" s="49" t="s">
        <v>81</v>
      </c>
      <c r="BZ22" s="49" t="s">
        <v>81</v>
      </c>
      <c r="CA22" s="49" t="s">
        <v>81</v>
      </c>
      <c r="CB22" s="49" t="s">
        <v>81</v>
      </c>
      <c r="CC22" s="49" t="s">
        <v>81</v>
      </c>
      <c r="CD22" s="49" t="s">
        <v>81</v>
      </c>
      <c r="CE22" s="49" t="s">
        <v>81</v>
      </c>
      <c r="CF22" s="49" t="s">
        <v>81</v>
      </c>
      <c r="CG22" s="49" t="s">
        <v>81</v>
      </c>
      <c r="CH22" s="49" t="s">
        <v>81</v>
      </c>
      <c r="CI22" s="49" t="s">
        <v>81</v>
      </c>
      <c r="CJ22" s="49" t="s">
        <v>81</v>
      </c>
      <c r="CK22" s="49" t="s">
        <v>81</v>
      </c>
      <c r="CL22" s="49" t="s">
        <v>81</v>
      </c>
      <c r="CM22" s="49" t="s">
        <v>81</v>
      </c>
      <c r="CN22" s="49" t="s">
        <v>81</v>
      </c>
      <c r="CO22" s="49" t="s">
        <v>81</v>
      </c>
      <c r="CP22" s="49" t="s">
        <v>81</v>
      </c>
      <c r="CQ22" s="49" t="s">
        <v>81</v>
      </c>
      <c r="CR22" s="49" t="s">
        <v>81</v>
      </c>
      <c r="CS22" s="49" t="s">
        <v>81</v>
      </c>
      <c r="CT22" s="49" t="s">
        <v>81</v>
      </c>
      <c r="CU22" s="49" t="s">
        <v>81</v>
      </c>
      <c r="CV22" s="49" t="s">
        <v>81</v>
      </c>
      <c r="CW22" s="49" t="s">
        <v>81</v>
      </c>
      <c r="CX22" s="49" t="s">
        <v>81</v>
      </c>
      <c r="CY22" s="49" t="s">
        <v>81</v>
      </c>
      <c r="CZ22" s="49" t="s">
        <v>81</v>
      </c>
      <c r="DA22" s="49" t="s">
        <v>81</v>
      </c>
      <c r="DB22" s="49" t="s">
        <v>81</v>
      </c>
      <c r="DC22" s="49" t="s">
        <v>81</v>
      </c>
      <c r="DD22" s="49" t="s">
        <v>81</v>
      </c>
      <c r="DE22" s="49" t="s">
        <v>81</v>
      </c>
      <c r="DF22" s="49" t="s">
        <v>81</v>
      </c>
      <c r="DG22" s="49" t="s">
        <v>81</v>
      </c>
      <c r="DH22" s="49" t="s">
        <v>81</v>
      </c>
      <c r="DI22" s="49" t="s">
        <v>81</v>
      </c>
      <c r="DJ22" s="49" t="s">
        <v>81</v>
      </c>
      <c r="DK22" s="49" t="s">
        <v>81</v>
      </c>
      <c r="DL22" s="49" t="s">
        <v>81</v>
      </c>
      <c r="DM22" s="49" t="s">
        <v>81</v>
      </c>
      <c r="DN22" s="49" t="s">
        <v>81</v>
      </c>
      <c r="DO22" s="49" t="s">
        <v>81</v>
      </c>
      <c r="DP22" s="49" t="s">
        <v>81</v>
      </c>
      <c r="DQ22" s="49" t="s">
        <v>81</v>
      </c>
      <c r="DR22" s="49" t="s">
        <v>81</v>
      </c>
      <c r="DS22" s="49" t="s">
        <v>81</v>
      </c>
      <c r="DT22" s="49" t="s">
        <v>81</v>
      </c>
      <c r="DU22" s="49" t="s">
        <v>81</v>
      </c>
      <c r="DV22" s="49" t="s">
        <v>81</v>
      </c>
      <c r="DW22" s="49" t="s">
        <v>81</v>
      </c>
      <c r="DX22" s="49" t="s">
        <v>81</v>
      </c>
      <c r="DY22" s="49" t="s">
        <v>81</v>
      </c>
      <c r="DZ22" s="49" t="s">
        <v>81</v>
      </c>
      <c r="EA22" s="49" t="s">
        <v>81</v>
      </c>
      <c r="EB22" s="49" t="s">
        <v>81</v>
      </c>
      <c r="EC22" s="49" t="s">
        <v>81</v>
      </c>
      <c r="ED22" s="49" t="s">
        <v>81</v>
      </c>
      <c r="EE22" s="49" t="s">
        <v>81</v>
      </c>
      <c r="EF22" s="49" t="s">
        <v>81</v>
      </c>
      <c r="EG22" s="49" t="s">
        <v>81</v>
      </c>
      <c r="EH22" s="49" t="s">
        <v>81</v>
      </c>
      <c r="EI22" s="49" t="s">
        <v>81</v>
      </c>
      <c r="EJ22" s="49" t="s">
        <v>81</v>
      </c>
      <c r="EK22" s="49" t="s">
        <v>81</v>
      </c>
      <c r="EL22" s="49" t="s">
        <v>81</v>
      </c>
      <c r="EM22" s="49" t="s">
        <v>81</v>
      </c>
      <c r="EN22" s="49" t="s">
        <v>81</v>
      </c>
      <c r="EO22" s="49" t="s">
        <v>81</v>
      </c>
      <c r="EP22" s="49" t="s">
        <v>81</v>
      </c>
      <c r="EQ22" s="49" t="s">
        <v>81</v>
      </c>
      <c r="ER22" s="49" t="s">
        <v>81</v>
      </c>
      <c r="ES22" s="49" t="s">
        <v>81</v>
      </c>
      <c r="ET22" s="49" t="s">
        <v>81</v>
      </c>
      <c r="EU22" s="49" t="s">
        <v>81</v>
      </c>
      <c r="EV22" s="49" t="s">
        <v>81</v>
      </c>
      <c r="EW22" s="49" t="s">
        <v>81</v>
      </c>
      <c r="EX22" s="49" t="s">
        <v>81</v>
      </c>
      <c r="EY22" s="49" t="s">
        <v>81</v>
      </c>
      <c r="EZ22" s="49" t="s">
        <v>81</v>
      </c>
      <c r="FA22" s="49" t="s">
        <v>81</v>
      </c>
      <c r="FB22" s="49" t="s">
        <v>81</v>
      </c>
      <c r="FC22" s="49" t="s">
        <v>81</v>
      </c>
      <c r="FD22" s="49" t="s">
        <v>81</v>
      </c>
      <c r="FE22" s="49" t="s">
        <v>81</v>
      </c>
      <c r="FF22" s="49" t="s">
        <v>81</v>
      </c>
      <c r="FG22" s="49" t="s">
        <v>81</v>
      </c>
      <c r="FH22" s="49" t="s">
        <v>81</v>
      </c>
      <c r="FI22" s="49" t="s">
        <v>81</v>
      </c>
      <c r="FJ22" s="49" t="s">
        <v>81</v>
      </c>
      <c r="FK22" s="49" t="s">
        <v>81</v>
      </c>
      <c r="FL22" s="49" t="s">
        <v>81</v>
      </c>
      <c r="FM22" s="49" t="s">
        <v>81</v>
      </c>
      <c r="FN22" s="49" t="s">
        <v>81</v>
      </c>
      <c r="FO22" s="49" t="s">
        <v>81</v>
      </c>
      <c r="FP22" s="49" t="s">
        <v>81</v>
      </c>
      <c r="FQ22" s="49" t="s">
        <v>81</v>
      </c>
      <c r="FR22" s="49" t="s">
        <v>81</v>
      </c>
      <c r="FS22" s="49" t="s">
        <v>81</v>
      </c>
      <c r="FT22" s="49" t="s">
        <v>81</v>
      </c>
      <c r="FU22" s="49" t="s">
        <v>81</v>
      </c>
      <c r="FV22" s="49" t="s">
        <v>81</v>
      </c>
      <c r="FW22" s="49" t="s">
        <v>81</v>
      </c>
      <c r="FX22" s="49" t="s">
        <v>81</v>
      </c>
      <c r="FY22" s="49" t="s">
        <v>81</v>
      </c>
      <c r="FZ22" s="49" t="s">
        <v>81</v>
      </c>
      <c r="GA22" s="49" t="s">
        <v>81</v>
      </c>
      <c r="GB22" s="49" t="s">
        <v>81</v>
      </c>
      <c r="GC22" s="49" t="s">
        <v>81</v>
      </c>
      <c r="GD22" s="49" t="s">
        <v>81</v>
      </c>
      <c r="GE22" s="49" t="s">
        <v>81</v>
      </c>
      <c r="GF22" s="49" t="s">
        <v>81</v>
      </c>
      <c r="GG22" s="49" t="s">
        <v>81</v>
      </c>
      <c r="GH22" s="49" t="s">
        <v>81</v>
      </c>
      <c r="GI22" s="49" t="s">
        <v>81</v>
      </c>
      <c r="GJ22" s="49" t="s">
        <v>81</v>
      </c>
      <c r="GK22" s="49" t="s">
        <v>81</v>
      </c>
      <c r="GL22" s="49" t="s">
        <v>81</v>
      </c>
      <c r="GM22" s="49" t="s">
        <v>81</v>
      </c>
      <c r="GN22" s="49" t="s">
        <v>81</v>
      </c>
      <c r="GO22" s="49" t="s">
        <v>81</v>
      </c>
      <c r="GP22" s="49" t="s">
        <v>81</v>
      </c>
      <c r="GQ22" s="49" t="s">
        <v>81</v>
      </c>
      <c r="GR22" s="49" t="s">
        <v>81</v>
      </c>
      <c r="GS22" s="49" t="s">
        <v>81</v>
      </c>
      <c r="GT22" s="49" t="s">
        <v>81</v>
      </c>
      <c r="GU22" s="49" t="s">
        <v>81</v>
      </c>
      <c r="GV22" s="49" t="s">
        <v>81</v>
      </c>
      <c r="GW22" s="49" t="s">
        <v>81</v>
      </c>
      <c r="GX22" s="49" t="s">
        <v>81</v>
      </c>
      <c r="GY22" s="49" t="s">
        <v>81</v>
      </c>
      <c r="GZ22" s="49" t="s">
        <v>81</v>
      </c>
      <c r="HA22" s="49" t="s">
        <v>81</v>
      </c>
      <c r="HB22" s="49" t="s">
        <v>81</v>
      </c>
      <c r="HC22" s="49" t="s">
        <v>81</v>
      </c>
      <c r="HD22" s="49" t="s">
        <v>81</v>
      </c>
      <c r="HE22" s="49" t="s">
        <v>81</v>
      </c>
      <c r="HF22" s="49" t="s">
        <v>81</v>
      </c>
      <c r="HG22" s="49" t="s">
        <v>81</v>
      </c>
      <c r="HH22" s="49" t="s">
        <v>81</v>
      </c>
      <c r="HI22" s="49" t="s">
        <v>81</v>
      </c>
      <c r="HJ22" s="49" t="s">
        <v>81</v>
      </c>
      <c r="HK22" s="49" t="s">
        <v>81</v>
      </c>
      <c r="HL22" s="49" t="s">
        <v>81</v>
      </c>
      <c r="HM22" s="49" t="s">
        <v>81</v>
      </c>
      <c r="HN22" s="49" t="s">
        <v>81</v>
      </c>
      <c r="HO22" s="49" t="s">
        <v>81</v>
      </c>
      <c r="HP22" s="49" t="s">
        <v>81</v>
      </c>
      <c r="HQ22" s="49" t="s">
        <v>81</v>
      </c>
      <c r="HR22" s="49" t="s">
        <v>81</v>
      </c>
      <c r="HS22" s="49" t="s">
        <v>81</v>
      </c>
      <c r="HT22" s="49" t="s">
        <v>81</v>
      </c>
      <c r="HU22" s="49" t="s">
        <v>81</v>
      </c>
      <c r="HV22" s="49" t="s">
        <v>81</v>
      </c>
      <c r="HW22" s="49" t="s">
        <v>81</v>
      </c>
      <c r="HX22" s="49" t="s">
        <v>81</v>
      </c>
      <c r="HY22" s="49" t="s">
        <v>81</v>
      </c>
      <c r="HZ22" s="49" t="s">
        <v>81</v>
      </c>
      <c r="IA22" s="49" t="s">
        <v>81</v>
      </c>
      <c r="IB22" s="49" t="s">
        <v>81</v>
      </c>
      <c r="IC22" s="49" t="s">
        <v>81</v>
      </c>
      <c r="ID22" s="49" t="s">
        <v>81</v>
      </c>
      <c r="IE22" s="49" t="s">
        <v>81</v>
      </c>
      <c r="IF22" s="49" t="s">
        <v>81</v>
      </c>
      <c r="IG22" s="49" t="s">
        <v>81</v>
      </c>
      <c r="IH22" s="49" t="s">
        <v>81</v>
      </c>
      <c r="II22" s="49" t="s">
        <v>81</v>
      </c>
      <c r="IJ22" s="49" t="s">
        <v>81</v>
      </c>
      <c r="IK22" s="49" t="s">
        <v>81</v>
      </c>
      <c r="IL22" s="49" t="s">
        <v>81</v>
      </c>
      <c r="IM22" s="49" t="s">
        <v>81</v>
      </c>
      <c r="IN22" s="49" t="s">
        <v>81</v>
      </c>
      <c r="IO22" s="49" t="s">
        <v>81</v>
      </c>
      <c r="IP22" s="49" t="s">
        <v>81</v>
      </c>
      <c r="IQ22" s="49" t="s">
        <v>81</v>
      </c>
      <c r="IR22" s="49" t="s">
        <v>81</v>
      </c>
      <c r="IS22" s="49" t="s">
        <v>81</v>
      </c>
      <c r="IT22" s="49" t="s">
        <v>81</v>
      </c>
      <c r="IU22" s="49" t="s">
        <v>81</v>
      </c>
      <c r="IV22" s="49" t="s">
        <v>81</v>
      </c>
      <c r="IW22" s="49" t="s">
        <v>81</v>
      </c>
      <c r="IX22" s="49" t="s">
        <v>81</v>
      </c>
      <c r="IY22" s="49" t="s">
        <v>81</v>
      </c>
      <c r="IZ22" s="49" t="s">
        <v>81</v>
      </c>
      <c r="JA22" s="49" t="s">
        <v>81</v>
      </c>
      <c r="JB22" s="49" t="s">
        <v>81</v>
      </c>
      <c r="JC22" s="49" t="s">
        <v>81</v>
      </c>
      <c r="JD22" s="49" t="s">
        <v>81</v>
      </c>
      <c r="JE22" s="49" t="s">
        <v>81</v>
      </c>
      <c r="JF22" s="49" t="s">
        <v>81</v>
      </c>
      <c r="JG22" s="49" t="s">
        <v>81</v>
      </c>
      <c r="JH22" s="49" t="s">
        <v>81</v>
      </c>
      <c r="JI22" s="49" t="s">
        <v>81</v>
      </c>
      <c r="JJ22" s="49" t="s">
        <v>81</v>
      </c>
      <c r="JK22" s="49" t="s">
        <v>81</v>
      </c>
      <c r="JL22" s="49" t="s">
        <v>81</v>
      </c>
      <c r="JM22" s="49" t="s">
        <v>81</v>
      </c>
      <c r="JN22" s="49" t="s">
        <v>81</v>
      </c>
      <c r="JO22" s="49" t="s">
        <v>81</v>
      </c>
      <c r="JP22" s="49" t="s">
        <v>81</v>
      </c>
      <c r="JQ22" s="49" t="s">
        <v>81</v>
      </c>
      <c r="JR22" s="49" t="s">
        <v>81</v>
      </c>
      <c r="JS22" s="49" t="s">
        <v>81</v>
      </c>
      <c r="JT22" s="49" t="s">
        <v>81</v>
      </c>
      <c r="JU22" s="49" t="s">
        <v>81</v>
      </c>
      <c r="JV22" s="49" t="s">
        <v>81</v>
      </c>
      <c r="JW22" s="49" t="s">
        <v>81</v>
      </c>
      <c r="JX22" s="49" t="s">
        <v>81</v>
      </c>
      <c r="JY22" s="49" t="s">
        <v>81</v>
      </c>
      <c r="JZ22" s="49" t="s">
        <v>81</v>
      </c>
      <c r="KA22" s="49" t="s">
        <v>81</v>
      </c>
      <c r="KB22" s="49" t="s">
        <v>81</v>
      </c>
      <c r="KC22" s="49" t="s">
        <v>81</v>
      </c>
      <c r="KD22" s="49" t="s">
        <v>81</v>
      </c>
      <c r="KE22" s="49" t="s">
        <v>81</v>
      </c>
      <c r="KF22" s="49" t="s">
        <v>81</v>
      </c>
      <c r="KG22" s="49" t="s">
        <v>81</v>
      </c>
      <c r="KH22" s="49" t="s">
        <v>81</v>
      </c>
      <c r="KI22" s="49" t="s">
        <v>81</v>
      </c>
      <c r="KJ22" s="49" t="s">
        <v>81</v>
      </c>
      <c r="KK22" s="49" t="s">
        <v>81</v>
      </c>
      <c r="KL22" s="49" t="s">
        <v>81</v>
      </c>
      <c r="KM22" s="49" t="s">
        <v>81</v>
      </c>
      <c r="KN22" s="49" t="s">
        <v>81</v>
      </c>
      <c r="KO22" s="49" t="s">
        <v>81</v>
      </c>
      <c r="KP22" s="49" t="s">
        <v>81</v>
      </c>
      <c r="KQ22" s="49" t="s">
        <v>81</v>
      </c>
      <c r="KR22" s="49" t="s">
        <v>81</v>
      </c>
      <c r="KS22" s="49" t="s">
        <v>81</v>
      </c>
      <c r="KT22" s="49" t="s">
        <v>81</v>
      </c>
      <c r="KU22" s="49" t="s">
        <v>81</v>
      </c>
      <c r="KV22" s="49" t="s">
        <v>81</v>
      </c>
      <c r="KW22" s="49" t="s">
        <v>81</v>
      </c>
    </row>
    <row r="23" spans="2:309" ht="34.799999999999997" thickBot="1" x14ac:dyDescent="0.3">
      <c r="B23" s="57" t="s">
        <v>87</v>
      </c>
      <c r="C23" s="58" t="s">
        <v>88</v>
      </c>
      <c r="D23" s="131" t="s">
        <v>175</v>
      </c>
      <c r="E23" s="50" t="s">
        <v>83</v>
      </c>
      <c r="F23" s="50" t="s">
        <v>83</v>
      </c>
      <c r="G23" s="50" t="s">
        <v>83</v>
      </c>
      <c r="H23" s="50" t="s">
        <v>83</v>
      </c>
      <c r="I23" s="50" t="s">
        <v>83</v>
      </c>
      <c r="J23" s="50" t="s">
        <v>83</v>
      </c>
      <c r="K23" s="50" t="s">
        <v>83</v>
      </c>
      <c r="L23" s="50" t="s">
        <v>83</v>
      </c>
      <c r="M23" s="50" t="s">
        <v>83</v>
      </c>
      <c r="N23" s="50" t="s">
        <v>83</v>
      </c>
      <c r="O23" s="50" t="s">
        <v>83</v>
      </c>
      <c r="P23" s="50" t="s">
        <v>83</v>
      </c>
      <c r="Q23" s="50" t="s">
        <v>83</v>
      </c>
      <c r="R23" s="50" t="s">
        <v>83</v>
      </c>
      <c r="S23" s="50" t="s">
        <v>83</v>
      </c>
      <c r="T23" s="50" t="s">
        <v>83</v>
      </c>
      <c r="U23" s="50" t="s">
        <v>83</v>
      </c>
      <c r="V23" s="50" t="s">
        <v>83</v>
      </c>
      <c r="W23" s="50" t="s">
        <v>83</v>
      </c>
      <c r="X23" s="50" t="s">
        <v>83</v>
      </c>
      <c r="Y23" s="50" t="s">
        <v>83</v>
      </c>
      <c r="Z23" s="50" t="s">
        <v>83</v>
      </c>
      <c r="AA23" s="50" t="s">
        <v>83</v>
      </c>
      <c r="AB23" s="50" t="s">
        <v>83</v>
      </c>
      <c r="AC23" s="50" t="s">
        <v>83</v>
      </c>
      <c r="AD23" s="50" t="s">
        <v>83</v>
      </c>
      <c r="AE23" s="50" t="s">
        <v>83</v>
      </c>
      <c r="AF23" s="50" t="s">
        <v>83</v>
      </c>
      <c r="AG23" s="50" t="s">
        <v>83</v>
      </c>
      <c r="AH23" s="50" t="s">
        <v>83</v>
      </c>
      <c r="AI23" s="50" t="s">
        <v>83</v>
      </c>
      <c r="AJ23" s="50" t="s">
        <v>83</v>
      </c>
      <c r="AK23" s="50" t="s">
        <v>83</v>
      </c>
      <c r="AL23" s="50" t="s">
        <v>83</v>
      </c>
      <c r="AM23" s="50" t="s">
        <v>83</v>
      </c>
      <c r="AN23" s="50" t="s">
        <v>83</v>
      </c>
      <c r="AO23" s="50" t="s">
        <v>83</v>
      </c>
      <c r="AP23" s="50" t="s">
        <v>83</v>
      </c>
      <c r="AQ23" s="50" t="s">
        <v>83</v>
      </c>
      <c r="AR23" s="50" t="s">
        <v>83</v>
      </c>
      <c r="AS23" s="50" t="s">
        <v>83</v>
      </c>
      <c r="AT23" s="50" t="s">
        <v>83</v>
      </c>
      <c r="AU23" s="50" t="s">
        <v>83</v>
      </c>
      <c r="AV23" s="50" t="s">
        <v>83</v>
      </c>
      <c r="AW23" s="50" t="s">
        <v>83</v>
      </c>
      <c r="AX23" s="50" t="s">
        <v>83</v>
      </c>
      <c r="AY23" s="50" t="s">
        <v>83</v>
      </c>
      <c r="AZ23" s="50" t="s">
        <v>83</v>
      </c>
      <c r="BA23" s="50" t="s">
        <v>83</v>
      </c>
      <c r="BB23" s="50" t="s">
        <v>83</v>
      </c>
      <c r="BC23" s="50" t="s">
        <v>83</v>
      </c>
      <c r="BD23" s="50" t="s">
        <v>83</v>
      </c>
      <c r="BE23" s="50" t="s">
        <v>83</v>
      </c>
      <c r="BF23" s="50" t="s">
        <v>83</v>
      </c>
      <c r="BG23" s="50" t="s">
        <v>83</v>
      </c>
      <c r="BH23" s="50" t="s">
        <v>83</v>
      </c>
      <c r="BI23" s="50" t="s">
        <v>83</v>
      </c>
      <c r="BJ23" s="50" t="s">
        <v>83</v>
      </c>
      <c r="BK23" s="50" t="s">
        <v>83</v>
      </c>
      <c r="BL23" s="50" t="s">
        <v>83</v>
      </c>
      <c r="BM23" s="50" t="s">
        <v>83</v>
      </c>
      <c r="BN23" s="50" t="s">
        <v>83</v>
      </c>
      <c r="BO23" s="50" t="s">
        <v>83</v>
      </c>
      <c r="BP23" s="50" t="s">
        <v>83</v>
      </c>
      <c r="BQ23" s="50" t="s">
        <v>83</v>
      </c>
      <c r="BR23" s="50" t="s">
        <v>83</v>
      </c>
      <c r="BS23" s="50" t="s">
        <v>83</v>
      </c>
      <c r="BT23" s="50" t="s">
        <v>83</v>
      </c>
      <c r="BU23" s="50" t="s">
        <v>83</v>
      </c>
      <c r="BV23" s="50" t="s">
        <v>83</v>
      </c>
      <c r="BW23" s="50" t="s">
        <v>83</v>
      </c>
      <c r="BX23" s="50" t="s">
        <v>83</v>
      </c>
      <c r="BY23" s="50" t="s">
        <v>83</v>
      </c>
      <c r="BZ23" s="50" t="s">
        <v>83</v>
      </c>
      <c r="CA23" s="50" t="s">
        <v>83</v>
      </c>
      <c r="CB23" s="50" t="s">
        <v>83</v>
      </c>
      <c r="CC23" s="50" t="s">
        <v>83</v>
      </c>
      <c r="CD23" s="50" t="s">
        <v>83</v>
      </c>
      <c r="CE23" s="50" t="s">
        <v>83</v>
      </c>
      <c r="CF23" s="50" t="s">
        <v>83</v>
      </c>
      <c r="CG23" s="50" t="s">
        <v>83</v>
      </c>
      <c r="CH23" s="50" t="s">
        <v>83</v>
      </c>
      <c r="CI23" s="50" t="s">
        <v>83</v>
      </c>
      <c r="CJ23" s="50" t="s">
        <v>83</v>
      </c>
      <c r="CK23" s="50" t="s">
        <v>83</v>
      </c>
      <c r="CL23" s="50" t="s">
        <v>83</v>
      </c>
      <c r="CM23" s="50" t="s">
        <v>83</v>
      </c>
      <c r="CN23" s="50" t="s">
        <v>83</v>
      </c>
      <c r="CO23" s="50" t="s">
        <v>83</v>
      </c>
      <c r="CP23" s="50" t="s">
        <v>83</v>
      </c>
      <c r="CQ23" s="50" t="s">
        <v>83</v>
      </c>
      <c r="CR23" s="50" t="s">
        <v>83</v>
      </c>
      <c r="CS23" s="50" t="s">
        <v>83</v>
      </c>
      <c r="CT23" s="50" t="s">
        <v>83</v>
      </c>
      <c r="CU23" s="50" t="s">
        <v>83</v>
      </c>
      <c r="CV23" s="50" t="s">
        <v>83</v>
      </c>
      <c r="CW23" s="50" t="s">
        <v>83</v>
      </c>
      <c r="CX23" s="50" t="s">
        <v>83</v>
      </c>
      <c r="CY23" s="50" t="s">
        <v>83</v>
      </c>
      <c r="CZ23" s="50" t="s">
        <v>83</v>
      </c>
      <c r="DA23" s="50" t="s">
        <v>83</v>
      </c>
      <c r="DB23" s="50" t="s">
        <v>83</v>
      </c>
      <c r="DC23" s="50" t="s">
        <v>83</v>
      </c>
      <c r="DD23" s="50" t="s">
        <v>83</v>
      </c>
      <c r="DE23" s="50" t="s">
        <v>83</v>
      </c>
      <c r="DF23" s="50" t="s">
        <v>83</v>
      </c>
      <c r="DG23" s="50" t="s">
        <v>83</v>
      </c>
      <c r="DH23" s="50" t="s">
        <v>83</v>
      </c>
      <c r="DI23" s="50" t="s">
        <v>83</v>
      </c>
      <c r="DJ23" s="50" t="s">
        <v>83</v>
      </c>
      <c r="DK23" s="50" t="s">
        <v>83</v>
      </c>
      <c r="DL23" s="50" t="s">
        <v>83</v>
      </c>
      <c r="DM23" s="50" t="s">
        <v>83</v>
      </c>
      <c r="DN23" s="50" t="s">
        <v>83</v>
      </c>
      <c r="DO23" s="50" t="s">
        <v>83</v>
      </c>
      <c r="DP23" s="50" t="s">
        <v>83</v>
      </c>
      <c r="DQ23" s="50" t="s">
        <v>83</v>
      </c>
      <c r="DR23" s="50" t="s">
        <v>83</v>
      </c>
      <c r="DS23" s="50" t="s">
        <v>83</v>
      </c>
      <c r="DT23" s="50" t="s">
        <v>83</v>
      </c>
      <c r="DU23" s="50" t="s">
        <v>83</v>
      </c>
      <c r="DV23" s="50" t="s">
        <v>83</v>
      </c>
      <c r="DW23" s="50" t="s">
        <v>83</v>
      </c>
      <c r="DX23" s="50" t="s">
        <v>83</v>
      </c>
      <c r="DY23" s="50" t="s">
        <v>83</v>
      </c>
      <c r="DZ23" s="50" t="s">
        <v>83</v>
      </c>
      <c r="EA23" s="50" t="s">
        <v>83</v>
      </c>
      <c r="EB23" s="50" t="s">
        <v>83</v>
      </c>
      <c r="EC23" s="50" t="s">
        <v>83</v>
      </c>
      <c r="ED23" s="50" t="s">
        <v>83</v>
      </c>
      <c r="EE23" s="50" t="s">
        <v>83</v>
      </c>
      <c r="EF23" s="50" t="s">
        <v>83</v>
      </c>
      <c r="EG23" s="50" t="s">
        <v>83</v>
      </c>
      <c r="EH23" s="50" t="s">
        <v>83</v>
      </c>
      <c r="EI23" s="50" t="s">
        <v>83</v>
      </c>
      <c r="EJ23" s="50" t="s">
        <v>83</v>
      </c>
      <c r="EK23" s="50" t="s">
        <v>83</v>
      </c>
      <c r="EL23" s="50" t="s">
        <v>83</v>
      </c>
      <c r="EM23" s="50" t="s">
        <v>83</v>
      </c>
      <c r="EN23" s="50" t="s">
        <v>83</v>
      </c>
      <c r="EO23" s="50" t="s">
        <v>83</v>
      </c>
      <c r="EP23" s="50" t="s">
        <v>83</v>
      </c>
      <c r="EQ23" s="50" t="s">
        <v>83</v>
      </c>
      <c r="ER23" s="50" t="s">
        <v>83</v>
      </c>
      <c r="ES23" s="50" t="s">
        <v>83</v>
      </c>
      <c r="ET23" s="50" t="s">
        <v>83</v>
      </c>
      <c r="EU23" s="50" t="s">
        <v>83</v>
      </c>
      <c r="EV23" s="50" t="s">
        <v>83</v>
      </c>
      <c r="EW23" s="50" t="s">
        <v>83</v>
      </c>
      <c r="EX23" s="50" t="s">
        <v>83</v>
      </c>
      <c r="EY23" s="50" t="s">
        <v>83</v>
      </c>
      <c r="EZ23" s="50" t="s">
        <v>83</v>
      </c>
      <c r="FA23" s="50" t="s">
        <v>83</v>
      </c>
      <c r="FB23" s="50" t="s">
        <v>83</v>
      </c>
      <c r="FC23" s="50" t="s">
        <v>83</v>
      </c>
      <c r="FD23" s="50" t="s">
        <v>83</v>
      </c>
      <c r="FE23" s="50" t="s">
        <v>83</v>
      </c>
      <c r="FF23" s="50" t="s">
        <v>83</v>
      </c>
      <c r="FG23" s="50" t="s">
        <v>83</v>
      </c>
      <c r="FH23" s="50" t="s">
        <v>83</v>
      </c>
      <c r="FI23" s="50" t="s">
        <v>83</v>
      </c>
      <c r="FJ23" s="50" t="s">
        <v>83</v>
      </c>
      <c r="FK23" s="50" t="s">
        <v>83</v>
      </c>
      <c r="FL23" s="50" t="s">
        <v>83</v>
      </c>
      <c r="FM23" s="50" t="s">
        <v>83</v>
      </c>
      <c r="FN23" s="50" t="s">
        <v>83</v>
      </c>
      <c r="FO23" s="50" t="s">
        <v>83</v>
      </c>
      <c r="FP23" s="50" t="s">
        <v>83</v>
      </c>
      <c r="FQ23" s="50" t="s">
        <v>83</v>
      </c>
      <c r="FR23" s="50" t="s">
        <v>83</v>
      </c>
      <c r="FS23" s="50" t="s">
        <v>83</v>
      </c>
      <c r="FT23" s="50" t="s">
        <v>83</v>
      </c>
      <c r="FU23" s="50" t="s">
        <v>83</v>
      </c>
      <c r="FV23" s="50" t="s">
        <v>83</v>
      </c>
      <c r="FW23" s="50" t="s">
        <v>83</v>
      </c>
      <c r="FX23" s="50" t="s">
        <v>83</v>
      </c>
      <c r="FY23" s="50" t="s">
        <v>83</v>
      </c>
      <c r="FZ23" s="50" t="s">
        <v>83</v>
      </c>
      <c r="GA23" s="50" t="s">
        <v>83</v>
      </c>
      <c r="GB23" s="50" t="s">
        <v>83</v>
      </c>
      <c r="GC23" s="50" t="s">
        <v>83</v>
      </c>
      <c r="GD23" s="50" t="s">
        <v>83</v>
      </c>
      <c r="GE23" s="50" t="s">
        <v>83</v>
      </c>
      <c r="GF23" s="50" t="s">
        <v>83</v>
      </c>
      <c r="GG23" s="50" t="s">
        <v>83</v>
      </c>
      <c r="GH23" s="50" t="s">
        <v>83</v>
      </c>
      <c r="GI23" s="50" t="s">
        <v>83</v>
      </c>
      <c r="GJ23" s="50" t="s">
        <v>83</v>
      </c>
      <c r="GK23" s="50" t="s">
        <v>83</v>
      </c>
      <c r="GL23" s="50" t="s">
        <v>83</v>
      </c>
      <c r="GM23" s="50" t="s">
        <v>83</v>
      </c>
      <c r="GN23" s="50" t="s">
        <v>83</v>
      </c>
      <c r="GO23" s="50" t="s">
        <v>83</v>
      </c>
      <c r="GP23" s="50" t="s">
        <v>83</v>
      </c>
      <c r="GQ23" s="50" t="s">
        <v>83</v>
      </c>
      <c r="GR23" s="50" t="s">
        <v>83</v>
      </c>
      <c r="GS23" s="50" t="s">
        <v>83</v>
      </c>
      <c r="GT23" s="50" t="s">
        <v>83</v>
      </c>
      <c r="GU23" s="50" t="s">
        <v>83</v>
      </c>
      <c r="GV23" s="50" t="s">
        <v>83</v>
      </c>
      <c r="GW23" s="50" t="s">
        <v>83</v>
      </c>
      <c r="GX23" s="50" t="s">
        <v>83</v>
      </c>
      <c r="GY23" s="50" t="s">
        <v>83</v>
      </c>
      <c r="GZ23" s="50" t="s">
        <v>83</v>
      </c>
      <c r="HA23" s="50" t="s">
        <v>83</v>
      </c>
      <c r="HB23" s="50" t="s">
        <v>83</v>
      </c>
      <c r="HC23" s="50" t="s">
        <v>83</v>
      </c>
      <c r="HD23" s="50" t="s">
        <v>83</v>
      </c>
      <c r="HE23" s="50" t="s">
        <v>83</v>
      </c>
      <c r="HF23" s="50" t="s">
        <v>83</v>
      </c>
      <c r="HG23" s="50" t="s">
        <v>83</v>
      </c>
      <c r="HH23" s="50" t="s">
        <v>83</v>
      </c>
      <c r="HI23" s="50" t="s">
        <v>83</v>
      </c>
      <c r="HJ23" s="50" t="s">
        <v>83</v>
      </c>
      <c r="HK23" s="50" t="s">
        <v>83</v>
      </c>
      <c r="HL23" s="50" t="s">
        <v>83</v>
      </c>
      <c r="HM23" s="50" t="s">
        <v>83</v>
      </c>
      <c r="HN23" s="50" t="s">
        <v>83</v>
      </c>
      <c r="HO23" s="50" t="s">
        <v>83</v>
      </c>
      <c r="HP23" s="50" t="s">
        <v>83</v>
      </c>
      <c r="HQ23" s="50" t="s">
        <v>83</v>
      </c>
      <c r="HR23" s="50" t="s">
        <v>83</v>
      </c>
      <c r="HS23" s="50" t="s">
        <v>83</v>
      </c>
      <c r="HT23" s="50" t="s">
        <v>83</v>
      </c>
      <c r="HU23" s="50" t="s">
        <v>83</v>
      </c>
      <c r="HV23" s="50" t="s">
        <v>83</v>
      </c>
      <c r="HW23" s="50" t="s">
        <v>83</v>
      </c>
      <c r="HX23" s="50" t="s">
        <v>83</v>
      </c>
      <c r="HY23" s="50" t="s">
        <v>83</v>
      </c>
      <c r="HZ23" s="50" t="s">
        <v>83</v>
      </c>
      <c r="IA23" s="50" t="s">
        <v>83</v>
      </c>
      <c r="IB23" s="50" t="s">
        <v>83</v>
      </c>
      <c r="IC23" s="50" t="s">
        <v>83</v>
      </c>
      <c r="ID23" s="50" t="s">
        <v>83</v>
      </c>
      <c r="IE23" s="50" t="s">
        <v>83</v>
      </c>
      <c r="IF23" s="50" t="s">
        <v>83</v>
      </c>
      <c r="IG23" s="50" t="s">
        <v>83</v>
      </c>
      <c r="IH23" s="50" t="s">
        <v>83</v>
      </c>
      <c r="II23" s="50" t="s">
        <v>83</v>
      </c>
      <c r="IJ23" s="50" t="s">
        <v>83</v>
      </c>
      <c r="IK23" s="50" t="s">
        <v>83</v>
      </c>
      <c r="IL23" s="50" t="s">
        <v>83</v>
      </c>
      <c r="IM23" s="50" t="s">
        <v>83</v>
      </c>
      <c r="IN23" s="50" t="s">
        <v>83</v>
      </c>
      <c r="IO23" s="50" t="s">
        <v>83</v>
      </c>
      <c r="IP23" s="50" t="s">
        <v>83</v>
      </c>
      <c r="IQ23" s="50" t="s">
        <v>83</v>
      </c>
      <c r="IR23" s="50" t="s">
        <v>83</v>
      </c>
      <c r="IS23" s="50" t="s">
        <v>83</v>
      </c>
      <c r="IT23" s="50" t="s">
        <v>83</v>
      </c>
      <c r="IU23" s="50" t="s">
        <v>83</v>
      </c>
      <c r="IV23" s="50" t="s">
        <v>83</v>
      </c>
      <c r="IW23" s="50" t="s">
        <v>83</v>
      </c>
      <c r="IX23" s="50" t="s">
        <v>83</v>
      </c>
      <c r="IY23" s="50" t="s">
        <v>83</v>
      </c>
      <c r="IZ23" s="50" t="s">
        <v>83</v>
      </c>
      <c r="JA23" s="50" t="s">
        <v>83</v>
      </c>
      <c r="JB23" s="50" t="s">
        <v>83</v>
      </c>
      <c r="JC23" s="50" t="s">
        <v>83</v>
      </c>
      <c r="JD23" s="50" t="s">
        <v>83</v>
      </c>
      <c r="JE23" s="50" t="s">
        <v>83</v>
      </c>
      <c r="JF23" s="50" t="s">
        <v>83</v>
      </c>
      <c r="JG23" s="50" t="s">
        <v>83</v>
      </c>
      <c r="JH23" s="50" t="s">
        <v>83</v>
      </c>
      <c r="JI23" s="50" t="s">
        <v>83</v>
      </c>
      <c r="JJ23" s="50" t="s">
        <v>83</v>
      </c>
      <c r="JK23" s="50" t="s">
        <v>83</v>
      </c>
      <c r="JL23" s="50" t="s">
        <v>83</v>
      </c>
      <c r="JM23" s="50" t="s">
        <v>83</v>
      </c>
      <c r="JN23" s="50" t="s">
        <v>83</v>
      </c>
      <c r="JO23" s="50" t="s">
        <v>83</v>
      </c>
      <c r="JP23" s="50" t="s">
        <v>83</v>
      </c>
      <c r="JQ23" s="50" t="s">
        <v>83</v>
      </c>
      <c r="JR23" s="50" t="s">
        <v>83</v>
      </c>
      <c r="JS23" s="50" t="s">
        <v>83</v>
      </c>
      <c r="JT23" s="50" t="s">
        <v>83</v>
      </c>
      <c r="JU23" s="50" t="s">
        <v>83</v>
      </c>
      <c r="JV23" s="50" t="s">
        <v>83</v>
      </c>
      <c r="JW23" s="50" t="s">
        <v>83</v>
      </c>
      <c r="JX23" s="50" t="s">
        <v>83</v>
      </c>
      <c r="JY23" s="50" t="s">
        <v>83</v>
      </c>
      <c r="JZ23" s="50" t="s">
        <v>83</v>
      </c>
      <c r="KA23" s="50" t="s">
        <v>83</v>
      </c>
      <c r="KB23" s="50" t="s">
        <v>83</v>
      </c>
      <c r="KC23" s="50" t="s">
        <v>83</v>
      </c>
      <c r="KD23" s="50" t="s">
        <v>83</v>
      </c>
      <c r="KE23" s="50" t="s">
        <v>83</v>
      </c>
      <c r="KF23" s="50" t="s">
        <v>83</v>
      </c>
      <c r="KG23" s="50" t="s">
        <v>83</v>
      </c>
      <c r="KH23" s="50" t="s">
        <v>83</v>
      </c>
      <c r="KI23" s="50" t="s">
        <v>83</v>
      </c>
      <c r="KJ23" s="50" t="s">
        <v>83</v>
      </c>
      <c r="KK23" s="50" t="s">
        <v>83</v>
      </c>
      <c r="KL23" s="50" t="s">
        <v>83</v>
      </c>
      <c r="KM23" s="50" t="s">
        <v>83</v>
      </c>
      <c r="KN23" s="50" t="s">
        <v>83</v>
      </c>
      <c r="KO23" s="50" t="s">
        <v>83</v>
      </c>
      <c r="KP23" s="50" t="s">
        <v>83</v>
      </c>
      <c r="KQ23" s="50" t="s">
        <v>83</v>
      </c>
      <c r="KR23" s="50" t="s">
        <v>83</v>
      </c>
      <c r="KS23" s="50" t="s">
        <v>83</v>
      </c>
      <c r="KT23" s="50" t="s">
        <v>83</v>
      </c>
      <c r="KU23" s="50" t="s">
        <v>83</v>
      </c>
      <c r="KV23" s="50" t="s">
        <v>83</v>
      </c>
      <c r="KW23" s="50" t="s">
        <v>83</v>
      </c>
    </row>
    <row r="24" spans="2:309" ht="23.4" thickBot="1" x14ac:dyDescent="0.3">
      <c r="B24" s="59" t="s">
        <v>32</v>
      </c>
      <c r="C24" s="58" t="s">
        <v>12</v>
      </c>
      <c r="D24" s="131" t="s">
        <v>454</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row>
    <row r="25" spans="2:309" ht="15" thickBot="1" x14ac:dyDescent="0.35">
      <c r="B25" s="45"/>
    </row>
    <row r="26" spans="2:309" ht="14.4" customHeight="1" thickBot="1" x14ac:dyDescent="0.3">
      <c r="B26" s="179" t="s">
        <v>253</v>
      </c>
      <c r="C26" s="61">
        <v>1</v>
      </c>
      <c r="D26" s="131" t="s">
        <v>456</v>
      </c>
      <c r="E26" s="51">
        <f t="shared" ref="E26" si="10">SUM(F26:U26)</f>
        <v>0</v>
      </c>
      <c r="F26" s="51">
        <f t="shared" ref="F26:N32" si="11">SUMIF($AD$10:$KW$10,F$10,$AD26:$KW26)</f>
        <v>0</v>
      </c>
      <c r="G26" s="51">
        <f t="shared" si="11"/>
        <v>0</v>
      </c>
      <c r="H26" s="51">
        <f t="shared" si="11"/>
        <v>0</v>
      </c>
      <c r="I26" s="51">
        <f t="shared" si="11"/>
        <v>0</v>
      </c>
      <c r="J26" s="51">
        <f t="shared" si="11"/>
        <v>0</v>
      </c>
      <c r="K26" s="51">
        <f t="shared" si="11"/>
        <v>0</v>
      </c>
      <c r="L26" s="51">
        <f t="shared" si="11"/>
        <v>0</v>
      </c>
      <c r="M26" s="51">
        <f t="shared" si="11"/>
        <v>0</v>
      </c>
      <c r="N26" s="51">
        <f t="shared" si="11"/>
        <v>0</v>
      </c>
      <c r="O26" s="51">
        <f t="shared" ref="O26" si="12">V26</f>
        <v>0</v>
      </c>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row>
    <row r="27" spans="2:309" ht="16.8" thickBot="1" x14ac:dyDescent="0.3">
      <c r="B27" s="179"/>
      <c r="C27" s="61">
        <v>2</v>
      </c>
      <c r="D27" s="131" t="s">
        <v>457</v>
      </c>
      <c r="E27" s="51">
        <f t="shared" ref="E27:E32" si="13">SUM(F27:U27)</f>
        <v>0</v>
      </c>
      <c r="F27" s="51">
        <f t="shared" si="11"/>
        <v>0</v>
      </c>
      <c r="G27" s="51">
        <f t="shared" si="11"/>
        <v>0</v>
      </c>
      <c r="H27" s="51">
        <f t="shared" si="11"/>
        <v>0</v>
      </c>
      <c r="I27" s="51">
        <f t="shared" si="11"/>
        <v>0</v>
      </c>
      <c r="J27" s="51">
        <f t="shared" si="11"/>
        <v>0</v>
      </c>
      <c r="K27" s="51">
        <f t="shared" si="11"/>
        <v>0</v>
      </c>
      <c r="L27" s="51">
        <f t="shared" si="11"/>
        <v>0</v>
      </c>
      <c r="M27" s="51">
        <f t="shared" si="11"/>
        <v>0</v>
      </c>
      <c r="N27" s="51">
        <f t="shared" si="11"/>
        <v>0</v>
      </c>
      <c r="O27" s="51">
        <f t="shared" ref="O27:O32" si="14">V27</f>
        <v>0</v>
      </c>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row>
    <row r="28" spans="2:309" ht="16.8" thickBot="1" x14ac:dyDescent="0.3">
      <c r="B28" s="179"/>
      <c r="C28" s="61">
        <v>3</v>
      </c>
      <c r="D28" s="131" t="s">
        <v>171</v>
      </c>
      <c r="E28" s="51">
        <f t="shared" si="13"/>
        <v>0</v>
      </c>
      <c r="F28" s="51">
        <f t="shared" si="11"/>
        <v>0</v>
      </c>
      <c r="G28" s="51">
        <f t="shared" si="11"/>
        <v>0</v>
      </c>
      <c r="H28" s="51">
        <f t="shared" si="11"/>
        <v>0</v>
      </c>
      <c r="I28" s="51">
        <f t="shared" si="11"/>
        <v>0</v>
      </c>
      <c r="J28" s="51">
        <f t="shared" si="11"/>
        <v>0</v>
      </c>
      <c r="K28" s="51">
        <f t="shared" si="11"/>
        <v>0</v>
      </c>
      <c r="L28" s="51">
        <f t="shared" si="11"/>
        <v>0</v>
      </c>
      <c r="M28" s="51">
        <f t="shared" si="11"/>
        <v>0</v>
      </c>
      <c r="N28" s="51">
        <f t="shared" si="11"/>
        <v>0</v>
      </c>
      <c r="O28" s="51">
        <f t="shared" si="14"/>
        <v>0</v>
      </c>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row>
    <row r="29" spans="2:309" ht="16.8" thickBot="1" x14ac:dyDescent="0.3">
      <c r="B29" s="179"/>
      <c r="C29" s="61">
        <v>4</v>
      </c>
      <c r="D29" s="131" t="s">
        <v>458</v>
      </c>
      <c r="E29" s="51">
        <f t="shared" si="13"/>
        <v>0</v>
      </c>
      <c r="F29" s="51">
        <f t="shared" si="11"/>
        <v>0</v>
      </c>
      <c r="G29" s="51">
        <f t="shared" si="11"/>
        <v>0</v>
      </c>
      <c r="H29" s="51">
        <f t="shared" si="11"/>
        <v>0</v>
      </c>
      <c r="I29" s="51">
        <f t="shared" si="11"/>
        <v>0</v>
      </c>
      <c r="J29" s="51">
        <f t="shared" si="11"/>
        <v>0</v>
      </c>
      <c r="K29" s="51">
        <f t="shared" si="11"/>
        <v>0</v>
      </c>
      <c r="L29" s="51">
        <f t="shared" si="11"/>
        <v>0</v>
      </c>
      <c r="M29" s="51">
        <f t="shared" si="11"/>
        <v>0</v>
      </c>
      <c r="N29" s="51">
        <f t="shared" si="11"/>
        <v>0</v>
      </c>
      <c r="O29" s="51">
        <f t="shared" si="14"/>
        <v>0</v>
      </c>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row>
    <row r="30" spans="2:309" ht="16.8" thickBot="1" x14ac:dyDescent="0.3">
      <c r="B30" s="179"/>
      <c r="C30" s="61">
        <v>5</v>
      </c>
      <c r="D30" s="131" t="s">
        <v>459</v>
      </c>
      <c r="E30" s="51">
        <f t="shared" si="13"/>
        <v>0</v>
      </c>
      <c r="F30" s="51">
        <f t="shared" si="11"/>
        <v>0</v>
      </c>
      <c r="G30" s="51">
        <f t="shared" si="11"/>
        <v>0</v>
      </c>
      <c r="H30" s="51">
        <f t="shared" si="11"/>
        <v>0</v>
      </c>
      <c r="I30" s="51">
        <f t="shared" si="11"/>
        <v>0</v>
      </c>
      <c r="J30" s="51">
        <f t="shared" si="11"/>
        <v>0</v>
      </c>
      <c r="K30" s="51">
        <f t="shared" si="11"/>
        <v>0</v>
      </c>
      <c r="L30" s="51">
        <f t="shared" si="11"/>
        <v>0</v>
      </c>
      <c r="M30" s="51">
        <f t="shared" si="11"/>
        <v>0</v>
      </c>
      <c r="N30" s="51">
        <f t="shared" si="11"/>
        <v>0</v>
      </c>
      <c r="O30" s="51">
        <f t="shared" si="14"/>
        <v>0</v>
      </c>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row>
    <row r="31" spans="2:309" ht="16.8" thickBot="1" x14ac:dyDescent="0.3">
      <c r="B31" s="179"/>
      <c r="C31" s="61" t="s">
        <v>31</v>
      </c>
      <c r="D31" s="131" t="s">
        <v>460</v>
      </c>
      <c r="E31" s="51">
        <f t="shared" si="13"/>
        <v>0</v>
      </c>
      <c r="F31" s="51">
        <f t="shared" si="11"/>
        <v>0</v>
      </c>
      <c r="G31" s="51">
        <f t="shared" si="11"/>
        <v>0</v>
      </c>
      <c r="H31" s="51">
        <f t="shared" si="11"/>
        <v>0</v>
      </c>
      <c r="I31" s="51">
        <f t="shared" si="11"/>
        <v>0</v>
      </c>
      <c r="J31" s="51">
        <f t="shared" si="11"/>
        <v>0</v>
      </c>
      <c r="K31" s="51">
        <f t="shared" si="11"/>
        <v>0</v>
      </c>
      <c r="L31" s="51">
        <f t="shared" si="11"/>
        <v>0</v>
      </c>
      <c r="M31" s="51">
        <f t="shared" si="11"/>
        <v>0</v>
      </c>
      <c r="N31" s="51">
        <f t="shared" si="11"/>
        <v>0</v>
      </c>
      <c r="O31" s="51">
        <f t="shared" si="14"/>
        <v>0</v>
      </c>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row>
    <row r="32" spans="2:309" ht="16.8" thickBot="1" x14ac:dyDescent="0.3">
      <c r="B32" s="179"/>
      <c r="C32" s="61">
        <v>100000</v>
      </c>
      <c r="D32" s="131" t="s">
        <v>461</v>
      </c>
      <c r="E32" s="51">
        <f t="shared" si="13"/>
        <v>0</v>
      </c>
      <c r="F32" s="51">
        <f t="shared" si="11"/>
        <v>0</v>
      </c>
      <c r="G32" s="51">
        <f t="shared" si="11"/>
        <v>0</v>
      </c>
      <c r="H32" s="51">
        <f t="shared" si="11"/>
        <v>0</v>
      </c>
      <c r="I32" s="51">
        <f t="shared" si="11"/>
        <v>0</v>
      </c>
      <c r="J32" s="51">
        <f t="shared" si="11"/>
        <v>0</v>
      </c>
      <c r="K32" s="51">
        <f t="shared" si="11"/>
        <v>0</v>
      </c>
      <c r="L32" s="51">
        <f t="shared" si="11"/>
        <v>0</v>
      </c>
      <c r="M32" s="51">
        <f t="shared" si="11"/>
        <v>0</v>
      </c>
      <c r="N32" s="51">
        <f t="shared" si="11"/>
        <v>0</v>
      </c>
      <c r="O32" s="51">
        <f t="shared" si="14"/>
        <v>0</v>
      </c>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row>
  </sheetData>
  <mergeCells count="34">
    <mergeCell ref="AD16:AM16"/>
    <mergeCell ref="A3:B3"/>
    <mergeCell ref="A5:B5"/>
    <mergeCell ref="A8:B8"/>
    <mergeCell ref="E16:U16"/>
    <mergeCell ref="V16:AC16"/>
    <mergeCell ref="ET16:FC16"/>
    <mergeCell ref="AN16:AW16"/>
    <mergeCell ref="AX16:BG16"/>
    <mergeCell ref="BH16:BQ16"/>
    <mergeCell ref="BR16:CA16"/>
    <mergeCell ref="CB16:CK16"/>
    <mergeCell ref="CL16:CU16"/>
    <mergeCell ref="CV16:DE16"/>
    <mergeCell ref="DF16:DO16"/>
    <mergeCell ref="DP16:DY16"/>
    <mergeCell ref="DZ16:EI16"/>
    <mergeCell ref="EJ16:ES16"/>
    <mergeCell ref="JT16:KC16"/>
    <mergeCell ref="KD16:KM16"/>
    <mergeCell ref="KN16:KW16"/>
    <mergeCell ref="B26:B32"/>
    <mergeCell ref="HL16:HU16"/>
    <mergeCell ref="HV16:IE16"/>
    <mergeCell ref="IF16:IO16"/>
    <mergeCell ref="IP16:IY16"/>
    <mergeCell ref="IZ16:JI16"/>
    <mergeCell ref="JJ16:JS16"/>
    <mergeCell ref="FD16:FM16"/>
    <mergeCell ref="FN16:FW16"/>
    <mergeCell ref="FX16:GG16"/>
    <mergeCell ref="GH16:GQ16"/>
    <mergeCell ref="GR16:HA16"/>
    <mergeCell ref="HB16:HK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6" id="{6712B073-6C78-4B80-A58D-75A088982535}">
            <xm:f>AC$22:LO$22='Drop-down'!$H$3</xm:f>
            <x14:dxf>
              <fill>
                <patternFill patternType="darkGray"/>
              </fill>
            </x14:dxf>
          </x14:cfRule>
          <xm:sqref>AC26:KW32</xm:sqref>
        </x14:conditionalFormatting>
        <x14:conditionalFormatting xmlns:xm="http://schemas.microsoft.com/office/excel/2006/main">
          <x14:cfRule type="expression" priority="17" id="{71712F67-4284-4561-9EBB-4AE2B0254691}">
            <xm:f>GEN_INF!$E$69='Drop-down'!$D$3</xm:f>
            <x14:dxf>
              <fill>
                <patternFill patternType="darkGray">
                  <bgColor auto="1"/>
                </patternFill>
              </fill>
            </x14:dxf>
          </x14:cfRule>
          <xm:sqref>I19:J24 AH19:AI24 AR19:AS24 BB19:BC24 BL19:BM24 BV19:BW24 CF19:CG24 CP19:CQ24 CZ19:DA24 DJ19:DK24 DT19:DU24 ED19:EE24 EN19:EO24 EX19:EY24 FH19:FI24 FR19:FS24 GB19:GC24 GL19:GM24 GV19:GW24 HF19:HG24 HP19:HQ24 HZ19:IA24 IJ19:IK24 IT19:IU24 JD19:JE24 JN19:JO24 JX19:JY24 KH19:KI24 KR19:KS24 I26:J32 BV26:BW32 BL26:BM32 BB26:BC32 AR26:AS32 AH26:AI32 KR26:KS32 KH26:KI32 JX26:JY32 JN26:JO32 JD26:JE32 IT26:IU32 IJ26:IK32 HZ26:IA32 HP26:HQ32 HF26:HG32 GV26:GW32 GL26:GM32 GB26:GC32 FR26:FS32 FH26:FI32 EX26:EY32 EN26:EO32 ED26:EE32 DT26:DU32 DJ26:DK32 CZ26:DA32 CP26:CQ32 CF26:CG32</xm:sqref>
        </x14:conditionalFormatting>
        <x14:conditionalFormatting xmlns:xm="http://schemas.microsoft.com/office/excel/2006/main">
          <x14:cfRule type="expression" priority="18" id="{58BAA5D4-8F96-457A-A8F2-29171DEF05E9}">
            <xm:f>GEN_INF!$E$70='Drop-down'!$E$3</xm:f>
            <x14:dxf>
              <fill>
                <patternFill patternType="darkGray">
                  <bgColor auto="1"/>
                </patternFill>
              </fill>
            </x14:dxf>
          </x14:cfRule>
          <xm:sqref>K19:L24 AJ19:AK24 AT19:AU24 BD19:BE24 BN19:BO24 BX19:BY24 CH19:CI24 CR19:CS24 DB19:DC24 DL19:DM24 DV19:DW24 EF19:EG24 EP19:EQ24 EZ19:FA24 FJ19:FK24 FT19:FU24 GD19:GE24 GN19:GO24 GX19:GY24 HH19:HI24 HR19:HS24 IB19:IC24 IL19:IM24 IV19:IW24 JF19:JG24 JP19:JQ24 JZ19:KA24 KJ19:KK24 KT19:KU24 K26:L32 BX26:BY32 BN26:BO32 BD26:BE32 AT26:AU32 AJ26:AK32 KT26:KU32 KJ26:KK32 JZ26:KA32 JP26:JQ32 JF26:JG32 IV26:IW32 IL26:IM32 IB26:IC32 HR26:HS32 HH26:HI32 GX26:GY32 GN26:GO32 GD26:GE32 FT26:FU32 FJ26:FK32 EZ26:FA32 EP26:EQ32 EF26:EG32 DV26:DW32 DL26:DM32 DB26:DC32 CR26:CS32 CH26:CI32</xm:sqref>
        </x14:conditionalFormatting>
        <x14:conditionalFormatting xmlns:xm="http://schemas.microsoft.com/office/excel/2006/main">
          <x14:cfRule type="expression" priority="19" id="{621CDC46-EB09-4CA8-A2B8-9AB88676104D}">
            <xm:f>GEN_INF!$E$71='Drop-down'!$F$3</xm:f>
            <x14:dxf>
              <fill>
                <patternFill patternType="darkGray">
                  <bgColor auto="1"/>
                </patternFill>
              </fill>
            </x14:dxf>
          </x14:cfRule>
          <xm:sqref>M19:N24 AL19:AM24 AV19:AW24 BF19:BG24 BP19:BQ24 BZ19:CA24 CJ19:CK24 CT19:CU24 DD19:DE24 DN19:DO24 DX19:DY24 EH19:EI24 ER19:ES24 FB19:FC24 FL19:FM24 FV19:FW24 GF19:GG24 GP19:GQ24 GZ19:HA24 HJ19:HK24 HT19:HU24 ID19:IE24 IN19:IO24 IX19:IY24 JH19:JI24 JR19:JS24 KB19:KC24 KL19:KM24 KV19:KW24 M26:N32 BZ26:CA32 BP26:BQ32 BF26:BG32 AV26:AW32 AL26:AM32 KV26:KW32 KL26:KM32 KB26:KC32 JR26:JS32 JH26:JI32 IX26:IY32 IN26:IO32 ID26:IE32 HT26:HU32 HJ26:HK32 GZ26:HA32 GP26:GQ32 GF26:GG32 FV26:FW32 FL26:FM32 FB26:FC32 ER26:ES32 EH26:EI32 DX26:DY32 DN26:DO32 DD26:DE32 CT26:CU32 CJ26:CK32</xm:sqref>
        </x14:conditionalFormatting>
        <x14:conditionalFormatting xmlns:xm="http://schemas.microsoft.com/office/excel/2006/main">
          <x14:cfRule type="expression" priority="12" id="{3D974F70-4D1A-4EAC-A21E-32E04E33C9FD}">
            <xm:f>E$22:KW$22='Drop-down'!$H$3</xm:f>
            <x14:dxf>
              <fill>
                <patternFill patternType="darkGray"/>
              </fill>
            </x14:dxf>
          </x14:cfRule>
          <xm:sqref>O26:O32 E27:N32 E26:O26</xm:sqref>
        </x14:conditionalFormatting>
        <x14:conditionalFormatting xmlns:xm="http://schemas.microsoft.com/office/excel/2006/main">
          <x14:cfRule type="expression" priority="8" id="{DE32B04E-370C-4531-B5DA-318690306290}">
            <xm:f>P$22:LE$22='Drop-down'!$H$3</xm:f>
            <x14:dxf>
              <fill>
                <patternFill patternType="darkGray"/>
              </fill>
            </x14:dxf>
          </x14:cfRule>
          <xm:sqref>P26:S32</xm:sqref>
        </x14:conditionalFormatting>
        <x14:conditionalFormatting xmlns:xm="http://schemas.microsoft.com/office/excel/2006/main">
          <x14:cfRule type="expression" priority="5" id="{FD3FDA98-6695-4669-B3F9-82919A1DDD28}">
            <xm:f>GEN_INF!$E$72='Drop-down'!$G$2</xm:f>
            <x14:dxf>
              <fill>
                <patternFill patternType="darkGray">
                  <bgColor theme="0"/>
                </patternFill>
              </fill>
            </x14:dxf>
          </x14:cfRule>
          <xm:sqref>E19:KW24 E26:KW32</xm:sqref>
        </x14:conditionalFormatting>
        <x14:conditionalFormatting xmlns:xm="http://schemas.microsoft.com/office/excel/2006/main">
          <x14:cfRule type="expression" priority="472" id="{6712B073-6C78-4B80-A58D-75A088982535}">
            <xm:f>T$22:LG$22='Drop-down'!$H$3</xm:f>
            <x14:dxf>
              <fill>
                <patternFill patternType="darkGray"/>
              </fill>
            </x14:dxf>
          </x14:cfRule>
          <xm:sqref>T26:AB32</xm:sqref>
        </x14:conditionalFormatting>
        <x14:conditionalFormatting xmlns:xm="http://schemas.microsoft.com/office/excel/2006/main">
          <x14:cfRule type="expression" priority="489" id="{9CCAF95C-AB12-49CA-8103-3BD6D9EB69AF}">
            <xm:f>E$34:DB$34='Drop-down'!$H$3</xm:f>
            <x14:dxf>
              <fill>
                <patternFill patternType="darkGray"/>
              </fill>
            </x14:dxf>
          </x14:cfRule>
          <xm:sqref>E26:O32</xm:sqref>
        </x14:conditionalFormatting>
        <x14:conditionalFormatting xmlns:xm="http://schemas.microsoft.com/office/excel/2006/main">
          <x14:cfRule type="expression" priority="3" id="{670037CA-317E-4BA5-8CB0-3FB550912AEC}">
            <xm:f>AC$22:LP$22='Drop-down'!$H$3</xm:f>
            <x14:dxf>
              <fill>
                <patternFill patternType="darkGray"/>
              </fill>
            </x14:dxf>
          </x14:cfRule>
          <xm:sqref>AC32</xm:sqref>
        </x14:conditionalFormatting>
        <x14:conditionalFormatting xmlns:xm="http://schemas.microsoft.com/office/excel/2006/main">
          <x14:cfRule type="expression" priority="1" id="{B4AE9DD4-CAA5-4FDF-923F-4DD3D1A38AD5}">
            <xm:f>AC$22:LP$22='Drop-down'!$H$3</xm:f>
            <x14:dxf>
              <fill>
                <patternFill patternType="darkGray"/>
              </fill>
            </x14:dxf>
          </x14:cfRule>
          <xm:sqref>AC32</xm:sqref>
        </x14:conditionalFormatting>
        <x14:conditionalFormatting xmlns:xm="http://schemas.microsoft.com/office/excel/2006/main">
          <x14:cfRule type="expression" priority="637" id="{80EC76B6-5FF9-4B06-89D3-68CD5112A421}">
            <xm:f>AC$23:LO$23='Drop-down'!$I$3</xm:f>
            <x14:dxf>
              <fill>
                <patternFill patternType="darkGray"/>
              </fill>
            </x14:dxf>
          </x14:cfRule>
          <xm:sqref>AC19:KW24 AC26:KW32</xm:sqref>
        </x14:conditionalFormatting>
        <x14:conditionalFormatting xmlns:xm="http://schemas.microsoft.com/office/excel/2006/main">
          <x14:cfRule type="expression" priority="639" id="{9389668E-432E-4A0C-B065-70C0C6BA531D}">
            <xm:f>T$23:LH$23='Drop-down'!$I$3</xm:f>
            <x14:dxf>
              <fill>
                <patternFill patternType="darkGray"/>
              </fill>
            </x14:dxf>
          </x14:cfRule>
          <xm:sqref>T19:T24</xm:sqref>
        </x14:conditionalFormatting>
        <x14:conditionalFormatting xmlns:xm="http://schemas.microsoft.com/office/excel/2006/main">
          <x14:cfRule type="expression" priority="640" id="{D5DD69AC-56F9-4CA2-83ED-7D304D0199F0}">
            <xm:f>E$23:KW$23='Drop-down'!$I$3</xm:f>
            <x14:dxf>
              <fill>
                <patternFill patternType="darkGray"/>
              </fill>
            </x14:dxf>
          </x14:cfRule>
          <xm:sqref>O26:O32 E19:O24 E27:N32 E21:AB21 E26:O26 P22:S23</xm:sqref>
        </x14:conditionalFormatting>
        <x14:conditionalFormatting xmlns:xm="http://schemas.microsoft.com/office/excel/2006/main">
          <x14:cfRule type="expression" priority="646" id="{D79059DB-7656-46F3-8DE5-6879871854B2}">
            <xm:f>P$23:LE$23='Drop-down'!$I$3</xm:f>
            <x14:dxf>
              <fill>
                <patternFill patternType="darkGray"/>
              </fill>
            </x14:dxf>
          </x14:cfRule>
          <xm:sqref>P26:S32</xm:sqref>
        </x14:conditionalFormatting>
        <x14:conditionalFormatting xmlns:xm="http://schemas.microsoft.com/office/excel/2006/main">
          <x14:cfRule type="expression" priority="647" id="{B706B987-50F2-430A-9B7E-81B168B2E11E}">
            <xm:f>P$23:LG$23='Drop-down'!$I$3</xm:f>
            <x14:dxf>
              <fill>
                <patternFill patternType="darkGray"/>
              </fill>
            </x14:dxf>
          </x14:cfRule>
          <xm:sqref>AC21:KW21 P19:S21 P24:S24</xm:sqref>
        </x14:conditionalFormatting>
        <x14:conditionalFormatting xmlns:xm="http://schemas.microsoft.com/office/excel/2006/main">
          <x14:cfRule type="expression" priority="650" id="{80EC76B6-5FF9-4B06-89D3-68CD5112A421}">
            <xm:f>T$23:LG$23='Drop-down'!$I$3</xm:f>
            <x14:dxf>
              <fill>
                <patternFill patternType="darkGray"/>
              </fill>
            </x14:dxf>
          </x14:cfRule>
          <xm:sqref>U19:AB24 T26:AB32 AC32</xm:sqref>
        </x14:conditionalFormatting>
        <x14:conditionalFormatting xmlns:xm="http://schemas.microsoft.com/office/excel/2006/main">
          <x14:cfRule type="expression" priority="652" id="{F4EA85F4-9C3B-4AC3-99CF-2F12A18A8655}">
            <xm:f>E$35:DB$35='Drop-down'!$I$3</xm:f>
            <x14:dxf>
              <fill>
                <patternFill patternType="darkGray"/>
              </fill>
            </x14:dxf>
          </x14:cfRule>
          <xm:sqref>E26:O32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1E48981-DD5E-4E59-895E-749EA3E1E352}">
          <x14:formula1>
            <xm:f>'Drop-down'!$H$2:$H$3</xm:f>
          </x14:formula1>
          <xm:sqref>E21:KW22</xm:sqref>
        </x14:dataValidation>
        <x14:dataValidation type="list" allowBlank="1" showInputMessage="1" showErrorMessage="1" xr:uid="{9EC2C996-A2D3-42E2-B8E2-625F268DDBAA}">
          <x14:formula1>
            <xm:f>'Drop-down'!$I$2:$I$4</xm:f>
          </x14:formula1>
          <xm:sqref>E23:KW23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0629-87E7-460B-9E95-6B8CF140FF97}">
  <sheetPr>
    <tabColor theme="3" tint="0.59999389629810485"/>
  </sheetPr>
  <dimension ref="A1:PI32"/>
  <sheetViews>
    <sheetView showGridLines="0" zoomScale="80" zoomScaleNormal="80" workbookViewId="0"/>
  </sheetViews>
  <sheetFormatPr defaultRowHeight="14.4" outlineLevelRow="1" x14ac:dyDescent="0.3"/>
  <cols>
    <col min="1" max="1" width="8.88671875" style="45"/>
    <col min="2" max="2" width="27.88671875" style="46" customWidth="1"/>
    <col min="3" max="3" width="13.88671875" style="45" customWidth="1"/>
    <col min="4" max="4" width="13.88671875" customWidth="1"/>
    <col min="5" max="425" width="16.6640625" style="45" customWidth="1"/>
    <col min="426" max="16384" width="8.88671875" style="45"/>
  </cols>
  <sheetData>
    <row r="1" spans="1:425" s="2" customFormat="1" ht="54" customHeight="1" x14ac:dyDescent="0.3">
      <c r="D1"/>
      <c r="J1" s="86"/>
      <c r="AF1" s="136"/>
    </row>
    <row r="2" spans="1:425" s="2" customFormat="1" ht="8.5500000000000007" customHeight="1" x14ac:dyDescent="0.3">
      <c r="B2" s="85"/>
      <c r="D2"/>
      <c r="J2" s="86"/>
      <c r="AF2" s="136"/>
    </row>
    <row r="3" spans="1:425" s="2" customFormat="1" ht="19.5" customHeight="1" x14ac:dyDescent="0.3">
      <c r="A3" s="168" t="str">
        <f>+GEN_INF!A3</f>
        <v>Test Undertaking</v>
      </c>
      <c r="B3" s="169"/>
      <c r="D3"/>
      <c r="J3" s="86"/>
      <c r="AF3" s="136"/>
    </row>
    <row r="4" spans="1:425" s="2" customFormat="1" ht="8.5500000000000007" customHeight="1" x14ac:dyDescent="0.3">
      <c r="B4" s="85"/>
      <c r="D4"/>
      <c r="J4" s="86"/>
      <c r="AF4" s="136"/>
    </row>
    <row r="5" spans="1:425" s="2" customFormat="1" ht="19.5" customHeight="1" x14ac:dyDescent="0.3">
      <c r="A5" s="170" t="str">
        <f>+GEN_INF!C66 &amp; " " &amp; GEN_INF!E66</f>
        <v>Reporting YEAR END 2019</v>
      </c>
      <c r="B5" s="169"/>
      <c r="D5"/>
      <c r="J5" s="86"/>
      <c r="AF5" s="136"/>
    </row>
    <row r="6" spans="1:425" s="2" customFormat="1" ht="9" customHeight="1" x14ac:dyDescent="0.3">
      <c r="A6" s="68"/>
      <c r="B6" s="85"/>
      <c r="D6"/>
      <c r="J6" s="86"/>
      <c r="AF6" s="136"/>
    </row>
    <row r="7" spans="1:425" s="2" customFormat="1" ht="16.2" x14ac:dyDescent="0.3">
      <c r="A7" s="67" t="s">
        <v>155</v>
      </c>
      <c r="D7"/>
      <c r="J7" s="86"/>
      <c r="AF7" s="136"/>
    </row>
    <row r="8" spans="1:425" s="2" customFormat="1" ht="16.2" x14ac:dyDescent="0.3">
      <c r="A8" s="171">
        <f>+GEN_INF!E62</f>
        <v>0</v>
      </c>
      <c r="B8" s="169"/>
      <c r="D8"/>
      <c r="J8" s="86"/>
      <c r="AF8" s="136"/>
    </row>
    <row r="9" spans="1:425" ht="15" hidden="1" outlineLevel="1" thickBot="1" x14ac:dyDescent="0.35">
      <c r="B9" s="45"/>
      <c r="E9" s="54" t="s">
        <v>123</v>
      </c>
      <c r="F9" s="54" t="s">
        <v>123</v>
      </c>
      <c r="G9" s="54" t="s">
        <v>123</v>
      </c>
      <c r="H9" s="54" t="s">
        <v>123</v>
      </c>
      <c r="I9" s="54" t="s">
        <v>123</v>
      </c>
      <c r="J9" s="54" t="s">
        <v>123</v>
      </c>
      <c r="K9" s="54" t="s">
        <v>123</v>
      </c>
      <c r="L9" s="54" t="s">
        <v>123</v>
      </c>
      <c r="M9" s="54" t="s">
        <v>123</v>
      </c>
      <c r="N9" s="54" t="s">
        <v>123</v>
      </c>
      <c r="O9" s="54" t="s">
        <v>123</v>
      </c>
      <c r="P9" s="54" t="s">
        <v>123</v>
      </c>
      <c r="Q9" s="54" t="s">
        <v>123</v>
      </c>
      <c r="R9" s="54" t="s">
        <v>123</v>
      </c>
      <c r="S9" s="54" t="s">
        <v>123</v>
      </c>
      <c r="T9" s="54" t="s">
        <v>123</v>
      </c>
      <c r="U9" s="54" t="s">
        <v>123</v>
      </c>
      <c r="V9" s="54" t="s">
        <v>123</v>
      </c>
      <c r="W9" s="54" t="s">
        <v>123</v>
      </c>
      <c r="X9" s="54" t="s">
        <v>123</v>
      </c>
      <c r="Y9" s="54" t="s">
        <v>123</v>
      </c>
      <c r="Z9" s="54" t="s">
        <v>119</v>
      </c>
      <c r="AA9" s="54" t="s">
        <v>119</v>
      </c>
      <c r="AB9" s="54" t="s">
        <v>119</v>
      </c>
      <c r="AC9" s="54" t="s">
        <v>119</v>
      </c>
      <c r="AD9" s="54" t="s">
        <v>119</v>
      </c>
      <c r="AE9" s="54" t="s">
        <v>119</v>
      </c>
      <c r="AF9" s="54" t="s">
        <v>119</v>
      </c>
      <c r="AG9" s="54" t="s">
        <v>119</v>
      </c>
      <c r="AH9" s="54" t="s">
        <v>89</v>
      </c>
      <c r="AI9" s="54" t="s">
        <v>89</v>
      </c>
      <c r="AJ9" s="54" t="s">
        <v>89</v>
      </c>
      <c r="AK9" s="54" t="s">
        <v>89</v>
      </c>
      <c r="AL9" s="54" t="s">
        <v>89</v>
      </c>
      <c r="AM9" s="54" t="s">
        <v>89</v>
      </c>
      <c r="AN9" s="54" t="s">
        <v>89</v>
      </c>
      <c r="AO9" s="54" t="s">
        <v>89</v>
      </c>
      <c r="AP9" s="54" t="s">
        <v>89</v>
      </c>
      <c r="AQ9" s="54" t="s">
        <v>89</v>
      </c>
      <c r="AR9" s="54" t="s">
        <v>89</v>
      </c>
      <c r="AS9" s="54" t="s">
        <v>89</v>
      </c>
      <c r="AT9" s="54" t="s">
        <v>89</v>
      </c>
      <c r="AU9" s="54" t="s">
        <v>89</v>
      </c>
      <c r="AV9" s="54" t="s">
        <v>92</v>
      </c>
      <c r="AW9" s="54" t="s">
        <v>92</v>
      </c>
      <c r="AX9" s="54" t="s">
        <v>92</v>
      </c>
      <c r="AY9" s="54" t="s">
        <v>92</v>
      </c>
      <c r="AZ9" s="54" t="s">
        <v>92</v>
      </c>
      <c r="BA9" s="54" t="s">
        <v>92</v>
      </c>
      <c r="BB9" s="54" t="s">
        <v>92</v>
      </c>
      <c r="BC9" s="54" t="s">
        <v>92</v>
      </c>
      <c r="BD9" s="54" t="s">
        <v>92</v>
      </c>
      <c r="BE9" s="54" t="s">
        <v>92</v>
      </c>
      <c r="BF9" s="54" t="s">
        <v>92</v>
      </c>
      <c r="BG9" s="54" t="s">
        <v>92</v>
      </c>
      <c r="BH9" s="54" t="s">
        <v>92</v>
      </c>
      <c r="BI9" s="54" t="s">
        <v>92</v>
      </c>
      <c r="BJ9" s="54" t="s">
        <v>93</v>
      </c>
      <c r="BK9" s="54" t="s">
        <v>93</v>
      </c>
      <c r="BL9" s="54" t="s">
        <v>93</v>
      </c>
      <c r="BM9" s="54" t="s">
        <v>93</v>
      </c>
      <c r="BN9" s="54" t="s">
        <v>93</v>
      </c>
      <c r="BO9" s="54" t="s">
        <v>93</v>
      </c>
      <c r="BP9" s="54" t="s">
        <v>93</v>
      </c>
      <c r="BQ9" s="54" t="s">
        <v>93</v>
      </c>
      <c r="BR9" s="54" t="s">
        <v>93</v>
      </c>
      <c r="BS9" s="54" t="s">
        <v>93</v>
      </c>
      <c r="BT9" s="54" t="s">
        <v>93</v>
      </c>
      <c r="BU9" s="54" t="s">
        <v>93</v>
      </c>
      <c r="BV9" s="54" t="s">
        <v>93</v>
      </c>
      <c r="BW9" s="54" t="s">
        <v>93</v>
      </c>
      <c r="BX9" s="54" t="s">
        <v>94</v>
      </c>
      <c r="BY9" s="54" t="s">
        <v>94</v>
      </c>
      <c r="BZ9" s="54" t="s">
        <v>94</v>
      </c>
      <c r="CA9" s="54" t="s">
        <v>94</v>
      </c>
      <c r="CB9" s="54" t="s">
        <v>94</v>
      </c>
      <c r="CC9" s="54" t="s">
        <v>94</v>
      </c>
      <c r="CD9" s="54" t="s">
        <v>94</v>
      </c>
      <c r="CE9" s="54" t="s">
        <v>94</v>
      </c>
      <c r="CF9" s="54" t="s">
        <v>94</v>
      </c>
      <c r="CG9" s="54" t="s">
        <v>94</v>
      </c>
      <c r="CH9" s="54" t="s">
        <v>94</v>
      </c>
      <c r="CI9" s="54" t="s">
        <v>94</v>
      </c>
      <c r="CJ9" s="54" t="s">
        <v>94</v>
      </c>
      <c r="CK9" s="54" t="s">
        <v>94</v>
      </c>
      <c r="CL9" s="54" t="s">
        <v>95</v>
      </c>
      <c r="CM9" s="54" t="s">
        <v>95</v>
      </c>
      <c r="CN9" s="54" t="s">
        <v>95</v>
      </c>
      <c r="CO9" s="54" t="s">
        <v>95</v>
      </c>
      <c r="CP9" s="54" t="s">
        <v>95</v>
      </c>
      <c r="CQ9" s="54" t="s">
        <v>95</v>
      </c>
      <c r="CR9" s="54" t="s">
        <v>95</v>
      </c>
      <c r="CS9" s="54" t="s">
        <v>95</v>
      </c>
      <c r="CT9" s="54" t="s">
        <v>95</v>
      </c>
      <c r="CU9" s="54" t="s">
        <v>95</v>
      </c>
      <c r="CV9" s="54" t="s">
        <v>95</v>
      </c>
      <c r="CW9" s="54" t="s">
        <v>95</v>
      </c>
      <c r="CX9" s="54" t="s">
        <v>95</v>
      </c>
      <c r="CY9" s="54" t="s">
        <v>95</v>
      </c>
      <c r="CZ9" s="54" t="s">
        <v>96</v>
      </c>
      <c r="DA9" s="54" t="s">
        <v>96</v>
      </c>
      <c r="DB9" s="54" t="s">
        <v>96</v>
      </c>
      <c r="DC9" s="54" t="s">
        <v>96</v>
      </c>
      <c r="DD9" s="54" t="s">
        <v>96</v>
      </c>
      <c r="DE9" s="54" t="s">
        <v>96</v>
      </c>
      <c r="DF9" s="54" t="s">
        <v>96</v>
      </c>
      <c r="DG9" s="54" t="s">
        <v>96</v>
      </c>
      <c r="DH9" s="54" t="s">
        <v>96</v>
      </c>
      <c r="DI9" s="54" t="s">
        <v>96</v>
      </c>
      <c r="DJ9" s="54" t="s">
        <v>96</v>
      </c>
      <c r="DK9" s="54" t="s">
        <v>96</v>
      </c>
      <c r="DL9" s="54" t="s">
        <v>96</v>
      </c>
      <c r="DM9" s="54" t="s">
        <v>96</v>
      </c>
      <c r="DN9" s="54" t="s">
        <v>97</v>
      </c>
      <c r="DO9" s="54" t="s">
        <v>97</v>
      </c>
      <c r="DP9" s="54" t="s">
        <v>97</v>
      </c>
      <c r="DQ9" s="54" t="s">
        <v>97</v>
      </c>
      <c r="DR9" s="54" t="s">
        <v>97</v>
      </c>
      <c r="DS9" s="54" t="s">
        <v>97</v>
      </c>
      <c r="DT9" s="54" t="s">
        <v>97</v>
      </c>
      <c r="DU9" s="54" t="s">
        <v>97</v>
      </c>
      <c r="DV9" s="54" t="s">
        <v>97</v>
      </c>
      <c r="DW9" s="54" t="s">
        <v>97</v>
      </c>
      <c r="DX9" s="54" t="s">
        <v>97</v>
      </c>
      <c r="DY9" s="54" t="s">
        <v>97</v>
      </c>
      <c r="DZ9" s="54" t="s">
        <v>97</v>
      </c>
      <c r="EA9" s="54" t="s">
        <v>97</v>
      </c>
      <c r="EB9" s="54" t="s">
        <v>98</v>
      </c>
      <c r="EC9" s="54" t="s">
        <v>98</v>
      </c>
      <c r="ED9" s="54" t="s">
        <v>98</v>
      </c>
      <c r="EE9" s="54" t="s">
        <v>98</v>
      </c>
      <c r="EF9" s="54" t="s">
        <v>98</v>
      </c>
      <c r="EG9" s="54" t="s">
        <v>98</v>
      </c>
      <c r="EH9" s="54" t="s">
        <v>98</v>
      </c>
      <c r="EI9" s="54" t="s">
        <v>98</v>
      </c>
      <c r="EJ9" s="54" t="s">
        <v>98</v>
      </c>
      <c r="EK9" s="54" t="s">
        <v>98</v>
      </c>
      <c r="EL9" s="54" t="s">
        <v>98</v>
      </c>
      <c r="EM9" s="54" t="s">
        <v>98</v>
      </c>
      <c r="EN9" s="54" t="s">
        <v>98</v>
      </c>
      <c r="EO9" s="54" t="s">
        <v>98</v>
      </c>
      <c r="EP9" s="54" t="s">
        <v>99</v>
      </c>
      <c r="EQ9" s="54" t="s">
        <v>99</v>
      </c>
      <c r="ER9" s="54" t="s">
        <v>99</v>
      </c>
      <c r="ES9" s="54" t="s">
        <v>99</v>
      </c>
      <c r="ET9" s="54" t="s">
        <v>99</v>
      </c>
      <c r="EU9" s="54" t="s">
        <v>99</v>
      </c>
      <c r="EV9" s="54" t="s">
        <v>99</v>
      </c>
      <c r="EW9" s="54" t="s">
        <v>99</v>
      </c>
      <c r="EX9" s="54" t="s">
        <v>99</v>
      </c>
      <c r="EY9" s="54" t="s">
        <v>99</v>
      </c>
      <c r="EZ9" s="54" t="s">
        <v>99</v>
      </c>
      <c r="FA9" s="54" t="s">
        <v>99</v>
      </c>
      <c r="FB9" s="54" t="s">
        <v>99</v>
      </c>
      <c r="FC9" s="54" t="s">
        <v>99</v>
      </c>
      <c r="FD9" s="54" t="s">
        <v>100</v>
      </c>
      <c r="FE9" s="54" t="s">
        <v>100</v>
      </c>
      <c r="FF9" s="54" t="s">
        <v>100</v>
      </c>
      <c r="FG9" s="54" t="s">
        <v>100</v>
      </c>
      <c r="FH9" s="54" t="s">
        <v>100</v>
      </c>
      <c r="FI9" s="54" t="s">
        <v>100</v>
      </c>
      <c r="FJ9" s="54" t="s">
        <v>100</v>
      </c>
      <c r="FK9" s="54" t="s">
        <v>100</v>
      </c>
      <c r="FL9" s="54" t="s">
        <v>100</v>
      </c>
      <c r="FM9" s="54" t="s">
        <v>100</v>
      </c>
      <c r="FN9" s="54" t="s">
        <v>100</v>
      </c>
      <c r="FO9" s="54" t="s">
        <v>100</v>
      </c>
      <c r="FP9" s="54" t="s">
        <v>100</v>
      </c>
      <c r="FQ9" s="54" t="s">
        <v>100</v>
      </c>
      <c r="FR9" s="54" t="s">
        <v>101</v>
      </c>
      <c r="FS9" s="54" t="s">
        <v>101</v>
      </c>
      <c r="FT9" s="54" t="s">
        <v>101</v>
      </c>
      <c r="FU9" s="54" t="s">
        <v>101</v>
      </c>
      <c r="FV9" s="54" t="s">
        <v>101</v>
      </c>
      <c r="FW9" s="54" t="s">
        <v>101</v>
      </c>
      <c r="FX9" s="54" t="s">
        <v>101</v>
      </c>
      <c r="FY9" s="54" t="s">
        <v>101</v>
      </c>
      <c r="FZ9" s="54" t="s">
        <v>101</v>
      </c>
      <c r="GA9" s="54" t="s">
        <v>101</v>
      </c>
      <c r="GB9" s="54" t="s">
        <v>101</v>
      </c>
      <c r="GC9" s="54" t="s">
        <v>101</v>
      </c>
      <c r="GD9" s="54" t="s">
        <v>101</v>
      </c>
      <c r="GE9" s="54" t="s">
        <v>101</v>
      </c>
      <c r="GF9" s="54" t="s">
        <v>102</v>
      </c>
      <c r="GG9" s="54" t="s">
        <v>102</v>
      </c>
      <c r="GH9" s="54" t="s">
        <v>102</v>
      </c>
      <c r="GI9" s="54" t="s">
        <v>102</v>
      </c>
      <c r="GJ9" s="54" t="s">
        <v>102</v>
      </c>
      <c r="GK9" s="54" t="s">
        <v>102</v>
      </c>
      <c r="GL9" s="54" t="s">
        <v>102</v>
      </c>
      <c r="GM9" s="54" t="s">
        <v>102</v>
      </c>
      <c r="GN9" s="54" t="s">
        <v>102</v>
      </c>
      <c r="GO9" s="54" t="s">
        <v>102</v>
      </c>
      <c r="GP9" s="54" t="s">
        <v>102</v>
      </c>
      <c r="GQ9" s="54" t="s">
        <v>102</v>
      </c>
      <c r="GR9" s="54" t="s">
        <v>102</v>
      </c>
      <c r="GS9" s="54" t="s">
        <v>102</v>
      </c>
      <c r="GT9" s="54" t="s">
        <v>103</v>
      </c>
      <c r="GU9" s="54" t="s">
        <v>103</v>
      </c>
      <c r="GV9" s="54" t="s">
        <v>103</v>
      </c>
      <c r="GW9" s="54" t="s">
        <v>103</v>
      </c>
      <c r="GX9" s="54" t="s">
        <v>103</v>
      </c>
      <c r="GY9" s="54" t="s">
        <v>103</v>
      </c>
      <c r="GZ9" s="54" t="s">
        <v>103</v>
      </c>
      <c r="HA9" s="54" t="s">
        <v>103</v>
      </c>
      <c r="HB9" s="54" t="s">
        <v>103</v>
      </c>
      <c r="HC9" s="54" t="s">
        <v>103</v>
      </c>
      <c r="HD9" s="54" t="s">
        <v>103</v>
      </c>
      <c r="HE9" s="54" t="s">
        <v>103</v>
      </c>
      <c r="HF9" s="54" t="s">
        <v>103</v>
      </c>
      <c r="HG9" s="54" t="s">
        <v>103</v>
      </c>
      <c r="HH9" s="54" t="s">
        <v>104</v>
      </c>
      <c r="HI9" s="54" t="s">
        <v>104</v>
      </c>
      <c r="HJ9" s="54" t="s">
        <v>104</v>
      </c>
      <c r="HK9" s="54" t="s">
        <v>104</v>
      </c>
      <c r="HL9" s="54" t="s">
        <v>104</v>
      </c>
      <c r="HM9" s="54" t="s">
        <v>104</v>
      </c>
      <c r="HN9" s="54" t="s">
        <v>104</v>
      </c>
      <c r="HO9" s="54" t="s">
        <v>104</v>
      </c>
      <c r="HP9" s="54" t="s">
        <v>104</v>
      </c>
      <c r="HQ9" s="54" t="s">
        <v>104</v>
      </c>
      <c r="HR9" s="54" t="s">
        <v>104</v>
      </c>
      <c r="HS9" s="54" t="s">
        <v>104</v>
      </c>
      <c r="HT9" s="54" t="s">
        <v>104</v>
      </c>
      <c r="HU9" s="54" t="s">
        <v>104</v>
      </c>
      <c r="HV9" s="54" t="s">
        <v>105</v>
      </c>
      <c r="HW9" s="54" t="s">
        <v>105</v>
      </c>
      <c r="HX9" s="54" t="s">
        <v>105</v>
      </c>
      <c r="HY9" s="54" t="s">
        <v>105</v>
      </c>
      <c r="HZ9" s="54" t="s">
        <v>105</v>
      </c>
      <c r="IA9" s="54" t="s">
        <v>105</v>
      </c>
      <c r="IB9" s="54" t="s">
        <v>105</v>
      </c>
      <c r="IC9" s="54" t="s">
        <v>105</v>
      </c>
      <c r="ID9" s="54" t="s">
        <v>105</v>
      </c>
      <c r="IE9" s="54" t="s">
        <v>105</v>
      </c>
      <c r="IF9" s="54" t="s">
        <v>105</v>
      </c>
      <c r="IG9" s="54" t="s">
        <v>105</v>
      </c>
      <c r="IH9" s="54" t="s">
        <v>105</v>
      </c>
      <c r="II9" s="54" t="s">
        <v>105</v>
      </c>
      <c r="IJ9" s="54" t="s">
        <v>106</v>
      </c>
      <c r="IK9" s="54" t="s">
        <v>106</v>
      </c>
      <c r="IL9" s="54" t="s">
        <v>106</v>
      </c>
      <c r="IM9" s="54" t="s">
        <v>106</v>
      </c>
      <c r="IN9" s="54" t="s">
        <v>106</v>
      </c>
      <c r="IO9" s="54" t="s">
        <v>106</v>
      </c>
      <c r="IP9" s="54" t="s">
        <v>106</v>
      </c>
      <c r="IQ9" s="54" t="s">
        <v>106</v>
      </c>
      <c r="IR9" s="54" t="s">
        <v>106</v>
      </c>
      <c r="IS9" s="54" t="s">
        <v>106</v>
      </c>
      <c r="IT9" s="54" t="s">
        <v>106</v>
      </c>
      <c r="IU9" s="54" t="s">
        <v>106</v>
      </c>
      <c r="IV9" s="54" t="s">
        <v>106</v>
      </c>
      <c r="IW9" s="54" t="s">
        <v>106</v>
      </c>
      <c r="IX9" s="54" t="s">
        <v>107</v>
      </c>
      <c r="IY9" s="54" t="s">
        <v>107</v>
      </c>
      <c r="IZ9" s="54" t="s">
        <v>107</v>
      </c>
      <c r="JA9" s="54" t="s">
        <v>107</v>
      </c>
      <c r="JB9" s="54" t="s">
        <v>107</v>
      </c>
      <c r="JC9" s="54" t="s">
        <v>107</v>
      </c>
      <c r="JD9" s="54" t="s">
        <v>107</v>
      </c>
      <c r="JE9" s="54" t="s">
        <v>107</v>
      </c>
      <c r="JF9" s="54" t="s">
        <v>107</v>
      </c>
      <c r="JG9" s="54" t="s">
        <v>107</v>
      </c>
      <c r="JH9" s="54" t="s">
        <v>107</v>
      </c>
      <c r="JI9" s="54" t="s">
        <v>107</v>
      </c>
      <c r="JJ9" s="54" t="s">
        <v>107</v>
      </c>
      <c r="JK9" s="54" t="s">
        <v>107</v>
      </c>
      <c r="JL9" s="54" t="s">
        <v>108</v>
      </c>
      <c r="JM9" s="54" t="s">
        <v>108</v>
      </c>
      <c r="JN9" s="54" t="s">
        <v>108</v>
      </c>
      <c r="JO9" s="54" t="s">
        <v>108</v>
      </c>
      <c r="JP9" s="54" t="s">
        <v>108</v>
      </c>
      <c r="JQ9" s="54" t="s">
        <v>108</v>
      </c>
      <c r="JR9" s="54" t="s">
        <v>108</v>
      </c>
      <c r="JS9" s="54" t="s">
        <v>108</v>
      </c>
      <c r="JT9" s="54" t="s">
        <v>108</v>
      </c>
      <c r="JU9" s="54" t="s">
        <v>108</v>
      </c>
      <c r="JV9" s="54" t="s">
        <v>108</v>
      </c>
      <c r="JW9" s="54" t="s">
        <v>108</v>
      </c>
      <c r="JX9" s="54" t="s">
        <v>108</v>
      </c>
      <c r="JY9" s="54" t="s">
        <v>108</v>
      </c>
      <c r="JZ9" s="54" t="s">
        <v>109</v>
      </c>
      <c r="KA9" s="54" t="s">
        <v>109</v>
      </c>
      <c r="KB9" s="54" t="s">
        <v>109</v>
      </c>
      <c r="KC9" s="54" t="s">
        <v>109</v>
      </c>
      <c r="KD9" s="54" t="s">
        <v>109</v>
      </c>
      <c r="KE9" s="54" t="s">
        <v>109</v>
      </c>
      <c r="KF9" s="54" t="s">
        <v>109</v>
      </c>
      <c r="KG9" s="54" t="s">
        <v>109</v>
      </c>
      <c r="KH9" s="54" t="s">
        <v>109</v>
      </c>
      <c r="KI9" s="54" t="s">
        <v>109</v>
      </c>
      <c r="KJ9" s="54" t="s">
        <v>109</v>
      </c>
      <c r="KK9" s="54" t="s">
        <v>109</v>
      </c>
      <c r="KL9" s="54" t="s">
        <v>109</v>
      </c>
      <c r="KM9" s="54" t="s">
        <v>109</v>
      </c>
      <c r="KN9" s="54" t="s">
        <v>110</v>
      </c>
      <c r="KO9" s="54" t="s">
        <v>110</v>
      </c>
      <c r="KP9" s="54" t="s">
        <v>110</v>
      </c>
      <c r="KQ9" s="54" t="s">
        <v>110</v>
      </c>
      <c r="KR9" s="54" t="s">
        <v>110</v>
      </c>
      <c r="KS9" s="54" t="s">
        <v>110</v>
      </c>
      <c r="KT9" s="54" t="s">
        <v>110</v>
      </c>
      <c r="KU9" s="54" t="s">
        <v>110</v>
      </c>
      <c r="KV9" s="54" t="s">
        <v>110</v>
      </c>
      <c r="KW9" s="54" t="s">
        <v>110</v>
      </c>
      <c r="KX9" s="54" t="s">
        <v>110</v>
      </c>
      <c r="KY9" s="54" t="s">
        <v>110</v>
      </c>
      <c r="KZ9" s="54" t="s">
        <v>110</v>
      </c>
      <c r="LA9" s="54" t="s">
        <v>110</v>
      </c>
      <c r="LB9" s="54" t="s">
        <v>111</v>
      </c>
      <c r="LC9" s="54" t="s">
        <v>111</v>
      </c>
      <c r="LD9" s="54" t="s">
        <v>111</v>
      </c>
      <c r="LE9" s="54" t="s">
        <v>111</v>
      </c>
      <c r="LF9" s="54" t="s">
        <v>111</v>
      </c>
      <c r="LG9" s="54" t="s">
        <v>111</v>
      </c>
      <c r="LH9" s="54" t="s">
        <v>111</v>
      </c>
      <c r="LI9" s="54" t="s">
        <v>111</v>
      </c>
      <c r="LJ9" s="54" t="s">
        <v>111</v>
      </c>
      <c r="LK9" s="54" t="s">
        <v>111</v>
      </c>
      <c r="LL9" s="54" t="s">
        <v>111</v>
      </c>
      <c r="LM9" s="54" t="s">
        <v>111</v>
      </c>
      <c r="LN9" s="54" t="s">
        <v>111</v>
      </c>
      <c r="LO9" s="54" t="s">
        <v>111</v>
      </c>
      <c r="LP9" s="54" t="s">
        <v>112</v>
      </c>
      <c r="LQ9" s="54" t="s">
        <v>112</v>
      </c>
      <c r="LR9" s="54" t="s">
        <v>112</v>
      </c>
      <c r="LS9" s="54" t="s">
        <v>112</v>
      </c>
      <c r="LT9" s="54" t="s">
        <v>112</v>
      </c>
      <c r="LU9" s="54" t="s">
        <v>112</v>
      </c>
      <c r="LV9" s="54" t="s">
        <v>112</v>
      </c>
      <c r="LW9" s="54" t="s">
        <v>112</v>
      </c>
      <c r="LX9" s="54" t="s">
        <v>112</v>
      </c>
      <c r="LY9" s="54" t="s">
        <v>112</v>
      </c>
      <c r="LZ9" s="54" t="s">
        <v>112</v>
      </c>
      <c r="MA9" s="54" t="s">
        <v>112</v>
      </c>
      <c r="MB9" s="54" t="s">
        <v>112</v>
      </c>
      <c r="MC9" s="54" t="s">
        <v>112</v>
      </c>
      <c r="MD9" s="54" t="s">
        <v>113</v>
      </c>
      <c r="ME9" s="54" t="s">
        <v>113</v>
      </c>
      <c r="MF9" s="54" t="s">
        <v>113</v>
      </c>
      <c r="MG9" s="54" t="s">
        <v>113</v>
      </c>
      <c r="MH9" s="54" t="s">
        <v>113</v>
      </c>
      <c r="MI9" s="54" t="s">
        <v>113</v>
      </c>
      <c r="MJ9" s="54" t="s">
        <v>113</v>
      </c>
      <c r="MK9" s="54" t="s">
        <v>113</v>
      </c>
      <c r="ML9" s="54" t="s">
        <v>113</v>
      </c>
      <c r="MM9" s="54" t="s">
        <v>113</v>
      </c>
      <c r="MN9" s="54" t="s">
        <v>113</v>
      </c>
      <c r="MO9" s="54" t="s">
        <v>113</v>
      </c>
      <c r="MP9" s="54" t="s">
        <v>113</v>
      </c>
      <c r="MQ9" s="54" t="s">
        <v>113</v>
      </c>
      <c r="MR9" s="54" t="s">
        <v>114</v>
      </c>
      <c r="MS9" s="54" t="s">
        <v>114</v>
      </c>
      <c r="MT9" s="54" t="s">
        <v>114</v>
      </c>
      <c r="MU9" s="54" t="s">
        <v>114</v>
      </c>
      <c r="MV9" s="54" t="s">
        <v>114</v>
      </c>
      <c r="MW9" s="54" t="s">
        <v>114</v>
      </c>
      <c r="MX9" s="54" t="s">
        <v>114</v>
      </c>
      <c r="MY9" s="54" t="s">
        <v>114</v>
      </c>
      <c r="MZ9" s="54" t="s">
        <v>114</v>
      </c>
      <c r="NA9" s="54" t="s">
        <v>114</v>
      </c>
      <c r="NB9" s="54" t="s">
        <v>114</v>
      </c>
      <c r="NC9" s="54" t="s">
        <v>114</v>
      </c>
      <c r="ND9" s="54" t="s">
        <v>114</v>
      </c>
      <c r="NE9" s="54" t="s">
        <v>114</v>
      </c>
      <c r="NF9" s="54" t="s">
        <v>115</v>
      </c>
      <c r="NG9" s="54" t="s">
        <v>115</v>
      </c>
      <c r="NH9" s="54" t="s">
        <v>115</v>
      </c>
      <c r="NI9" s="54" t="s">
        <v>115</v>
      </c>
      <c r="NJ9" s="54" t="s">
        <v>115</v>
      </c>
      <c r="NK9" s="54" t="s">
        <v>115</v>
      </c>
      <c r="NL9" s="54" t="s">
        <v>115</v>
      </c>
      <c r="NM9" s="54" t="s">
        <v>115</v>
      </c>
      <c r="NN9" s="54" t="s">
        <v>115</v>
      </c>
      <c r="NO9" s="54" t="s">
        <v>115</v>
      </c>
      <c r="NP9" s="54" t="s">
        <v>115</v>
      </c>
      <c r="NQ9" s="54" t="s">
        <v>115</v>
      </c>
      <c r="NR9" s="54" t="s">
        <v>115</v>
      </c>
      <c r="NS9" s="54" t="s">
        <v>115</v>
      </c>
      <c r="NT9" s="54" t="s">
        <v>116</v>
      </c>
      <c r="NU9" s="54" t="s">
        <v>116</v>
      </c>
      <c r="NV9" s="54" t="s">
        <v>116</v>
      </c>
      <c r="NW9" s="54" t="s">
        <v>116</v>
      </c>
      <c r="NX9" s="54" t="s">
        <v>116</v>
      </c>
      <c r="NY9" s="54" t="s">
        <v>116</v>
      </c>
      <c r="NZ9" s="54" t="s">
        <v>116</v>
      </c>
      <c r="OA9" s="54" t="s">
        <v>116</v>
      </c>
      <c r="OB9" s="54" t="s">
        <v>116</v>
      </c>
      <c r="OC9" s="54" t="s">
        <v>116</v>
      </c>
      <c r="OD9" s="54" t="s">
        <v>116</v>
      </c>
      <c r="OE9" s="54" t="s">
        <v>116</v>
      </c>
      <c r="OF9" s="54" t="s">
        <v>116</v>
      </c>
      <c r="OG9" s="54" t="s">
        <v>116</v>
      </c>
      <c r="OH9" s="54" t="s">
        <v>117</v>
      </c>
      <c r="OI9" s="54" t="s">
        <v>117</v>
      </c>
      <c r="OJ9" s="54" t="s">
        <v>117</v>
      </c>
      <c r="OK9" s="54" t="s">
        <v>117</v>
      </c>
      <c r="OL9" s="54" t="s">
        <v>117</v>
      </c>
      <c r="OM9" s="54" t="s">
        <v>117</v>
      </c>
      <c r="ON9" s="54" t="s">
        <v>117</v>
      </c>
      <c r="OO9" s="54" t="s">
        <v>117</v>
      </c>
      <c r="OP9" s="54" t="s">
        <v>117</v>
      </c>
      <c r="OQ9" s="54" t="s">
        <v>117</v>
      </c>
      <c r="OR9" s="54" t="s">
        <v>117</v>
      </c>
      <c r="OS9" s="54" t="s">
        <v>117</v>
      </c>
      <c r="OT9" s="54" t="s">
        <v>117</v>
      </c>
      <c r="OU9" s="54" t="s">
        <v>117</v>
      </c>
      <c r="OV9" s="54" t="s">
        <v>118</v>
      </c>
      <c r="OW9" s="54" t="s">
        <v>118</v>
      </c>
      <c r="OX9" s="54" t="s">
        <v>118</v>
      </c>
      <c r="OY9" s="54" t="s">
        <v>118</v>
      </c>
      <c r="OZ9" s="54" t="s">
        <v>118</v>
      </c>
      <c r="PA9" s="54" t="s">
        <v>118</v>
      </c>
      <c r="PB9" s="54" t="s">
        <v>118</v>
      </c>
      <c r="PC9" s="54" t="s">
        <v>118</v>
      </c>
      <c r="PD9" s="54" t="s">
        <v>118</v>
      </c>
      <c r="PE9" s="54" t="s">
        <v>118</v>
      </c>
      <c r="PF9" s="54" t="s">
        <v>118</v>
      </c>
      <c r="PG9" s="54" t="s">
        <v>118</v>
      </c>
      <c r="PH9" s="54" t="s">
        <v>118</v>
      </c>
      <c r="PI9" s="54" t="s">
        <v>118</v>
      </c>
    </row>
    <row r="10" spans="1:425" ht="15" hidden="1" outlineLevel="1" thickBot="1" x14ac:dyDescent="0.35">
      <c r="B10" s="45"/>
      <c r="E10" s="54" t="s">
        <v>14</v>
      </c>
      <c r="F10" s="54" t="s">
        <v>183</v>
      </c>
      <c r="G10" s="54" t="s">
        <v>124</v>
      </c>
      <c r="H10" s="54" t="s">
        <v>184</v>
      </c>
      <c r="I10" s="54" t="s">
        <v>125</v>
      </c>
      <c r="J10" s="54" t="s">
        <v>186</v>
      </c>
      <c r="K10" s="54" t="s">
        <v>187</v>
      </c>
      <c r="L10" s="54" t="s">
        <v>188</v>
      </c>
      <c r="M10" s="54" t="s">
        <v>189</v>
      </c>
      <c r="N10" s="54" t="s">
        <v>190</v>
      </c>
      <c r="O10" s="54" t="s">
        <v>191</v>
      </c>
      <c r="P10" s="54" t="s">
        <v>192</v>
      </c>
      <c r="Q10" s="54" t="s">
        <v>193</v>
      </c>
      <c r="R10" s="54" t="s">
        <v>194</v>
      </c>
      <c r="S10" s="54" t="s">
        <v>119</v>
      </c>
      <c r="T10" s="54" t="s">
        <v>208</v>
      </c>
      <c r="U10" s="54" t="s">
        <v>209</v>
      </c>
      <c r="V10" s="54" t="s">
        <v>221</v>
      </c>
      <c r="W10" s="54" t="s">
        <v>216</v>
      </c>
      <c r="X10" s="54" t="s">
        <v>215</v>
      </c>
      <c r="Y10" s="54" t="s">
        <v>220</v>
      </c>
      <c r="Z10" s="54" t="s">
        <v>450</v>
      </c>
      <c r="AA10" s="54" t="s">
        <v>122</v>
      </c>
      <c r="AB10" s="54" t="s">
        <v>120</v>
      </c>
      <c r="AC10" s="54" t="s">
        <v>5</v>
      </c>
      <c r="AD10" s="54" t="s">
        <v>6</v>
      </c>
      <c r="AE10" s="54" t="s">
        <v>121</v>
      </c>
      <c r="AF10" s="54" t="s">
        <v>882</v>
      </c>
      <c r="AG10" s="54" t="s">
        <v>126</v>
      </c>
      <c r="AH10" s="54" t="s">
        <v>14</v>
      </c>
      <c r="AI10" s="54" t="s">
        <v>183</v>
      </c>
      <c r="AJ10" s="54" t="s">
        <v>124</v>
      </c>
      <c r="AK10" s="54" t="s">
        <v>184</v>
      </c>
      <c r="AL10" s="54" t="s">
        <v>125</v>
      </c>
      <c r="AM10" s="54" t="s">
        <v>186</v>
      </c>
      <c r="AN10" s="54" t="s">
        <v>187</v>
      </c>
      <c r="AO10" s="54" t="s">
        <v>188</v>
      </c>
      <c r="AP10" s="54" t="s">
        <v>189</v>
      </c>
      <c r="AQ10" s="54" t="s">
        <v>190</v>
      </c>
      <c r="AR10" s="54" t="s">
        <v>191</v>
      </c>
      <c r="AS10" s="54" t="s">
        <v>192</v>
      </c>
      <c r="AT10" s="54" t="s">
        <v>193</v>
      </c>
      <c r="AU10" s="54" t="s">
        <v>194</v>
      </c>
      <c r="AV10" s="54" t="s">
        <v>14</v>
      </c>
      <c r="AW10" s="54" t="s">
        <v>183</v>
      </c>
      <c r="AX10" s="54" t="s">
        <v>124</v>
      </c>
      <c r="AY10" s="54" t="s">
        <v>184</v>
      </c>
      <c r="AZ10" s="54" t="s">
        <v>125</v>
      </c>
      <c r="BA10" s="54" t="s">
        <v>186</v>
      </c>
      <c r="BB10" s="54" t="s">
        <v>187</v>
      </c>
      <c r="BC10" s="54" t="s">
        <v>188</v>
      </c>
      <c r="BD10" s="54" t="s">
        <v>189</v>
      </c>
      <c r="BE10" s="54" t="s">
        <v>190</v>
      </c>
      <c r="BF10" s="54" t="s">
        <v>191</v>
      </c>
      <c r="BG10" s="54" t="s">
        <v>192</v>
      </c>
      <c r="BH10" s="54" t="s">
        <v>193</v>
      </c>
      <c r="BI10" s="54" t="s">
        <v>194</v>
      </c>
      <c r="BJ10" s="54" t="s">
        <v>14</v>
      </c>
      <c r="BK10" s="54" t="s">
        <v>183</v>
      </c>
      <c r="BL10" s="54" t="s">
        <v>124</v>
      </c>
      <c r="BM10" s="54" t="s">
        <v>184</v>
      </c>
      <c r="BN10" s="54" t="s">
        <v>125</v>
      </c>
      <c r="BO10" s="54" t="s">
        <v>186</v>
      </c>
      <c r="BP10" s="54" t="s">
        <v>187</v>
      </c>
      <c r="BQ10" s="54" t="s">
        <v>188</v>
      </c>
      <c r="BR10" s="54" t="s">
        <v>189</v>
      </c>
      <c r="BS10" s="54" t="s">
        <v>190</v>
      </c>
      <c r="BT10" s="54" t="s">
        <v>191</v>
      </c>
      <c r="BU10" s="54" t="s">
        <v>192</v>
      </c>
      <c r="BV10" s="54" t="s">
        <v>193</v>
      </c>
      <c r="BW10" s="54" t="s">
        <v>194</v>
      </c>
      <c r="BX10" s="54" t="s">
        <v>14</v>
      </c>
      <c r="BY10" s="54" t="s">
        <v>183</v>
      </c>
      <c r="BZ10" s="54" t="s">
        <v>124</v>
      </c>
      <c r="CA10" s="54" t="s">
        <v>184</v>
      </c>
      <c r="CB10" s="54" t="s">
        <v>125</v>
      </c>
      <c r="CC10" s="54" t="s">
        <v>186</v>
      </c>
      <c r="CD10" s="54" t="s">
        <v>187</v>
      </c>
      <c r="CE10" s="54" t="s">
        <v>188</v>
      </c>
      <c r="CF10" s="54" t="s">
        <v>189</v>
      </c>
      <c r="CG10" s="54" t="s">
        <v>190</v>
      </c>
      <c r="CH10" s="54" t="s">
        <v>191</v>
      </c>
      <c r="CI10" s="54" t="s">
        <v>192</v>
      </c>
      <c r="CJ10" s="54" t="s">
        <v>193</v>
      </c>
      <c r="CK10" s="54" t="s">
        <v>194</v>
      </c>
      <c r="CL10" s="54" t="s">
        <v>14</v>
      </c>
      <c r="CM10" s="54" t="s">
        <v>183</v>
      </c>
      <c r="CN10" s="54" t="s">
        <v>124</v>
      </c>
      <c r="CO10" s="54" t="s">
        <v>184</v>
      </c>
      <c r="CP10" s="54" t="s">
        <v>125</v>
      </c>
      <c r="CQ10" s="54" t="s">
        <v>186</v>
      </c>
      <c r="CR10" s="54" t="s">
        <v>187</v>
      </c>
      <c r="CS10" s="54" t="s">
        <v>188</v>
      </c>
      <c r="CT10" s="54" t="s">
        <v>189</v>
      </c>
      <c r="CU10" s="54" t="s">
        <v>190</v>
      </c>
      <c r="CV10" s="54" t="s">
        <v>191</v>
      </c>
      <c r="CW10" s="54" t="s">
        <v>192</v>
      </c>
      <c r="CX10" s="54" t="s">
        <v>193</v>
      </c>
      <c r="CY10" s="54" t="s">
        <v>194</v>
      </c>
      <c r="CZ10" s="54" t="s">
        <v>14</v>
      </c>
      <c r="DA10" s="54" t="s">
        <v>183</v>
      </c>
      <c r="DB10" s="54" t="s">
        <v>124</v>
      </c>
      <c r="DC10" s="54" t="s">
        <v>184</v>
      </c>
      <c r="DD10" s="54" t="s">
        <v>125</v>
      </c>
      <c r="DE10" s="54" t="s">
        <v>186</v>
      </c>
      <c r="DF10" s="54" t="s">
        <v>187</v>
      </c>
      <c r="DG10" s="54" t="s">
        <v>188</v>
      </c>
      <c r="DH10" s="54" t="s">
        <v>189</v>
      </c>
      <c r="DI10" s="54" t="s">
        <v>190</v>
      </c>
      <c r="DJ10" s="54" t="s">
        <v>191</v>
      </c>
      <c r="DK10" s="54" t="s">
        <v>192</v>
      </c>
      <c r="DL10" s="54" t="s">
        <v>193</v>
      </c>
      <c r="DM10" s="54" t="s">
        <v>194</v>
      </c>
      <c r="DN10" s="54" t="s">
        <v>14</v>
      </c>
      <c r="DO10" s="54" t="s">
        <v>183</v>
      </c>
      <c r="DP10" s="54" t="s">
        <v>124</v>
      </c>
      <c r="DQ10" s="54" t="s">
        <v>184</v>
      </c>
      <c r="DR10" s="54" t="s">
        <v>125</v>
      </c>
      <c r="DS10" s="54" t="s">
        <v>186</v>
      </c>
      <c r="DT10" s="54" t="s">
        <v>187</v>
      </c>
      <c r="DU10" s="54" t="s">
        <v>188</v>
      </c>
      <c r="DV10" s="54" t="s">
        <v>189</v>
      </c>
      <c r="DW10" s="54" t="s">
        <v>190</v>
      </c>
      <c r="DX10" s="54" t="s">
        <v>191</v>
      </c>
      <c r="DY10" s="54" t="s">
        <v>192</v>
      </c>
      <c r="DZ10" s="54" t="s">
        <v>193</v>
      </c>
      <c r="EA10" s="54" t="s">
        <v>194</v>
      </c>
      <c r="EB10" s="54" t="s">
        <v>14</v>
      </c>
      <c r="EC10" s="54" t="s">
        <v>183</v>
      </c>
      <c r="ED10" s="54" t="s">
        <v>124</v>
      </c>
      <c r="EE10" s="54" t="s">
        <v>184</v>
      </c>
      <c r="EF10" s="54" t="s">
        <v>125</v>
      </c>
      <c r="EG10" s="54" t="s">
        <v>186</v>
      </c>
      <c r="EH10" s="54" t="s">
        <v>187</v>
      </c>
      <c r="EI10" s="54" t="s">
        <v>188</v>
      </c>
      <c r="EJ10" s="54" t="s">
        <v>189</v>
      </c>
      <c r="EK10" s="54" t="s">
        <v>190</v>
      </c>
      <c r="EL10" s="54" t="s">
        <v>191</v>
      </c>
      <c r="EM10" s="54" t="s">
        <v>192</v>
      </c>
      <c r="EN10" s="54" t="s">
        <v>193</v>
      </c>
      <c r="EO10" s="54" t="s">
        <v>194</v>
      </c>
      <c r="EP10" s="54" t="s">
        <v>14</v>
      </c>
      <c r="EQ10" s="54" t="s">
        <v>183</v>
      </c>
      <c r="ER10" s="54" t="s">
        <v>124</v>
      </c>
      <c r="ES10" s="54" t="s">
        <v>184</v>
      </c>
      <c r="ET10" s="54" t="s">
        <v>125</v>
      </c>
      <c r="EU10" s="54" t="s">
        <v>186</v>
      </c>
      <c r="EV10" s="54" t="s">
        <v>187</v>
      </c>
      <c r="EW10" s="54" t="s">
        <v>188</v>
      </c>
      <c r="EX10" s="54" t="s">
        <v>189</v>
      </c>
      <c r="EY10" s="54" t="s">
        <v>190</v>
      </c>
      <c r="EZ10" s="54" t="s">
        <v>191</v>
      </c>
      <c r="FA10" s="54" t="s">
        <v>192</v>
      </c>
      <c r="FB10" s="54" t="s">
        <v>193</v>
      </c>
      <c r="FC10" s="54" t="s">
        <v>194</v>
      </c>
      <c r="FD10" s="54" t="s">
        <v>14</v>
      </c>
      <c r="FE10" s="54" t="s">
        <v>183</v>
      </c>
      <c r="FF10" s="54" t="s">
        <v>124</v>
      </c>
      <c r="FG10" s="54" t="s">
        <v>184</v>
      </c>
      <c r="FH10" s="54" t="s">
        <v>125</v>
      </c>
      <c r="FI10" s="54" t="s">
        <v>186</v>
      </c>
      <c r="FJ10" s="54" t="s">
        <v>187</v>
      </c>
      <c r="FK10" s="54" t="s">
        <v>188</v>
      </c>
      <c r="FL10" s="54" t="s">
        <v>189</v>
      </c>
      <c r="FM10" s="54" t="s">
        <v>190</v>
      </c>
      <c r="FN10" s="54" t="s">
        <v>191</v>
      </c>
      <c r="FO10" s="54" t="s">
        <v>192</v>
      </c>
      <c r="FP10" s="54" t="s">
        <v>193</v>
      </c>
      <c r="FQ10" s="54" t="s">
        <v>194</v>
      </c>
      <c r="FR10" s="54" t="s">
        <v>14</v>
      </c>
      <c r="FS10" s="54" t="s">
        <v>183</v>
      </c>
      <c r="FT10" s="54" t="s">
        <v>124</v>
      </c>
      <c r="FU10" s="54" t="s">
        <v>184</v>
      </c>
      <c r="FV10" s="54" t="s">
        <v>125</v>
      </c>
      <c r="FW10" s="54" t="s">
        <v>186</v>
      </c>
      <c r="FX10" s="54" t="s">
        <v>187</v>
      </c>
      <c r="FY10" s="54" t="s">
        <v>188</v>
      </c>
      <c r="FZ10" s="54" t="s">
        <v>189</v>
      </c>
      <c r="GA10" s="54" t="s">
        <v>190</v>
      </c>
      <c r="GB10" s="54" t="s">
        <v>191</v>
      </c>
      <c r="GC10" s="54" t="s">
        <v>192</v>
      </c>
      <c r="GD10" s="54" t="s">
        <v>193</v>
      </c>
      <c r="GE10" s="54" t="s">
        <v>194</v>
      </c>
      <c r="GF10" s="54" t="s">
        <v>14</v>
      </c>
      <c r="GG10" s="54" t="s">
        <v>183</v>
      </c>
      <c r="GH10" s="54" t="s">
        <v>124</v>
      </c>
      <c r="GI10" s="54" t="s">
        <v>184</v>
      </c>
      <c r="GJ10" s="54" t="s">
        <v>125</v>
      </c>
      <c r="GK10" s="54" t="s">
        <v>186</v>
      </c>
      <c r="GL10" s="54" t="s">
        <v>187</v>
      </c>
      <c r="GM10" s="54" t="s">
        <v>188</v>
      </c>
      <c r="GN10" s="54" t="s">
        <v>189</v>
      </c>
      <c r="GO10" s="54" t="s">
        <v>190</v>
      </c>
      <c r="GP10" s="54" t="s">
        <v>191</v>
      </c>
      <c r="GQ10" s="54" t="s">
        <v>192</v>
      </c>
      <c r="GR10" s="54" t="s">
        <v>193</v>
      </c>
      <c r="GS10" s="54" t="s">
        <v>194</v>
      </c>
      <c r="GT10" s="54" t="s">
        <v>14</v>
      </c>
      <c r="GU10" s="54" t="s">
        <v>183</v>
      </c>
      <c r="GV10" s="54" t="s">
        <v>124</v>
      </c>
      <c r="GW10" s="54" t="s">
        <v>184</v>
      </c>
      <c r="GX10" s="54" t="s">
        <v>125</v>
      </c>
      <c r="GY10" s="54" t="s">
        <v>186</v>
      </c>
      <c r="GZ10" s="54" t="s">
        <v>187</v>
      </c>
      <c r="HA10" s="54" t="s">
        <v>188</v>
      </c>
      <c r="HB10" s="54" t="s">
        <v>189</v>
      </c>
      <c r="HC10" s="54" t="s">
        <v>190</v>
      </c>
      <c r="HD10" s="54" t="s">
        <v>191</v>
      </c>
      <c r="HE10" s="54" t="s">
        <v>192</v>
      </c>
      <c r="HF10" s="54" t="s">
        <v>193</v>
      </c>
      <c r="HG10" s="54" t="s">
        <v>194</v>
      </c>
      <c r="HH10" s="54" t="s">
        <v>14</v>
      </c>
      <c r="HI10" s="54" t="s">
        <v>183</v>
      </c>
      <c r="HJ10" s="54" t="s">
        <v>124</v>
      </c>
      <c r="HK10" s="54" t="s">
        <v>184</v>
      </c>
      <c r="HL10" s="54" t="s">
        <v>125</v>
      </c>
      <c r="HM10" s="54" t="s">
        <v>186</v>
      </c>
      <c r="HN10" s="54" t="s">
        <v>187</v>
      </c>
      <c r="HO10" s="54" t="s">
        <v>188</v>
      </c>
      <c r="HP10" s="54" t="s">
        <v>189</v>
      </c>
      <c r="HQ10" s="54" t="s">
        <v>190</v>
      </c>
      <c r="HR10" s="54" t="s">
        <v>191</v>
      </c>
      <c r="HS10" s="54" t="s">
        <v>192</v>
      </c>
      <c r="HT10" s="54" t="s">
        <v>193</v>
      </c>
      <c r="HU10" s="54" t="s">
        <v>194</v>
      </c>
      <c r="HV10" s="54" t="s">
        <v>14</v>
      </c>
      <c r="HW10" s="54" t="s">
        <v>183</v>
      </c>
      <c r="HX10" s="54" t="s">
        <v>124</v>
      </c>
      <c r="HY10" s="54" t="s">
        <v>184</v>
      </c>
      <c r="HZ10" s="54" t="s">
        <v>125</v>
      </c>
      <c r="IA10" s="54" t="s">
        <v>186</v>
      </c>
      <c r="IB10" s="54" t="s">
        <v>187</v>
      </c>
      <c r="IC10" s="54" t="s">
        <v>188</v>
      </c>
      <c r="ID10" s="54" t="s">
        <v>189</v>
      </c>
      <c r="IE10" s="54" t="s">
        <v>190</v>
      </c>
      <c r="IF10" s="54" t="s">
        <v>191</v>
      </c>
      <c r="IG10" s="54" t="s">
        <v>192</v>
      </c>
      <c r="IH10" s="54" t="s">
        <v>193</v>
      </c>
      <c r="II10" s="54" t="s">
        <v>194</v>
      </c>
      <c r="IJ10" s="54" t="s">
        <v>14</v>
      </c>
      <c r="IK10" s="54" t="s">
        <v>183</v>
      </c>
      <c r="IL10" s="54" t="s">
        <v>124</v>
      </c>
      <c r="IM10" s="54" t="s">
        <v>184</v>
      </c>
      <c r="IN10" s="54" t="s">
        <v>125</v>
      </c>
      <c r="IO10" s="54" t="s">
        <v>186</v>
      </c>
      <c r="IP10" s="54" t="s">
        <v>187</v>
      </c>
      <c r="IQ10" s="54" t="s">
        <v>188</v>
      </c>
      <c r="IR10" s="54" t="s">
        <v>189</v>
      </c>
      <c r="IS10" s="54" t="s">
        <v>190</v>
      </c>
      <c r="IT10" s="54" t="s">
        <v>191</v>
      </c>
      <c r="IU10" s="54" t="s">
        <v>192</v>
      </c>
      <c r="IV10" s="54" t="s">
        <v>193</v>
      </c>
      <c r="IW10" s="54" t="s">
        <v>194</v>
      </c>
      <c r="IX10" s="54" t="s">
        <v>14</v>
      </c>
      <c r="IY10" s="54" t="s">
        <v>183</v>
      </c>
      <c r="IZ10" s="54" t="s">
        <v>124</v>
      </c>
      <c r="JA10" s="54" t="s">
        <v>184</v>
      </c>
      <c r="JB10" s="54" t="s">
        <v>125</v>
      </c>
      <c r="JC10" s="54" t="s">
        <v>186</v>
      </c>
      <c r="JD10" s="54" t="s">
        <v>187</v>
      </c>
      <c r="JE10" s="54" t="s">
        <v>188</v>
      </c>
      <c r="JF10" s="54" t="s">
        <v>189</v>
      </c>
      <c r="JG10" s="54" t="s">
        <v>190</v>
      </c>
      <c r="JH10" s="54" t="s">
        <v>191</v>
      </c>
      <c r="JI10" s="54" t="s">
        <v>192</v>
      </c>
      <c r="JJ10" s="54" t="s">
        <v>193</v>
      </c>
      <c r="JK10" s="54" t="s">
        <v>194</v>
      </c>
      <c r="JL10" s="54" t="s">
        <v>14</v>
      </c>
      <c r="JM10" s="54" t="s">
        <v>183</v>
      </c>
      <c r="JN10" s="54" t="s">
        <v>124</v>
      </c>
      <c r="JO10" s="54" t="s">
        <v>184</v>
      </c>
      <c r="JP10" s="54" t="s">
        <v>125</v>
      </c>
      <c r="JQ10" s="54" t="s">
        <v>186</v>
      </c>
      <c r="JR10" s="54" t="s">
        <v>187</v>
      </c>
      <c r="JS10" s="54" t="s">
        <v>188</v>
      </c>
      <c r="JT10" s="54" t="s">
        <v>189</v>
      </c>
      <c r="JU10" s="54" t="s">
        <v>190</v>
      </c>
      <c r="JV10" s="54" t="s">
        <v>191</v>
      </c>
      <c r="JW10" s="54" t="s">
        <v>192</v>
      </c>
      <c r="JX10" s="54" t="s">
        <v>193</v>
      </c>
      <c r="JY10" s="54" t="s">
        <v>194</v>
      </c>
      <c r="JZ10" s="54" t="s">
        <v>14</v>
      </c>
      <c r="KA10" s="54" t="s">
        <v>183</v>
      </c>
      <c r="KB10" s="54" t="s">
        <v>124</v>
      </c>
      <c r="KC10" s="54" t="s">
        <v>184</v>
      </c>
      <c r="KD10" s="54" t="s">
        <v>125</v>
      </c>
      <c r="KE10" s="54" t="s">
        <v>186</v>
      </c>
      <c r="KF10" s="54" t="s">
        <v>187</v>
      </c>
      <c r="KG10" s="54" t="s">
        <v>188</v>
      </c>
      <c r="KH10" s="54" t="s">
        <v>189</v>
      </c>
      <c r="KI10" s="54" t="s">
        <v>190</v>
      </c>
      <c r="KJ10" s="54" t="s">
        <v>191</v>
      </c>
      <c r="KK10" s="54" t="s">
        <v>192</v>
      </c>
      <c r="KL10" s="54" t="s">
        <v>193</v>
      </c>
      <c r="KM10" s="54" t="s">
        <v>194</v>
      </c>
      <c r="KN10" s="54" t="s">
        <v>14</v>
      </c>
      <c r="KO10" s="54" t="s">
        <v>183</v>
      </c>
      <c r="KP10" s="54" t="s">
        <v>124</v>
      </c>
      <c r="KQ10" s="54" t="s">
        <v>184</v>
      </c>
      <c r="KR10" s="54" t="s">
        <v>125</v>
      </c>
      <c r="KS10" s="54" t="s">
        <v>186</v>
      </c>
      <c r="KT10" s="54" t="s">
        <v>187</v>
      </c>
      <c r="KU10" s="54" t="s">
        <v>188</v>
      </c>
      <c r="KV10" s="54" t="s">
        <v>189</v>
      </c>
      <c r="KW10" s="54" t="s">
        <v>190</v>
      </c>
      <c r="KX10" s="54" t="s">
        <v>191</v>
      </c>
      <c r="KY10" s="54" t="s">
        <v>192</v>
      </c>
      <c r="KZ10" s="54" t="s">
        <v>193</v>
      </c>
      <c r="LA10" s="54" t="s">
        <v>194</v>
      </c>
      <c r="LB10" s="54" t="s">
        <v>14</v>
      </c>
      <c r="LC10" s="54" t="s">
        <v>183</v>
      </c>
      <c r="LD10" s="54" t="s">
        <v>124</v>
      </c>
      <c r="LE10" s="54" t="s">
        <v>184</v>
      </c>
      <c r="LF10" s="54" t="s">
        <v>125</v>
      </c>
      <c r="LG10" s="54" t="s">
        <v>186</v>
      </c>
      <c r="LH10" s="54" t="s">
        <v>187</v>
      </c>
      <c r="LI10" s="54" t="s">
        <v>188</v>
      </c>
      <c r="LJ10" s="54" t="s">
        <v>189</v>
      </c>
      <c r="LK10" s="54" t="s">
        <v>190</v>
      </c>
      <c r="LL10" s="54" t="s">
        <v>191</v>
      </c>
      <c r="LM10" s="54" t="s">
        <v>192</v>
      </c>
      <c r="LN10" s="54" t="s">
        <v>193</v>
      </c>
      <c r="LO10" s="54" t="s">
        <v>194</v>
      </c>
      <c r="LP10" s="54" t="s">
        <v>14</v>
      </c>
      <c r="LQ10" s="54" t="s">
        <v>183</v>
      </c>
      <c r="LR10" s="54" t="s">
        <v>124</v>
      </c>
      <c r="LS10" s="54" t="s">
        <v>184</v>
      </c>
      <c r="LT10" s="54" t="s">
        <v>125</v>
      </c>
      <c r="LU10" s="54" t="s">
        <v>186</v>
      </c>
      <c r="LV10" s="54" t="s">
        <v>187</v>
      </c>
      <c r="LW10" s="54" t="s">
        <v>188</v>
      </c>
      <c r="LX10" s="54" t="s">
        <v>189</v>
      </c>
      <c r="LY10" s="54" t="s">
        <v>190</v>
      </c>
      <c r="LZ10" s="54" t="s">
        <v>191</v>
      </c>
      <c r="MA10" s="54" t="s">
        <v>192</v>
      </c>
      <c r="MB10" s="54" t="s">
        <v>193</v>
      </c>
      <c r="MC10" s="54" t="s">
        <v>194</v>
      </c>
      <c r="MD10" s="54" t="s">
        <v>14</v>
      </c>
      <c r="ME10" s="54" t="s">
        <v>183</v>
      </c>
      <c r="MF10" s="54" t="s">
        <v>124</v>
      </c>
      <c r="MG10" s="54" t="s">
        <v>184</v>
      </c>
      <c r="MH10" s="54" t="s">
        <v>125</v>
      </c>
      <c r="MI10" s="54" t="s">
        <v>186</v>
      </c>
      <c r="MJ10" s="54" t="s">
        <v>187</v>
      </c>
      <c r="MK10" s="54" t="s">
        <v>188</v>
      </c>
      <c r="ML10" s="54" t="s">
        <v>189</v>
      </c>
      <c r="MM10" s="54" t="s">
        <v>190</v>
      </c>
      <c r="MN10" s="54" t="s">
        <v>191</v>
      </c>
      <c r="MO10" s="54" t="s">
        <v>192</v>
      </c>
      <c r="MP10" s="54" t="s">
        <v>193</v>
      </c>
      <c r="MQ10" s="54" t="s">
        <v>194</v>
      </c>
      <c r="MR10" s="54" t="s">
        <v>14</v>
      </c>
      <c r="MS10" s="54" t="s">
        <v>183</v>
      </c>
      <c r="MT10" s="54" t="s">
        <v>124</v>
      </c>
      <c r="MU10" s="54" t="s">
        <v>184</v>
      </c>
      <c r="MV10" s="54" t="s">
        <v>125</v>
      </c>
      <c r="MW10" s="54" t="s">
        <v>186</v>
      </c>
      <c r="MX10" s="54" t="s">
        <v>187</v>
      </c>
      <c r="MY10" s="54" t="s">
        <v>188</v>
      </c>
      <c r="MZ10" s="54" t="s">
        <v>189</v>
      </c>
      <c r="NA10" s="54" t="s">
        <v>190</v>
      </c>
      <c r="NB10" s="54" t="s">
        <v>191</v>
      </c>
      <c r="NC10" s="54" t="s">
        <v>192</v>
      </c>
      <c r="ND10" s="54" t="s">
        <v>193</v>
      </c>
      <c r="NE10" s="54" t="s">
        <v>194</v>
      </c>
      <c r="NF10" s="54" t="s">
        <v>14</v>
      </c>
      <c r="NG10" s="54" t="s">
        <v>183</v>
      </c>
      <c r="NH10" s="54" t="s">
        <v>124</v>
      </c>
      <c r="NI10" s="54" t="s">
        <v>184</v>
      </c>
      <c r="NJ10" s="54" t="s">
        <v>125</v>
      </c>
      <c r="NK10" s="54" t="s">
        <v>186</v>
      </c>
      <c r="NL10" s="54" t="s">
        <v>187</v>
      </c>
      <c r="NM10" s="54" t="s">
        <v>188</v>
      </c>
      <c r="NN10" s="54" t="s">
        <v>189</v>
      </c>
      <c r="NO10" s="54" t="s">
        <v>190</v>
      </c>
      <c r="NP10" s="54" t="s">
        <v>191</v>
      </c>
      <c r="NQ10" s="54" t="s">
        <v>192</v>
      </c>
      <c r="NR10" s="54" t="s">
        <v>193</v>
      </c>
      <c r="NS10" s="54" t="s">
        <v>194</v>
      </c>
      <c r="NT10" s="54" t="s">
        <v>14</v>
      </c>
      <c r="NU10" s="54" t="s">
        <v>183</v>
      </c>
      <c r="NV10" s="54" t="s">
        <v>124</v>
      </c>
      <c r="NW10" s="54" t="s">
        <v>184</v>
      </c>
      <c r="NX10" s="54" t="s">
        <v>125</v>
      </c>
      <c r="NY10" s="54" t="s">
        <v>186</v>
      </c>
      <c r="NZ10" s="54" t="s">
        <v>187</v>
      </c>
      <c r="OA10" s="54" t="s">
        <v>188</v>
      </c>
      <c r="OB10" s="54" t="s">
        <v>189</v>
      </c>
      <c r="OC10" s="54" t="s">
        <v>190</v>
      </c>
      <c r="OD10" s="54" t="s">
        <v>191</v>
      </c>
      <c r="OE10" s="54" t="s">
        <v>192</v>
      </c>
      <c r="OF10" s="54" t="s">
        <v>193</v>
      </c>
      <c r="OG10" s="54" t="s">
        <v>194</v>
      </c>
      <c r="OH10" s="54" t="s">
        <v>14</v>
      </c>
      <c r="OI10" s="54" t="s">
        <v>183</v>
      </c>
      <c r="OJ10" s="54" t="s">
        <v>124</v>
      </c>
      <c r="OK10" s="54" t="s">
        <v>184</v>
      </c>
      <c r="OL10" s="54" t="s">
        <v>125</v>
      </c>
      <c r="OM10" s="54" t="s">
        <v>186</v>
      </c>
      <c r="ON10" s="54" t="s">
        <v>187</v>
      </c>
      <c r="OO10" s="54" t="s">
        <v>188</v>
      </c>
      <c r="OP10" s="54" t="s">
        <v>189</v>
      </c>
      <c r="OQ10" s="54" t="s">
        <v>190</v>
      </c>
      <c r="OR10" s="54" t="s">
        <v>191</v>
      </c>
      <c r="OS10" s="54" t="s">
        <v>192</v>
      </c>
      <c r="OT10" s="54" t="s">
        <v>193</v>
      </c>
      <c r="OU10" s="54" t="s">
        <v>194</v>
      </c>
      <c r="OV10" s="54" t="s">
        <v>14</v>
      </c>
      <c r="OW10" s="54" t="s">
        <v>183</v>
      </c>
      <c r="OX10" s="54" t="s">
        <v>124</v>
      </c>
      <c r="OY10" s="54" t="s">
        <v>184</v>
      </c>
      <c r="OZ10" s="54" t="s">
        <v>125</v>
      </c>
      <c r="PA10" s="54" t="s">
        <v>186</v>
      </c>
      <c r="PB10" s="54" t="s">
        <v>187</v>
      </c>
      <c r="PC10" s="54" t="s">
        <v>188</v>
      </c>
      <c r="PD10" s="54" t="s">
        <v>189</v>
      </c>
      <c r="PE10" s="54" t="s">
        <v>190</v>
      </c>
      <c r="PF10" s="54" t="s">
        <v>191</v>
      </c>
      <c r="PG10" s="54" t="s">
        <v>192</v>
      </c>
      <c r="PH10" s="54" t="s">
        <v>193</v>
      </c>
      <c r="PI10" s="54" t="s">
        <v>194</v>
      </c>
    </row>
    <row r="11" spans="1:425" ht="15" hidden="1" outlineLevel="1" thickBot="1" x14ac:dyDescent="0.35">
      <c r="B11" s="45"/>
      <c r="E11" s="54" t="str">
        <f>E$9&amp;" - "&amp;E10</f>
        <v>AGG - Total</v>
      </c>
      <c r="F11" s="54" t="str">
        <f t="shared" ref="F11:BR11" si="0">F$9&amp;" - "&amp;F10</f>
        <v>AGG - Earned</v>
      </c>
      <c r="G11" s="54" t="str">
        <f t="shared" si="0"/>
        <v>AGG - Unearned</v>
      </c>
      <c r="H11" s="54" t="str">
        <f t="shared" si="0"/>
        <v>AGG - UW</v>
      </c>
      <c r="I11" s="54" t="str">
        <f t="shared" si="0"/>
        <v>AGG - ManMade</v>
      </c>
      <c r="J11" s="54" t="str">
        <f t="shared" si="0"/>
        <v>AGG - InflEarned</v>
      </c>
      <c r="K11" s="54" t="str">
        <f t="shared" si="0"/>
        <v>AGG - InflUnearned</v>
      </c>
      <c r="L11" s="54" t="str">
        <f t="shared" si="0"/>
        <v>AGG - InflUW</v>
      </c>
      <c r="M11" s="54" t="str">
        <f t="shared" si="0"/>
        <v>AGG - ExpEarned</v>
      </c>
      <c r="N11" s="54" t="str">
        <f t="shared" si="0"/>
        <v>AGG - ExpUnearned</v>
      </c>
      <c r="O11" s="54" t="str">
        <f t="shared" si="0"/>
        <v>AGG - ExpUW</v>
      </c>
      <c r="P11" s="54" t="str">
        <f t="shared" si="0"/>
        <v>AGG - LifeEarned</v>
      </c>
      <c r="Q11" s="54" t="str">
        <f t="shared" si="0"/>
        <v>AGG - LifeUnearned</v>
      </c>
      <c r="R11" s="54" t="str">
        <f t="shared" si="0"/>
        <v>AGG - LifeUW</v>
      </c>
      <c r="S11" s="54" t="str">
        <f t="shared" si="0"/>
        <v>AGG - NatCat</v>
      </c>
      <c r="T11" s="54" t="str">
        <f t="shared" si="0"/>
        <v>AGG - OverheadNL</v>
      </c>
      <c r="U11" s="54" t="str">
        <f t="shared" si="0"/>
        <v>AGG - OverheadNSLT</v>
      </c>
      <c r="V11" s="54" t="str">
        <f t="shared" si="0"/>
        <v>AGG - OtherNL</v>
      </c>
      <c r="W11" s="54" t="str">
        <f t="shared" si="0"/>
        <v>AGG - HealthSLT</v>
      </c>
      <c r="X11" s="54" t="str">
        <f t="shared" si="0"/>
        <v>AGG - HealthCAT</v>
      </c>
      <c r="Y11" s="54" t="str">
        <f t="shared" si="0"/>
        <v>AGG - OtherHealth</v>
      </c>
      <c r="Z11" s="54" t="str">
        <f t="shared" si="0"/>
        <v>NatCat - NatCatTotal</v>
      </c>
      <c r="AA11" s="54" t="str">
        <f t="shared" si="0"/>
        <v>NatCat - Wind</v>
      </c>
      <c r="AB11" s="54" t="str">
        <f t="shared" si="0"/>
        <v>NatCat - EQ</v>
      </c>
      <c r="AC11" s="54" t="str">
        <f t="shared" si="0"/>
        <v>NatCat - Flood</v>
      </c>
      <c r="AD11" s="54" t="str">
        <f t="shared" si="0"/>
        <v>NatCat - Hail</v>
      </c>
      <c r="AE11" s="54" t="str">
        <f t="shared" si="0"/>
        <v>NatCat - Subs</v>
      </c>
      <c r="AF11" s="54" t="str">
        <f t="shared" ref="AF11" si="1">AF$9&amp;" - "&amp;AF10</f>
        <v>NatCat - Comb</v>
      </c>
      <c r="AG11" s="54" t="str">
        <f t="shared" si="0"/>
        <v>NatCat - Other</v>
      </c>
      <c r="AH11" s="54" t="str">
        <f t="shared" si="0"/>
        <v>MedExp - Total</v>
      </c>
      <c r="AI11" s="54" t="str">
        <f t="shared" si="0"/>
        <v>MedExp - Earned</v>
      </c>
      <c r="AJ11" s="54" t="str">
        <f t="shared" si="0"/>
        <v>MedExp - Unearned</v>
      </c>
      <c r="AK11" s="54" t="str">
        <f t="shared" si="0"/>
        <v>MedExp - UW</v>
      </c>
      <c r="AL11" s="54" t="str">
        <f t="shared" si="0"/>
        <v>MedExp - ManMade</v>
      </c>
      <c r="AM11" s="54" t="str">
        <f t="shared" si="0"/>
        <v>MedExp - InflEarned</v>
      </c>
      <c r="AN11" s="54" t="str">
        <f t="shared" si="0"/>
        <v>MedExp - InflUnearned</v>
      </c>
      <c r="AO11" s="54" t="str">
        <f t="shared" si="0"/>
        <v>MedExp - InflUW</v>
      </c>
      <c r="AP11" s="54" t="str">
        <f t="shared" si="0"/>
        <v>MedExp - ExpEarned</v>
      </c>
      <c r="AQ11" s="54" t="str">
        <f t="shared" si="0"/>
        <v>MedExp - ExpUnearned</v>
      </c>
      <c r="AR11" s="54" t="str">
        <f t="shared" si="0"/>
        <v>MedExp - ExpUW</v>
      </c>
      <c r="AS11" s="54" t="str">
        <f t="shared" si="0"/>
        <v>MedExp - LifeEarned</v>
      </c>
      <c r="AT11" s="54" t="str">
        <f t="shared" si="0"/>
        <v>MedExp - LifeUnearned</v>
      </c>
      <c r="AU11" s="54" t="str">
        <f t="shared" si="0"/>
        <v>MedExp - LifeUW</v>
      </c>
      <c r="AV11" s="54" t="str">
        <f t="shared" si="0"/>
        <v>IncProt - Total</v>
      </c>
      <c r="AW11" s="54" t="str">
        <f t="shared" si="0"/>
        <v>IncProt - Earned</v>
      </c>
      <c r="AX11" s="54" t="str">
        <f t="shared" si="0"/>
        <v>IncProt - Unearned</v>
      </c>
      <c r="AY11" s="54" t="str">
        <f t="shared" si="0"/>
        <v>IncProt - UW</v>
      </c>
      <c r="AZ11" s="54" t="str">
        <f t="shared" si="0"/>
        <v>IncProt - ManMade</v>
      </c>
      <c r="BA11" s="54" t="str">
        <f t="shared" si="0"/>
        <v>IncProt - InflEarned</v>
      </c>
      <c r="BB11" s="54" t="str">
        <f t="shared" si="0"/>
        <v>IncProt - InflUnearned</v>
      </c>
      <c r="BC11" s="54" t="str">
        <f t="shared" si="0"/>
        <v>IncProt - InflUW</v>
      </c>
      <c r="BD11" s="54" t="str">
        <f t="shared" si="0"/>
        <v>IncProt - ExpEarned</v>
      </c>
      <c r="BE11" s="54" t="str">
        <f t="shared" si="0"/>
        <v>IncProt - ExpUnearned</v>
      </c>
      <c r="BF11" s="54" t="str">
        <f t="shared" si="0"/>
        <v>IncProt - ExpUW</v>
      </c>
      <c r="BG11" s="54" t="str">
        <f t="shared" si="0"/>
        <v>IncProt - LifeEarned</v>
      </c>
      <c r="BH11" s="54" t="str">
        <f t="shared" si="0"/>
        <v>IncProt - LifeUnearned</v>
      </c>
      <c r="BI11" s="54" t="str">
        <f t="shared" si="0"/>
        <v>IncProt - LifeUW</v>
      </c>
      <c r="BJ11" s="54" t="str">
        <f t="shared" si="0"/>
        <v>WorkComp - Total</v>
      </c>
      <c r="BK11" s="54" t="str">
        <f t="shared" si="0"/>
        <v>WorkComp - Earned</v>
      </c>
      <c r="BL11" s="54" t="str">
        <f t="shared" si="0"/>
        <v>WorkComp - Unearned</v>
      </c>
      <c r="BM11" s="54" t="str">
        <f t="shared" si="0"/>
        <v>WorkComp - UW</v>
      </c>
      <c r="BN11" s="54" t="str">
        <f t="shared" si="0"/>
        <v>WorkComp - ManMade</v>
      </c>
      <c r="BO11" s="54" t="str">
        <f t="shared" si="0"/>
        <v>WorkComp - InflEarned</v>
      </c>
      <c r="BP11" s="54" t="str">
        <f t="shared" si="0"/>
        <v>WorkComp - InflUnearned</v>
      </c>
      <c r="BQ11" s="54" t="str">
        <f t="shared" si="0"/>
        <v>WorkComp - InflUW</v>
      </c>
      <c r="BR11" s="54" t="str">
        <f t="shared" si="0"/>
        <v>WorkComp - ExpEarned</v>
      </c>
      <c r="BS11" s="54" t="str">
        <f t="shared" ref="BS11:ED11" si="2">BS$9&amp;" - "&amp;BS10</f>
        <v>WorkComp - ExpUnearned</v>
      </c>
      <c r="BT11" s="54" t="str">
        <f t="shared" si="2"/>
        <v>WorkComp - ExpUW</v>
      </c>
      <c r="BU11" s="54" t="str">
        <f t="shared" si="2"/>
        <v>WorkComp - LifeEarned</v>
      </c>
      <c r="BV11" s="54" t="str">
        <f t="shared" si="2"/>
        <v>WorkComp - LifeUnearned</v>
      </c>
      <c r="BW11" s="54" t="str">
        <f t="shared" si="2"/>
        <v>WorkComp - LifeUW</v>
      </c>
      <c r="BX11" s="54" t="str">
        <f t="shared" si="2"/>
        <v>MVL - Total</v>
      </c>
      <c r="BY11" s="54" t="str">
        <f t="shared" si="2"/>
        <v>MVL - Earned</v>
      </c>
      <c r="BZ11" s="54" t="str">
        <f t="shared" si="2"/>
        <v>MVL - Unearned</v>
      </c>
      <c r="CA11" s="54" t="str">
        <f t="shared" si="2"/>
        <v>MVL - UW</v>
      </c>
      <c r="CB11" s="54" t="str">
        <f t="shared" si="2"/>
        <v>MVL - ManMade</v>
      </c>
      <c r="CC11" s="54" t="str">
        <f t="shared" si="2"/>
        <v>MVL - InflEarned</v>
      </c>
      <c r="CD11" s="54" t="str">
        <f t="shared" si="2"/>
        <v>MVL - InflUnearned</v>
      </c>
      <c r="CE11" s="54" t="str">
        <f t="shared" si="2"/>
        <v>MVL - InflUW</v>
      </c>
      <c r="CF11" s="54" t="str">
        <f t="shared" si="2"/>
        <v>MVL - ExpEarned</v>
      </c>
      <c r="CG11" s="54" t="str">
        <f t="shared" si="2"/>
        <v>MVL - ExpUnearned</v>
      </c>
      <c r="CH11" s="54" t="str">
        <f t="shared" si="2"/>
        <v>MVL - ExpUW</v>
      </c>
      <c r="CI11" s="54" t="str">
        <f t="shared" si="2"/>
        <v>MVL - LifeEarned</v>
      </c>
      <c r="CJ11" s="54" t="str">
        <f t="shared" si="2"/>
        <v>MVL - LifeUnearned</v>
      </c>
      <c r="CK11" s="54" t="str">
        <f t="shared" si="2"/>
        <v>MVL - LifeUW</v>
      </c>
      <c r="CL11" s="54" t="str">
        <f t="shared" si="2"/>
        <v>OtherM - Total</v>
      </c>
      <c r="CM11" s="54" t="str">
        <f t="shared" si="2"/>
        <v>OtherM - Earned</v>
      </c>
      <c r="CN11" s="54" t="str">
        <f t="shared" si="2"/>
        <v>OtherM - Unearned</v>
      </c>
      <c r="CO11" s="54" t="str">
        <f t="shared" si="2"/>
        <v>OtherM - UW</v>
      </c>
      <c r="CP11" s="54" t="str">
        <f t="shared" si="2"/>
        <v>OtherM - ManMade</v>
      </c>
      <c r="CQ11" s="54" t="str">
        <f t="shared" si="2"/>
        <v>OtherM - InflEarned</v>
      </c>
      <c r="CR11" s="54" t="str">
        <f t="shared" si="2"/>
        <v>OtherM - InflUnearned</v>
      </c>
      <c r="CS11" s="54" t="str">
        <f t="shared" si="2"/>
        <v>OtherM - InflUW</v>
      </c>
      <c r="CT11" s="54" t="str">
        <f t="shared" si="2"/>
        <v>OtherM - ExpEarned</v>
      </c>
      <c r="CU11" s="54" t="str">
        <f t="shared" si="2"/>
        <v>OtherM - ExpUnearned</v>
      </c>
      <c r="CV11" s="54" t="str">
        <f t="shared" si="2"/>
        <v>OtherM - ExpUW</v>
      </c>
      <c r="CW11" s="54" t="str">
        <f t="shared" si="2"/>
        <v>OtherM - LifeEarned</v>
      </c>
      <c r="CX11" s="54" t="str">
        <f t="shared" si="2"/>
        <v>OtherM - LifeUnearned</v>
      </c>
      <c r="CY11" s="54" t="str">
        <f t="shared" si="2"/>
        <v>OtherM - LifeUW</v>
      </c>
      <c r="CZ11" s="54" t="str">
        <f t="shared" si="2"/>
        <v>MAT - Total</v>
      </c>
      <c r="DA11" s="54" t="str">
        <f t="shared" si="2"/>
        <v>MAT - Earned</v>
      </c>
      <c r="DB11" s="54" t="str">
        <f t="shared" si="2"/>
        <v>MAT - Unearned</v>
      </c>
      <c r="DC11" s="54" t="str">
        <f t="shared" si="2"/>
        <v>MAT - UW</v>
      </c>
      <c r="DD11" s="54" t="str">
        <f t="shared" si="2"/>
        <v>MAT - ManMade</v>
      </c>
      <c r="DE11" s="54" t="str">
        <f t="shared" si="2"/>
        <v>MAT - InflEarned</v>
      </c>
      <c r="DF11" s="54" t="str">
        <f t="shared" si="2"/>
        <v>MAT - InflUnearned</v>
      </c>
      <c r="DG11" s="54" t="str">
        <f t="shared" si="2"/>
        <v>MAT - InflUW</v>
      </c>
      <c r="DH11" s="54" t="str">
        <f t="shared" si="2"/>
        <v>MAT - ExpEarned</v>
      </c>
      <c r="DI11" s="54" t="str">
        <f t="shared" si="2"/>
        <v>MAT - ExpUnearned</v>
      </c>
      <c r="DJ11" s="54" t="str">
        <f t="shared" si="2"/>
        <v>MAT - ExpUW</v>
      </c>
      <c r="DK11" s="54" t="str">
        <f t="shared" si="2"/>
        <v>MAT - LifeEarned</v>
      </c>
      <c r="DL11" s="54" t="str">
        <f t="shared" si="2"/>
        <v>MAT - LifeUnearned</v>
      </c>
      <c r="DM11" s="54" t="str">
        <f t="shared" si="2"/>
        <v>MAT - LifeUW</v>
      </c>
      <c r="DN11" s="54" t="str">
        <f t="shared" si="2"/>
        <v>Prop - Total</v>
      </c>
      <c r="DO11" s="54" t="str">
        <f t="shared" si="2"/>
        <v>Prop - Earned</v>
      </c>
      <c r="DP11" s="54" t="str">
        <f t="shared" si="2"/>
        <v>Prop - Unearned</v>
      </c>
      <c r="DQ11" s="54" t="str">
        <f t="shared" si="2"/>
        <v>Prop - UW</v>
      </c>
      <c r="DR11" s="54" t="str">
        <f t="shared" si="2"/>
        <v>Prop - ManMade</v>
      </c>
      <c r="DS11" s="54" t="str">
        <f t="shared" si="2"/>
        <v>Prop - InflEarned</v>
      </c>
      <c r="DT11" s="54" t="str">
        <f t="shared" si="2"/>
        <v>Prop - InflUnearned</v>
      </c>
      <c r="DU11" s="54" t="str">
        <f t="shared" si="2"/>
        <v>Prop - InflUW</v>
      </c>
      <c r="DV11" s="54" t="str">
        <f t="shared" si="2"/>
        <v>Prop - ExpEarned</v>
      </c>
      <c r="DW11" s="54" t="str">
        <f t="shared" si="2"/>
        <v>Prop - ExpUnearned</v>
      </c>
      <c r="DX11" s="54" t="str">
        <f t="shared" si="2"/>
        <v>Prop - ExpUW</v>
      </c>
      <c r="DY11" s="54" t="str">
        <f t="shared" si="2"/>
        <v>Prop - LifeEarned</v>
      </c>
      <c r="DZ11" s="54" t="str">
        <f t="shared" si="2"/>
        <v>Prop - LifeUnearned</v>
      </c>
      <c r="EA11" s="54" t="str">
        <f t="shared" si="2"/>
        <v>Prop - LifeUW</v>
      </c>
      <c r="EB11" s="54" t="str">
        <f t="shared" si="2"/>
        <v>GTPL - Total</v>
      </c>
      <c r="EC11" s="54" t="str">
        <f t="shared" si="2"/>
        <v>GTPL - Earned</v>
      </c>
      <c r="ED11" s="54" t="str">
        <f t="shared" si="2"/>
        <v>GTPL - Unearned</v>
      </c>
      <c r="EE11" s="54" t="str">
        <f t="shared" ref="EE11:GP11" si="3">EE$9&amp;" - "&amp;EE10</f>
        <v>GTPL - UW</v>
      </c>
      <c r="EF11" s="54" t="str">
        <f t="shared" si="3"/>
        <v>GTPL - ManMade</v>
      </c>
      <c r="EG11" s="54" t="str">
        <f t="shared" si="3"/>
        <v>GTPL - InflEarned</v>
      </c>
      <c r="EH11" s="54" t="str">
        <f t="shared" si="3"/>
        <v>GTPL - InflUnearned</v>
      </c>
      <c r="EI11" s="54" t="str">
        <f t="shared" si="3"/>
        <v>GTPL - InflUW</v>
      </c>
      <c r="EJ11" s="54" t="str">
        <f t="shared" si="3"/>
        <v>GTPL - ExpEarned</v>
      </c>
      <c r="EK11" s="54" t="str">
        <f t="shared" si="3"/>
        <v>GTPL - ExpUnearned</v>
      </c>
      <c r="EL11" s="54" t="str">
        <f t="shared" si="3"/>
        <v>GTPL - ExpUW</v>
      </c>
      <c r="EM11" s="54" t="str">
        <f t="shared" si="3"/>
        <v>GTPL - LifeEarned</v>
      </c>
      <c r="EN11" s="54" t="str">
        <f t="shared" si="3"/>
        <v>GTPL - LifeUnearned</v>
      </c>
      <c r="EO11" s="54" t="str">
        <f t="shared" si="3"/>
        <v>GTPL - LifeUW</v>
      </c>
      <c r="EP11" s="54" t="str">
        <f t="shared" si="3"/>
        <v>CS - Total</v>
      </c>
      <c r="EQ11" s="54" t="str">
        <f t="shared" si="3"/>
        <v>CS - Earned</v>
      </c>
      <c r="ER11" s="54" t="str">
        <f t="shared" si="3"/>
        <v>CS - Unearned</v>
      </c>
      <c r="ES11" s="54" t="str">
        <f t="shared" si="3"/>
        <v>CS - UW</v>
      </c>
      <c r="ET11" s="54" t="str">
        <f t="shared" si="3"/>
        <v>CS - ManMade</v>
      </c>
      <c r="EU11" s="54" t="str">
        <f t="shared" si="3"/>
        <v>CS - InflEarned</v>
      </c>
      <c r="EV11" s="54" t="str">
        <f t="shared" si="3"/>
        <v>CS - InflUnearned</v>
      </c>
      <c r="EW11" s="54" t="str">
        <f t="shared" si="3"/>
        <v>CS - InflUW</v>
      </c>
      <c r="EX11" s="54" t="str">
        <f t="shared" si="3"/>
        <v>CS - ExpEarned</v>
      </c>
      <c r="EY11" s="54" t="str">
        <f t="shared" si="3"/>
        <v>CS - ExpUnearned</v>
      </c>
      <c r="EZ11" s="54" t="str">
        <f t="shared" si="3"/>
        <v>CS - ExpUW</v>
      </c>
      <c r="FA11" s="54" t="str">
        <f t="shared" si="3"/>
        <v>CS - LifeEarned</v>
      </c>
      <c r="FB11" s="54" t="str">
        <f t="shared" si="3"/>
        <v>CS - LifeUnearned</v>
      </c>
      <c r="FC11" s="54" t="str">
        <f t="shared" si="3"/>
        <v>CS - LifeUW</v>
      </c>
      <c r="FD11" s="54" t="str">
        <f t="shared" si="3"/>
        <v>LegExp - Total</v>
      </c>
      <c r="FE11" s="54" t="str">
        <f t="shared" si="3"/>
        <v>LegExp - Earned</v>
      </c>
      <c r="FF11" s="54" t="str">
        <f t="shared" si="3"/>
        <v>LegExp - Unearned</v>
      </c>
      <c r="FG11" s="54" t="str">
        <f t="shared" si="3"/>
        <v>LegExp - UW</v>
      </c>
      <c r="FH11" s="54" t="str">
        <f t="shared" si="3"/>
        <v>LegExp - ManMade</v>
      </c>
      <c r="FI11" s="54" t="str">
        <f t="shared" si="3"/>
        <v>LegExp - InflEarned</v>
      </c>
      <c r="FJ11" s="54" t="str">
        <f t="shared" si="3"/>
        <v>LegExp - InflUnearned</v>
      </c>
      <c r="FK11" s="54" t="str">
        <f t="shared" si="3"/>
        <v>LegExp - InflUW</v>
      </c>
      <c r="FL11" s="54" t="str">
        <f t="shared" si="3"/>
        <v>LegExp - ExpEarned</v>
      </c>
      <c r="FM11" s="54" t="str">
        <f t="shared" si="3"/>
        <v>LegExp - ExpUnearned</v>
      </c>
      <c r="FN11" s="54" t="str">
        <f t="shared" si="3"/>
        <v>LegExp - ExpUW</v>
      </c>
      <c r="FO11" s="54" t="str">
        <f t="shared" si="3"/>
        <v>LegExp - LifeEarned</v>
      </c>
      <c r="FP11" s="54" t="str">
        <f t="shared" si="3"/>
        <v>LegExp - LifeUnearned</v>
      </c>
      <c r="FQ11" s="54" t="str">
        <f t="shared" si="3"/>
        <v>LegExp - LifeUW</v>
      </c>
      <c r="FR11" s="54" t="str">
        <f t="shared" si="3"/>
        <v>Assist - Total</v>
      </c>
      <c r="FS11" s="54" t="str">
        <f t="shared" si="3"/>
        <v>Assist - Earned</v>
      </c>
      <c r="FT11" s="54" t="str">
        <f t="shared" si="3"/>
        <v>Assist - Unearned</v>
      </c>
      <c r="FU11" s="54" t="str">
        <f t="shared" si="3"/>
        <v>Assist - UW</v>
      </c>
      <c r="FV11" s="54" t="str">
        <f t="shared" si="3"/>
        <v>Assist - ManMade</v>
      </c>
      <c r="FW11" s="54" t="str">
        <f t="shared" si="3"/>
        <v>Assist - InflEarned</v>
      </c>
      <c r="FX11" s="54" t="str">
        <f t="shared" si="3"/>
        <v>Assist - InflUnearned</v>
      </c>
      <c r="FY11" s="54" t="str">
        <f t="shared" si="3"/>
        <v>Assist - InflUW</v>
      </c>
      <c r="FZ11" s="54" t="str">
        <f t="shared" si="3"/>
        <v>Assist - ExpEarned</v>
      </c>
      <c r="GA11" s="54" t="str">
        <f t="shared" si="3"/>
        <v>Assist - ExpUnearned</v>
      </c>
      <c r="GB11" s="54" t="str">
        <f t="shared" si="3"/>
        <v>Assist - ExpUW</v>
      </c>
      <c r="GC11" s="54" t="str">
        <f t="shared" si="3"/>
        <v>Assist - LifeEarned</v>
      </c>
      <c r="GD11" s="54" t="str">
        <f t="shared" si="3"/>
        <v>Assist - LifeUnearned</v>
      </c>
      <c r="GE11" s="54" t="str">
        <f t="shared" si="3"/>
        <v>Assist - LifeUW</v>
      </c>
      <c r="GF11" s="54" t="str">
        <f t="shared" si="3"/>
        <v>Misc - Total</v>
      </c>
      <c r="GG11" s="54" t="str">
        <f t="shared" si="3"/>
        <v>Misc - Earned</v>
      </c>
      <c r="GH11" s="54" t="str">
        <f t="shared" si="3"/>
        <v>Misc - Unearned</v>
      </c>
      <c r="GI11" s="54" t="str">
        <f t="shared" si="3"/>
        <v>Misc - UW</v>
      </c>
      <c r="GJ11" s="54" t="str">
        <f t="shared" si="3"/>
        <v>Misc - ManMade</v>
      </c>
      <c r="GK11" s="54" t="str">
        <f t="shared" si="3"/>
        <v>Misc - InflEarned</v>
      </c>
      <c r="GL11" s="54" t="str">
        <f t="shared" si="3"/>
        <v>Misc - InflUnearned</v>
      </c>
      <c r="GM11" s="54" t="str">
        <f t="shared" si="3"/>
        <v>Misc - InflUW</v>
      </c>
      <c r="GN11" s="54" t="str">
        <f t="shared" si="3"/>
        <v>Misc - ExpEarned</v>
      </c>
      <c r="GO11" s="54" t="str">
        <f t="shared" si="3"/>
        <v>Misc - ExpUnearned</v>
      </c>
      <c r="GP11" s="54" t="str">
        <f t="shared" si="3"/>
        <v>Misc - ExpUW</v>
      </c>
      <c r="GQ11" s="54" t="str">
        <f t="shared" ref="GQ11:JB11" si="4">GQ$9&amp;" - "&amp;GQ10</f>
        <v>Misc - LifeEarned</v>
      </c>
      <c r="GR11" s="54" t="str">
        <f t="shared" si="4"/>
        <v>Misc - LifeUnearned</v>
      </c>
      <c r="GS11" s="54" t="str">
        <f t="shared" si="4"/>
        <v>Misc - LifeUW</v>
      </c>
      <c r="GT11" s="54" t="str">
        <f t="shared" si="4"/>
        <v>MedExpRe - Total</v>
      </c>
      <c r="GU11" s="54" t="str">
        <f t="shared" si="4"/>
        <v>MedExpRe - Earned</v>
      </c>
      <c r="GV11" s="54" t="str">
        <f t="shared" si="4"/>
        <v>MedExpRe - Unearned</v>
      </c>
      <c r="GW11" s="54" t="str">
        <f t="shared" si="4"/>
        <v>MedExpRe - UW</v>
      </c>
      <c r="GX11" s="54" t="str">
        <f t="shared" si="4"/>
        <v>MedExpRe - ManMade</v>
      </c>
      <c r="GY11" s="54" t="str">
        <f t="shared" si="4"/>
        <v>MedExpRe - InflEarned</v>
      </c>
      <c r="GZ11" s="54" t="str">
        <f t="shared" si="4"/>
        <v>MedExpRe - InflUnearned</v>
      </c>
      <c r="HA11" s="54" t="str">
        <f t="shared" si="4"/>
        <v>MedExpRe - InflUW</v>
      </c>
      <c r="HB11" s="54" t="str">
        <f t="shared" si="4"/>
        <v>MedExpRe - ExpEarned</v>
      </c>
      <c r="HC11" s="54" t="str">
        <f t="shared" si="4"/>
        <v>MedExpRe - ExpUnearned</v>
      </c>
      <c r="HD11" s="54" t="str">
        <f t="shared" si="4"/>
        <v>MedExpRe - ExpUW</v>
      </c>
      <c r="HE11" s="54" t="str">
        <f t="shared" si="4"/>
        <v>MedExpRe - LifeEarned</v>
      </c>
      <c r="HF11" s="54" t="str">
        <f t="shared" si="4"/>
        <v>MedExpRe - LifeUnearned</v>
      </c>
      <c r="HG11" s="54" t="str">
        <f t="shared" si="4"/>
        <v>MedExpRe - LifeUW</v>
      </c>
      <c r="HH11" s="54" t="str">
        <f t="shared" si="4"/>
        <v>IncProtRe - Total</v>
      </c>
      <c r="HI11" s="54" t="str">
        <f t="shared" si="4"/>
        <v>IncProtRe - Earned</v>
      </c>
      <c r="HJ11" s="54" t="str">
        <f t="shared" si="4"/>
        <v>IncProtRe - Unearned</v>
      </c>
      <c r="HK11" s="54" t="str">
        <f t="shared" si="4"/>
        <v>IncProtRe - UW</v>
      </c>
      <c r="HL11" s="54" t="str">
        <f t="shared" si="4"/>
        <v>IncProtRe - ManMade</v>
      </c>
      <c r="HM11" s="54" t="str">
        <f t="shared" si="4"/>
        <v>IncProtRe - InflEarned</v>
      </c>
      <c r="HN11" s="54" t="str">
        <f t="shared" si="4"/>
        <v>IncProtRe - InflUnearned</v>
      </c>
      <c r="HO11" s="54" t="str">
        <f t="shared" si="4"/>
        <v>IncProtRe - InflUW</v>
      </c>
      <c r="HP11" s="54" t="str">
        <f t="shared" si="4"/>
        <v>IncProtRe - ExpEarned</v>
      </c>
      <c r="HQ11" s="54" t="str">
        <f t="shared" si="4"/>
        <v>IncProtRe - ExpUnearned</v>
      </c>
      <c r="HR11" s="54" t="str">
        <f t="shared" si="4"/>
        <v>IncProtRe - ExpUW</v>
      </c>
      <c r="HS11" s="54" t="str">
        <f t="shared" si="4"/>
        <v>IncProtRe - LifeEarned</v>
      </c>
      <c r="HT11" s="54" t="str">
        <f t="shared" si="4"/>
        <v>IncProtRe - LifeUnearned</v>
      </c>
      <c r="HU11" s="54" t="str">
        <f t="shared" si="4"/>
        <v>IncProtRe - LifeUW</v>
      </c>
      <c r="HV11" s="54" t="str">
        <f t="shared" si="4"/>
        <v>WorkCompRe - Total</v>
      </c>
      <c r="HW11" s="54" t="str">
        <f t="shared" si="4"/>
        <v>WorkCompRe - Earned</v>
      </c>
      <c r="HX11" s="54" t="str">
        <f t="shared" si="4"/>
        <v>WorkCompRe - Unearned</v>
      </c>
      <c r="HY11" s="54" t="str">
        <f t="shared" si="4"/>
        <v>WorkCompRe - UW</v>
      </c>
      <c r="HZ11" s="54" t="str">
        <f t="shared" si="4"/>
        <v>WorkCompRe - ManMade</v>
      </c>
      <c r="IA11" s="54" t="str">
        <f t="shared" si="4"/>
        <v>WorkCompRe - InflEarned</v>
      </c>
      <c r="IB11" s="54" t="str">
        <f t="shared" si="4"/>
        <v>WorkCompRe - InflUnearned</v>
      </c>
      <c r="IC11" s="54" t="str">
        <f t="shared" si="4"/>
        <v>WorkCompRe - InflUW</v>
      </c>
      <c r="ID11" s="54" t="str">
        <f t="shared" si="4"/>
        <v>WorkCompRe - ExpEarned</v>
      </c>
      <c r="IE11" s="54" t="str">
        <f t="shared" si="4"/>
        <v>WorkCompRe - ExpUnearned</v>
      </c>
      <c r="IF11" s="54" t="str">
        <f t="shared" si="4"/>
        <v>WorkCompRe - ExpUW</v>
      </c>
      <c r="IG11" s="54" t="str">
        <f t="shared" si="4"/>
        <v>WorkCompRe - LifeEarned</v>
      </c>
      <c r="IH11" s="54" t="str">
        <f t="shared" si="4"/>
        <v>WorkCompRe - LifeUnearned</v>
      </c>
      <c r="II11" s="54" t="str">
        <f t="shared" si="4"/>
        <v>WorkCompRe - LifeUW</v>
      </c>
      <c r="IJ11" s="54" t="str">
        <f t="shared" si="4"/>
        <v>MVLRe - Total</v>
      </c>
      <c r="IK11" s="54" t="str">
        <f t="shared" si="4"/>
        <v>MVLRe - Earned</v>
      </c>
      <c r="IL11" s="54" t="str">
        <f t="shared" si="4"/>
        <v>MVLRe - Unearned</v>
      </c>
      <c r="IM11" s="54" t="str">
        <f t="shared" si="4"/>
        <v>MVLRe - UW</v>
      </c>
      <c r="IN11" s="54" t="str">
        <f t="shared" si="4"/>
        <v>MVLRe - ManMade</v>
      </c>
      <c r="IO11" s="54" t="str">
        <f t="shared" si="4"/>
        <v>MVLRe - InflEarned</v>
      </c>
      <c r="IP11" s="54" t="str">
        <f t="shared" si="4"/>
        <v>MVLRe - InflUnearned</v>
      </c>
      <c r="IQ11" s="54" t="str">
        <f t="shared" si="4"/>
        <v>MVLRe - InflUW</v>
      </c>
      <c r="IR11" s="54" t="str">
        <f t="shared" si="4"/>
        <v>MVLRe - ExpEarned</v>
      </c>
      <c r="IS11" s="54" t="str">
        <f t="shared" si="4"/>
        <v>MVLRe - ExpUnearned</v>
      </c>
      <c r="IT11" s="54" t="str">
        <f t="shared" si="4"/>
        <v>MVLRe - ExpUW</v>
      </c>
      <c r="IU11" s="54" t="str">
        <f t="shared" si="4"/>
        <v>MVLRe - LifeEarned</v>
      </c>
      <c r="IV11" s="54" t="str">
        <f t="shared" si="4"/>
        <v>MVLRe - LifeUnearned</v>
      </c>
      <c r="IW11" s="54" t="str">
        <f t="shared" si="4"/>
        <v>MVLRe - LifeUW</v>
      </c>
      <c r="IX11" s="54" t="str">
        <f t="shared" si="4"/>
        <v>OtherMRe - Total</v>
      </c>
      <c r="IY11" s="54" t="str">
        <f t="shared" si="4"/>
        <v>OtherMRe - Earned</v>
      </c>
      <c r="IZ11" s="54" t="str">
        <f t="shared" si="4"/>
        <v>OtherMRe - Unearned</v>
      </c>
      <c r="JA11" s="54" t="str">
        <f t="shared" si="4"/>
        <v>OtherMRe - UW</v>
      </c>
      <c r="JB11" s="54" t="str">
        <f t="shared" si="4"/>
        <v>OtherMRe - ManMade</v>
      </c>
      <c r="JC11" s="54" t="str">
        <f t="shared" ref="JC11:LN11" si="5">JC$9&amp;" - "&amp;JC10</f>
        <v>OtherMRe - InflEarned</v>
      </c>
      <c r="JD11" s="54" t="str">
        <f t="shared" si="5"/>
        <v>OtherMRe - InflUnearned</v>
      </c>
      <c r="JE11" s="54" t="str">
        <f t="shared" si="5"/>
        <v>OtherMRe - InflUW</v>
      </c>
      <c r="JF11" s="54" t="str">
        <f t="shared" si="5"/>
        <v>OtherMRe - ExpEarned</v>
      </c>
      <c r="JG11" s="54" t="str">
        <f t="shared" si="5"/>
        <v>OtherMRe - ExpUnearned</v>
      </c>
      <c r="JH11" s="54" t="str">
        <f t="shared" si="5"/>
        <v>OtherMRe - ExpUW</v>
      </c>
      <c r="JI11" s="54" t="str">
        <f t="shared" si="5"/>
        <v>OtherMRe - LifeEarned</v>
      </c>
      <c r="JJ11" s="54" t="str">
        <f t="shared" si="5"/>
        <v>OtherMRe - LifeUnearned</v>
      </c>
      <c r="JK11" s="54" t="str">
        <f t="shared" si="5"/>
        <v>OtherMRe - LifeUW</v>
      </c>
      <c r="JL11" s="54" t="str">
        <f t="shared" si="5"/>
        <v>MATRe - Total</v>
      </c>
      <c r="JM11" s="54" t="str">
        <f t="shared" si="5"/>
        <v>MATRe - Earned</v>
      </c>
      <c r="JN11" s="54" t="str">
        <f t="shared" si="5"/>
        <v>MATRe - Unearned</v>
      </c>
      <c r="JO11" s="54" t="str">
        <f t="shared" si="5"/>
        <v>MATRe - UW</v>
      </c>
      <c r="JP11" s="54" t="str">
        <f t="shared" si="5"/>
        <v>MATRe - ManMade</v>
      </c>
      <c r="JQ11" s="54" t="str">
        <f t="shared" si="5"/>
        <v>MATRe - InflEarned</v>
      </c>
      <c r="JR11" s="54" t="str">
        <f t="shared" si="5"/>
        <v>MATRe - InflUnearned</v>
      </c>
      <c r="JS11" s="54" t="str">
        <f t="shared" si="5"/>
        <v>MATRe - InflUW</v>
      </c>
      <c r="JT11" s="54" t="str">
        <f t="shared" si="5"/>
        <v>MATRe - ExpEarned</v>
      </c>
      <c r="JU11" s="54" t="str">
        <f t="shared" si="5"/>
        <v>MATRe - ExpUnearned</v>
      </c>
      <c r="JV11" s="54" t="str">
        <f t="shared" si="5"/>
        <v>MATRe - ExpUW</v>
      </c>
      <c r="JW11" s="54" t="str">
        <f t="shared" si="5"/>
        <v>MATRe - LifeEarned</v>
      </c>
      <c r="JX11" s="54" t="str">
        <f t="shared" si="5"/>
        <v>MATRe - LifeUnearned</v>
      </c>
      <c r="JY11" s="54" t="str">
        <f t="shared" si="5"/>
        <v>MATRe - LifeUW</v>
      </c>
      <c r="JZ11" s="54" t="str">
        <f t="shared" si="5"/>
        <v>PropRe - Total</v>
      </c>
      <c r="KA11" s="54" t="str">
        <f t="shared" si="5"/>
        <v>PropRe - Earned</v>
      </c>
      <c r="KB11" s="54" t="str">
        <f t="shared" si="5"/>
        <v>PropRe - Unearned</v>
      </c>
      <c r="KC11" s="54" t="str">
        <f t="shared" si="5"/>
        <v>PropRe - UW</v>
      </c>
      <c r="KD11" s="54" t="str">
        <f t="shared" si="5"/>
        <v>PropRe - ManMade</v>
      </c>
      <c r="KE11" s="54" t="str">
        <f t="shared" si="5"/>
        <v>PropRe - InflEarned</v>
      </c>
      <c r="KF11" s="54" t="str">
        <f t="shared" si="5"/>
        <v>PropRe - InflUnearned</v>
      </c>
      <c r="KG11" s="54" t="str">
        <f t="shared" si="5"/>
        <v>PropRe - InflUW</v>
      </c>
      <c r="KH11" s="54" t="str">
        <f t="shared" si="5"/>
        <v>PropRe - ExpEarned</v>
      </c>
      <c r="KI11" s="54" t="str">
        <f t="shared" si="5"/>
        <v>PropRe - ExpUnearned</v>
      </c>
      <c r="KJ11" s="54" t="str">
        <f t="shared" si="5"/>
        <v>PropRe - ExpUW</v>
      </c>
      <c r="KK11" s="54" t="str">
        <f t="shared" si="5"/>
        <v>PropRe - LifeEarned</v>
      </c>
      <c r="KL11" s="54" t="str">
        <f t="shared" si="5"/>
        <v>PropRe - LifeUnearned</v>
      </c>
      <c r="KM11" s="54" t="str">
        <f t="shared" si="5"/>
        <v>PropRe - LifeUW</v>
      </c>
      <c r="KN11" s="54" t="str">
        <f t="shared" si="5"/>
        <v>GTPLRe - Total</v>
      </c>
      <c r="KO11" s="54" t="str">
        <f t="shared" si="5"/>
        <v>GTPLRe - Earned</v>
      </c>
      <c r="KP11" s="54" t="str">
        <f t="shared" si="5"/>
        <v>GTPLRe - Unearned</v>
      </c>
      <c r="KQ11" s="54" t="str">
        <f t="shared" si="5"/>
        <v>GTPLRe - UW</v>
      </c>
      <c r="KR11" s="54" t="str">
        <f t="shared" si="5"/>
        <v>GTPLRe - ManMade</v>
      </c>
      <c r="KS11" s="54" t="str">
        <f t="shared" si="5"/>
        <v>GTPLRe - InflEarned</v>
      </c>
      <c r="KT11" s="54" t="str">
        <f t="shared" si="5"/>
        <v>GTPLRe - InflUnearned</v>
      </c>
      <c r="KU11" s="54" t="str">
        <f t="shared" si="5"/>
        <v>GTPLRe - InflUW</v>
      </c>
      <c r="KV11" s="54" t="str">
        <f t="shared" si="5"/>
        <v>GTPLRe - ExpEarned</v>
      </c>
      <c r="KW11" s="54" t="str">
        <f t="shared" si="5"/>
        <v>GTPLRe - ExpUnearned</v>
      </c>
      <c r="KX11" s="54" t="str">
        <f t="shared" si="5"/>
        <v>GTPLRe - ExpUW</v>
      </c>
      <c r="KY11" s="54" t="str">
        <f t="shared" si="5"/>
        <v>GTPLRe - LifeEarned</v>
      </c>
      <c r="KZ11" s="54" t="str">
        <f t="shared" si="5"/>
        <v>GTPLRe - LifeUnearned</v>
      </c>
      <c r="LA11" s="54" t="str">
        <f t="shared" si="5"/>
        <v>GTPLRe - LifeUW</v>
      </c>
      <c r="LB11" s="54" t="str">
        <f t="shared" si="5"/>
        <v>CSRe - Total</v>
      </c>
      <c r="LC11" s="54" t="str">
        <f t="shared" si="5"/>
        <v>CSRe - Earned</v>
      </c>
      <c r="LD11" s="54" t="str">
        <f t="shared" si="5"/>
        <v>CSRe - Unearned</v>
      </c>
      <c r="LE11" s="54" t="str">
        <f t="shared" si="5"/>
        <v>CSRe - UW</v>
      </c>
      <c r="LF11" s="54" t="str">
        <f t="shared" si="5"/>
        <v>CSRe - ManMade</v>
      </c>
      <c r="LG11" s="54" t="str">
        <f t="shared" si="5"/>
        <v>CSRe - InflEarned</v>
      </c>
      <c r="LH11" s="54" t="str">
        <f t="shared" si="5"/>
        <v>CSRe - InflUnearned</v>
      </c>
      <c r="LI11" s="54" t="str">
        <f t="shared" si="5"/>
        <v>CSRe - InflUW</v>
      </c>
      <c r="LJ11" s="54" t="str">
        <f t="shared" si="5"/>
        <v>CSRe - ExpEarned</v>
      </c>
      <c r="LK11" s="54" t="str">
        <f t="shared" si="5"/>
        <v>CSRe - ExpUnearned</v>
      </c>
      <c r="LL11" s="54" t="str">
        <f t="shared" si="5"/>
        <v>CSRe - ExpUW</v>
      </c>
      <c r="LM11" s="54" t="str">
        <f t="shared" si="5"/>
        <v>CSRe - LifeEarned</v>
      </c>
      <c r="LN11" s="54" t="str">
        <f t="shared" si="5"/>
        <v>CSRe - LifeUnearned</v>
      </c>
      <c r="LO11" s="54" t="str">
        <f t="shared" ref="LO11:NZ11" si="6">LO$9&amp;" - "&amp;LO10</f>
        <v>CSRe - LifeUW</v>
      </c>
      <c r="LP11" s="54" t="str">
        <f t="shared" si="6"/>
        <v>LegExpRe - Total</v>
      </c>
      <c r="LQ11" s="54" t="str">
        <f t="shared" si="6"/>
        <v>LegExpRe - Earned</v>
      </c>
      <c r="LR11" s="54" t="str">
        <f t="shared" si="6"/>
        <v>LegExpRe - Unearned</v>
      </c>
      <c r="LS11" s="54" t="str">
        <f t="shared" si="6"/>
        <v>LegExpRe - UW</v>
      </c>
      <c r="LT11" s="54" t="str">
        <f t="shared" si="6"/>
        <v>LegExpRe - ManMade</v>
      </c>
      <c r="LU11" s="54" t="str">
        <f t="shared" si="6"/>
        <v>LegExpRe - InflEarned</v>
      </c>
      <c r="LV11" s="54" t="str">
        <f t="shared" si="6"/>
        <v>LegExpRe - InflUnearned</v>
      </c>
      <c r="LW11" s="54" t="str">
        <f t="shared" si="6"/>
        <v>LegExpRe - InflUW</v>
      </c>
      <c r="LX11" s="54" t="str">
        <f t="shared" si="6"/>
        <v>LegExpRe - ExpEarned</v>
      </c>
      <c r="LY11" s="54" t="str">
        <f t="shared" si="6"/>
        <v>LegExpRe - ExpUnearned</v>
      </c>
      <c r="LZ11" s="54" t="str">
        <f t="shared" si="6"/>
        <v>LegExpRe - ExpUW</v>
      </c>
      <c r="MA11" s="54" t="str">
        <f t="shared" si="6"/>
        <v>LegExpRe - LifeEarned</v>
      </c>
      <c r="MB11" s="54" t="str">
        <f t="shared" si="6"/>
        <v>LegExpRe - LifeUnearned</v>
      </c>
      <c r="MC11" s="54" t="str">
        <f t="shared" si="6"/>
        <v>LegExpRe - LifeUW</v>
      </c>
      <c r="MD11" s="54" t="str">
        <f t="shared" si="6"/>
        <v>AssistRe - Total</v>
      </c>
      <c r="ME11" s="54" t="str">
        <f t="shared" si="6"/>
        <v>AssistRe - Earned</v>
      </c>
      <c r="MF11" s="54" t="str">
        <f t="shared" si="6"/>
        <v>AssistRe - Unearned</v>
      </c>
      <c r="MG11" s="54" t="str">
        <f t="shared" si="6"/>
        <v>AssistRe - UW</v>
      </c>
      <c r="MH11" s="54" t="str">
        <f t="shared" si="6"/>
        <v>AssistRe - ManMade</v>
      </c>
      <c r="MI11" s="54" t="str">
        <f t="shared" si="6"/>
        <v>AssistRe - InflEarned</v>
      </c>
      <c r="MJ11" s="54" t="str">
        <f t="shared" si="6"/>
        <v>AssistRe - InflUnearned</v>
      </c>
      <c r="MK11" s="54" t="str">
        <f t="shared" si="6"/>
        <v>AssistRe - InflUW</v>
      </c>
      <c r="ML11" s="54" t="str">
        <f t="shared" si="6"/>
        <v>AssistRe - ExpEarned</v>
      </c>
      <c r="MM11" s="54" t="str">
        <f t="shared" si="6"/>
        <v>AssistRe - ExpUnearned</v>
      </c>
      <c r="MN11" s="54" t="str">
        <f t="shared" si="6"/>
        <v>AssistRe - ExpUW</v>
      </c>
      <c r="MO11" s="54" t="str">
        <f t="shared" si="6"/>
        <v>AssistRe - LifeEarned</v>
      </c>
      <c r="MP11" s="54" t="str">
        <f t="shared" si="6"/>
        <v>AssistRe - LifeUnearned</v>
      </c>
      <c r="MQ11" s="54" t="str">
        <f t="shared" si="6"/>
        <v>AssistRe - LifeUW</v>
      </c>
      <c r="MR11" s="54" t="str">
        <f t="shared" si="6"/>
        <v>MiscRe - Total</v>
      </c>
      <c r="MS11" s="54" t="str">
        <f t="shared" si="6"/>
        <v>MiscRe - Earned</v>
      </c>
      <c r="MT11" s="54" t="str">
        <f t="shared" si="6"/>
        <v>MiscRe - Unearned</v>
      </c>
      <c r="MU11" s="54" t="str">
        <f t="shared" si="6"/>
        <v>MiscRe - UW</v>
      </c>
      <c r="MV11" s="54" t="str">
        <f t="shared" si="6"/>
        <v>MiscRe - ManMade</v>
      </c>
      <c r="MW11" s="54" t="str">
        <f t="shared" si="6"/>
        <v>MiscRe - InflEarned</v>
      </c>
      <c r="MX11" s="54" t="str">
        <f t="shared" si="6"/>
        <v>MiscRe - InflUnearned</v>
      </c>
      <c r="MY11" s="54" t="str">
        <f t="shared" si="6"/>
        <v>MiscRe - InflUW</v>
      </c>
      <c r="MZ11" s="54" t="str">
        <f t="shared" si="6"/>
        <v>MiscRe - ExpEarned</v>
      </c>
      <c r="NA11" s="54" t="str">
        <f t="shared" si="6"/>
        <v>MiscRe - ExpUnearned</v>
      </c>
      <c r="NB11" s="54" t="str">
        <f t="shared" si="6"/>
        <v>MiscRe - ExpUW</v>
      </c>
      <c r="NC11" s="54" t="str">
        <f t="shared" si="6"/>
        <v>MiscRe - LifeEarned</v>
      </c>
      <c r="ND11" s="54" t="str">
        <f t="shared" si="6"/>
        <v>MiscRe - LifeUnearned</v>
      </c>
      <c r="NE11" s="54" t="str">
        <f t="shared" si="6"/>
        <v>MiscRe - LifeUW</v>
      </c>
      <c r="NF11" s="54" t="str">
        <f t="shared" si="6"/>
        <v>NP_Health - Total</v>
      </c>
      <c r="NG11" s="54" t="str">
        <f t="shared" si="6"/>
        <v>NP_Health - Earned</v>
      </c>
      <c r="NH11" s="54" t="str">
        <f t="shared" si="6"/>
        <v>NP_Health - Unearned</v>
      </c>
      <c r="NI11" s="54" t="str">
        <f t="shared" si="6"/>
        <v>NP_Health - UW</v>
      </c>
      <c r="NJ11" s="54" t="str">
        <f t="shared" si="6"/>
        <v>NP_Health - ManMade</v>
      </c>
      <c r="NK11" s="54" t="str">
        <f t="shared" si="6"/>
        <v>NP_Health - InflEarned</v>
      </c>
      <c r="NL11" s="54" t="str">
        <f t="shared" si="6"/>
        <v>NP_Health - InflUnearned</v>
      </c>
      <c r="NM11" s="54" t="str">
        <f t="shared" si="6"/>
        <v>NP_Health - InflUW</v>
      </c>
      <c r="NN11" s="54" t="str">
        <f t="shared" si="6"/>
        <v>NP_Health - ExpEarned</v>
      </c>
      <c r="NO11" s="54" t="str">
        <f t="shared" si="6"/>
        <v>NP_Health - ExpUnearned</v>
      </c>
      <c r="NP11" s="54" t="str">
        <f t="shared" si="6"/>
        <v>NP_Health - ExpUW</v>
      </c>
      <c r="NQ11" s="54" t="str">
        <f t="shared" si="6"/>
        <v>NP_Health - LifeEarned</v>
      </c>
      <c r="NR11" s="54" t="str">
        <f t="shared" si="6"/>
        <v>NP_Health - LifeUnearned</v>
      </c>
      <c r="NS11" s="54" t="str">
        <f t="shared" si="6"/>
        <v>NP_Health - LifeUW</v>
      </c>
      <c r="NT11" s="54" t="str">
        <f t="shared" si="6"/>
        <v>NP_Casualty - Total</v>
      </c>
      <c r="NU11" s="54" t="str">
        <f t="shared" si="6"/>
        <v>NP_Casualty - Earned</v>
      </c>
      <c r="NV11" s="54" t="str">
        <f t="shared" si="6"/>
        <v>NP_Casualty - Unearned</v>
      </c>
      <c r="NW11" s="54" t="str">
        <f t="shared" si="6"/>
        <v>NP_Casualty - UW</v>
      </c>
      <c r="NX11" s="54" t="str">
        <f t="shared" si="6"/>
        <v>NP_Casualty - ManMade</v>
      </c>
      <c r="NY11" s="54" t="str">
        <f t="shared" si="6"/>
        <v>NP_Casualty - InflEarned</v>
      </c>
      <c r="NZ11" s="54" t="str">
        <f t="shared" si="6"/>
        <v>NP_Casualty - InflUnearned</v>
      </c>
      <c r="OA11" s="54" t="str">
        <f t="shared" ref="OA11:PI11" si="7">OA$9&amp;" - "&amp;OA10</f>
        <v>NP_Casualty - InflUW</v>
      </c>
      <c r="OB11" s="54" t="str">
        <f t="shared" si="7"/>
        <v>NP_Casualty - ExpEarned</v>
      </c>
      <c r="OC11" s="54" t="str">
        <f t="shared" si="7"/>
        <v>NP_Casualty - ExpUnearned</v>
      </c>
      <c r="OD11" s="54" t="str">
        <f t="shared" si="7"/>
        <v>NP_Casualty - ExpUW</v>
      </c>
      <c r="OE11" s="54" t="str">
        <f t="shared" si="7"/>
        <v>NP_Casualty - LifeEarned</v>
      </c>
      <c r="OF11" s="54" t="str">
        <f t="shared" si="7"/>
        <v>NP_Casualty - LifeUnearned</v>
      </c>
      <c r="OG11" s="54" t="str">
        <f t="shared" si="7"/>
        <v>NP_Casualty - LifeUW</v>
      </c>
      <c r="OH11" s="54" t="str">
        <f t="shared" si="7"/>
        <v>NP_MAT - Total</v>
      </c>
      <c r="OI11" s="54" t="str">
        <f t="shared" si="7"/>
        <v>NP_MAT - Earned</v>
      </c>
      <c r="OJ11" s="54" t="str">
        <f t="shared" si="7"/>
        <v>NP_MAT - Unearned</v>
      </c>
      <c r="OK11" s="54" t="str">
        <f t="shared" si="7"/>
        <v>NP_MAT - UW</v>
      </c>
      <c r="OL11" s="54" t="str">
        <f t="shared" si="7"/>
        <v>NP_MAT - ManMade</v>
      </c>
      <c r="OM11" s="54" t="str">
        <f t="shared" si="7"/>
        <v>NP_MAT - InflEarned</v>
      </c>
      <c r="ON11" s="54" t="str">
        <f t="shared" si="7"/>
        <v>NP_MAT - InflUnearned</v>
      </c>
      <c r="OO11" s="54" t="str">
        <f t="shared" si="7"/>
        <v>NP_MAT - InflUW</v>
      </c>
      <c r="OP11" s="54" t="str">
        <f t="shared" si="7"/>
        <v>NP_MAT - ExpEarned</v>
      </c>
      <c r="OQ11" s="54" t="str">
        <f t="shared" si="7"/>
        <v>NP_MAT - ExpUnearned</v>
      </c>
      <c r="OR11" s="54" t="str">
        <f t="shared" si="7"/>
        <v>NP_MAT - ExpUW</v>
      </c>
      <c r="OS11" s="54" t="str">
        <f t="shared" si="7"/>
        <v>NP_MAT - LifeEarned</v>
      </c>
      <c r="OT11" s="54" t="str">
        <f t="shared" si="7"/>
        <v>NP_MAT - LifeUnearned</v>
      </c>
      <c r="OU11" s="54" t="str">
        <f t="shared" si="7"/>
        <v>NP_MAT - LifeUW</v>
      </c>
      <c r="OV11" s="54" t="str">
        <f t="shared" si="7"/>
        <v>NP_Prop - Total</v>
      </c>
      <c r="OW11" s="54" t="str">
        <f t="shared" si="7"/>
        <v>NP_Prop - Earned</v>
      </c>
      <c r="OX11" s="54" t="str">
        <f t="shared" si="7"/>
        <v>NP_Prop - Unearned</v>
      </c>
      <c r="OY11" s="54" t="str">
        <f t="shared" si="7"/>
        <v>NP_Prop - UW</v>
      </c>
      <c r="OZ11" s="54" t="str">
        <f t="shared" si="7"/>
        <v>NP_Prop - ManMade</v>
      </c>
      <c r="PA11" s="54" t="str">
        <f t="shared" si="7"/>
        <v>NP_Prop - InflEarned</v>
      </c>
      <c r="PB11" s="54" t="str">
        <f t="shared" si="7"/>
        <v>NP_Prop - InflUnearned</v>
      </c>
      <c r="PC11" s="54" t="str">
        <f t="shared" si="7"/>
        <v>NP_Prop - InflUW</v>
      </c>
      <c r="PD11" s="54" t="str">
        <f t="shared" si="7"/>
        <v>NP_Prop - ExpEarned</v>
      </c>
      <c r="PE11" s="54" t="str">
        <f t="shared" si="7"/>
        <v>NP_Prop - ExpUnearned</v>
      </c>
      <c r="PF11" s="54" t="str">
        <f t="shared" si="7"/>
        <v>NP_Prop - ExpUW</v>
      </c>
      <c r="PG11" s="54" t="str">
        <f t="shared" si="7"/>
        <v>NP_Prop - LifeEarned</v>
      </c>
      <c r="PH11" s="54" t="str">
        <f t="shared" si="7"/>
        <v>NP_Prop - LifeUnearned</v>
      </c>
      <c r="PI11" s="54" t="str">
        <f t="shared" si="7"/>
        <v>NP_Prop - LifeUW</v>
      </c>
    </row>
    <row r="12" spans="1:425" ht="15" hidden="1" outlineLevel="1" thickBot="1" x14ac:dyDescent="0.35">
      <c r="B12" s="45"/>
      <c r="C12" s="47"/>
      <c r="E12" s="54" t="s">
        <v>14</v>
      </c>
      <c r="F12" s="54" t="s">
        <v>90</v>
      </c>
      <c r="G12" s="54" t="s">
        <v>91</v>
      </c>
      <c r="H12" s="54" t="s">
        <v>91</v>
      </c>
      <c r="I12" s="54" t="s">
        <v>91</v>
      </c>
      <c r="J12" s="54" t="s">
        <v>90</v>
      </c>
      <c r="K12" s="54" t="s">
        <v>91</v>
      </c>
      <c r="L12" s="54" t="s">
        <v>91</v>
      </c>
      <c r="M12" s="54" t="s">
        <v>90</v>
      </c>
      <c r="N12" s="54" t="s">
        <v>91</v>
      </c>
      <c r="O12" s="54" t="s">
        <v>91</v>
      </c>
      <c r="P12" s="54" t="s">
        <v>90</v>
      </c>
      <c r="Q12" s="54" t="s">
        <v>91</v>
      </c>
      <c r="R12" s="54" t="s">
        <v>91</v>
      </c>
      <c r="S12" s="54" t="s">
        <v>450</v>
      </c>
      <c r="T12" s="54" t="s">
        <v>208</v>
      </c>
      <c r="U12" s="54" t="s">
        <v>209</v>
      </c>
      <c r="V12" s="54" t="s">
        <v>221</v>
      </c>
      <c r="W12" s="54" t="s">
        <v>216</v>
      </c>
      <c r="X12" s="54" t="s">
        <v>215</v>
      </c>
      <c r="Y12" s="54" t="s">
        <v>220</v>
      </c>
      <c r="Z12" s="54" t="s">
        <v>450</v>
      </c>
      <c r="AA12" s="54" t="s">
        <v>122</v>
      </c>
      <c r="AB12" s="54" t="s">
        <v>120</v>
      </c>
      <c r="AC12" s="54" t="s">
        <v>5</v>
      </c>
      <c r="AD12" s="54" t="s">
        <v>6</v>
      </c>
      <c r="AE12" s="54" t="s">
        <v>121</v>
      </c>
      <c r="AF12" s="54" t="s">
        <v>882</v>
      </c>
      <c r="AG12" s="54" t="s">
        <v>126</v>
      </c>
      <c r="AH12" s="54" t="s">
        <v>14</v>
      </c>
      <c r="AI12" s="54" t="s">
        <v>90</v>
      </c>
      <c r="AJ12" s="54" t="s">
        <v>91</v>
      </c>
      <c r="AK12" s="54" t="s">
        <v>91</v>
      </c>
      <c r="AL12" s="54" t="s">
        <v>91</v>
      </c>
      <c r="AM12" s="54" t="s">
        <v>90</v>
      </c>
      <c r="AN12" s="54" t="s">
        <v>91</v>
      </c>
      <c r="AO12" s="54" t="s">
        <v>91</v>
      </c>
      <c r="AP12" s="54" t="s">
        <v>90</v>
      </c>
      <c r="AQ12" s="54" t="s">
        <v>91</v>
      </c>
      <c r="AR12" s="54" t="s">
        <v>91</v>
      </c>
      <c r="AS12" s="54" t="s">
        <v>90</v>
      </c>
      <c r="AT12" s="54" t="s">
        <v>91</v>
      </c>
      <c r="AU12" s="54" t="s">
        <v>91</v>
      </c>
      <c r="AV12" s="54" t="s">
        <v>14</v>
      </c>
      <c r="AW12" s="54" t="s">
        <v>90</v>
      </c>
      <c r="AX12" s="54" t="s">
        <v>91</v>
      </c>
      <c r="AY12" s="54" t="s">
        <v>91</v>
      </c>
      <c r="AZ12" s="54" t="s">
        <v>91</v>
      </c>
      <c r="BA12" s="54" t="s">
        <v>90</v>
      </c>
      <c r="BB12" s="54" t="s">
        <v>91</v>
      </c>
      <c r="BC12" s="54" t="s">
        <v>91</v>
      </c>
      <c r="BD12" s="54" t="s">
        <v>90</v>
      </c>
      <c r="BE12" s="54" t="s">
        <v>91</v>
      </c>
      <c r="BF12" s="54" t="s">
        <v>91</v>
      </c>
      <c r="BG12" s="54" t="s">
        <v>90</v>
      </c>
      <c r="BH12" s="54" t="s">
        <v>91</v>
      </c>
      <c r="BI12" s="54" t="s">
        <v>91</v>
      </c>
      <c r="BJ12" s="54" t="s">
        <v>14</v>
      </c>
      <c r="BK12" s="54" t="s">
        <v>90</v>
      </c>
      <c r="BL12" s="54" t="s">
        <v>91</v>
      </c>
      <c r="BM12" s="54" t="s">
        <v>91</v>
      </c>
      <c r="BN12" s="54" t="s">
        <v>91</v>
      </c>
      <c r="BO12" s="54" t="s">
        <v>90</v>
      </c>
      <c r="BP12" s="54" t="s">
        <v>91</v>
      </c>
      <c r="BQ12" s="54" t="s">
        <v>91</v>
      </c>
      <c r="BR12" s="54" t="s">
        <v>90</v>
      </c>
      <c r="BS12" s="54" t="s">
        <v>91</v>
      </c>
      <c r="BT12" s="54" t="s">
        <v>91</v>
      </c>
      <c r="BU12" s="54" t="s">
        <v>90</v>
      </c>
      <c r="BV12" s="54" t="s">
        <v>91</v>
      </c>
      <c r="BW12" s="54" t="s">
        <v>91</v>
      </c>
      <c r="BX12" s="54" t="s">
        <v>14</v>
      </c>
      <c r="BY12" s="54" t="s">
        <v>90</v>
      </c>
      <c r="BZ12" s="54" t="s">
        <v>91</v>
      </c>
      <c r="CA12" s="54" t="s">
        <v>91</v>
      </c>
      <c r="CB12" s="54" t="s">
        <v>91</v>
      </c>
      <c r="CC12" s="54" t="s">
        <v>90</v>
      </c>
      <c r="CD12" s="54" t="s">
        <v>91</v>
      </c>
      <c r="CE12" s="54" t="s">
        <v>91</v>
      </c>
      <c r="CF12" s="54" t="s">
        <v>90</v>
      </c>
      <c r="CG12" s="54" t="s">
        <v>91</v>
      </c>
      <c r="CH12" s="54" t="s">
        <v>91</v>
      </c>
      <c r="CI12" s="54" t="s">
        <v>90</v>
      </c>
      <c r="CJ12" s="54" t="s">
        <v>91</v>
      </c>
      <c r="CK12" s="54" t="s">
        <v>91</v>
      </c>
      <c r="CL12" s="54" t="s">
        <v>14</v>
      </c>
      <c r="CM12" s="54" t="s">
        <v>90</v>
      </c>
      <c r="CN12" s="54" t="s">
        <v>91</v>
      </c>
      <c r="CO12" s="54" t="s">
        <v>91</v>
      </c>
      <c r="CP12" s="54" t="s">
        <v>91</v>
      </c>
      <c r="CQ12" s="54" t="s">
        <v>90</v>
      </c>
      <c r="CR12" s="54" t="s">
        <v>91</v>
      </c>
      <c r="CS12" s="54" t="s">
        <v>91</v>
      </c>
      <c r="CT12" s="54" t="s">
        <v>90</v>
      </c>
      <c r="CU12" s="54" t="s">
        <v>91</v>
      </c>
      <c r="CV12" s="54" t="s">
        <v>91</v>
      </c>
      <c r="CW12" s="54" t="s">
        <v>90</v>
      </c>
      <c r="CX12" s="54" t="s">
        <v>91</v>
      </c>
      <c r="CY12" s="54" t="s">
        <v>91</v>
      </c>
      <c r="CZ12" s="54" t="s">
        <v>14</v>
      </c>
      <c r="DA12" s="54" t="s">
        <v>90</v>
      </c>
      <c r="DB12" s="54" t="s">
        <v>91</v>
      </c>
      <c r="DC12" s="54" t="s">
        <v>91</v>
      </c>
      <c r="DD12" s="54" t="s">
        <v>91</v>
      </c>
      <c r="DE12" s="54" t="s">
        <v>90</v>
      </c>
      <c r="DF12" s="54" t="s">
        <v>91</v>
      </c>
      <c r="DG12" s="54" t="s">
        <v>91</v>
      </c>
      <c r="DH12" s="54" t="s">
        <v>90</v>
      </c>
      <c r="DI12" s="54" t="s">
        <v>91</v>
      </c>
      <c r="DJ12" s="54" t="s">
        <v>91</v>
      </c>
      <c r="DK12" s="54" t="s">
        <v>90</v>
      </c>
      <c r="DL12" s="54" t="s">
        <v>91</v>
      </c>
      <c r="DM12" s="54" t="s">
        <v>91</v>
      </c>
      <c r="DN12" s="54" t="s">
        <v>14</v>
      </c>
      <c r="DO12" s="54" t="s">
        <v>90</v>
      </c>
      <c r="DP12" s="54" t="s">
        <v>91</v>
      </c>
      <c r="DQ12" s="54" t="s">
        <v>91</v>
      </c>
      <c r="DR12" s="54" t="s">
        <v>91</v>
      </c>
      <c r="DS12" s="54" t="s">
        <v>90</v>
      </c>
      <c r="DT12" s="54" t="s">
        <v>91</v>
      </c>
      <c r="DU12" s="54" t="s">
        <v>91</v>
      </c>
      <c r="DV12" s="54" t="s">
        <v>90</v>
      </c>
      <c r="DW12" s="54" t="s">
        <v>91</v>
      </c>
      <c r="DX12" s="54" t="s">
        <v>91</v>
      </c>
      <c r="DY12" s="54" t="s">
        <v>90</v>
      </c>
      <c r="DZ12" s="54" t="s">
        <v>91</v>
      </c>
      <c r="EA12" s="54" t="s">
        <v>91</v>
      </c>
      <c r="EB12" s="54" t="s">
        <v>14</v>
      </c>
      <c r="EC12" s="54" t="s">
        <v>90</v>
      </c>
      <c r="ED12" s="54" t="s">
        <v>91</v>
      </c>
      <c r="EE12" s="54" t="s">
        <v>91</v>
      </c>
      <c r="EF12" s="54" t="s">
        <v>91</v>
      </c>
      <c r="EG12" s="54" t="s">
        <v>90</v>
      </c>
      <c r="EH12" s="54" t="s">
        <v>91</v>
      </c>
      <c r="EI12" s="54" t="s">
        <v>91</v>
      </c>
      <c r="EJ12" s="54" t="s">
        <v>90</v>
      </c>
      <c r="EK12" s="54" t="s">
        <v>91</v>
      </c>
      <c r="EL12" s="54" t="s">
        <v>91</v>
      </c>
      <c r="EM12" s="54" t="s">
        <v>90</v>
      </c>
      <c r="EN12" s="54" t="s">
        <v>91</v>
      </c>
      <c r="EO12" s="54" t="s">
        <v>91</v>
      </c>
      <c r="EP12" s="54" t="s">
        <v>14</v>
      </c>
      <c r="EQ12" s="54" t="s">
        <v>90</v>
      </c>
      <c r="ER12" s="54" t="s">
        <v>91</v>
      </c>
      <c r="ES12" s="54" t="s">
        <v>91</v>
      </c>
      <c r="ET12" s="54" t="s">
        <v>91</v>
      </c>
      <c r="EU12" s="54" t="s">
        <v>90</v>
      </c>
      <c r="EV12" s="54" t="s">
        <v>91</v>
      </c>
      <c r="EW12" s="54" t="s">
        <v>91</v>
      </c>
      <c r="EX12" s="54" t="s">
        <v>90</v>
      </c>
      <c r="EY12" s="54" t="s">
        <v>91</v>
      </c>
      <c r="EZ12" s="54" t="s">
        <v>91</v>
      </c>
      <c r="FA12" s="54" t="s">
        <v>90</v>
      </c>
      <c r="FB12" s="54" t="s">
        <v>91</v>
      </c>
      <c r="FC12" s="54" t="s">
        <v>91</v>
      </c>
      <c r="FD12" s="54" t="s">
        <v>14</v>
      </c>
      <c r="FE12" s="54" t="s">
        <v>90</v>
      </c>
      <c r="FF12" s="54" t="s">
        <v>91</v>
      </c>
      <c r="FG12" s="54" t="s">
        <v>91</v>
      </c>
      <c r="FH12" s="54" t="s">
        <v>91</v>
      </c>
      <c r="FI12" s="54" t="s">
        <v>90</v>
      </c>
      <c r="FJ12" s="54" t="s">
        <v>91</v>
      </c>
      <c r="FK12" s="54" t="s">
        <v>91</v>
      </c>
      <c r="FL12" s="54" t="s">
        <v>90</v>
      </c>
      <c r="FM12" s="54" t="s">
        <v>91</v>
      </c>
      <c r="FN12" s="54" t="s">
        <v>91</v>
      </c>
      <c r="FO12" s="54" t="s">
        <v>90</v>
      </c>
      <c r="FP12" s="54" t="s">
        <v>91</v>
      </c>
      <c r="FQ12" s="54" t="s">
        <v>91</v>
      </c>
      <c r="FR12" s="54" t="s">
        <v>14</v>
      </c>
      <c r="FS12" s="54" t="s">
        <v>90</v>
      </c>
      <c r="FT12" s="54" t="s">
        <v>91</v>
      </c>
      <c r="FU12" s="54" t="s">
        <v>91</v>
      </c>
      <c r="FV12" s="54" t="s">
        <v>91</v>
      </c>
      <c r="FW12" s="54" t="s">
        <v>90</v>
      </c>
      <c r="FX12" s="54" t="s">
        <v>91</v>
      </c>
      <c r="FY12" s="54" t="s">
        <v>91</v>
      </c>
      <c r="FZ12" s="54" t="s">
        <v>90</v>
      </c>
      <c r="GA12" s="54" t="s">
        <v>91</v>
      </c>
      <c r="GB12" s="54" t="s">
        <v>91</v>
      </c>
      <c r="GC12" s="54" t="s">
        <v>90</v>
      </c>
      <c r="GD12" s="54" t="s">
        <v>91</v>
      </c>
      <c r="GE12" s="54" t="s">
        <v>91</v>
      </c>
      <c r="GF12" s="54" t="s">
        <v>14</v>
      </c>
      <c r="GG12" s="54" t="s">
        <v>90</v>
      </c>
      <c r="GH12" s="54" t="s">
        <v>91</v>
      </c>
      <c r="GI12" s="54" t="s">
        <v>91</v>
      </c>
      <c r="GJ12" s="54" t="s">
        <v>91</v>
      </c>
      <c r="GK12" s="54" t="s">
        <v>90</v>
      </c>
      <c r="GL12" s="54" t="s">
        <v>91</v>
      </c>
      <c r="GM12" s="54" t="s">
        <v>91</v>
      </c>
      <c r="GN12" s="54" t="s">
        <v>90</v>
      </c>
      <c r="GO12" s="54" t="s">
        <v>91</v>
      </c>
      <c r="GP12" s="54" t="s">
        <v>91</v>
      </c>
      <c r="GQ12" s="54" t="s">
        <v>90</v>
      </c>
      <c r="GR12" s="54" t="s">
        <v>91</v>
      </c>
      <c r="GS12" s="54" t="s">
        <v>91</v>
      </c>
      <c r="GT12" s="54" t="s">
        <v>14</v>
      </c>
      <c r="GU12" s="54" t="s">
        <v>90</v>
      </c>
      <c r="GV12" s="54" t="s">
        <v>91</v>
      </c>
      <c r="GW12" s="54" t="s">
        <v>91</v>
      </c>
      <c r="GX12" s="54" t="s">
        <v>91</v>
      </c>
      <c r="GY12" s="54" t="s">
        <v>90</v>
      </c>
      <c r="GZ12" s="54" t="s">
        <v>91</v>
      </c>
      <c r="HA12" s="54" t="s">
        <v>91</v>
      </c>
      <c r="HB12" s="54" t="s">
        <v>90</v>
      </c>
      <c r="HC12" s="54" t="s">
        <v>91</v>
      </c>
      <c r="HD12" s="54" t="s">
        <v>91</v>
      </c>
      <c r="HE12" s="54" t="s">
        <v>90</v>
      </c>
      <c r="HF12" s="54" t="s">
        <v>91</v>
      </c>
      <c r="HG12" s="54" t="s">
        <v>91</v>
      </c>
      <c r="HH12" s="54" t="s">
        <v>14</v>
      </c>
      <c r="HI12" s="54" t="s">
        <v>90</v>
      </c>
      <c r="HJ12" s="54" t="s">
        <v>91</v>
      </c>
      <c r="HK12" s="54" t="s">
        <v>91</v>
      </c>
      <c r="HL12" s="54" t="s">
        <v>91</v>
      </c>
      <c r="HM12" s="54" t="s">
        <v>90</v>
      </c>
      <c r="HN12" s="54" t="s">
        <v>91</v>
      </c>
      <c r="HO12" s="54" t="s">
        <v>91</v>
      </c>
      <c r="HP12" s="54" t="s">
        <v>90</v>
      </c>
      <c r="HQ12" s="54" t="s">
        <v>91</v>
      </c>
      <c r="HR12" s="54" t="s">
        <v>91</v>
      </c>
      <c r="HS12" s="54" t="s">
        <v>90</v>
      </c>
      <c r="HT12" s="54" t="s">
        <v>91</v>
      </c>
      <c r="HU12" s="54" t="s">
        <v>91</v>
      </c>
      <c r="HV12" s="54" t="s">
        <v>14</v>
      </c>
      <c r="HW12" s="54" t="s">
        <v>90</v>
      </c>
      <c r="HX12" s="54" t="s">
        <v>91</v>
      </c>
      <c r="HY12" s="54" t="s">
        <v>91</v>
      </c>
      <c r="HZ12" s="54" t="s">
        <v>91</v>
      </c>
      <c r="IA12" s="54" t="s">
        <v>90</v>
      </c>
      <c r="IB12" s="54" t="s">
        <v>91</v>
      </c>
      <c r="IC12" s="54" t="s">
        <v>91</v>
      </c>
      <c r="ID12" s="54" t="s">
        <v>90</v>
      </c>
      <c r="IE12" s="54" t="s">
        <v>91</v>
      </c>
      <c r="IF12" s="54" t="s">
        <v>91</v>
      </c>
      <c r="IG12" s="54" t="s">
        <v>90</v>
      </c>
      <c r="IH12" s="54" t="s">
        <v>91</v>
      </c>
      <c r="II12" s="54" t="s">
        <v>91</v>
      </c>
      <c r="IJ12" s="54" t="s">
        <v>14</v>
      </c>
      <c r="IK12" s="54" t="s">
        <v>90</v>
      </c>
      <c r="IL12" s="54" t="s">
        <v>91</v>
      </c>
      <c r="IM12" s="54" t="s">
        <v>91</v>
      </c>
      <c r="IN12" s="54" t="s">
        <v>91</v>
      </c>
      <c r="IO12" s="54" t="s">
        <v>90</v>
      </c>
      <c r="IP12" s="54" t="s">
        <v>91</v>
      </c>
      <c r="IQ12" s="54" t="s">
        <v>91</v>
      </c>
      <c r="IR12" s="54" t="s">
        <v>90</v>
      </c>
      <c r="IS12" s="54" t="s">
        <v>91</v>
      </c>
      <c r="IT12" s="54" t="s">
        <v>91</v>
      </c>
      <c r="IU12" s="54" t="s">
        <v>90</v>
      </c>
      <c r="IV12" s="54" t="s">
        <v>91</v>
      </c>
      <c r="IW12" s="54" t="s">
        <v>91</v>
      </c>
      <c r="IX12" s="54" t="s">
        <v>14</v>
      </c>
      <c r="IY12" s="54" t="s">
        <v>90</v>
      </c>
      <c r="IZ12" s="54" t="s">
        <v>91</v>
      </c>
      <c r="JA12" s="54" t="s">
        <v>91</v>
      </c>
      <c r="JB12" s="54" t="s">
        <v>91</v>
      </c>
      <c r="JC12" s="54" t="s">
        <v>90</v>
      </c>
      <c r="JD12" s="54" t="s">
        <v>91</v>
      </c>
      <c r="JE12" s="54" t="s">
        <v>91</v>
      </c>
      <c r="JF12" s="54" t="s">
        <v>90</v>
      </c>
      <c r="JG12" s="54" t="s">
        <v>91</v>
      </c>
      <c r="JH12" s="54" t="s">
        <v>91</v>
      </c>
      <c r="JI12" s="54" t="s">
        <v>90</v>
      </c>
      <c r="JJ12" s="54" t="s">
        <v>91</v>
      </c>
      <c r="JK12" s="54" t="s">
        <v>91</v>
      </c>
      <c r="JL12" s="54" t="s">
        <v>14</v>
      </c>
      <c r="JM12" s="54" t="s">
        <v>90</v>
      </c>
      <c r="JN12" s="54" t="s">
        <v>91</v>
      </c>
      <c r="JO12" s="54" t="s">
        <v>91</v>
      </c>
      <c r="JP12" s="54" t="s">
        <v>91</v>
      </c>
      <c r="JQ12" s="54" t="s">
        <v>90</v>
      </c>
      <c r="JR12" s="54" t="s">
        <v>91</v>
      </c>
      <c r="JS12" s="54" t="s">
        <v>91</v>
      </c>
      <c r="JT12" s="54" t="s">
        <v>90</v>
      </c>
      <c r="JU12" s="54" t="s">
        <v>91</v>
      </c>
      <c r="JV12" s="54" t="s">
        <v>91</v>
      </c>
      <c r="JW12" s="54" t="s">
        <v>90</v>
      </c>
      <c r="JX12" s="54" t="s">
        <v>91</v>
      </c>
      <c r="JY12" s="54" t="s">
        <v>91</v>
      </c>
      <c r="JZ12" s="54" t="s">
        <v>14</v>
      </c>
      <c r="KA12" s="54" t="s">
        <v>90</v>
      </c>
      <c r="KB12" s="54" t="s">
        <v>91</v>
      </c>
      <c r="KC12" s="54" t="s">
        <v>91</v>
      </c>
      <c r="KD12" s="54" t="s">
        <v>91</v>
      </c>
      <c r="KE12" s="54" t="s">
        <v>90</v>
      </c>
      <c r="KF12" s="54" t="s">
        <v>91</v>
      </c>
      <c r="KG12" s="54" t="s">
        <v>91</v>
      </c>
      <c r="KH12" s="54" t="s">
        <v>90</v>
      </c>
      <c r="KI12" s="54" t="s">
        <v>91</v>
      </c>
      <c r="KJ12" s="54" t="s">
        <v>91</v>
      </c>
      <c r="KK12" s="54" t="s">
        <v>90</v>
      </c>
      <c r="KL12" s="54" t="s">
        <v>91</v>
      </c>
      <c r="KM12" s="54" t="s">
        <v>91</v>
      </c>
      <c r="KN12" s="54" t="s">
        <v>14</v>
      </c>
      <c r="KO12" s="54" t="s">
        <v>90</v>
      </c>
      <c r="KP12" s="54" t="s">
        <v>91</v>
      </c>
      <c r="KQ12" s="54" t="s">
        <v>91</v>
      </c>
      <c r="KR12" s="54" t="s">
        <v>91</v>
      </c>
      <c r="KS12" s="54" t="s">
        <v>90</v>
      </c>
      <c r="KT12" s="54" t="s">
        <v>91</v>
      </c>
      <c r="KU12" s="54" t="s">
        <v>91</v>
      </c>
      <c r="KV12" s="54" t="s">
        <v>90</v>
      </c>
      <c r="KW12" s="54" t="s">
        <v>91</v>
      </c>
      <c r="KX12" s="54" t="s">
        <v>91</v>
      </c>
      <c r="KY12" s="54" t="s">
        <v>90</v>
      </c>
      <c r="KZ12" s="54" t="s">
        <v>91</v>
      </c>
      <c r="LA12" s="54" t="s">
        <v>91</v>
      </c>
      <c r="LB12" s="54" t="s">
        <v>14</v>
      </c>
      <c r="LC12" s="54" t="s">
        <v>90</v>
      </c>
      <c r="LD12" s="54" t="s">
        <v>91</v>
      </c>
      <c r="LE12" s="54" t="s">
        <v>91</v>
      </c>
      <c r="LF12" s="54" t="s">
        <v>91</v>
      </c>
      <c r="LG12" s="54" t="s">
        <v>90</v>
      </c>
      <c r="LH12" s="54" t="s">
        <v>91</v>
      </c>
      <c r="LI12" s="54" t="s">
        <v>91</v>
      </c>
      <c r="LJ12" s="54" t="s">
        <v>90</v>
      </c>
      <c r="LK12" s="54" t="s">
        <v>91</v>
      </c>
      <c r="LL12" s="54" t="s">
        <v>91</v>
      </c>
      <c r="LM12" s="54" t="s">
        <v>90</v>
      </c>
      <c r="LN12" s="54" t="s">
        <v>91</v>
      </c>
      <c r="LO12" s="54" t="s">
        <v>91</v>
      </c>
      <c r="LP12" s="54" t="s">
        <v>14</v>
      </c>
      <c r="LQ12" s="54" t="s">
        <v>90</v>
      </c>
      <c r="LR12" s="54" t="s">
        <v>91</v>
      </c>
      <c r="LS12" s="54" t="s">
        <v>91</v>
      </c>
      <c r="LT12" s="54" t="s">
        <v>91</v>
      </c>
      <c r="LU12" s="54" t="s">
        <v>90</v>
      </c>
      <c r="LV12" s="54" t="s">
        <v>91</v>
      </c>
      <c r="LW12" s="54" t="s">
        <v>91</v>
      </c>
      <c r="LX12" s="54" t="s">
        <v>90</v>
      </c>
      <c r="LY12" s="54" t="s">
        <v>91</v>
      </c>
      <c r="LZ12" s="54" t="s">
        <v>91</v>
      </c>
      <c r="MA12" s="54" t="s">
        <v>90</v>
      </c>
      <c r="MB12" s="54" t="s">
        <v>91</v>
      </c>
      <c r="MC12" s="54" t="s">
        <v>91</v>
      </c>
      <c r="MD12" s="54" t="s">
        <v>14</v>
      </c>
      <c r="ME12" s="54" t="s">
        <v>90</v>
      </c>
      <c r="MF12" s="54" t="s">
        <v>91</v>
      </c>
      <c r="MG12" s="54" t="s">
        <v>91</v>
      </c>
      <c r="MH12" s="54" t="s">
        <v>91</v>
      </c>
      <c r="MI12" s="54" t="s">
        <v>90</v>
      </c>
      <c r="MJ12" s="54" t="s">
        <v>91</v>
      </c>
      <c r="MK12" s="54" t="s">
        <v>91</v>
      </c>
      <c r="ML12" s="54" t="s">
        <v>90</v>
      </c>
      <c r="MM12" s="54" t="s">
        <v>91</v>
      </c>
      <c r="MN12" s="54" t="s">
        <v>91</v>
      </c>
      <c r="MO12" s="54" t="s">
        <v>90</v>
      </c>
      <c r="MP12" s="54" t="s">
        <v>91</v>
      </c>
      <c r="MQ12" s="54" t="s">
        <v>91</v>
      </c>
      <c r="MR12" s="54" t="s">
        <v>14</v>
      </c>
      <c r="MS12" s="54" t="s">
        <v>90</v>
      </c>
      <c r="MT12" s="54" t="s">
        <v>91</v>
      </c>
      <c r="MU12" s="54" t="s">
        <v>91</v>
      </c>
      <c r="MV12" s="54" t="s">
        <v>91</v>
      </c>
      <c r="MW12" s="54" t="s">
        <v>90</v>
      </c>
      <c r="MX12" s="54" t="s">
        <v>91</v>
      </c>
      <c r="MY12" s="54" t="s">
        <v>91</v>
      </c>
      <c r="MZ12" s="54" t="s">
        <v>90</v>
      </c>
      <c r="NA12" s="54" t="s">
        <v>91</v>
      </c>
      <c r="NB12" s="54" t="s">
        <v>91</v>
      </c>
      <c r="NC12" s="54" t="s">
        <v>90</v>
      </c>
      <c r="ND12" s="54" t="s">
        <v>91</v>
      </c>
      <c r="NE12" s="54" t="s">
        <v>91</v>
      </c>
      <c r="NF12" s="54" t="s">
        <v>14</v>
      </c>
      <c r="NG12" s="54" t="s">
        <v>90</v>
      </c>
      <c r="NH12" s="54" t="s">
        <v>91</v>
      </c>
      <c r="NI12" s="54" t="s">
        <v>91</v>
      </c>
      <c r="NJ12" s="54" t="s">
        <v>91</v>
      </c>
      <c r="NK12" s="54" t="s">
        <v>90</v>
      </c>
      <c r="NL12" s="54" t="s">
        <v>91</v>
      </c>
      <c r="NM12" s="54" t="s">
        <v>91</v>
      </c>
      <c r="NN12" s="54" t="s">
        <v>90</v>
      </c>
      <c r="NO12" s="54" t="s">
        <v>91</v>
      </c>
      <c r="NP12" s="54" t="s">
        <v>91</v>
      </c>
      <c r="NQ12" s="54" t="s">
        <v>90</v>
      </c>
      <c r="NR12" s="54" t="s">
        <v>91</v>
      </c>
      <c r="NS12" s="54" t="s">
        <v>91</v>
      </c>
      <c r="NT12" s="54" t="s">
        <v>14</v>
      </c>
      <c r="NU12" s="54" t="s">
        <v>90</v>
      </c>
      <c r="NV12" s="54" t="s">
        <v>91</v>
      </c>
      <c r="NW12" s="54" t="s">
        <v>91</v>
      </c>
      <c r="NX12" s="54" t="s">
        <v>91</v>
      </c>
      <c r="NY12" s="54" t="s">
        <v>90</v>
      </c>
      <c r="NZ12" s="54" t="s">
        <v>91</v>
      </c>
      <c r="OA12" s="54" t="s">
        <v>91</v>
      </c>
      <c r="OB12" s="54" t="s">
        <v>90</v>
      </c>
      <c r="OC12" s="54" t="s">
        <v>91</v>
      </c>
      <c r="OD12" s="54" t="s">
        <v>91</v>
      </c>
      <c r="OE12" s="54" t="s">
        <v>90</v>
      </c>
      <c r="OF12" s="54" t="s">
        <v>91</v>
      </c>
      <c r="OG12" s="54" t="s">
        <v>91</v>
      </c>
      <c r="OH12" s="54" t="s">
        <v>14</v>
      </c>
      <c r="OI12" s="54" t="s">
        <v>90</v>
      </c>
      <c r="OJ12" s="54" t="s">
        <v>91</v>
      </c>
      <c r="OK12" s="54" t="s">
        <v>91</v>
      </c>
      <c r="OL12" s="54" t="s">
        <v>91</v>
      </c>
      <c r="OM12" s="54" t="s">
        <v>90</v>
      </c>
      <c r="ON12" s="54" t="s">
        <v>91</v>
      </c>
      <c r="OO12" s="54" t="s">
        <v>91</v>
      </c>
      <c r="OP12" s="54" t="s">
        <v>90</v>
      </c>
      <c r="OQ12" s="54" t="s">
        <v>91</v>
      </c>
      <c r="OR12" s="54" t="s">
        <v>91</v>
      </c>
      <c r="OS12" s="54" t="s">
        <v>90</v>
      </c>
      <c r="OT12" s="54" t="s">
        <v>91</v>
      </c>
      <c r="OU12" s="54" t="s">
        <v>91</v>
      </c>
      <c r="OV12" s="54" t="s">
        <v>14</v>
      </c>
      <c r="OW12" s="54" t="s">
        <v>90</v>
      </c>
      <c r="OX12" s="54" t="s">
        <v>91</v>
      </c>
      <c r="OY12" s="54" t="s">
        <v>91</v>
      </c>
      <c r="OZ12" s="54" t="s">
        <v>91</v>
      </c>
      <c r="PA12" s="54" t="s">
        <v>90</v>
      </c>
      <c r="PB12" s="54" t="s">
        <v>91</v>
      </c>
      <c r="PC12" s="54" t="s">
        <v>91</v>
      </c>
      <c r="PD12" s="54" t="s">
        <v>90</v>
      </c>
      <c r="PE12" s="54" t="s">
        <v>91</v>
      </c>
      <c r="PF12" s="54" t="s">
        <v>91</v>
      </c>
      <c r="PG12" s="54" t="s">
        <v>90</v>
      </c>
      <c r="PH12" s="54" t="s">
        <v>91</v>
      </c>
      <c r="PI12" s="54" t="s">
        <v>91</v>
      </c>
    </row>
    <row r="13" spans="1:425" ht="15" hidden="1" outlineLevel="1" thickBot="1" x14ac:dyDescent="0.35">
      <c r="B13" s="45"/>
      <c r="C13" s="47"/>
      <c r="E13" s="54" t="str">
        <f>E$9&amp;" - "&amp;E12</f>
        <v>AGG - Total</v>
      </c>
      <c r="F13" s="54" t="str">
        <f t="shared" ref="F13:BR13" si="8">F$9&amp;" - "&amp;F12</f>
        <v>AGG - Res</v>
      </c>
      <c r="G13" s="54" t="str">
        <f t="shared" si="8"/>
        <v>AGG - Prem</v>
      </c>
      <c r="H13" s="54" t="str">
        <f t="shared" si="8"/>
        <v>AGG - Prem</v>
      </c>
      <c r="I13" s="54" t="str">
        <f t="shared" si="8"/>
        <v>AGG - Prem</v>
      </c>
      <c r="J13" s="54" t="str">
        <f t="shared" si="8"/>
        <v>AGG - Res</v>
      </c>
      <c r="K13" s="54" t="str">
        <f t="shared" si="8"/>
        <v>AGG - Prem</v>
      </c>
      <c r="L13" s="54" t="str">
        <f t="shared" si="8"/>
        <v>AGG - Prem</v>
      </c>
      <c r="M13" s="54" t="str">
        <f t="shared" si="8"/>
        <v>AGG - Res</v>
      </c>
      <c r="N13" s="54" t="str">
        <f t="shared" si="8"/>
        <v>AGG - Prem</v>
      </c>
      <c r="O13" s="54" t="str">
        <f t="shared" si="8"/>
        <v>AGG - Prem</v>
      </c>
      <c r="P13" s="54" t="str">
        <f t="shared" si="8"/>
        <v>AGG - Res</v>
      </c>
      <c r="Q13" s="54" t="str">
        <f t="shared" si="8"/>
        <v>AGG - Prem</v>
      </c>
      <c r="R13" s="54" t="str">
        <f t="shared" si="8"/>
        <v>AGG - Prem</v>
      </c>
      <c r="S13" s="54" t="str">
        <f t="shared" si="8"/>
        <v>AGG - NatCatTotal</v>
      </c>
      <c r="T13" s="54" t="str">
        <f t="shared" si="8"/>
        <v>AGG - OverheadNL</v>
      </c>
      <c r="U13" s="54" t="str">
        <f t="shared" si="8"/>
        <v>AGG - OverheadNSLT</v>
      </c>
      <c r="V13" s="54" t="str">
        <f t="shared" si="8"/>
        <v>AGG - OtherNL</v>
      </c>
      <c r="W13" s="54" t="str">
        <f t="shared" si="8"/>
        <v>AGG - HealthSLT</v>
      </c>
      <c r="X13" s="54" t="str">
        <f t="shared" si="8"/>
        <v>AGG - HealthCAT</v>
      </c>
      <c r="Y13" s="54" t="str">
        <f t="shared" si="8"/>
        <v>AGG - OtherHealth</v>
      </c>
      <c r="Z13" s="54" t="str">
        <f t="shared" si="8"/>
        <v>NatCat - NatCatTotal</v>
      </c>
      <c r="AA13" s="54" t="str">
        <f t="shared" si="8"/>
        <v>NatCat - Wind</v>
      </c>
      <c r="AB13" s="54" t="str">
        <f t="shared" si="8"/>
        <v>NatCat - EQ</v>
      </c>
      <c r="AC13" s="54" t="str">
        <f t="shared" si="8"/>
        <v>NatCat - Flood</v>
      </c>
      <c r="AD13" s="54" t="str">
        <f t="shared" si="8"/>
        <v>NatCat - Hail</v>
      </c>
      <c r="AE13" s="54" t="str">
        <f t="shared" si="8"/>
        <v>NatCat - Subs</v>
      </c>
      <c r="AF13" s="54" t="str">
        <f t="shared" ref="AF13" si="9">AF$9&amp;" - "&amp;AF12</f>
        <v>NatCat - Comb</v>
      </c>
      <c r="AG13" s="54" t="str">
        <f t="shared" si="8"/>
        <v>NatCat - Other</v>
      </c>
      <c r="AH13" s="54" t="str">
        <f t="shared" si="8"/>
        <v>MedExp - Total</v>
      </c>
      <c r="AI13" s="54" t="str">
        <f t="shared" si="8"/>
        <v>MedExp - Res</v>
      </c>
      <c r="AJ13" s="54" t="str">
        <f t="shared" si="8"/>
        <v>MedExp - Prem</v>
      </c>
      <c r="AK13" s="54" t="str">
        <f t="shared" si="8"/>
        <v>MedExp - Prem</v>
      </c>
      <c r="AL13" s="54" t="str">
        <f t="shared" si="8"/>
        <v>MedExp - Prem</v>
      </c>
      <c r="AM13" s="54" t="str">
        <f t="shared" si="8"/>
        <v>MedExp - Res</v>
      </c>
      <c r="AN13" s="54" t="str">
        <f t="shared" si="8"/>
        <v>MedExp - Prem</v>
      </c>
      <c r="AO13" s="54" t="str">
        <f t="shared" si="8"/>
        <v>MedExp - Prem</v>
      </c>
      <c r="AP13" s="54" t="str">
        <f t="shared" si="8"/>
        <v>MedExp - Res</v>
      </c>
      <c r="AQ13" s="54" t="str">
        <f t="shared" si="8"/>
        <v>MedExp - Prem</v>
      </c>
      <c r="AR13" s="54" t="str">
        <f t="shared" si="8"/>
        <v>MedExp - Prem</v>
      </c>
      <c r="AS13" s="54" t="str">
        <f t="shared" si="8"/>
        <v>MedExp - Res</v>
      </c>
      <c r="AT13" s="54" t="str">
        <f t="shared" si="8"/>
        <v>MedExp - Prem</v>
      </c>
      <c r="AU13" s="54" t="str">
        <f t="shared" si="8"/>
        <v>MedExp - Prem</v>
      </c>
      <c r="AV13" s="54" t="str">
        <f t="shared" si="8"/>
        <v>IncProt - Total</v>
      </c>
      <c r="AW13" s="54" t="str">
        <f t="shared" si="8"/>
        <v>IncProt - Res</v>
      </c>
      <c r="AX13" s="54" t="str">
        <f t="shared" si="8"/>
        <v>IncProt - Prem</v>
      </c>
      <c r="AY13" s="54" t="str">
        <f t="shared" si="8"/>
        <v>IncProt - Prem</v>
      </c>
      <c r="AZ13" s="54" t="str">
        <f t="shared" si="8"/>
        <v>IncProt - Prem</v>
      </c>
      <c r="BA13" s="54" t="str">
        <f t="shared" si="8"/>
        <v>IncProt - Res</v>
      </c>
      <c r="BB13" s="54" t="str">
        <f t="shared" si="8"/>
        <v>IncProt - Prem</v>
      </c>
      <c r="BC13" s="54" t="str">
        <f t="shared" si="8"/>
        <v>IncProt - Prem</v>
      </c>
      <c r="BD13" s="54" t="str">
        <f t="shared" si="8"/>
        <v>IncProt - Res</v>
      </c>
      <c r="BE13" s="54" t="str">
        <f t="shared" si="8"/>
        <v>IncProt - Prem</v>
      </c>
      <c r="BF13" s="54" t="str">
        <f t="shared" si="8"/>
        <v>IncProt - Prem</v>
      </c>
      <c r="BG13" s="54" t="str">
        <f t="shared" si="8"/>
        <v>IncProt - Res</v>
      </c>
      <c r="BH13" s="54" t="str">
        <f t="shared" si="8"/>
        <v>IncProt - Prem</v>
      </c>
      <c r="BI13" s="54" t="str">
        <f t="shared" si="8"/>
        <v>IncProt - Prem</v>
      </c>
      <c r="BJ13" s="54" t="str">
        <f t="shared" si="8"/>
        <v>WorkComp - Total</v>
      </c>
      <c r="BK13" s="54" t="str">
        <f t="shared" si="8"/>
        <v>WorkComp - Res</v>
      </c>
      <c r="BL13" s="54" t="str">
        <f t="shared" si="8"/>
        <v>WorkComp - Prem</v>
      </c>
      <c r="BM13" s="54" t="str">
        <f t="shared" si="8"/>
        <v>WorkComp - Prem</v>
      </c>
      <c r="BN13" s="54" t="str">
        <f t="shared" si="8"/>
        <v>WorkComp - Prem</v>
      </c>
      <c r="BO13" s="54" t="str">
        <f t="shared" si="8"/>
        <v>WorkComp - Res</v>
      </c>
      <c r="BP13" s="54" t="str">
        <f t="shared" si="8"/>
        <v>WorkComp - Prem</v>
      </c>
      <c r="BQ13" s="54" t="str">
        <f t="shared" si="8"/>
        <v>WorkComp - Prem</v>
      </c>
      <c r="BR13" s="54" t="str">
        <f t="shared" si="8"/>
        <v>WorkComp - Res</v>
      </c>
      <c r="BS13" s="54" t="str">
        <f t="shared" ref="BS13:ED13" si="10">BS$9&amp;" - "&amp;BS12</f>
        <v>WorkComp - Prem</v>
      </c>
      <c r="BT13" s="54" t="str">
        <f t="shared" si="10"/>
        <v>WorkComp - Prem</v>
      </c>
      <c r="BU13" s="54" t="str">
        <f t="shared" si="10"/>
        <v>WorkComp - Res</v>
      </c>
      <c r="BV13" s="54" t="str">
        <f t="shared" si="10"/>
        <v>WorkComp - Prem</v>
      </c>
      <c r="BW13" s="54" t="str">
        <f t="shared" si="10"/>
        <v>WorkComp - Prem</v>
      </c>
      <c r="BX13" s="54" t="str">
        <f t="shared" si="10"/>
        <v>MVL - Total</v>
      </c>
      <c r="BY13" s="54" t="str">
        <f t="shared" si="10"/>
        <v>MVL - Res</v>
      </c>
      <c r="BZ13" s="54" t="str">
        <f t="shared" si="10"/>
        <v>MVL - Prem</v>
      </c>
      <c r="CA13" s="54" t="str">
        <f t="shared" si="10"/>
        <v>MVL - Prem</v>
      </c>
      <c r="CB13" s="54" t="str">
        <f t="shared" si="10"/>
        <v>MVL - Prem</v>
      </c>
      <c r="CC13" s="54" t="str">
        <f t="shared" si="10"/>
        <v>MVL - Res</v>
      </c>
      <c r="CD13" s="54" t="str">
        <f t="shared" si="10"/>
        <v>MVL - Prem</v>
      </c>
      <c r="CE13" s="54" t="str">
        <f t="shared" si="10"/>
        <v>MVL - Prem</v>
      </c>
      <c r="CF13" s="54" t="str">
        <f t="shared" si="10"/>
        <v>MVL - Res</v>
      </c>
      <c r="CG13" s="54" t="str">
        <f t="shared" si="10"/>
        <v>MVL - Prem</v>
      </c>
      <c r="CH13" s="54" t="str">
        <f t="shared" si="10"/>
        <v>MVL - Prem</v>
      </c>
      <c r="CI13" s="54" t="str">
        <f t="shared" si="10"/>
        <v>MVL - Res</v>
      </c>
      <c r="CJ13" s="54" t="str">
        <f t="shared" si="10"/>
        <v>MVL - Prem</v>
      </c>
      <c r="CK13" s="54" t="str">
        <f t="shared" si="10"/>
        <v>MVL - Prem</v>
      </c>
      <c r="CL13" s="54" t="str">
        <f t="shared" si="10"/>
        <v>OtherM - Total</v>
      </c>
      <c r="CM13" s="54" t="str">
        <f t="shared" si="10"/>
        <v>OtherM - Res</v>
      </c>
      <c r="CN13" s="54" t="str">
        <f t="shared" si="10"/>
        <v>OtherM - Prem</v>
      </c>
      <c r="CO13" s="54" t="str">
        <f t="shared" si="10"/>
        <v>OtherM - Prem</v>
      </c>
      <c r="CP13" s="54" t="str">
        <f t="shared" si="10"/>
        <v>OtherM - Prem</v>
      </c>
      <c r="CQ13" s="54" t="str">
        <f t="shared" si="10"/>
        <v>OtherM - Res</v>
      </c>
      <c r="CR13" s="54" t="str">
        <f t="shared" si="10"/>
        <v>OtherM - Prem</v>
      </c>
      <c r="CS13" s="54" t="str">
        <f t="shared" si="10"/>
        <v>OtherM - Prem</v>
      </c>
      <c r="CT13" s="54" t="str">
        <f t="shared" si="10"/>
        <v>OtherM - Res</v>
      </c>
      <c r="CU13" s="54" t="str">
        <f t="shared" si="10"/>
        <v>OtherM - Prem</v>
      </c>
      <c r="CV13" s="54" t="str">
        <f t="shared" si="10"/>
        <v>OtherM - Prem</v>
      </c>
      <c r="CW13" s="54" t="str">
        <f t="shared" si="10"/>
        <v>OtherM - Res</v>
      </c>
      <c r="CX13" s="54" t="str">
        <f t="shared" si="10"/>
        <v>OtherM - Prem</v>
      </c>
      <c r="CY13" s="54" t="str">
        <f t="shared" si="10"/>
        <v>OtherM - Prem</v>
      </c>
      <c r="CZ13" s="54" t="str">
        <f t="shared" si="10"/>
        <v>MAT - Total</v>
      </c>
      <c r="DA13" s="54" t="str">
        <f t="shared" si="10"/>
        <v>MAT - Res</v>
      </c>
      <c r="DB13" s="54" t="str">
        <f t="shared" si="10"/>
        <v>MAT - Prem</v>
      </c>
      <c r="DC13" s="54" t="str">
        <f t="shared" si="10"/>
        <v>MAT - Prem</v>
      </c>
      <c r="DD13" s="54" t="str">
        <f t="shared" si="10"/>
        <v>MAT - Prem</v>
      </c>
      <c r="DE13" s="54" t="str">
        <f t="shared" si="10"/>
        <v>MAT - Res</v>
      </c>
      <c r="DF13" s="54" t="str">
        <f t="shared" si="10"/>
        <v>MAT - Prem</v>
      </c>
      <c r="DG13" s="54" t="str">
        <f t="shared" si="10"/>
        <v>MAT - Prem</v>
      </c>
      <c r="DH13" s="54" t="str">
        <f t="shared" si="10"/>
        <v>MAT - Res</v>
      </c>
      <c r="DI13" s="54" t="str">
        <f t="shared" si="10"/>
        <v>MAT - Prem</v>
      </c>
      <c r="DJ13" s="54" t="str">
        <f t="shared" si="10"/>
        <v>MAT - Prem</v>
      </c>
      <c r="DK13" s="54" t="str">
        <f t="shared" si="10"/>
        <v>MAT - Res</v>
      </c>
      <c r="DL13" s="54" t="str">
        <f t="shared" si="10"/>
        <v>MAT - Prem</v>
      </c>
      <c r="DM13" s="54" t="str">
        <f t="shared" si="10"/>
        <v>MAT - Prem</v>
      </c>
      <c r="DN13" s="54" t="str">
        <f t="shared" si="10"/>
        <v>Prop - Total</v>
      </c>
      <c r="DO13" s="54" t="str">
        <f t="shared" si="10"/>
        <v>Prop - Res</v>
      </c>
      <c r="DP13" s="54" t="str">
        <f t="shared" si="10"/>
        <v>Prop - Prem</v>
      </c>
      <c r="DQ13" s="54" t="str">
        <f t="shared" si="10"/>
        <v>Prop - Prem</v>
      </c>
      <c r="DR13" s="54" t="str">
        <f t="shared" si="10"/>
        <v>Prop - Prem</v>
      </c>
      <c r="DS13" s="54" t="str">
        <f t="shared" si="10"/>
        <v>Prop - Res</v>
      </c>
      <c r="DT13" s="54" t="str">
        <f t="shared" si="10"/>
        <v>Prop - Prem</v>
      </c>
      <c r="DU13" s="54" t="str">
        <f t="shared" si="10"/>
        <v>Prop - Prem</v>
      </c>
      <c r="DV13" s="54" t="str">
        <f t="shared" si="10"/>
        <v>Prop - Res</v>
      </c>
      <c r="DW13" s="54" t="str">
        <f t="shared" si="10"/>
        <v>Prop - Prem</v>
      </c>
      <c r="DX13" s="54" t="str">
        <f t="shared" si="10"/>
        <v>Prop - Prem</v>
      </c>
      <c r="DY13" s="54" t="str">
        <f t="shared" si="10"/>
        <v>Prop - Res</v>
      </c>
      <c r="DZ13" s="54" t="str">
        <f t="shared" si="10"/>
        <v>Prop - Prem</v>
      </c>
      <c r="EA13" s="54" t="str">
        <f t="shared" si="10"/>
        <v>Prop - Prem</v>
      </c>
      <c r="EB13" s="54" t="str">
        <f t="shared" si="10"/>
        <v>GTPL - Total</v>
      </c>
      <c r="EC13" s="54" t="str">
        <f t="shared" si="10"/>
        <v>GTPL - Res</v>
      </c>
      <c r="ED13" s="54" t="str">
        <f t="shared" si="10"/>
        <v>GTPL - Prem</v>
      </c>
      <c r="EE13" s="54" t="str">
        <f t="shared" ref="EE13:GP13" si="11">EE$9&amp;" - "&amp;EE12</f>
        <v>GTPL - Prem</v>
      </c>
      <c r="EF13" s="54" t="str">
        <f t="shared" si="11"/>
        <v>GTPL - Prem</v>
      </c>
      <c r="EG13" s="54" t="str">
        <f t="shared" si="11"/>
        <v>GTPL - Res</v>
      </c>
      <c r="EH13" s="54" t="str">
        <f t="shared" si="11"/>
        <v>GTPL - Prem</v>
      </c>
      <c r="EI13" s="54" t="str">
        <f t="shared" si="11"/>
        <v>GTPL - Prem</v>
      </c>
      <c r="EJ13" s="54" t="str">
        <f t="shared" si="11"/>
        <v>GTPL - Res</v>
      </c>
      <c r="EK13" s="54" t="str">
        <f t="shared" si="11"/>
        <v>GTPL - Prem</v>
      </c>
      <c r="EL13" s="54" t="str">
        <f t="shared" si="11"/>
        <v>GTPL - Prem</v>
      </c>
      <c r="EM13" s="54" t="str">
        <f t="shared" si="11"/>
        <v>GTPL - Res</v>
      </c>
      <c r="EN13" s="54" t="str">
        <f t="shared" si="11"/>
        <v>GTPL - Prem</v>
      </c>
      <c r="EO13" s="54" t="str">
        <f t="shared" si="11"/>
        <v>GTPL - Prem</v>
      </c>
      <c r="EP13" s="54" t="str">
        <f t="shared" si="11"/>
        <v>CS - Total</v>
      </c>
      <c r="EQ13" s="54" t="str">
        <f t="shared" si="11"/>
        <v>CS - Res</v>
      </c>
      <c r="ER13" s="54" t="str">
        <f t="shared" si="11"/>
        <v>CS - Prem</v>
      </c>
      <c r="ES13" s="54" t="str">
        <f t="shared" si="11"/>
        <v>CS - Prem</v>
      </c>
      <c r="ET13" s="54" t="str">
        <f t="shared" si="11"/>
        <v>CS - Prem</v>
      </c>
      <c r="EU13" s="54" t="str">
        <f t="shared" si="11"/>
        <v>CS - Res</v>
      </c>
      <c r="EV13" s="54" t="str">
        <f t="shared" si="11"/>
        <v>CS - Prem</v>
      </c>
      <c r="EW13" s="54" t="str">
        <f t="shared" si="11"/>
        <v>CS - Prem</v>
      </c>
      <c r="EX13" s="54" t="str">
        <f t="shared" si="11"/>
        <v>CS - Res</v>
      </c>
      <c r="EY13" s="54" t="str">
        <f t="shared" si="11"/>
        <v>CS - Prem</v>
      </c>
      <c r="EZ13" s="54" t="str">
        <f t="shared" si="11"/>
        <v>CS - Prem</v>
      </c>
      <c r="FA13" s="54" t="str">
        <f t="shared" si="11"/>
        <v>CS - Res</v>
      </c>
      <c r="FB13" s="54" t="str">
        <f t="shared" si="11"/>
        <v>CS - Prem</v>
      </c>
      <c r="FC13" s="54" t="str">
        <f t="shared" si="11"/>
        <v>CS - Prem</v>
      </c>
      <c r="FD13" s="54" t="str">
        <f t="shared" si="11"/>
        <v>LegExp - Total</v>
      </c>
      <c r="FE13" s="54" t="str">
        <f t="shared" si="11"/>
        <v>LegExp - Res</v>
      </c>
      <c r="FF13" s="54" t="str">
        <f t="shared" si="11"/>
        <v>LegExp - Prem</v>
      </c>
      <c r="FG13" s="54" t="str">
        <f t="shared" si="11"/>
        <v>LegExp - Prem</v>
      </c>
      <c r="FH13" s="54" t="str">
        <f t="shared" si="11"/>
        <v>LegExp - Prem</v>
      </c>
      <c r="FI13" s="54" t="str">
        <f t="shared" si="11"/>
        <v>LegExp - Res</v>
      </c>
      <c r="FJ13" s="54" t="str">
        <f t="shared" si="11"/>
        <v>LegExp - Prem</v>
      </c>
      <c r="FK13" s="54" t="str">
        <f t="shared" si="11"/>
        <v>LegExp - Prem</v>
      </c>
      <c r="FL13" s="54" t="str">
        <f t="shared" si="11"/>
        <v>LegExp - Res</v>
      </c>
      <c r="FM13" s="54" t="str">
        <f t="shared" si="11"/>
        <v>LegExp - Prem</v>
      </c>
      <c r="FN13" s="54" t="str">
        <f t="shared" si="11"/>
        <v>LegExp - Prem</v>
      </c>
      <c r="FO13" s="54" t="str">
        <f t="shared" si="11"/>
        <v>LegExp - Res</v>
      </c>
      <c r="FP13" s="54" t="str">
        <f t="shared" si="11"/>
        <v>LegExp - Prem</v>
      </c>
      <c r="FQ13" s="54" t="str">
        <f t="shared" si="11"/>
        <v>LegExp - Prem</v>
      </c>
      <c r="FR13" s="54" t="str">
        <f t="shared" si="11"/>
        <v>Assist - Total</v>
      </c>
      <c r="FS13" s="54" t="str">
        <f t="shared" si="11"/>
        <v>Assist - Res</v>
      </c>
      <c r="FT13" s="54" t="str">
        <f t="shared" si="11"/>
        <v>Assist - Prem</v>
      </c>
      <c r="FU13" s="54" t="str">
        <f t="shared" si="11"/>
        <v>Assist - Prem</v>
      </c>
      <c r="FV13" s="54" t="str">
        <f t="shared" si="11"/>
        <v>Assist - Prem</v>
      </c>
      <c r="FW13" s="54" t="str">
        <f t="shared" si="11"/>
        <v>Assist - Res</v>
      </c>
      <c r="FX13" s="54" t="str">
        <f t="shared" si="11"/>
        <v>Assist - Prem</v>
      </c>
      <c r="FY13" s="54" t="str">
        <f t="shared" si="11"/>
        <v>Assist - Prem</v>
      </c>
      <c r="FZ13" s="54" t="str">
        <f t="shared" si="11"/>
        <v>Assist - Res</v>
      </c>
      <c r="GA13" s="54" t="str">
        <f t="shared" si="11"/>
        <v>Assist - Prem</v>
      </c>
      <c r="GB13" s="54" t="str">
        <f t="shared" si="11"/>
        <v>Assist - Prem</v>
      </c>
      <c r="GC13" s="54" t="str">
        <f t="shared" si="11"/>
        <v>Assist - Res</v>
      </c>
      <c r="GD13" s="54" t="str">
        <f t="shared" si="11"/>
        <v>Assist - Prem</v>
      </c>
      <c r="GE13" s="54" t="str">
        <f t="shared" si="11"/>
        <v>Assist - Prem</v>
      </c>
      <c r="GF13" s="54" t="str">
        <f t="shared" si="11"/>
        <v>Misc - Total</v>
      </c>
      <c r="GG13" s="54" t="str">
        <f t="shared" si="11"/>
        <v>Misc - Res</v>
      </c>
      <c r="GH13" s="54" t="str">
        <f t="shared" si="11"/>
        <v>Misc - Prem</v>
      </c>
      <c r="GI13" s="54" t="str">
        <f t="shared" si="11"/>
        <v>Misc - Prem</v>
      </c>
      <c r="GJ13" s="54" t="str">
        <f t="shared" si="11"/>
        <v>Misc - Prem</v>
      </c>
      <c r="GK13" s="54" t="str">
        <f t="shared" si="11"/>
        <v>Misc - Res</v>
      </c>
      <c r="GL13" s="54" t="str">
        <f t="shared" si="11"/>
        <v>Misc - Prem</v>
      </c>
      <c r="GM13" s="54" t="str">
        <f t="shared" si="11"/>
        <v>Misc - Prem</v>
      </c>
      <c r="GN13" s="54" t="str">
        <f t="shared" si="11"/>
        <v>Misc - Res</v>
      </c>
      <c r="GO13" s="54" t="str">
        <f t="shared" si="11"/>
        <v>Misc - Prem</v>
      </c>
      <c r="GP13" s="54" t="str">
        <f t="shared" si="11"/>
        <v>Misc - Prem</v>
      </c>
      <c r="GQ13" s="54" t="str">
        <f t="shared" ref="GQ13:JB13" si="12">GQ$9&amp;" - "&amp;GQ12</f>
        <v>Misc - Res</v>
      </c>
      <c r="GR13" s="54" t="str">
        <f t="shared" si="12"/>
        <v>Misc - Prem</v>
      </c>
      <c r="GS13" s="54" t="str">
        <f t="shared" si="12"/>
        <v>Misc - Prem</v>
      </c>
      <c r="GT13" s="54" t="str">
        <f t="shared" si="12"/>
        <v>MedExpRe - Total</v>
      </c>
      <c r="GU13" s="54" t="str">
        <f t="shared" si="12"/>
        <v>MedExpRe - Res</v>
      </c>
      <c r="GV13" s="54" t="str">
        <f t="shared" si="12"/>
        <v>MedExpRe - Prem</v>
      </c>
      <c r="GW13" s="54" t="str">
        <f t="shared" si="12"/>
        <v>MedExpRe - Prem</v>
      </c>
      <c r="GX13" s="54" t="str">
        <f t="shared" si="12"/>
        <v>MedExpRe - Prem</v>
      </c>
      <c r="GY13" s="54" t="str">
        <f t="shared" si="12"/>
        <v>MedExpRe - Res</v>
      </c>
      <c r="GZ13" s="54" t="str">
        <f t="shared" si="12"/>
        <v>MedExpRe - Prem</v>
      </c>
      <c r="HA13" s="54" t="str">
        <f t="shared" si="12"/>
        <v>MedExpRe - Prem</v>
      </c>
      <c r="HB13" s="54" t="str">
        <f t="shared" si="12"/>
        <v>MedExpRe - Res</v>
      </c>
      <c r="HC13" s="54" t="str">
        <f t="shared" si="12"/>
        <v>MedExpRe - Prem</v>
      </c>
      <c r="HD13" s="54" t="str">
        <f t="shared" si="12"/>
        <v>MedExpRe - Prem</v>
      </c>
      <c r="HE13" s="54" t="str">
        <f t="shared" si="12"/>
        <v>MedExpRe - Res</v>
      </c>
      <c r="HF13" s="54" t="str">
        <f t="shared" si="12"/>
        <v>MedExpRe - Prem</v>
      </c>
      <c r="HG13" s="54" t="str">
        <f t="shared" si="12"/>
        <v>MedExpRe - Prem</v>
      </c>
      <c r="HH13" s="54" t="str">
        <f t="shared" si="12"/>
        <v>IncProtRe - Total</v>
      </c>
      <c r="HI13" s="54" t="str">
        <f t="shared" si="12"/>
        <v>IncProtRe - Res</v>
      </c>
      <c r="HJ13" s="54" t="str">
        <f t="shared" si="12"/>
        <v>IncProtRe - Prem</v>
      </c>
      <c r="HK13" s="54" t="str">
        <f t="shared" si="12"/>
        <v>IncProtRe - Prem</v>
      </c>
      <c r="HL13" s="54" t="str">
        <f t="shared" si="12"/>
        <v>IncProtRe - Prem</v>
      </c>
      <c r="HM13" s="54" t="str">
        <f t="shared" si="12"/>
        <v>IncProtRe - Res</v>
      </c>
      <c r="HN13" s="54" t="str">
        <f t="shared" si="12"/>
        <v>IncProtRe - Prem</v>
      </c>
      <c r="HO13" s="54" t="str">
        <f t="shared" si="12"/>
        <v>IncProtRe - Prem</v>
      </c>
      <c r="HP13" s="54" t="str">
        <f t="shared" si="12"/>
        <v>IncProtRe - Res</v>
      </c>
      <c r="HQ13" s="54" t="str">
        <f t="shared" si="12"/>
        <v>IncProtRe - Prem</v>
      </c>
      <c r="HR13" s="54" t="str">
        <f t="shared" si="12"/>
        <v>IncProtRe - Prem</v>
      </c>
      <c r="HS13" s="54" t="str">
        <f t="shared" si="12"/>
        <v>IncProtRe - Res</v>
      </c>
      <c r="HT13" s="54" t="str">
        <f t="shared" si="12"/>
        <v>IncProtRe - Prem</v>
      </c>
      <c r="HU13" s="54" t="str">
        <f t="shared" si="12"/>
        <v>IncProtRe - Prem</v>
      </c>
      <c r="HV13" s="54" t="str">
        <f t="shared" si="12"/>
        <v>WorkCompRe - Total</v>
      </c>
      <c r="HW13" s="54" t="str">
        <f t="shared" si="12"/>
        <v>WorkCompRe - Res</v>
      </c>
      <c r="HX13" s="54" t="str">
        <f t="shared" si="12"/>
        <v>WorkCompRe - Prem</v>
      </c>
      <c r="HY13" s="54" t="str">
        <f t="shared" si="12"/>
        <v>WorkCompRe - Prem</v>
      </c>
      <c r="HZ13" s="54" t="str">
        <f t="shared" si="12"/>
        <v>WorkCompRe - Prem</v>
      </c>
      <c r="IA13" s="54" t="str">
        <f t="shared" si="12"/>
        <v>WorkCompRe - Res</v>
      </c>
      <c r="IB13" s="54" t="str">
        <f t="shared" si="12"/>
        <v>WorkCompRe - Prem</v>
      </c>
      <c r="IC13" s="54" t="str">
        <f t="shared" si="12"/>
        <v>WorkCompRe - Prem</v>
      </c>
      <c r="ID13" s="54" t="str">
        <f t="shared" si="12"/>
        <v>WorkCompRe - Res</v>
      </c>
      <c r="IE13" s="54" t="str">
        <f t="shared" si="12"/>
        <v>WorkCompRe - Prem</v>
      </c>
      <c r="IF13" s="54" t="str">
        <f t="shared" si="12"/>
        <v>WorkCompRe - Prem</v>
      </c>
      <c r="IG13" s="54" t="str">
        <f t="shared" si="12"/>
        <v>WorkCompRe - Res</v>
      </c>
      <c r="IH13" s="54" t="str">
        <f t="shared" si="12"/>
        <v>WorkCompRe - Prem</v>
      </c>
      <c r="II13" s="54" t="str">
        <f t="shared" si="12"/>
        <v>WorkCompRe - Prem</v>
      </c>
      <c r="IJ13" s="54" t="str">
        <f t="shared" si="12"/>
        <v>MVLRe - Total</v>
      </c>
      <c r="IK13" s="54" t="str">
        <f t="shared" si="12"/>
        <v>MVLRe - Res</v>
      </c>
      <c r="IL13" s="54" t="str">
        <f t="shared" si="12"/>
        <v>MVLRe - Prem</v>
      </c>
      <c r="IM13" s="54" t="str">
        <f t="shared" si="12"/>
        <v>MVLRe - Prem</v>
      </c>
      <c r="IN13" s="54" t="str">
        <f t="shared" si="12"/>
        <v>MVLRe - Prem</v>
      </c>
      <c r="IO13" s="54" t="str">
        <f t="shared" si="12"/>
        <v>MVLRe - Res</v>
      </c>
      <c r="IP13" s="54" t="str">
        <f t="shared" si="12"/>
        <v>MVLRe - Prem</v>
      </c>
      <c r="IQ13" s="54" t="str">
        <f t="shared" si="12"/>
        <v>MVLRe - Prem</v>
      </c>
      <c r="IR13" s="54" t="str">
        <f t="shared" si="12"/>
        <v>MVLRe - Res</v>
      </c>
      <c r="IS13" s="54" t="str">
        <f t="shared" si="12"/>
        <v>MVLRe - Prem</v>
      </c>
      <c r="IT13" s="54" t="str">
        <f t="shared" si="12"/>
        <v>MVLRe - Prem</v>
      </c>
      <c r="IU13" s="54" t="str">
        <f t="shared" si="12"/>
        <v>MVLRe - Res</v>
      </c>
      <c r="IV13" s="54" t="str">
        <f t="shared" si="12"/>
        <v>MVLRe - Prem</v>
      </c>
      <c r="IW13" s="54" t="str">
        <f t="shared" si="12"/>
        <v>MVLRe - Prem</v>
      </c>
      <c r="IX13" s="54" t="str">
        <f t="shared" si="12"/>
        <v>OtherMRe - Total</v>
      </c>
      <c r="IY13" s="54" t="str">
        <f t="shared" si="12"/>
        <v>OtherMRe - Res</v>
      </c>
      <c r="IZ13" s="54" t="str">
        <f t="shared" si="12"/>
        <v>OtherMRe - Prem</v>
      </c>
      <c r="JA13" s="54" t="str">
        <f t="shared" si="12"/>
        <v>OtherMRe - Prem</v>
      </c>
      <c r="JB13" s="54" t="str">
        <f t="shared" si="12"/>
        <v>OtherMRe - Prem</v>
      </c>
      <c r="JC13" s="54" t="str">
        <f t="shared" ref="JC13:LN13" si="13">JC$9&amp;" - "&amp;JC12</f>
        <v>OtherMRe - Res</v>
      </c>
      <c r="JD13" s="54" t="str">
        <f t="shared" si="13"/>
        <v>OtherMRe - Prem</v>
      </c>
      <c r="JE13" s="54" t="str">
        <f t="shared" si="13"/>
        <v>OtherMRe - Prem</v>
      </c>
      <c r="JF13" s="54" t="str">
        <f t="shared" si="13"/>
        <v>OtherMRe - Res</v>
      </c>
      <c r="JG13" s="54" t="str">
        <f t="shared" si="13"/>
        <v>OtherMRe - Prem</v>
      </c>
      <c r="JH13" s="54" t="str">
        <f t="shared" si="13"/>
        <v>OtherMRe - Prem</v>
      </c>
      <c r="JI13" s="54" t="str">
        <f t="shared" si="13"/>
        <v>OtherMRe - Res</v>
      </c>
      <c r="JJ13" s="54" t="str">
        <f t="shared" si="13"/>
        <v>OtherMRe - Prem</v>
      </c>
      <c r="JK13" s="54" t="str">
        <f t="shared" si="13"/>
        <v>OtherMRe - Prem</v>
      </c>
      <c r="JL13" s="54" t="str">
        <f t="shared" si="13"/>
        <v>MATRe - Total</v>
      </c>
      <c r="JM13" s="54" t="str">
        <f t="shared" si="13"/>
        <v>MATRe - Res</v>
      </c>
      <c r="JN13" s="54" t="str">
        <f t="shared" si="13"/>
        <v>MATRe - Prem</v>
      </c>
      <c r="JO13" s="54" t="str">
        <f t="shared" si="13"/>
        <v>MATRe - Prem</v>
      </c>
      <c r="JP13" s="54" t="str">
        <f t="shared" si="13"/>
        <v>MATRe - Prem</v>
      </c>
      <c r="JQ13" s="54" t="str">
        <f t="shared" si="13"/>
        <v>MATRe - Res</v>
      </c>
      <c r="JR13" s="54" t="str">
        <f t="shared" si="13"/>
        <v>MATRe - Prem</v>
      </c>
      <c r="JS13" s="54" t="str">
        <f t="shared" si="13"/>
        <v>MATRe - Prem</v>
      </c>
      <c r="JT13" s="54" t="str">
        <f t="shared" si="13"/>
        <v>MATRe - Res</v>
      </c>
      <c r="JU13" s="54" t="str">
        <f t="shared" si="13"/>
        <v>MATRe - Prem</v>
      </c>
      <c r="JV13" s="54" t="str">
        <f t="shared" si="13"/>
        <v>MATRe - Prem</v>
      </c>
      <c r="JW13" s="54" t="str">
        <f t="shared" si="13"/>
        <v>MATRe - Res</v>
      </c>
      <c r="JX13" s="54" t="str">
        <f t="shared" si="13"/>
        <v>MATRe - Prem</v>
      </c>
      <c r="JY13" s="54" t="str">
        <f t="shared" si="13"/>
        <v>MATRe - Prem</v>
      </c>
      <c r="JZ13" s="54" t="str">
        <f t="shared" si="13"/>
        <v>PropRe - Total</v>
      </c>
      <c r="KA13" s="54" t="str">
        <f t="shared" si="13"/>
        <v>PropRe - Res</v>
      </c>
      <c r="KB13" s="54" t="str">
        <f t="shared" si="13"/>
        <v>PropRe - Prem</v>
      </c>
      <c r="KC13" s="54" t="str">
        <f t="shared" si="13"/>
        <v>PropRe - Prem</v>
      </c>
      <c r="KD13" s="54" t="str">
        <f t="shared" si="13"/>
        <v>PropRe - Prem</v>
      </c>
      <c r="KE13" s="54" t="str">
        <f t="shared" si="13"/>
        <v>PropRe - Res</v>
      </c>
      <c r="KF13" s="54" t="str">
        <f t="shared" si="13"/>
        <v>PropRe - Prem</v>
      </c>
      <c r="KG13" s="54" t="str">
        <f t="shared" si="13"/>
        <v>PropRe - Prem</v>
      </c>
      <c r="KH13" s="54" t="str">
        <f t="shared" si="13"/>
        <v>PropRe - Res</v>
      </c>
      <c r="KI13" s="54" t="str">
        <f t="shared" si="13"/>
        <v>PropRe - Prem</v>
      </c>
      <c r="KJ13" s="54" t="str">
        <f t="shared" si="13"/>
        <v>PropRe - Prem</v>
      </c>
      <c r="KK13" s="54" t="str">
        <f t="shared" si="13"/>
        <v>PropRe - Res</v>
      </c>
      <c r="KL13" s="54" t="str">
        <f t="shared" si="13"/>
        <v>PropRe - Prem</v>
      </c>
      <c r="KM13" s="54" t="str">
        <f t="shared" si="13"/>
        <v>PropRe - Prem</v>
      </c>
      <c r="KN13" s="54" t="str">
        <f t="shared" si="13"/>
        <v>GTPLRe - Total</v>
      </c>
      <c r="KO13" s="54" t="str">
        <f t="shared" si="13"/>
        <v>GTPLRe - Res</v>
      </c>
      <c r="KP13" s="54" t="str">
        <f t="shared" si="13"/>
        <v>GTPLRe - Prem</v>
      </c>
      <c r="KQ13" s="54" t="str">
        <f t="shared" si="13"/>
        <v>GTPLRe - Prem</v>
      </c>
      <c r="KR13" s="54" t="str">
        <f t="shared" si="13"/>
        <v>GTPLRe - Prem</v>
      </c>
      <c r="KS13" s="54" t="str">
        <f t="shared" si="13"/>
        <v>GTPLRe - Res</v>
      </c>
      <c r="KT13" s="54" t="str">
        <f t="shared" si="13"/>
        <v>GTPLRe - Prem</v>
      </c>
      <c r="KU13" s="54" t="str">
        <f t="shared" si="13"/>
        <v>GTPLRe - Prem</v>
      </c>
      <c r="KV13" s="54" t="str">
        <f t="shared" si="13"/>
        <v>GTPLRe - Res</v>
      </c>
      <c r="KW13" s="54" t="str">
        <f t="shared" si="13"/>
        <v>GTPLRe - Prem</v>
      </c>
      <c r="KX13" s="54" t="str">
        <f t="shared" si="13"/>
        <v>GTPLRe - Prem</v>
      </c>
      <c r="KY13" s="54" t="str">
        <f t="shared" si="13"/>
        <v>GTPLRe - Res</v>
      </c>
      <c r="KZ13" s="54" t="str">
        <f t="shared" si="13"/>
        <v>GTPLRe - Prem</v>
      </c>
      <c r="LA13" s="54" t="str">
        <f t="shared" si="13"/>
        <v>GTPLRe - Prem</v>
      </c>
      <c r="LB13" s="54" t="str">
        <f t="shared" si="13"/>
        <v>CSRe - Total</v>
      </c>
      <c r="LC13" s="54" t="str">
        <f t="shared" si="13"/>
        <v>CSRe - Res</v>
      </c>
      <c r="LD13" s="54" t="str">
        <f t="shared" si="13"/>
        <v>CSRe - Prem</v>
      </c>
      <c r="LE13" s="54" t="str">
        <f t="shared" si="13"/>
        <v>CSRe - Prem</v>
      </c>
      <c r="LF13" s="54" t="str">
        <f t="shared" si="13"/>
        <v>CSRe - Prem</v>
      </c>
      <c r="LG13" s="54" t="str">
        <f t="shared" si="13"/>
        <v>CSRe - Res</v>
      </c>
      <c r="LH13" s="54" t="str">
        <f t="shared" si="13"/>
        <v>CSRe - Prem</v>
      </c>
      <c r="LI13" s="54" t="str">
        <f t="shared" si="13"/>
        <v>CSRe - Prem</v>
      </c>
      <c r="LJ13" s="54" t="str">
        <f t="shared" si="13"/>
        <v>CSRe - Res</v>
      </c>
      <c r="LK13" s="54" t="str">
        <f t="shared" si="13"/>
        <v>CSRe - Prem</v>
      </c>
      <c r="LL13" s="54" t="str">
        <f t="shared" si="13"/>
        <v>CSRe - Prem</v>
      </c>
      <c r="LM13" s="54" t="str">
        <f t="shared" si="13"/>
        <v>CSRe - Res</v>
      </c>
      <c r="LN13" s="54" t="str">
        <f t="shared" si="13"/>
        <v>CSRe - Prem</v>
      </c>
      <c r="LO13" s="54" t="str">
        <f t="shared" ref="LO13:NZ13" si="14">LO$9&amp;" - "&amp;LO12</f>
        <v>CSRe - Prem</v>
      </c>
      <c r="LP13" s="54" t="str">
        <f t="shared" si="14"/>
        <v>LegExpRe - Total</v>
      </c>
      <c r="LQ13" s="54" t="str">
        <f t="shared" si="14"/>
        <v>LegExpRe - Res</v>
      </c>
      <c r="LR13" s="54" t="str">
        <f t="shared" si="14"/>
        <v>LegExpRe - Prem</v>
      </c>
      <c r="LS13" s="54" t="str">
        <f t="shared" si="14"/>
        <v>LegExpRe - Prem</v>
      </c>
      <c r="LT13" s="54" t="str">
        <f t="shared" si="14"/>
        <v>LegExpRe - Prem</v>
      </c>
      <c r="LU13" s="54" t="str">
        <f t="shared" si="14"/>
        <v>LegExpRe - Res</v>
      </c>
      <c r="LV13" s="54" t="str">
        <f t="shared" si="14"/>
        <v>LegExpRe - Prem</v>
      </c>
      <c r="LW13" s="54" t="str">
        <f t="shared" si="14"/>
        <v>LegExpRe - Prem</v>
      </c>
      <c r="LX13" s="54" t="str">
        <f t="shared" si="14"/>
        <v>LegExpRe - Res</v>
      </c>
      <c r="LY13" s="54" t="str">
        <f t="shared" si="14"/>
        <v>LegExpRe - Prem</v>
      </c>
      <c r="LZ13" s="54" t="str">
        <f t="shared" si="14"/>
        <v>LegExpRe - Prem</v>
      </c>
      <c r="MA13" s="54" t="str">
        <f t="shared" si="14"/>
        <v>LegExpRe - Res</v>
      </c>
      <c r="MB13" s="54" t="str">
        <f t="shared" si="14"/>
        <v>LegExpRe - Prem</v>
      </c>
      <c r="MC13" s="54" t="str">
        <f t="shared" si="14"/>
        <v>LegExpRe - Prem</v>
      </c>
      <c r="MD13" s="54" t="str">
        <f t="shared" si="14"/>
        <v>AssistRe - Total</v>
      </c>
      <c r="ME13" s="54" t="str">
        <f t="shared" si="14"/>
        <v>AssistRe - Res</v>
      </c>
      <c r="MF13" s="54" t="str">
        <f t="shared" si="14"/>
        <v>AssistRe - Prem</v>
      </c>
      <c r="MG13" s="54" t="str">
        <f t="shared" si="14"/>
        <v>AssistRe - Prem</v>
      </c>
      <c r="MH13" s="54" t="str">
        <f t="shared" si="14"/>
        <v>AssistRe - Prem</v>
      </c>
      <c r="MI13" s="54" t="str">
        <f t="shared" si="14"/>
        <v>AssistRe - Res</v>
      </c>
      <c r="MJ13" s="54" t="str">
        <f t="shared" si="14"/>
        <v>AssistRe - Prem</v>
      </c>
      <c r="MK13" s="54" t="str">
        <f t="shared" si="14"/>
        <v>AssistRe - Prem</v>
      </c>
      <c r="ML13" s="54" t="str">
        <f t="shared" si="14"/>
        <v>AssistRe - Res</v>
      </c>
      <c r="MM13" s="54" t="str">
        <f t="shared" si="14"/>
        <v>AssistRe - Prem</v>
      </c>
      <c r="MN13" s="54" t="str">
        <f t="shared" si="14"/>
        <v>AssistRe - Prem</v>
      </c>
      <c r="MO13" s="54" t="str">
        <f t="shared" si="14"/>
        <v>AssistRe - Res</v>
      </c>
      <c r="MP13" s="54" t="str">
        <f t="shared" si="14"/>
        <v>AssistRe - Prem</v>
      </c>
      <c r="MQ13" s="54" t="str">
        <f t="shared" si="14"/>
        <v>AssistRe - Prem</v>
      </c>
      <c r="MR13" s="54" t="str">
        <f t="shared" si="14"/>
        <v>MiscRe - Total</v>
      </c>
      <c r="MS13" s="54" t="str">
        <f t="shared" si="14"/>
        <v>MiscRe - Res</v>
      </c>
      <c r="MT13" s="54" t="str">
        <f t="shared" si="14"/>
        <v>MiscRe - Prem</v>
      </c>
      <c r="MU13" s="54" t="str">
        <f t="shared" si="14"/>
        <v>MiscRe - Prem</v>
      </c>
      <c r="MV13" s="54" t="str">
        <f t="shared" si="14"/>
        <v>MiscRe - Prem</v>
      </c>
      <c r="MW13" s="54" t="str">
        <f t="shared" si="14"/>
        <v>MiscRe - Res</v>
      </c>
      <c r="MX13" s="54" t="str">
        <f t="shared" si="14"/>
        <v>MiscRe - Prem</v>
      </c>
      <c r="MY13" s="54" t="str">
        <f t="shared" si="14"/>
        <v>MiscRe - Prem</v>
      </c>
      <c r="MZ13" s="54" t="str">
        <f t="shared" si="14"/>
        <v>MiscRe - Res</v>
      </c>
      <c r="NA13" s="54" t="str">
        <f t="shared" si="14"/>
        <v>MiscRe - Prem</v>
      </c>
      <c r="NB13" s="54" t="str">
        <f t="shared" si="14"/>
        <v>MiscRe - Prem</v>
      </c>
      <c r="NC13" s="54" t="str">
        <f t="shared" si="14"/>
        <v>MiscRe - Res</v>
      </c>
      <c r="ND13" s="54" t="str">
        <f t="shared" si="14"/>
        <v>MiscRe - Prem</v>
      </c>
      <c r="NE13" s="54" t="str">
        <f t="shared" si="14"/>
        <v>MiscRe - Prem</v>
      </c>
      <c r="NF13" s="54" t="str">
        <f t="shared" si="14"/>
        <v>NP_Health - Total</v>
      </c>
      <c r="NG13" s="54" t="str">
        <f t="shared" si="14"/>
        <v>NP_Health - Res</v>
      </c>
      <c r="NH13" s="54" t="str">
        <f t="shared" si="14"/>
        <v>NP_Health - Prem</v>
      </c>
      <c r="NI13" s="54" t="str">
        <f t="shared" si="14"/>
        <v>NP_Health - Prem</v>
      </c>
      <c r="NJ13" s="54" t="str">
        <f t="shared" si="14"/>
        <v>NP_Health - Prem</v>
      </c>
      <c r="NK13" s="54" t="str">
        <f t="shared" si="14"/>
        <v>NP_Health - Res</v>
      </c>
      <c r="NL13" s="54" t="str">
        <f t="shared" si="14"/>
        <v>NP_Health - Prem</v>
      </c>
      <c r="NM13" s="54" t="str">
        <f t="shared" si="14"/>
        <v>NP_Health - Prem</v>
      </c>
      <c r="NN13" s="54" t="str">
        <f t="shared" si="14"/>
        <v>NP_Health - Res</v>
      </c>
      <c r="NO13" s="54" t="str">
        <f t="shared" si="14"/>
        <v>NP_Health - Prem</v>
      </c>
      <c r="NP13" s="54" t="str">
        <f t="shared" si="14"/>
        <v>NP_Health - Prem</v>
      </c>
      <c r="NQ13" s="54" t="str">
        <f t="shared" si="14"/>
        <v>NP_Health - Res</v>
      </c>
      <c r="NR13" s="54" t="str">
        <f t="shared" si="14"/>
        <v>NP_Health - Prem</v>
      </c>
      <c r="NS13" s="54" t="str">
        <f t="shared" si="14"/>
        <v>NP_Health - Prem</v>
      </c>
      <c r="NT13" s="54" t="str">
        <f t="shared" si="14"/>
        <v>NP_Casualty - Total</v>
      </c>
      <c r="NU13" s="54" t="str">
        <f t="shared" si="14"/>
        <v>NP_Casualty - Res</v>
      </c>
      <c r="NV13" s="54" t="str">
        <f t="shared" si="14"/>
        <v>NP_Casualty - Prem</v>
      </c>
      <c r="NW13" s="54" t="str">
        <f t="shared" si="14"/>
        <v>NP_Casualty - Prem</v>
      </c>
      <c r="NX13" s="54" t="str">
        <f t="shared" si="14"/>
        <v>NP_Casualty - Prem</v>
      </c>
      <c r="NY13" s="54" t="str">
        <f t="shared" si="14"/>
        <v>NP_Casualty - Res</v>
      </c>
      <c r="NZ13" s="54" t="str">
        <f t="shared" si="14"/>
        <v>NP_Casualty - Prem</v>
      </c>
      <c r="OA13" s="54" t="str">
        <f t="shared" ref="OA13:PI13" si="15">OA$9&amp;" - "&amp;OA12</f>
        <v>NP_Casualty - Prem</v>
      </c>
      <c r="OB13" s="54" t="str">
        <f t="shared" si="15"/>
        <v>NP_Casualty - Res</v>
      </c>
      <c r="OC13" s="54" t="str">
        <f t="shared" si="15"/>
        <v>NP_Casualty - Prem</v>
      </c>
      <c r="OD13" s="54" t="str">
        <f t="shared" si="15"/>
        <v>NP_Casualty - Prem</v>
      </c>
      <c r="OE13" s="54" t="str">
        <f t="shared" si="15"/>
        <v>NP_Casualty - Res</v>
      </c>
      <c r="OF13" s="54" t="str">
        <f t="shared" si="15"/>
        <v>NP_Casualty - Prem</v>
      </c>
      <c r="OG13" s="54" t="str">
        <f t="shared" si="15"/>
        <v>NP_Casualty - Prem</v>
      </c>
      <c r="OH13" s="54" t="str">
        <f t="shared" si="15"/>
        <v>NP_MAT - Total</v>
      </c>
      <c r="OI13" s="54" t="str">
        <f t="shared" si="15"/>
        <v>NP_MAT - Res</v>
      </c>
      <c r="OJ13" s="54" t="str">
        <f t="shared" si="15"/>
        <v>NP_MAT - Prem</v>
      </c>
      <c r="OK13" s="54" t="str">
        <f t="shared" si="15"/>
        <v>NP_MAT - Prem</v>
      </c>
      <c r="OL13" s="54" t="str">
        <f t="shared" si="15"/>
        <v>NP_MAT - Prem</v>
      </c>
      <c r="OM13" s="54" t="str">
        <f t="shared" si="15"/>
        <v>NP_MAT - Res</v>
      </c>
      <c r="ON13" s="54" t="str">
        <f t="shared" si="15"/>
        <v>NP_MAT - Prem</v>
      </c>
      <c r="OO13" s="54" t="str">
        <f t="shared" si="15"/>
        <v>NP_MAT - Prem</v>
      </c>
      <c r="OP13" s="54" t="str">
        <f t="shared" si="15"/>
        <v>NP_MAT - Res</v>
      </c>
      <c r="OQ13" s="54" t="str">
        <f t="shared" si="15"/>
        <v>NP_MAT - Prem</v>
      </c>
      <c r="OR13" s="54" t="str">
        <f t="shared" si="15"/>
        <v>NP_MAT - Prem</v>
      </c>
      <c r="OS13" s="54" t="str">
        <f t="shared" si="15"/>
        <v>NP_MAT - Res</v>
      </c>
      <c r="OT13" s="54" t="str">
        <f t="shared" si="15"/>
        <v>NP_MAT - Prem</v>
      </c>
      <c r="OU13" s="54" t="str">
        <f t="shared" si="15"/>
        <v>NP_MAT - Prem</v>
      </c>
      <c r="OV13" s="54" t="str">
        <f t="shared" si="15"/>
        <v>NP_Prop - Total</v>
      </c>
      <c r="OW13" s="54" t="str">
        <f t="shared" si="15"/>
        <v>NP_Prop - Res</v>
      </c>
      <c r="OX13" s="54" t="str">
        <f t="shared" si="15"/>
        <v>NP_Prop - Prem</v>
      </c>
      <c r="OY13" s="54" t="str">
        <f t="shared" si="15"/>
        <v>NP_Prop - Prem</v>
      </c>
      <c r="OZ13" s="54" t="str">
        <f t="shared" si="15"/>
        <v>NP_Prop - Prem</v>
      </c>
      <c r="PA13" s="54" t="str">
        <f t="shared" si="15"/>
        <v>NP_Prop - Res</v>
      </c>
      <c r="PB13" s="54" t="str">
        <f t="shared" si="15"/>
        <v>NP_Prop - Prem</v>
      </c>
      <c r="PC13" s="54" t="str">
        <f t="shared" si="15"/>
        <v>NP_Prop - Prem</v>
      </c>
      <c r="PD13" s="54" t="str">
        <f t="shared" si="15"/>
        <v>NP_Prop - Res</v>
      </c>
      <c r="PE13" s="54" t="str">
        <f t="shared" si="15"/>
        <v>NP_Prop - Prem</v>
      </c>
      <c r="PF13" s="54" t="str">
        <f t="shared" si="15"/>
        <v>NP_Prop - Prem</v>
      </c>
      <c r="PG13" s="54" t="str">
        <f t="shared" si="15"/>
        <v>NP_Prop - Res</v>
      </c>
      <c r="PH13" s="54" t="str">
        <f t="shared" si="15"/>
        <v>NP_Prop - Prem</v>
      </c>
      <c r="PI13" s="54" t="str">
        <f t="shared" si="15"/>
        <v>NP_Prop - Prem</v>
      </c>
    </row>
    <row r="14" spans="1:425"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row>
    <row r="15" spans="1:425" customFormat="1" ht="15" thickBot="1" x14ac:dyDescent="0.35">
      <c r="B15" s="74" t="s">
        <v>302</v>
      </c>
    </row>
    <row r="16" spans="1:425" ht="53.4" customHeight="1" thickBot="1" x14ac:dyDescent="0.35">
      <c r="B16" s="45"/>
      <c r="E16" s="183" t="s">
        <v>0</v>
      </c>
      <c r="F16" s="183"/>
      <c r="G16" s="183"/>
      <c r="H16" s="183"/>
      <c r="I16" s="183"/>
      <c r="J16" s="183"/>
      <c r="K16" s="183"/>
      <c r="L16" s="183"/>
      <c r="M16" s="183"/>
      <c r="N16" s="183"/>
      <c r="O16" s="183"/>
      <c r="P16" s="183"/>
      <c r="Q16" s="183"/>
      <c r="R16" s="183"/>
      <c r="S16" s="183"/>
      <c r="T16" s="183"/>
      <c r="U16" s="183"/>
      <c r="V16" s="183"/>
      <c r="W16" s="183"/>
      <c r="X16" s="183"/>
      <c r="Y16" s="183"/>
      <c r="Z16" s="184" t="s">
        <v>2</v>
      </c>
      <c r="AA16" s="184"/>
      <c r="AB16" s="184"/>
      <c r="AC16" s="184"/>
      <c r="AD16" s="184"/>
      <c r="AE16" s="184"/>
      <c r="AF16" s="184"/>
      <c r="AG16" s="184"/>
      <c r="AH16" s="183" t="s">
        <v>49</v>
      </c>
      <c r="AI16" s="183"/>
      <c r="AJ16" s="183"/>
      <c r="AK16" s="183"/>
      <c r="AL16" s="183"/>
      <c r="AM16" s="183"/>
      <c r="AN16" s="183"/>
      <c r="AO16" s="183"/>
      <c r="AP16" s="183"/>
      <c r="AQ16" s="183"/>
      <c r="AR16" s="183"/>
      <c r="AS16" s="183"/>
      <c r="AT16" s="183"/>
      <c r="AU16" s="183"/>
      <c r="AV16" s="183" t="s">
        <v>50</v>
      </c>
      <c r="AW16" s="183"/>
      <c r="AX16" s="183"/>
      <c r="AY16" s="183"/>
      <c r="AZ16" s="183"/>
      <c r="BA16" s="183"/>
      <c r="BB16" s="183"/>
      <c r="BC16" s="183"/>
      <c r="BD16" s="183"/>
      <c r="BE16" s="183"/>
      <c r="BF16" s="183"/>
      <c r="BG16" s="183"/>
      <c r="BH16" s="183"/>
      <c r="BI16" s="183"/>
      <c r="BJ16" s="183" t="s">
        <v>51</v>
      </c>
      <c r="BK16" s="183"/>
      <c r="BL16" s="183"/>
      <c r="BM16" s="183"/>
      <c r="BN16" s="183"/>
      <c r="BO16" s="183"/>
      <c r="BP16" s="183"/>
      <c r="BQ16" s="183"/>
      <c r="BR16" s="183"/>
      <c r="BS16" s="183"/>
      <c r="BT16" s="183"/>
      <c r="BU16" s="183"/>
      <c r="BV16" s="183"/>
      <c r="BW16" s="183"/>
      <c r="BX16" s="183" t="s">
        <v>52</v>
      </c>
      <c r="BY16" s="183"/>
      <c r="BZ16" s="183"/>
      <c r="CA16" s="183"/>
      <c r="CB16" s="183"/>
      <c r="CC16" s="183"/>
      <c r="CD16" s="183"/>
      <c r="CE16" s="183"/>
      <c r="CF16" s="183"/>
      <c r="CG16" s="183"/>
      <c r="CH16" s="183"/>
      <c r="CI16" s="183"/>
      <c r="CJ16" s="183"/>
      <c r="CK16" s="183"/>
      <c r="CL16" s="183" t="s">
        <v>53</v>
      </c>
      <c r="CM16" s="183"/>
      <c r="CN16" s="183"/>
      <c r="CO16" s="183"/>
      <c r="CP16" s="183"/>
      <c r="CQ16" s="183"/>
      <c r="CR16" s="183"/>
      <c r="CS16" s="183"/>
      <c r="CT16" s="183"/>
      <c r="CU16" s="183"/>
      <c r="CV16" s="183"/>
      <c r="CW16" s="183"/>
      <c r="CX16" s="183"/>
      <c r="CY16" s="183"/>
      <c r="CZ16" s="183" t="s">
        <v>54</v>
      </c>
      <c r="DA16" s="183"/>
      <c r="DB16" s="183"/>
      <c r="DC16" s="183"/>
      <c r="DD16" s="183"/>
      <c r="DE16" s="183"/>
      <c r="DF16" s="183"/>
      <c r="DG16" s="183"/>
      <c r="DH16" s="183"/>
      <c r="DI16" s="183"/>
      <c r="DJ16" s="183"/>
      <c r="DK16" s="183"/>
      <c r="DL16" s="183"/>
      <c r="DM16" s="183"/>
      <c r="DN16" s="183" t="s">
        <v>55</v>
      </c>
      <c r="DO16" s="183"/>
      <c r="DP16" s="183"/>
      <c r="DQ16" s="183"/>
      <c r="DR16" s="183"/>
      <c r="DS16" s="183"/>
      <c r="DT16" s="183"/>
      <c r="DU16" s="183"/>
      <c r="DV16" s="183"/>
      <c r="DW16" s="183"/>
      <c r="DX16" s="183"/>
      <c r="DY16" s="183"/>
      <c r="DZ16" s="183"/>
      <c r="EA16" s="183"/>
      <c r="EB16" s="183" t="s">
        <v>56</v>
      </c>
      <c r="EC16" s="183"/>
      <c r="ED16" s="183"/>
      <c r="EE16" s="183"/>
      <c r="EF16" s="183"/>
      <c r="EG16" s="183"/>
      <c r="EH16" s="183"/>
      <c r="EI16" s="183"/>
      <c r="EJ16" s="183"/>
      <c r="EK16" s="183"/>
      <c r="EL16" s="183"/>
      <c r="EM16" s="183"/>
      <c r="EN16" s="183"/>
      <c r="EO16" s="183"/>
      <c r="EP16" s="183" t="s">
        <v>57</v>
      </c>
      <c r="EQ16" s="183"/>
      <c r="ER16" s="183"/>
      <c r="ES16" s="183"/>
      <c r="ET16" s="183"/>
      <c r="EU16" s="183"/>
      <c r="EV16" s="183"/>
      <c r="EW16" s="183"/>
      <c r="EX16" s="183"/>
      <c r="EY16" s="183"/>
      <c r="EZ16" s="183"/>
      <c r="FA16" s="183"/>
      <c r="FB16" s="183"/>
      <c r="FC16" s="183"/>
      <c r="FD16" s="183" t="s">
        <v>58</v>
      </c>
      <c r="FE16" s="183"/>
      <c r="FF16" s="183"/>
      <c r="FG16" s="183"/>
      <c r="FH16" s="183"/>
      <c r="FI16" s="183"/>
      <c r="FJ16" s="183"/>
      <c r="FK16" s="183"/>
      <c r="FL16" s="183"/>
      <c r="FM16" s="183"/>
      <c r="FN16" s="183"/>
      <c r="FO16" s="183"/>
      <c r="FP16" s="183"/>
      <c r="FQ16" s="183"/>
      <c r="FR16" s="183" t="s">
        <v>59</v>
      </c>
      <c r="FS16" s="183"/>
      <c r="FT16" s="183"/>
      <c r="FU16" s="183"/>
      <c r="FV16" s="183"/>
      <c r="FW16" s="183"/>
      <c r="FX16" s="183"/>
      <c r="FY16" s="183"/>
      <c r="FZ16" s="183"/>
      <c r="GA16" s="183"/>
      <c r="GB16" s="183"/>
      <c r="GC16" s="183"/>
      <c r="GD16" s="183"/>
      <c r="GE16" s="183"/>
      <c r="GF16" s="183" t="s">
        <v>60</v>
      </c>
      <c r="GG16" s="183"/>
      <c r="GH16" s="183"/>
      <c r="GI16" s="183"/>
      <c r="GJ16" s="183"/>
      <c r="GK16" s="183"/>
      <c r="GL16" s="183"/>
      <c r="GM16" s="183"/>
      <c r="GN16" s="183"/>
      <c r="GO16" s="183"/>
      <c r="GP16" s="183"/>
      <c r="GQ16" s="183"/>
      <c r="GR16" s="183"/>
      <c r="GS16" s="183"/>
      <c r="GT16" s="183" t="s">
        <v>33</v>
      </c>
      <c r="GU16" s="183"/>
      <c r="GV16" s="183"/>
      <c r="GW16" s="183"/>
      <c r="GX16" s="183"/>
      <c r="GY16" s="183"/>
      <c r="GZ16" s="183"/>
      <c r="HA16" s="183"/>
      <c r="HB16" s="183"/>
      <c r="HC16" s="183"/>
      <c r="HD16" s="183"/>
      <c r="HE16" s="183"/>
      <c r="HF16" s="183"/>
      <c r="HG16" s="183"/>
      <c r="HH16" s="183" t="s">
        <v>34</v>
      </c>
      <c r="HI16" s="183"/>
      <c r="HJ16" s="183"/>
      <c r="HK16" s="183"/>
      <c r="HL16" s="183"/>
      <c r="HM16" s="183"/>
      <c r="HN16" s="183"/>
      <c r="HO16" s="183"/>
      <c r="HP16" s="183"/>
      <c r="HQ16" s="183"/>
      <c r="HR16" s="183"/>
      <c r="HS16" s="183"/>
      <c r="HT16" s="183"/>
      <c r="HU16" s="183"/>
      <c r="HV16" s="183" t="s">
        <v>35</v>
      </c>
      <c r="HW16" s="183"/>
      <c r="HX16" s="183"/>
      <c r="HY16" s="183"/>
      <c r="HZ16" s="183"/>
      <c r="IA16" s="183"/>
      <c r="IB16" s="183"/>
      <c r="IC16" s="183"/>
      <c r="ID16" s="183"/>
      <c r="IE16" s="183"/>
      <c r="IF16" s="183"/>
      <c r="IG16" s="183"/>
      <c r="IH16" s="183"/>
      <c r="II16" s="183"/>
      <c r="IJ16" s="183" t="s">
        <v>36</v>
      </c>
      <c r="IK16" s="183"/>
      <c r="IL16" s="183"/>
      <c r="IM16" s="183"/>
      <c r="IN16" s="183"/>
      <c r="IO16" s="183"/>
      <c r="IP16" s="183"/>
      <c r="IQ16" s="183"/>
      <c r="IR16" s="183"/>
      <c r="IS16" s="183"/>
      <c r="IT16" s="183"/>
      <c r="IU16" s="183"/>
      <c r="IV16" s="183"/>
      <c r="IW16" s="183"/>
      <c r="IX16" s="183" t="s">
        <v>37</v>
      </c>
      <c r="IY16" s="183"/>
      <c r="IZ16" s="183"/>
      <c r="JA16" s="183"/>
      <c r="JB16" s="183"/>
      <c r="JC16" s="183"/>
      <c r="JD16" s="183"/>
      <c r="JE16" s="183"/>
      <c r="JF16" s="183"/>
      <c r="JG16" s="183"/>
      <c r="JH16" s="183"/>
      <c r="JI16" s="183"/>
      <c r="JJ16" s="183"/>
      <c r="JK16" s="183"/>
      <c r="JL16" s="183" t="s">
        <v>38</v>
      </c>
      <c r="JM16" s="183"/>
      <c r="JN16" s="183"/>
      <c r="JO16" s="183"/>
      <c r="JP16" s="183"/>
      <c r="JQ16" s="183"/>
      <c r="JR16" s="183"/>
      <c r="JS16" s="183"/>
      <c r="JT16" s="183"/>
      <c r="JU16" s="183"/>
      <c r="JV16" s="183"/>
      <c r="JW16" s="183"/>
      <c r="JX16" s="183"/>
      <c r="JY16" s="183"/>
      <c r="JZ16" s="183" t="s">
        <v>39</v>
      </c>
      <c r="KA16" s="183"/>
      <c r="KB16" s="183"/>
      <c r="KC16" s="183"/>
      <c r="KD16" s="183"/>
      <c r="KE16" s="183"/>
      <c r="KF16" s="183"/>
      <c r="KG16" s="183"/>
      <c r="KH16" s="183"/>
      <c r="KI16" s="183"/>
      <c r="KJ16" s="183"/>
      <c r="KK16" s="183"/>
      <c r="KL16" s="183"/>
      <c r="KM16" s="183"/>
      <c r="KN16" s="183" t="s">
        <v>40</v>
      </c>
      <c r="KO16" s="183"/>
      <c r="KP16" s="183"/>
      <c r="KQ16" s="183"/>
      <c r="KR16" s="183"/>
      <c r="KS16" s="183"/>
      <c r="KT16" s="183"/>
      <c r="KU16" s="183"/>
      <c r="KV16" s="183"/>
      <c r="KW16" s="183"/>
      <c r="KX16" s="183"/>
      <c r="KY16" s="183"/>
      <c r="KZ16" s="183"/>
      <c r="LA16" s="183"/>
      <c r="LB16" s="183" t="s">
        <v>41</v>
      </c>
      <c r="LC16" s="183"/>
      <c r="LD16" s="183"/>
      <c r="LE16" s="183"/>
      <c r="LF16" s="183"/>
      <c r="LG16" s="183"/>
      <c r="LH16" s="183"/>
      <c r="LI16" s="183"/>
      <c r="LJ16" s="183"/>
      <c r="LK16" s="183"/>
      <c r="LL16" s="183"/>
      <c r="LM16" s="183"/>
      <c r="LN16" s="183"/>
      <c r="LO16" s="183"/>
      <c r="LP16" s="183" t="s">
        <v>42</v>
      </c>
      <c r="LQ16" s="183"/>
      <c r="LR16" s="183"/>
      <c r="LS16" s="183"/>
      <c r="LT16" s="183"/>
      <c r="LU16" s="183"/>
      <c r="LV16" s="183"/>
      <c r="LW16" s="183"/>
      <c r="LX16" s="183"/>
      <c r="LY16" s="183"/>
      <c r="LZ16" s="183"/>
      <c r="MA16" s="183"/>
      <c r="MB16" s="183"/>
      <c r="MC16" s="183"/>
      <c r="MD16" s="183" t="s">
        <v>43</v>
      </c>
      <c r="ME16" s="183"/>
      <c r="MF16" s="183"/>
      <c r="MG16" s="183"/>
      <c r="MH16" s="183"/>
      <c r="MI16" s="183"/>
      <c r="MJ16" s="183"/>
      <c r="MK16" s="183"/>
      <c r="ML16" s="183"/>
      <c r="MM16" s="183"/>
      <c r="MN16" s="183"/>
      <c r="MO16" s="183"/>
      <c r="MP16" s="183"/>
      <c r="MQ16" s="183"/>
      <c r="MR16" s="183" t="s">
        <v>44</v>
      </c>
      <c r="MS16" s="183"/>
      <c r="MT16" s="183"/>
      <c r="MU16" s="183"/>
      <c r="MV16" s="183"/>
      <c r="MW16" s="183"/>
      <c r="MX16" s="183"/>
      <c r="MY16" s="183"/>
      <c r="MZ16" s="183"/>
      <c r="NA16" s="183"/>
      <c r="NB16" s="183"/>
      <c r="NC16" s="183"/>
      <c r="ND16" s="183"/>
      <c r="NE16" s="183"/>
      <c r="NF16" s="183" t="s">
        <v>45</v>
      </c>
      <c r="NG16" s="183"/>
      <c r="NH16" s="183"/>
      <c r="NI16" s="183"/>
      <c r="NJ16" s="183"/>
      <c r="NK16" s="183"/>
      <c r="NL16" s="183"/>
      <c r="NM16" s="183"/>
      <c r="NN16" s="183"/>
      <c r="NO16" s="183"/>
      <c r="NP16" s="183"/>
      <c r="NQ16" s="183"/>
      <c r="NR16" s="183"/>
      <c r="NS16" s="183"/>
      <c r="NT16" s="183" t="s">
        <v>46</v>
      </c>
      <c r="NU16" s="183"/>
      <c r="NV16" s="183"/>
      <c r="NW16" s="183"/>
      <c r="NX16" s="183"/>
      <c r="NY16" s="183"/>
      <c r="NZ16" s="183"/>
      <c r="OA16" s="183"/>
      <c r="OB16" s="183"/>
      <c r="OC16" s="183"/>
      <c r="OD16" s="183"/>
      <c r="OE16" s="183"/>
      <c r="OF16" s="183"/>
      <c r="OG16" s="183"/>
      <c r="OH16" s="183" t="s">
        <v>47</v>
      </c>
      <c r="OI16" s="183"/>
      <c r="OJ16" s="183"/>
      <c r="OK16" s="183"/>
      <c r="OL16" s="183"/>
      <c r="OM16" s="183"/>
      <c r="ON16" s="183"/>
      <c r="OO16" s="183"/>
      <c r="OP16" s="183"/>
      <c r="OQ16" s="183"/>
      <c r="OR16" s="183"/>
      <c r="OS16" s="183"/>
      <c r="OT16" s="183"/>
      <c r="OU16" s="183"/>
      <c r="OV16" s="183" t="s">
        <v>48</v>
      </c>
      <c r="OW16" s="183"/>
      <c r="OX16" s="183"/>
      <c r="OY16" s="183"/>
      <c r="OZ16" s="183"/>
      <c r="PA16" s="183"/>
      <c r="PB16" s="183"/>
      <c r="PC16" s="183"/>
      <c r="PD16" s="183"/>
      <c r="PE16" s="183"/>
      <c r="PF16" s="183"/>
      <c r="PG16" s="183"/>
      <c r="PH16" s="183"/>
      <c r="PI16" s="183"/>
    </row>
    <row r="17" spans="2:425" ht="53.4" customHeight="1" thickBot="1" x14ac:dyDescent="0.35">
      <c r="E17" s="63" t="s">
        <v>14</v>
      </c>
      <c r="F17" s="63" t="s">
        <v>10</v>
      </c>
      <c r="G17" s="63" t="s">
        <v>62</v>
      </c>
      <c r="H17" s="63" t="s">
        <v>883</v>
      </c>
      <c r="I17" s="63" t="s">
        <v>61</v>
      </c>
      <c r="J17" s="63" t="s">
        <v>26</v>
      </c>
      <c r="K17" s="63" t="s">
        <v>27</v>
      </c>
      <c r="L17" s="63" t="s">
        <v>884</v>
      </c>
      <c r="M17" s="63" t="s">
        <v>28</v>
      </c>
      <c r="N17" s="63" t="s">
        <v>29</v>
      </c>
      <c r="O17" s="63" t="s">
        <v>885</v>
      </c>
      <c r="P17" s="63" t="s">
        <v>23</v>
      </c>
      <c r="Q17" s="63" t="s">
        <v>30</v>
      </c>
      <c r="R17" s="63" t="s">
        <v>886</v>
      </c>
      <c r="S17" s="63" t="s">
        <v>2</v>
      </c>
      <c r="T17" s="56" t="s">
        <v>206</v>
      </c>
      <c r="U17" s="56" t="s">
        <v>207</v>
      </c>
      <c r="V17" s="56" t="s">
        <v>182</v>
      </c>
      <c r="W17" s="56" t="s">
        <v>181</v>
      </c>
      <c r="X17" s="56" t="s">
        <v>214</v>
      </c>
      <c r="Y17" s="56" t="s">
        <v>217</v>
      </c>
      <c r="Z17" s="63" t="s">
        <v>9</v>
      </c>
      <c r="AA17" s="63" t="s">
        <v>3</v>
      </c>
      <c r="AB17" s="63" t="s">
        <v>4</v>
      </c>
      <c r="AC17" s="63" t="s">
        <v>5</v>
      </c>
      <c r="AD17" s="63" t="s">
        <v>6</v>
      </c>
      <c r="AE17" s="63" t="s">
        <v>7</v>
      </c>
      <c r="AF17" s="138" t="s">
        <v>880</v>
      </c>
      <c r="AG17" s="63" t="s">
        <v>8</v>
      </c>
      <c r="AH17" s="63" t="s">
        <v>14</v>
      </c>
      <c r="AI17" s="63" t="s">
        <v>10</v>
      </c>
      <c r="AJ17" s="63" t="s">
        <v>62</v>
      </c>
      <c r="AK17" s="63" t="s">
        <v>883</v>
      </c>
      <c r="AL17" s="63" t="s">
        <v>61</v>
      </c>
      <c r="AM17" s="63" t="s">
        <v>26</v>
      </c>
      <c r="AN17" s="63" t="s">
        <v>27</v>
      </c>
      <c r="AO17" s="63" t="s">
        <v>884</v>
      </c>
      <c r="AP17" s="63" t="s">
        <v>28</v>
      </c>
      <c r="AQ17" s="63" t="s">
        <v>29</v>
      </c>
      <c r="AR17" s="63" t="s">
        <v>885</v>
      </c>
      <c r="AS17" s="63" t="s">
        <v>23</v>
      </c>
      <c r="AT17" s="63" t="s">
        <v>30</v>
      </c>
      <c r="AU17" s="63" t="s">
        <v>886</v>
      </c>
      <c r="AV17" s="138" t="s">
        <v>14</v>
      </c>
      <c r="AW17" s="138" t="s">
        <v>10</v>
      </c>
      <c r="AX17" s="138" t="s">
        <v>62</v>
      </c>
      <c r="AY17" s="138" t="s">
        <v>883</v>
      </c>
      <c r="AZ17" s="138" t="s">
        <v>61</v>
      </c>
      <c r="BA17" s="138" t="s">
        <v>26</v>
      </c>
      <c r="BB17" s="138" t="s">
        <v>27</v>
      </c>
      <c r="BC17" s="138" t="s">
        <v>884</v>
      </c>
      <c r="BD17" s="138" t="s">
        <v>28</v>
      </c>
      <c r="BE17" s="138" t="s">
        <v>29</v>
      </c>
      <c r="BF17" s="138" t="s">
        <v>885</v>
      </c>
      <c r="BG17" s="138" t="s">
        <v>23</v>
      </c>
      <c r="BH17" s="138" t="s">
        <v>30</v>
      </c>
      <c r="BI17" s="138" t="s">
        <v>886</v>
      </c>
      <c r="BJ17" s="138" t="s">
        <v>14</v>
      </c>
      <c r="BK17" s="138" t="s">
        <v>10</v>
      </c>
      <c r="BL17" s="138" t="s">
        <v>62</v>
      </c>
      <c r="BM17" s="138" t="s">
        <v>883</v>
      </c>
      <c r="BN17" s="138" t="s">
        <v>61</v>
      </c>
      <c r="BO17" s="138" t="s">
        <v>26</v>
      </c>
      <c r="BP17" s="138" t="s">
        <v>27</v>
      </c>
      <c r="BQ17" s="138" t="s">
        <v>884</v>
      </c>
      <c r="BR17" s="138" t="s">
        <v>28</v>
      </c>
      <c r="BS17" s="138" t="s">
        <v>29</v>
      </c>
      <c r="BT17" s="138" t="s">
        <v>885</v>
      </c>
      <c r="BU17" s="138" t="s">
        <v>23</v>
      </c>
      <c r="BV17" s="138" t="s">
        <v>30</v>
      </c>
      <c r="BW17" s="138" t="s">
        <v>886</v>
      </c>
      <c r="BX17" s="138" t="s">
        <v>14</v>
      </c>
      <c r="BY17" s="138" t="s">
        <v>10</v>
      </c>
      <c r="BZ17" s="138" t="s">
        <v>62</v>
      </c>
      <c r="CA17" s="138" t="s">
        <v>883</v>
      </c>
      <c r="CB17" s="138" t="s">
        <v>61</v>
      </c>
      <c r="CC17" s="138" t="s">
        <v>26</v>
      </c>
      <c r="CD17" s="138" t="s">
        <v>27</v>
      </c>
      <c r="CE17" s="138" t="s">
        <v>884</v>
      </c>
      <c r="CF17" s="138" t="s">
        <v>28</v>
      </c>
      <c r="CG17" s="138" t="s">
        <v>29</v>
      </c>
      <c r="CH17" s="138" t="s">
        <v>885</v>
      </c>
      <c r="CI17" s="138" t="s">
        <v>23</v>
      </c>
      <c r="CJ17" s="138" t="s">
        <v>30</v>
      </c>
      <c r="CK17" s="138" t="s">
        <v>886</v>
      </c>
      <c r="CL17" s="138" t="s">
        <v>14</v>
      </c>
      <c r="CM17" s="138" t="s">
        <v>10</v>
      </c>
      <c r="CN17" s="138" t="s">
        <v>62</v>
      </c>
      <c r="CO17" s="138" t="s">
        <v>883</v>
      </c>
      <c r="CP17" s="138" t="s">
        <v>61</v>
      </c>
      <c r="CQ17" s="138" t="s">
        <v>26</v>
      </c>
      <c r="CR17" s="138" t="s">
        <v>27</v>
      </c>
      <c r="CS17" s="138" t="s">
        <v>884</v>
      </c>
      <c r="CT17" s="138" t="s">
        <v>28</v>
      </c>
      <c r="CU17" s="138" t="s">
        <v>29</v>
      </c>
      <c r="CV17" s="138" t="s">
        <v>885</v>
      </c>
      <c r="CW17" s="138" t="s">
        <v>23</v>
      </c>
      <c r="CX17" s="138" t="s">
        <v>30</v>
      </c>
      <c r="CY17" s="138" t="s">
        <v>886</v>
      </c>
      <c r="CZ17" s="138" t="s">
        <v>14</v>
      </c>
      <c r="DA17" s="138" t="s">
        <v>10</v>
      </c>
      <c r="DB17" s="138" t="s">
        <v>62</v>
      </c>
      <c r="DC17" s="138" t="s">
        <v>883</v>
      </c>
      <c r="DD17" s="138" t="s">
        <v>61</v>
      </c>
      <c r="DE17" s="138" t="s">
        <v>26</v>
      </c>
      <c r="DF17" s="138" t="s">
        <v>27</v>
      </c>
      <c r="DG17" s="138" t="s">
        <v>884</v>
      </c>
      <c r="DH17" s="138" t="s">
        <v>28</v>
      </c>
      <c r="DI17" s="138" t="s">
        <v>29</v>
      </c>
      <c r="DJ17" s="138" t="s">
        <v>885</v>
      </c>
      <c r="DK17" s="138" t="s">
        <v>23</v>
      </c>
      <c r="DL17" s="138" t="s">
        <v>30</v>
      </c>
      <c r="DM17" s="138" t="s">
        <v>886</v>
      </c>
      <c r="DN17" s="138" t="s">
        <v>14</v>
      </c>
      <c r="DO17" s="138" t="s">
        <v>10</v>
      </c>
      <c r="DP17" s="138" t="s">
        <v>62</v>
      </c>
      <c r="DQ17" s="138" t="s">
        <v>883</v>
      </c>
      <c r="DR17" s="138" t="s">
        <v>61</v>
      </c>
      <c r="DS17" s="138" t="s">
        <v>26</v>
      </c>
      <c r="DT17" s="138" t="s">
        <v>27</v>
      </c>
      <c r="DU17" s="138" t="s">
        <v>884</v>
      </c>
      <c r="DV17" s="138" t="s">
        <v>28</v>
      </c>
      <c r="DW17" s="138" t="s">
        <v>29</v>
      </c>
      <c r="DX17" s="138" t="s">
        <v>885</v>
      </c>
      <c r="DY17" s="138" t="s">
        <v>23</v>
      </c>
      <c r="DZ17" s="138" t="s">
        <v>30</v>
      </c>
      <c r="EA17" s="138" t="s">
        <v>886</v>
      </c>
      <c r="EB17" s="138" t="s">
        <v>14</v>
      </c>
      <c r="EC17" s="138" t="s">
        <v>10</v>
      </c>
      <c r="ED17" s="138" t="s">
        <v>62</v>
      </c>
      <c r="EE17" s="138" t="s">
        <v>883</v>
      </c>
      <c r="EF17" s="138" t="s">
        <v>61</v>
      </c>
      <c r="EG17" s="138" t="s">
        <v>26</v>
      </c>
      <c r="EH17" s="138" t="s">
        <v>27</v>
      </c>
      <c r="EI17" s="138" t="s">
        <v>884</v>
      </c>
      <c r="EJ17" s="138" t="s">
        <v>28</v>
      </c>
      <c r="EK17" s="138" t="s">
        <v>29</v>
      </c>
      <c r="EL17" s="138" t="s">
        <v>885</v>
      </c>
      <c r="EM17" s="138" t="s">
        <v>23</v>
      </c>
      <c r="EN17" s="138" t="s">
        <v>30</v>
      </c>
      <c r="EO17" s="138" t="s">
        <v>886</v>
      </c>
      <c r="EP17" s="138" t="s">
        <v>14</v>
      </c>
      <c r="EQ17" s="138" t="s">
        <v>10</v>
      </c>
      <c r="ER17" s="138" t="s">
        <v>62</v>
      </c>
      <c r="ES17" s="138" t="s">
        <v>883</v>
      </c>
      <c r="ET17" s="138" t="s">
        <v>61</v>
      </c>
      <c r="EU17" s="138" t="s">
        <v>26</v>
      </c>
      <c r="EV17" s="138" t="s">
        <v>27</v>
      </c>
      <c r="EW17" s="138" t="s">
        <v>884</v>
      </c>
      <c r="EX17" s="138" t="s">
        <v>28</v>
      </c>
      <c r="EY17" s="138" t="s">
        <v>29</v>
      </c>
      <c r="EZ17" s="138" t="s">
        <v>885</v>
      </c>
      <c r="FA17" s="138" t="s">
        <v>23</v>
      </c>
      <c r="FB17" s="138" t="s">
        <v>30</v>
      </c>
      <c r="FC17" s="138" t="s">
        <v>886</v>
      </c>
      <c r="FD17" s="138" t="s">
        <v>14</v>
      </c>
      <c r="FE17" s="138" t="s">
        <v>10</v>
      </c>
      <c r="FF17" s="138" t="s">
        <v>62</v>
      </c>
      <c r="FG17" s="138" t="s">
        <v>883</v>
      </c>
      <c r="FH17" s="138" t="s">
        <v>61</v>
      </c>
      <c r="FI17" s="138" t="s">
        <v>26</v>
      </c>
      <c r="FJ17" s="138" t="s">
        <v>27</v>
      </c>
      <c r="FK17" s="138" t="s">
        <v>884</v>
      </c>
      <c r="FL17" s="138" t="s">
        <v>28</v>
      </c>
      <c r="FM17" s="138" t="s">
        <v>29</v>
      </c>
      <c r="FN17" s="138" t="s">
        <v>885</v>
      </c>
      <c r="FO17" s="138" t="s">
        <v>23</v>
      </c>
      <c r="FP17" s="138" t="s">
        <v>30</v>
      </c>
      <c r="FQ17" s="138" t="s">
        <v>886</v>
      </c>
      <c r="FR17" s="138" t="s">
        <v>14</v>
      </c>
      <c r="FS17" s="138" t="s">
        <v>10</v>
      </c>
      <c r="FT17" s="138" t="s">
        <v>62</v>
      </c>
      <c r="FU17" s="138" t="s">
        <v>883</v>
      </c>
      <c r="FV17" s="138" t="s">
        <v>61</v>
      </c>
      <c r="FW17" s="138" t="s">
        <v>26</v>
      </c>
      <c r="FX17" s="138" t="s">
        <v>27</v>
      </c>
      <c r="FY17" s="138" t="s">
        <v>884</v>
      </c>
      <c r="FZ17" s="138" t="s">
        <v>28</v>
      </c>
      <c r="GA17" s="138" t="s">
        <v>29</v>
      </c>
      <c r="GB17" s="138" t="s">
        <v>885</v>
      </c>
      <c r="GC17" s="138" t="s">
        <v>23</v>
      </c>
      <c r="GD17" s="138" t="s">
        <v>30</v>
      </c>
      <c r="GE17" s="138" t="s">
        <v>886</v>
      </c>
      <c r="GF17" s="138" t="s">
        <v>14</v>
      </c>
      <c r="GG17" s="138" t="s">
        <v>10</v>
      </c>
      <c r="GH17" s="138" t="s">
        <v>62</v>
      </c>
      <c r="GI17" s="138" t="s">
        <v>883</v>
      </c>
      <c r="GJ17" s="138" t="s">
        <v>61</v>
      </c>
      <c r="GK17" s="138" t="s">
        <v>26</v>
      </c>
      <c r="GL17" s="138" t="s">
        <v>27</v>
      </c>
      <c r="GM17" s="138" t="s">
        <v>884</v>
      </c>
      <c r="GN17" s="138" t="s">
        <v>28</v>
      </c>
      <c r="GO17" s="138" t="s">
        <v>29</v>
      </c>
      <c r="GP17" s="138" t="s">
        <v>885</v>
      </c>
      <c r="GQ17" s="138" t="s">
        <v>23</v>
      </c>
      <c r="GR17" s="138" t="s">
        <v>30</v>
      </c>
      <c r="GS17" s="138" t="s">
        <v>886</v>
      </c>
      <c r="GT17" s="138" t="s">
        <v>14</v>
      </c>
      <c r="GU17" s="138" t="s">
        <v>10</v>
      </c>
      <c r="GV17" s="138" t="s">
        <v>62</v>
      </c>
      <c r="GW17" s="138" t="s">
        <v>883</v>
      </c>
      <c r="GX17" s="138" t="s">
        <v>61</v>
      </c>
      <c r="GY17" s="138" t="s">
        <v>26</v>
      </c>
      <c r="GZ17" s="138" t="s">
        <v>27</v>
      </c>
      <c r="HA17" s="138" t="s">
        <v>884</v>
      </c>
      <c r="HB17" s="138" t="s">
        <v>28</v>
      </c>
      <c r="HC17" s="138" t="s">
        <v>29</v>
      </c>
      <c r="HD17" s="138" t="s">
        <v>885</v>
      </c>
      <c r="HE17" s="138" t="s">
        <v>23</v>
      </c>
      <c r="HF17" s="138" t="s">
        <v>30</v>
      </c>
      <c r="HG17" s="138" t="s">
        <v>886</v>
      </c>
      <c r="HH17" s="138" t="s">
        <v>14</v>
      </c>
      <c r="HI17" s="138" t="s">
        <v>10</v>
      </c>
      <c r="HJ17" s="138" t="s">
        <v>62</v>
      </c>
      <c r="HK17" s="138" t="s">
        <v>883</v>
      </c>
      <c r="HL17" s="138" t="s">
        <v>61</v>
      </c>
      <c r="HM17" s="138" t="s">
        <v>26</v>
      </c>
      <c r="HN17" s="138" t="s">
        <v>27</v>
      </c>
      <c r="HO17" s="138" t="s">
        <v>884</v>
      </c>
      <c r="HP17" s="138" t="s">
        <v>28</v>
      </c>
      <c r="HQ17" s="138" t="s">
        <v>29</v>
      </c>
      <c r="HR17" s="138" t="s">
        <v>885</v>
      </c>
      <c r="HS17" s="138" t="s">
        <v>23</v>
      </c>
      <c r="HT17" s="138" t="s">
        <v>30</v>
      </c>
      <c r="HU17" s="138" t="s">
        <v>886</v>
      </c>
      <c r="HV17" s="138" t="s">
        <v>14</v>
      </c>
      <c r="HW17" s="138" t="s">
        <v>10</v>
      </c>
      <c r="HX17" s="138" t="s">
        <v>62</v>
      </c>
      <c r="HY17" s="138" t="s">
        <v>883</v>
      </c>
      <c r="HZ17" s="138" t="s">
        <v>61</v>
      </c>
      <c r="IA17" s="138" t="s">
        <v>26</v>
      </c>
      <c r="IB17" s="138" t="s">
        <v>27</v>
      </c>
      <c r="IC17" s="138" t="s">
        <v>884</v>
      </c>
      <c r="ID17" s="138" t="s">
        <v>28</v>
      </c>
      <c r="IE17" s="138" t="s">
        <v>29</v>
      </c>
      <c r="IF17" s="138" t="s">
        <v>885</v>
      </c>
      <c r="IG17" s="138" t="s">
        <v>23</v>
      </c>
      <c r="IH17" s="138" t="s">
        <v>30</v>
      </c>
      <c r="II17" s="138" t="s">
        <v>886</v>
      </c>
      <c r="IJ17" s="138" t="s">
        <v>14</v>
      </c>
      <c r="IK17" s="138" t="s">
        <v>10</v>
      </c>
      <c r="IL17" s="138" t="s">
        <v>62</v>
      </c>
      <c r="IM17" s="138" t="s">
        <v>883</v>
      </c>
      <c r="IN17" s="138" t="s">
        <v>61</v>
      </c>
      <c r="IO17" s="138" t="s">
        <v>26</v>
      </c>
      <c r="IP17" s="138" t="s">
        <v>27</v>
      </c>
      <c r="IQ17" s="138" t="s">
        <v>884</v>
      </c>
      <c r="IR17" s="138" t="s">
        <v>28</v>
      </c>
      <c r="IS17" s="138" t="s">
        <v>29</v>
      </c>
      <c r="IT17" s="138" t="s">
        <v>885</v>
      </c>
      <c r="IU17" s="138" t="s">
        <v>23</v>
      </c>
      <c r="IV17" s="138" t="s">
        <v>30</v>
      </c>
      <c r="IW17" s="138" t="s">
        <v>886</v>
      </c>
      <c r="IX17" s="138" t="s">
        <v>14</v>
      </c>
      <c r="IY17" s="138" t="s">
        <v>10</v>
      </c>
      <c r="IZ17" s="138" t="s">
        <v>62</v>
      </c>
      <c r="JA17" s="138" t="s">
        <v>883</v>
      </c>
      <c r="JB17" s="138" t="s">
        <v>61</v>
      </c>
      <c r="JC17" s="138" t="s">
        <v>26</v>
      </c>
      <c r="JD17" s="138" t="s">
        <v>27</v>
      </c>
      <c r="JE17" s="138" t="s">
        <v>884</v>
      </c>
      <c r="JF17" s="138" t="s">
        <v>28</v>
      </c>
      <c r="JG17" s="138" t="s">
        <v>29</v>
      </c>
      <c r="JH17" s="138" t="s">
        <v>885</v>
      </c>
      <c r="JI17" s="138" t="s">
        <v>23</v>
      </c>
      <c r="JJ17" s="138" t="s">
        <v>30</v>
      </c>
      <c r="JK17" s="138" t="s">
        <v>886</v>
      </c>
      <c r="JL17" s="138" t="s">
        <v>14</v>
      </c>
      <c r="JM17" s="138" t="s">
        <v>10</v>
      </c>
      <c r="JN17" s="138" t="s">
        <v>62</v>
      </c>
      <c r="JO17" s="138" t="s">
        <v>883</v>
      </c>
      <c r="JP17" s="138" t="s">
        <v>61</v>
      </c>
      <c r="JQ17" s="138" t="s">
        <v>26</v>
      </c>
      <c r="JR17" s="138" t="s">
        <v>27</v>
      </c>
      <c r="JS17" s="138" t="s">
        <v>884</v>
      </c>
      <c r="JT17" s="138" t="s">
        <v>28</v>
      </c>
      <c r="JU17" s="138" t="s">
        <v>29</v>
      </c>
      <c r="JV17" s="138" t="s">
        <v>885</v>
      </c>
      <c r="JW17" s="138" t="s">
        <v>23</v>
      </c>
      <c r="JX17" s="138" t="s">
        <v>30</v>
      </c>
      <c r="JY17" s="138" t="s">
        <v>886</v>
      </c>
      <c r="JZ17" s="138" t="s">
        <v>14</v>
      </c>
      <c r="KA17" s="138" t="s">
        <v>10</v>
      </c>
      <c r="KB17" s="138" t="s">
        <v>62</v>
      </c>
      <c r="KC17" s="138" t="s">
        <v>883</v>
      </c>
      <c r="KD17" s="138" t="s">
        <v>61</v>
      </c>
      <c r="KE17" s="138" t="s">
        <v>26</v>
      </c>
      <c r="KF17" s="138" t="s">
        <v>27</v>
      </c>
      <c r="KG17" s="138" t="s">
        <v>884</v>
      </c>
      <c r="KH17" s="138" t="s">
        <v>28</v>
      </c>
      <c r="KI17" s="138" t="s">
        <v>29</v>
      </c>
      <c r="KJ17" s="138" t="s">
        <v>885</v>
      </c>
      <c r="KK17" s="138" t="s">
        <v>23</v>
      </c>
      <c r="KL17" s="138" t="s">
        <v>30</v>
      </c>
      <c r="KM17" s="138" t="s">
        <v>886</v>
      </c>
      <c r="KN17" s="138" t="s">
        <v>14</v>
      </c>
      <c r="KO17" s="138" t="s">
        <v>10</v>
      </c>
      <c r="KP17" s="138" t="s">
        <v>62</v>
      </c>
      <c r="KQ17" s="138" t="s">
        <v>883</v>
      </c>
      <c r="KR17" s="138" t="s">
        <v>61</v>
      </c>
      <c r="KS17" s="138" t="s">
        <v>26</v>
      </c>
      <c r="KT17" s="138" t="s">
        <v>27</v>
      </c>
      <c r="KU17" s="138" t="s">
        <v>884</v>
      </c>
      <c r="KV17" s="138" t="s">
        <v>28</v>
      </c>
      <c r="KW17" s="138" t="s">
        <v>29</v>
      </c>
      <c r="KX17" s="138" t="s">
        <v>885</v>
      </c>
      <c r="KY17" s="138" t="s">
        <v>23</v>
      </c>
      <c r="KZ17" s="138" t="s">
        <v>30</v>
      </c>
      <c r="LA17" s="138" t="s">
        <v>886</v>
      </c>
      <c r="LB17" s="138" t="s">
        <v>14</v>
      </c>
      <c r="LC17" s="138" t="s">
        <v>10</v>
      </c>
      <c r="LD17" s="138" t="s">
        <v>62</v>
      </c>
      <c r="LE17" s="138" t="s">
        <v>883</v>
      </c>
      <c r="LF17" s="138" t="s">
        <v>61</v>
      </c>
      <c r="LG17" s="138" t="s">
        <v>26</v>
      </c>
      <c r="LH17" s="138" t="s">
        <v>27</v>
      </c>
      <c r="LI17" s="138" t="s">
        <v>884</v>
      </c>
      <c r="LJ17" s="138" t="s">
        <v>28</v>
      </c>
      <c r="LK17" s="138" t="s">
        <v>29</v>
      </c>
      <c r="LL17" s="138" t="s">
        <v>885</v>
      </c>
      <c r="LM17" s="138" t="s">
        <v>23</v>
      </c>
      <c r="LN17" s="138" t="s">
        <v>30</v>
      </c>
      <c r="LO17" s="138" t="s">
        <v>886</v>
      </c>
      <c r="LP17" s="138" t="s">
        <v>14</v>
      </c>
      <c r="LQ17" s="138" t="s">
        <v>10</v>
      </c>
      <c r="LR17" s="138" t="s">
        <v>62</v>
      </c>
      <c r="LS17" s="138" t="s">
        <v>883</v>
      </c>
      <c r="LT17" s="138" t="s">
        <v>61</v>
      </c>
      <c r="LU17" s="138" t="s">
        <v>26</v>
      </c>
      <c r="LV17" s="138" t="s">
        <v>27</v>
      </c>
      <c r="LW17" s="138" t="s">
        <v>884</v>
      </c>
      <c r="LX17" s="138" t="s">
        <v>28</v>
      </c>
      <c r="LY17" s="138" t="s">
        <v>29</v>
      </c>
      <c r="LZ17" s="138" t="s">
        <v>885</v>
      </c>
      <c r="MA17" s="138" t="s">
        <v>23</v>
      </c>
      <c r="MB17" s="138" t="s">
        <v>30</v>
      </c>
      <c r="MC17" s="138" t="s">
        <v>886</v>
      </c>
      <c r="MD17" s="138" t="s">
        <v>14</v>
      </c>
      <c r="ME17" s="138" t="s">
        <v>10</v>
      </c>
      <c r="MF17" s="138" t="s">
        <v>62</v>
      </c>
      <c r="MG17" s="138" t="s">
        <v>883</v>
      </c>
      <c r="MH17" s="138" t="s">
        <v>61</v>
      </c>
      <c r="MI17" s="138" t="s">
        <v>26</v>
      </c>
      <c r="MJ17" s="138" t="s">
        <v>27</v>
      </c>
      <c r="MK17" s="138" t="s">
        <v>884</v>
      </c>
      <c r="ML17" s="138" t="s">
        <v>28</v>
      </c>
      <c r="MM17" s="138" t="s">
        <v>29</v>
      </c>
      <c r="MN17" s="138" t="s">
        <v>885</v>
      </c>
      <c r="MO17" s="138" t="s">
        <v>23</v>
      </c>
      <c r="MP17" s="138" t="s">
        <v>30</v>
      </c>
      <c r="MQ17" s="138" t="s">
        <v>886</v>
      </c>
      <c r="MR17" s="138" t="s">
        <v>14</v>
      </c>
      <c r="MS17" s="138" t="s">
        <v>10</v>
      </c>
      <c r="MT17" s="138" t="s">
        <v>62</v>
      </c>
      <c r="MU17" s="138" t="s">
        <v>883</v>
      </c>
      <c r="MV17" s="138" t="s">
        <v>61</v>
      </c>
      <c r="MW17" s="138" t="s">
        <v>26</v>
      </c>
      <c r="MX17" s="138" t="s">
        <v>27</v>
      </c>
      <c r="MY17" s="138" t="s">
        <v>884</v>
      </c>
      <c r="MZ17" s="138" t="s">
        <v>28</v>
      </c>
      <c r="NA17" s="138" t="s">
        <v>29</v>
      </c>
      <c r="NB17" s="138" t="s">
        <v>885</v>
      </c>
      <c r="NC17" s="138" t="s">
        <v>23</v>
      </c>
      <c r="ND17" s="138" t="s">
        <v>30</v>
      </c>
      <c r="NE17" s="138" t="s">
        <v>886</v>
      </c>
      <c r="NF17" s="138" t="s">
        <v>14</v>
      </c>
      <c r="NG17" s="138" t="s">
        <v>10</v>
      </c>
      <c r="NH17" s="138" t="s">
        <v>62</v>
      </c>
      <c r="NI17" s="138" t="s">
        <v>883</v>
      </c>
      <c r="NJ17" s="138" t="s">
        <v>61</v>
      </c>
      <c r="NK17" s="138" t="s">
        <v>26</v>
      </c>
      <c r="NL17" s="138" t="s">
        <v>27</v>
      </c>
      <c r="NM17" s="138" t="s">
        <v>884</v>
      </c>
      <c r="NN17" s="138" t="s">
        <v>28</v>
      </c>
      <c r="NO17" s="138" t="s">
        <v>29</v>
      </c>
      <c r="NP17" s="138" t="s">
        <v>885</v>
      </c>
      <c r="NQ17" s="138" t="s">
        <v>23</v>
      </c>
      <c r="NR17" s="138" t="s">
        <v>30</v>
      </c>
      <c r="NS17" s="138" t="s">
        <v>886</v>
      </c>
      <c r="NT17" s="138" t="s">
        <v>14</v>
      </c>
      <c r="NU17" s="138" t="s">
        <v>10</v>
      </c>
      <c r="NV17" s="138" t="s">
        <v>62</v>
      </c>
      <c r="NW17" s="138" t="s">
        <v>883</v>
      </c>
      <c r="NX17" s="138" t="s">
        <v>61</v>
      </c>
      <c r="NY17" s="138" t="s">
        <v>26</v>
      </c>
      <c r="NZ17" s="138" t="s">
        <v>27</v>
      </c>
      <c r="OA17" s="138" t="s">
        <v>884</v>
      </c>
      <c r="OB17" s="138" t="s">
        <v>28</v>
      </c>
      <c r="OC17" s="138" t="s">
        <v>29</v>
      </c>
      <c r="OD17" s="138" t="s">
        <v>885</v>
      </c>
      <c r="OE17" s="138" t="s">
        <v>23</v>
      </c>
      <c r="OF17" s="138" t="s">
        <v>30</v>
      </c>
      <c r="OG17" s="138" t="s">
        <v>886</v>
      </c>
      <c r="OH17" s="138" t="s">
        <v>14</v>
      </c>
      <c r="OI17" s="138" t="s">
        <v>10</v>
      </c>
      <c r="OJ17" s="138" t="s">
        <v>62</v>
      </c>
      <c r="OK17" s="138" t="s">
        <v>883</v>
      </c>
      <c r="OL17" s="138" t="s">
        <v>61</v>
      </c>
      <c r="OM17" s="138" t="s">
        <v>26</v>
      </c>
      <c r="ON17" s="138" t="s">
        <v>27</v>
      </c>
      <c r="OO17" s="138" t="s">
        <v>884</v>
      </c>
      <c r="OP17" s="138" t="s">
        <v>28</v>
      </c>
      <c r="OQ17" s="138" t="s">
        <v>29</v>
      </c>
      <c r="OR17" s="138" t="s">
        <v>885</v>
      </c>
      <c r="OS17" s="138" t="s">
        <v>23</v>
      </c>
      <c r="OT17" s="138" t="s">
        <v>30</v>
      </c>
      <c r="OU17" s="138" t="s">
        <v>886</v>
      </c>
      <c r="OV17" s="138" t="s">
        <v>14</v>
      </c>
      <c r="OW17" s="138" t="s">
        <v>10</v>
      </c>
      <c r="OX17" s="138" t="s">
        <v>62</v>
      </c>
      <c r="OY17" s="138" t="s">
        <v>883</v>
      </c>
      <c r="OZ17" s="138" t="s">
        <v>61</v>
      </c>
      <c r="PA17" s="138" t="s">
        <v>26</v>
      </c>
      <c r="PB17" s="138" t="s">
        <v>27</v>
      </c>
      <c r="PC17" s="138" t="s">
        <v>884</v>
      </c>
      <c r="PD17" s="138" t="s">
        <v>28</v>
      </c>
      <c r="PE17" s="138" t="s">
        <v>29</v>
      </c>
      <c r="PF17" s="138" t="s">
        <v>885</v>
      </c>
      <c r="PG17" s="138" t="s">
        <v>23</v>
      </c>
      <c r="PH17" s="138" t="s">
        <v>30</v>
      </c>
      <c r="PI17" s="138" t="s">
        <v>886</v>
      </c>
    </row>
    <row r="18" spans="2:425" customFormat="1" ht="16.8" thickBot="1" x14ac:dyDescent="0.35">
      <c r="E18" s="131" t="s">
        <v>165</v>
      </c>
      <c r="F18" s="131" t="s">
        <v>455</v>
      </c>
      <c r="G18" s="131" t="s">
        <v>463</v>
      </c>
      <c r="H18" s="131" t="s">
        <v>464</v>
      </c>
      <c r="I18" s="131" t="s">
        <v>447</v>
      </c>
      <c r="J18" s="131" t="s">
        <v>465</v>
      </c>
      <c r="K18" s="131" t="s">
        <v>466</v>
      </c>
      <c r="L18" s="131" t="s">
        <v>467</v>
      </c>
      <c r="M18" s="131" t="s">
        <v>468</v>
      </c>
      <c r="N18" s="131" t="s">
        <v>469</v>
      </c>
      <c r="O18" s="131" t="s">
        <v>470</v>
      </c>
      <c r="P18" s="131" t="s">
        <v>471</v>
      </c>
      <c r="Q18" s="131" t="s">
        <v>472</v>
      </c>
      <c r="R18" s="131" t="s">
        <v>473</v>
      </c>
      <c r="S18" s="131" t="s">
        <v>474</v>
      </c>
      <c r="T18" s="131" t="s">
        <v>475</v>
      </c>
      <c r="U18" s="131" t="s">
        <v>476</v>
      </c>
      <c r="V18" s="131" t="s">
        <v>477</v>
      </c>
      <c r="W18" s="131" t="s">
        <v>478</v>
      </c>
      <c r="X18" s="131" t="s">
        <v>479</v>
      </c>
      <c r="Y18" s="131" t="s">
        <v>480</v>
      </c>
      <c r="Z18" s="131" t="s">
        <v>481</v>
      </c>
      <c r="AA18" s="131" t="s">
        <v>482</v>
      </c>
      <c r="AB18" s="131" t="s">
        <v>483</v>
      </c>
      <c r="AC18" s="131" t="s">
        <v>484</v>
      </c>
      <c r="AD18" s="131" t="s">
        <v>485</v>
      </c>
      <c r="AE18" s="131" t="s">
        <v>486</v>
      </c>
      <c r="AF18" s="131" t="s">
        <v>487</v>
      </c>
      <c r="AG18" s="131" t="s">
        <v>488</v>
      </c>
      <c r="AH18" s="131" t="s">
        <v>489</v>
      </c>
      <c r="AI18" s="131" t="s">
        <v>490</v>
      </c>
      <c r="AJ18" s="131" t="s">
        <v>491</v>
      </c>
      <c r="AK18" s="131" t="s">
        <v>492</v>
      </c>
      <c r="AL18" s="131" t="s">
        <v>493</v>
      </c>
      <c r="AM18" s="131" t="s">
        <v>494</v>
      </c>
      <c r="AN18" s="131" t="s">
        <v>495</v>
      </c>
      <c r="AO18" s="131" t="s">
        <v>496</v>
      </c>
      <c r="AP18" s="131" t="s">
        <v>497</v>
      </c>
      <c r="AQ18" s="131" t="s">
        <v>498</v>
      </c>
      <c r="AR18" s="131" t="s">
        <v>499</v>
      </c>
      <c r="AS18" s="131" t="s">
        <v>500</v>
      </c>
      <c r="AT18" s="131" t="s">
        <v>501</v>
      </c>
      <c r="AU18" s="131" t="s">
        <v>502</v>
      </c>
      <c r="AV18" s="131" t="s">
        <v>503</v>
      </c>
      <c r="AW18" s="131" t="s">
        <v>504</v>
      </c>
      <c r="AX18" s="131" t="s">
        <v>505</v>
      </c>
      <c r="AY18" s="131" t="s">
        <v>506</v>
      </c>
      <c r="AZ18" s="131" t="s">
        <v>507</v>
      </c>
      <c r="BA18" s="131" t="s">
        <v>508</v>
      </c>
      <c r="BB18" s="131" t="s">
        <v>509</v>
      </c>
      <c r="BC18" s="131" t="s">
        <v>510</v>
      </c>
      <c r="BD18" s="131" t="s">
        <v>511</v>
      </c>
      <c r="BE18" s="131" t="s">
        <v>512</v>
      </c>
      <c r="BF18" s="131" t="s">
        <v>513</v>
      </c>
      <c r="BG18" s="131" t="s">
        <v>514</v>
      </c>
      <c r="BH18" s="131" t="s">
        <v>515</v>
      </c>
      <c r="BI18" s="131" t="s">
        <v>516</v>
      </c>
      <c r="BJ18" s="131" t="s">
        <v>517</v>
      </c>
      <c r="BK18" s="131" t="s">
        <v>518</v>
      </c>
      <c r="BL18" s="131" t="s">
        <v>519</v>
      </c>
      <c r="BM18" s="131" t="s">
        <v>520</v>
      </c>
      <c r="BN18" s="131" t="s">
        <v>521</v>
      </c>
      <c r="BO18" s="131" t="s">
        <v>522</v>
      </c>
      <c r="BP18" s="131" t="s">
        <v>523</v>
      </c>
      <c r="BQ18" s="131" t="s">
        <v>524</v>
      </c>
      <c r="BR18" s="131" t="s">
        <v>525</v>
      </c>
      <c r="BS18" s="131" t="s">
        <v>526</v>
      </c>
      <c r="BT18" s="131" t="s">
        <v>527</v>
      </c>
      <c r="BU18" s="131" t="s">
        <v>528</v>
      </c>
      <c r="BV18" s="131" t="s">
        <v>529</v>
      </c>
      <c r="BW18" s="131" t="s">
        <v>530</v>
      </c>
      <c r="BX18" s="131" t="s">
        <v>531</v>
      </c>
      <c r="BY18" s="131" t="s">
        <v>532</v>
      </c>
      <c r="BZ18" s="131" t="s">
        <v>533</v>
      </c>
      <c r="CA18" s="131" t="s">
        <v>534</v>
      </c>
      <c r="CB18" s="131" t="s">
        <v>535</v>
      </c>
      <c r="CC18" s="131" t="s">
        <v>536</v>
      </c>
      <c r="CD18" s="131" t="s">
        <v>537</v>
      </c>
      <c r="CE18" s="131" t="s">
        <v>538</v>
      </c>
      <c r="CF18" s="131" t="s">
        <v>539</v>
      </c>
      <c r="CG18" s="131" t="s">
        <v>540</v>
      </c>
      <c r="CH18" s="131" t="s">
        <v>541</v>
      </c>
      <c r="CI18" s="131" t="s">
        <v>542</v>
      </c>
      <c r="CJ18" s="131" t="s">
        <v>543</v>
      </c>
      <c r="CK18" s="131" t="s">
        <v>544</v>
      </c>
      <c r="CL18" s="131" t="s">
        <v>545</v>
      </c>
      <c r="CM18" s="131" t="s">
        <v>546</v>
      </c>
      <c r="CN18" s="131" t="s">
        <v>547</v>
      </c>
      <c r="CO18" s="131" t="s">
        <v>548</v>
      </c>
      <c r="CP18" s="131" t="s">
        <v>549</v>
      </c>
      <c r="CQ18" s="131" t="s">
        <v>550</v>
      </c>
      <c r="CR18" s="131" t="s">
        <v>551</v>
      </c>
      <c r="CS18" s="131" t="s">
        <v>552</v>
      </c>
      <c r="CT18" s="131" t="s">
        <v>553</v>
      </c>
      <c r="CU18" s="131" t="s">
        <v>554</v>
      </c>
      <c r="CV18" s="131" t="s">
        <v>555</v>
      </c>
      <c r="CW18" s="131" t="s">
        <v>556</v>
      </c>
      <c r="CX18" s="131" t="s">
        <v>557</v>
      </c>
      <c r="CY18" s="131" t="s">
        <v>558</v>
      </c>
      <c r="CZ18" s="131" t="s">
        <v>559</v>
      </c>
      <c r="DA18" s="131" t="s">
        <v>560</v>
      </c>
      <c r="DB18" s="131" t="s">
        <v>561</v>
      </c>
      <c r="DC18" s="131" t="s">
        <v>562</v>
      </c>
      <c r="DD18" s="131" t="s">
        <v>563</v>
      </c>
      <c r="DE18" s="131" t="s">
        <v>564</v>
      </c>
      <c r="DF18" s="131" t="s">
        <v>565</v>
      </c>
      <c r="DG18" s="131" t="s">
        <v>566</v>
      </c>
      <c r="DH18" s="131" t="s">
        <v>567</v>
      </c>
      <c r="DI18" s="131" t="s">
        <v>568</v>
      </c>
      <c r="DJ18" s="131" t="s">
        <v>569</v>
      </c>
      <c r="DK18" s="131" t="s">
        <v>570</v>
      </c>
      <c r="DL18" s="131" t="s">
        <v>571</v>
      </c>
      <c r="DM18" s="131" t="s">
        <v>572</v>
      </c>
      <c r="DN18" s="131" t="s">
        <v>573</v>
      </c>
      <c r="DO18" s="131" t="s">
        <v>574</v>
      </c>
      <c r="DP18" s="131" t="s">
        <v>575</v>
      </c>
      <c r="DQ18" s="131" t="s">
        <v>576</v>
      </c>
      <c r="DR18" s="131" t="s">
        <v>577</v>
      </c>
      <c r="DS18" s="131" t="s">
        <v>578</v>
      </c>
      <c r="DT18" s="131" t="s">
        <v>579</v>
      </c>
      <c r="DU18" s="131" t="s">
        <v>580</v>
      </c>
      <c r="DV18" s="131" t="s">
        <v>581</v>
      </c>
      <c r="DW18" s="131" t="s">
        <v>582</v>
      </c>
      <c r="DX18" s="131" t="s">
        <v>583</v>
      </c>
      <c r="DY18" s="131" t="s">
        <v>584</v>
      </c>
      <c r="DZ18" s="131" t="s">
        <v>585</v>
      </c>
      <c r="EA18" s="131" t="s">
        <v>586</v>
      </c>
      <c r="EB18" s="131" t="s">
        <v>587</v>
      </c>
      <c r="EC18" s="131" t="s">
        <v>588</v>
      </c>
      <c r="ED18" s="131" t="s">
        <v>589</v>
      </c>
      <c r="EE18" s="131" t="s">
        <v>590</v>
      </c>
      <c r="EF18" s="131" t="s">
        <v>591</v>
      </c>
      <c r="EG18" s="131" t="s">
        <v>592</v>
      </c>
      <c r="EH18" s="131" t="s">
        <v>593</v>
      </c>
      <c r="EI18" s="131" t="s">
        <v>594</v>
      </c>
      <c r="EJ18" s="131" t="s">
        <v>595</v>
      </c>
      <c r="EK18" s="131" t="s">
        <v>596</v>
      </c>
      <c r="EL18" s="131" t="s">
        <v>597</v>
      </c>
      <c r="EM18" s="131" t="s">
        <v>598</v>
      </c>
      <c r="EN18" s="131" t="s">
        <v>599</v>
      </c>
      <c r="EO18" s="131" t="s">
        <v>600</v>
      </c>
      <c r="EP18" s="131" t="s">
        <v>601</v>
      </c>
      <c r="EQ18" s="131" t="s">
        <v>602</v>
      </c>
      <c r="ER18" s="131" t="s">
        <v>603</v>
      </c>
      <c r="ES18" s="131" t="s">
        <v>604</v>
      </c>
      <c r="ET18" s="131" t="s">
        <v>605</v>
      </c>
      <c r="EU18" s="131" t="s">
        <v>606</v>
      </c>
      <c r="EV18" s="131" t="s">
        <v>607</v>
      </c>
      <c r="EW18" s="131" t="s">
        <v>608</v>
      </c>
      <c r="EX18" s="131" t="s">
        <v>609</v>
      </c>
      <c r="EY18" s="131" t="s">
        <v>610</v>
      </c>
      <c r="EZ18" s="131" t="s">
        <v>611</v>
      </c>
      <c r="FA18" s="131" t="s">
        <v>612</v>
      </c>
      <c r="FB18" s="131" t="s">
        <v>613</v>
      </c>
      <c r="FC18" s="131" t="s">
        <v>614</v>
      </c>
      <c r="FD18" s="131" t="s">
        <v>615</v>
      </c>
      <c r="FE18" s="131" t="s">
        <v>616</v>
      </c>
      <c r="FF18" s="131" t="s">
        <v>617</v>
      </c>
      <c r="FG18" s="131" t="s">
        <v>618</v>
      </c>
      <c r="FH18" s="131" t="s">
        <v>619</v>
      </c>
      <c r="FI18" s="131" t="s">
        <v>620</v>
      </c>
      <c r="FJ18" s="131" t="s">
        <v>621</v>
      </c>
      <c r="FK18" s="131" t="s">
        <v>622</v>
      </c>
      <c r="FL18" s="131" t="s">
        <v>623</v>
      </c>
      <c r="FM18" s="131" t="s">
        <v>624</v>
      </c>
      <c r="FN18" s="131" t="s">
        <v>625</v>
      </c>
      <c r="FO18" s="131" t="s">
        <v>626</v>
      </c>
      <c r="FP18" s="131" t="s">
        <v>627</v>
      </c>
      <c r="FQ18" s="131" t="s">
        <v>628</v>
      </c>
      <c r="FR18" s="131" t="s">
        <v>629</v>
      </c>
      <c r="FS18" s="131" t="s">
        <v>630</v>
      </c>
      <c r="FT18" s="131" t="s">
        <v>631</v>
      </c>
      <c r="FU18" s="131" t="s">
        <v>632</v>
      </c>
      <c r="FV18" s="131" t="s">
        <v>633</v>
      </c>
      <c r="FW18" s="131" t="s">
        <v>634</v>
      </c>
      <c r="FX18" s="131" t="s">
        <v>635</v>
      </c>
      <c r="FY18" s="131" t="s">
        <v>636</v>
      </c>
      <c r="FZ18" s="131" t="s">
        <v>637</v>
      </c>
      <c r="GA18" s="131" t="s">
        <v>638</v>
      </c>
      <c r="GB18" s="131" t="s">
        <v>639</v>
      </c>
      <c r="GC18" s="131" t="s">
        <v>640</v>
      </c>
      <c r="GD18" s="131" t="s">
        <v>641</v>
      </c>
      <c r="GE18" s="131" t="s">
        <v>642</v>
      </c>
      <c r="GF18" s="131" t="s">
        <v>643</v>
      </c>
      <c r="GG18" s="131" t="s">
        <v>644</v>
      </c>
      <c r="GH18" s="131" t="s">
        <v>645</v>
      </c>
      <c r="GI18" s="131" t="s">
        <v>646</v>
      </c>
      <c r="GJ18" s="131" t="s">
        <v>647</v>
      </c>
      <c r="GK18" s="131" t="s">
        <v>648</v>
      </c>
      <c r="GL18" s="131" t="s">
        <v>649</v>
      </c>
      <c r="GM18" s="131" t="s">
        <v>650</v>
      </c>
      <c r="GN18" s="131" t="s">
        <v>651</v>
      </c>
      <c r="GO18" s="131" t="s">
        <v>652</v>
      </c>
      <c r="GP18" s="131" t="s">
        <v>653</v>
      </c>
      <c r="GQ18" s="131" t="s">
        <v>654</v>
      </c>
      <c r="GR18" s="131" t="s">
        <v>655</v>
      </c>
      <c r="GS18" s="131" t="s">
        <v>656</v>
      </c>
      <c r="GT18" s="131" t="s">
        <v>657</v>
      </c>
      <c r="GU18" s="131" t="s">
        <v>658</v>
      </c>
      <c r="GV18" s="131" t="s">
        <v>659</v>
      </c>
      <c r="GW18" s="131" t="s">
        <v>660</v>
      </c>
      <c r="GX18" s="131" t="s">
        <v>661</v>
      </c>
      <c r="GY18" s="131" t="s">
        <v>662</v>
      </c>
      <c r="GZ18" s="131" t="s">
        <v>663</v>
      </c>
      <c r="HA18" s="131" t="s">
        <v>664</v>
      </c>
      <c r="HB18" s="131" t="s">
        <v>665</v>
      </c>
      <c r="HC18" s="131" t="s">
        <v>666</v>
      </c>
      <c r="HD18" s="131" t="s">
        <v>667</v>
      </c>
      <c r="HE18" s="131" t="s">
        <v>668</v>
      </c>
      <c r="HF18" s="131" t="s">
        <v>669</v>
      </c>
      <c r="HG18" s="131" t="s">
        <v>670</v>
      </c>
      <c r="HH18" s="131" t="s">
        <v>671</v>
      </c>
      <c r="HI18" s="131" t="s">
        <v>672</v>
      </c>
      <c r="HJ18" s="131" t="s">
        <v>673</v>
      </c>
      <c r="HK18" s="131" t="s">
        <v>674</v>
      </c>
      <c r="HL18" s="131" t="s">
        <v>675</v>
      </c>
      <c r="HM18" s="131" t="s">
        <v>676</v>
      </c>
      <c r="HN18" s="131" t="s">
        <v>677</v>
      </c>
      <c r="HO18" s="131" t="s">
        <v>678</v>
      </c>
      <c r="HP18" s="131" t="s">
        <v>679</v>
      </c>
      <c r="HQ18" s="131" t="s">
        <v>680</v>
      </c>
      <c r="HR18" s="131" t="s">
        <v>681</v>
      </c>
      <c r="HS18" s="131" t="s">
        <v>682</v>
      </c>
      <c r="HT18" s="131" t="s">
        <v>683</v>
      </c>
      <c r="HU18" s="131" t="s">
        <v>684</v>
      </c>
      <c r="HV18" s="131" t="s">
        <v>685</v>
      </c>
      <c r="HW18" s="131" t="s">
        <v>686</v>
      </c>
      <c r="HX18" s="131" t="s">
        <v>687</v>
      </c>
      <c r="HY18" s="131" t="s">
        <v>688</v>
      </c>
      <c r="HZ18" s="131" t="s">
        <v>689</v>
      </c>
      <c r="IA18" s="131" t="s">
        <v>690</v>
      </c>
      <c r="IB18" s="131" t="s">
        <v>691</v>
      </c>
      <c r="IC18" s="131" t="s">
        <v>692</v>
      </c>
      <c r="ID18" s="131" t="s">
        <v>693</v>
      </c>
      <c r="IE18" s="131" t="s">
        <v>694</v>
      </c>
      <c r="IF18" s="131" t="s">
        <v>695</v>
      </c>
      <c r="IG18" s="131" t="s">
        <v>696</v>
      </c>
      <c r="IH18" s="131" t="s">
        <v>697</v>
      </c>
      <c r="II18" s="131" t="s">
        <v>698</v>
      </c>
      <c r="IJ18" s="131" t="s">
        <v>699</v>
      </c>
      <c r="IK18" s="131" t="s">
        <v>700</v>
      </c>
      <c r="IL18" s="131" t="s">
        <v>701</v>
      </c>
      <c r="IM18" s="131" t="s">
        <v>702</v>
      </c>
      <c r="IN18" s="131" t="s">
        <v>703</v>
      </c>
      <c r="IO18" s="131" t="s">
        <v>704</v>
      </c>
      <c r="IP18" s="131" t="s">
        <v>705</v>
      </c>
      <c r="IQ18" s="131" t="s">
        <v>706</v>
      </c>
      <c r="IR18" s="131" t="s">
        <v>707</v>
      </c>
      <c r="IS18" s="131" t="s">
        <v>708</v>
      </c>
      <c r="IT18" s="131" t="s">
        <v>709</v>
      </c>
      <c r="IU18" s="131" t="s">
        <v>710</v>
      </c>
      <c r="IV18" s="131" t="s">
        <v>711</v>
      </c>
      <c r="IW18" s="131" t="s">
        <v>712</v>
      </c>
      <c r="IX18" s="131" t="s">
        <v>713</v>
      </c>
      <c r="IY18" s="131" t="s">
        <v>714</v>
      </c>
      <c r="IZ18" s="131" t="s">
        <v>715</v>
      </c>
      <c r="JA18" s="131" t="s">
        <v>716</v>
      </c>
      <c r="JB18" s="131" t="s">
        <v>717</v>
      </c>
      <c r="JC18" s="131" t="s">
        <v>718</v>
      </c>
      <c r="JD18" s="131" t="s">
        <v>719</v>
      </c>
      <c r="JE18" s="131" t="s">
        <v>720</v>
      </c>
      <c r="JF18" s="131" t="s">
        <v>721</v>
      </c>
      <c r="JG18" s="131" t="s">
        <v>722</v>
      </c>
      <c r="JH18" s="131" t="s">
        <v>723</v>
      </c>
      <c r="JI18" s="131" t="s">
        <v>724</v>
      </c>
      <c r="JJ18" s="131" t="s">
        <v>725</v>
      </c>
      <c r="JK18" s="131" t="s">
        <v>726</v>
      </c>
      <c r="JL18" s="131" t="s">
        <v>727</v>
      </c>
      <c r="JM18" s="131" t="s">
        <v>728</v>
      </c>
      <c r="JN18" s="131" t="s">
        <v>729</v>
      </c>
      <c r="JO18" s="131" t="s">
        <v>730</v>
      </c>
      <c r="JP18" s="131" t="s">
        <v>731</v>
      </c>
      <c r="JQ18" s="131" t="s">
        <v>732</v>
      </c>
      <c r="JR18" s="131" t="s">
        <v>733</v>
      </c>
      <c r="JS18" s="131" t="s">
        <v>734</v>
      </c>
      <c r="JT18" s="131" t="s">
        <v>735</v>
      </c>
      <c r="JU18" s="131" t="s">
        <v>736</v>
      </c>
      <c r="JV18" s="131" t="s">
        <v>737</v>
      </c>
      <c r="JW18" s="131" t="s">
        <v>738</v>
      </c>
      <c r="JX18" s="131" t="s">
        <v>739</v>
      </c>
      <c r="JY18" s="131" t="s">
        <v>740</v>
      </c>
      <c r="JZ18" s="131" t="s">
        <v>741</v>
      </c>
      <c r="KA18" s="131" t="s">
        <v>742</v>
      </c>
      <c r="KB18" s="131" t="s">
        <v>743</v>
      </c>
      <c r="KC18" s="131" t="s">
        <v>744</v>
      </c>
      <c r="KD18" s="131" t="s">
        <v>745</v>
      </c>
      <c r="KE18" s="131" t="s">
        <v>746</v>
      </c>
      <c r="KF18" s="131" t="s">
        <v>747</v>
      </c>
      <c r="KG18" s="131" t="s">
        <v>748</v>
      </c>
      <c r="KH18" s="131" t="s">
        <v>749</v>
      </c>
      <c r="KI18" s="131" t="s">
        <v>750</v>
      </c>
      <c r="KJ18" s="131" t="s">
        <v>751</v>
      </c>
      <c r="KK18" s="131" t="s">
        <v>752</v>
      </c>
      <c r="KL18" s="131" t="s">
        <v>753</v>
      </c>
      <c r="KM18" s="131" t="s">
        <v>754</v>
      </c>
      <c r="KN18" s="131" t="s">
        <v>755</v>
      </c>
      <c r="KO18" s="131" t="s">
        <v>756</v>
      </c>
      <c r="KP18" s="131" t="s">
        <v>757</v>
      </c>
      <c r="KQ18" s="131" t="s">
        <v>758</v>
      </c>
      <c r="KR18" s="131" t="s">
        <v>759</v>
      </c>
      <c r="KS18" s="131" t="s">
        <v>760</v>
      </c>
      <c r="KT18" s="131" t="s">
        <v>761</v>
      </c>
      <c r="KU18" s="131" t="s">
        <v>762</v>
      </c>
      <c r="KV18" s="131" t="s">
        <v>763</v>
      </c>
      <c r="KW18" s="131" t="s">
        <v>764</v>
      </c>
      <c r="KX18" s="131" t="s">
        <v>765</v>
      </c>
      <c r="KY18" s="131" t="s">
        <v>766</v>
      </c>
      <c r="KZ18" s="131" t="s">
        <v>767</v>
      </c>
      <c r="LA18" s="131" t="s">
        <v>768</v>
      </c>
      <c r="LB18" s="131" t="s">
        <v>769</v>
      </c>
      <c r="LC18" s="131" t="s">
        <v>770</v>
      </c>
      <c r="LD18" s="131" t="s">
        <v>771</v>
      </c>
      <c r="LE18" s="131" t="s">
        <v>772</v>
      </c>
      <c r="LF18" s="131" t="s">
        <v>773</v>
      </c>
      <c r="LG18" s="131" t="s">
        <v>774</v>
      </c>
      <c r="LH18" s="131" t="s">
        <v>775</v>
      </c>
      <c r="LI18" s="131" t="s">
        <v>776</v>
      </c>
      <c r="LJ18" s="131" t="s">
        <v>777</v>
      </c>
      <c r="LK18" s="131" t="s">
        <v>778</v>
      </c>
      <c r="LL18" s="131" t="s">
        <v>779</v>
      </c>
      <c r="LM18" s="131" t="s">
        <v>780</v>
      </c>
      <c r="LN18" s="131" t="s">
        <v>781</v>
      </c>
      <c r="LO18" s="131" t="s">
        <v>782</v>
      </c>
      <c r="LP18" s="131" t="s">
        <v>783</v>
      </c>
      <c r="LQ18" s="131" t="s">
        <v>784</v>
      </c>
      <c r="LR18" s="131" t="s">
        <v>785</v>
      </c>
      <c r="LS18" s="131" t="s">
        <v>786</v>
      </c>
      <c r="LT18" s="131" t="s">
        <v>787</v>
      </c>
      <c r="LU18" s="131" t="s">
        <v>788</v>
      </c>
      <c r="LV18" s="131" t="s">
        <v>789</v>
      </c>
      <c r="LW18" s="131" t="s">
        <v>790</v>
      </c>
      <c r="LX18" s="131" t="s">
        <v>791</v>
      </c>
      <c r="LY18" s="131" t="s">
        <v>792</v>
      </c>
      <c r="LZ18" s="131" t="s">
        <v>793</v>
      </c>
      <c r="MA18" s="131" t="s">
        <v>794</v>
      </c>
      <c r="MB18" s="131" t="s">
        <v>795</v>
      </c>
      <c r="MC18" s="131" t="s">
        <v>796</v>
      </c>
      <c r="MD18" s="131" t="s">
        <v>797</v>
      </c>
      <c r="ME18" s="131" t="s">
        <v>798</v>
      </c>
      <c r="MF18" s="131" t="s">
        <v>799</v>
      </c>
      <c r="MG18" s="131" t="s">
        <v>800</v>
      </c>
      <c r="MH18" s="131" t="s">
        <v>801</v>
      </c>
      <c r="MI18" s="131" t="s">
        <v>802</v>
      </c>
      <c r="MJ18" s="131" t="s">
        <v>803</v>
      </c>
      <c r="MK18" s="131" t="s">
        <v>804</v>
      </c>
      <c r="ML18" s="131" t="s">
        <v>805</v>
      </c>
      <c r="MM18" s="131" t="s">
        <v>806</v>
      </c>
      <c r="MN18" s="131" t="s">
        <v>807</v>
      </c>
      <c r="MO18" s="131" t="s">
        <v>808</v>
      </c>
      <c r="MP18" s="131" t="s">
        <v>809</v>
      </c>
      <c r="MQ18" s="131" t="s">
        <v>810</v>
      </c>
      <c r="MR18" s="131" t="s">
        <v>811</v>
      </c>
      <c r="MS18" s="131" t="s">
        <v>812</v>
      </c>
      <c r="MT18" s="131" t="s">
        <v>813</v>
      </c>
      <c r="MU18" s="131" t="s">
        <v>814</v>
      </c>
      <c r="MV18" s="131" t="s">
        <v>815</v>
      </c>
      <c r="MW18" s="131" t="s">
        <v>816</v>
      </c>
      <c r="MX18" s="131" t="s">
        <v>817</v>
      </c>
      <c r="MY18" s="131" t="s">
        <v>818</v>
      </c>
      <c r="MZ18" s="131" t="s">
        <v>819</v>
      </c>
      <c r="NA18" s="131" t="s">
        <v>820</v>
      </c>
      <c r="NB18" s="131" t="s">
        <v>821</v>
      </c>
      <c r="NC18" s="131" t="s">
        <v>822</v>
      </c>
      <c r="ND18" s="131" t="s">
        <v>823</v>
      </c>
      <c r="NE18" s="131" t="s">
        <v>824</v>
      </c>
      <c r="NF18" s="131" t="s">
        <v>825</v>
      </c>
      <c r="NG18" s="131" t="s">
        <v>826</v>
      </c>
      <c r="NH18" s="131" t="s">
        <v>827</v>
      </c>
      <c r="NI18" s="131" t="s">
        <v>828</v>
      </c>
      <c r="NJ18" s="131" t="s">
        <v>829</v>
      </c>
      <c r="NK18" s="131" t="s">
        <v>830</v>
      </c>
      <c r="NL18" s="131" t="s">
        <v>831</v>
      </c>
      <c r="NM18" s="131" t="s">
        <v>832</v>
      </c>
      <c r="NN18" s="131" t="s">
        <v>833</v>
      </c>
      <c r="NO18" s="131" t="s">
        <v>834</v>
      </c>
      <c r="NP18" s="131" t="s">
        <v>835</v>
      </c>
      <c r="NQ18" s="131" t="s">
        <v>836</v>
      </c>
      <c r="NR18" s="131" t="s">
        <v>837</v>
      </c>
      <c r="NS18" s="131" t="s">
        <v>838</v>
      </c>
      <c r="NT18" s="131" t="s">
        <v>839</v>
      </c>
      <c r="NU18" s="131" t="s">
        <v>840</v>
      </c>
      <c r="NV18" s="131" t="s">
        <v>841</v>
      </c>
      <c r="NW18" s="131" t="s">
        <v>842</v>
      </c>
      <c r="NX18" s="131" t="s">
        <v>843</v>
      </c>
      <c r="NY18" s="131" t="s">
        <v>844</v>
      </c>
      <c r="NZ18" s="131" t="s">
        <v>845</v>
      </c>
      <c r="OA18" s="131" t="s">
        <v>846</v>
      </c>
      <c r="OB18" s="131" t="s">
        <v>847</v>
      </c>
      <c r="OC18" s="131" t="s">
        <v>848</v>
      </c>
      <c r="OD18" s="131" t="s">
        <v>849</v>
      </c>
      <c r="OE18" s="131" t="s">
        <v>850</v>
      </c>
      <c r="OF18" s="131" t="s">
        <v>851</v>
      </c>
      <c r="OG18" s="131" t="s">
        <v>852</v>
      </c>
      <c r="OH18" s="131" t="s">
        <v>853</v>
      </c>
      <c r="OI18" s="131" t="s">
        <v>854</v>
      </c>
      <c r="OJ18" s="131" t="s">
        <v>855</v>
      </c>
      <c r="OK18" s="131" t="s">
        <v>856</v>
      </c>
      <c r="OL18" s="131" t="s">
        <v>857</v>
      </c>
      <c r="OM18" s="131" t="s">
        <v>858</v>
      </c>
      <c r="ON18" s="131" t="s">
        <v>859</v>
      </c>
      <c r="OO18" s="131" t="s">
        <v>860</v>
      </c>
      <c r="OP18" s="131" t="s">
        <v>861</v>
      </c>
      <c r="OQ18" s="131" t="s">
        <v>862</v>
      </c>
      <c r="OR18" s="131" t="s">
        <v>863</v>
      </c>
      <c r="OS18" s="131" t="s">
        <v>864</v>
      </c>
      <c r="OT18" s="131" t="s">
        <v>865</v>
      </c>
      <c r="OU18" s="131" t="s">
        <v>866</v>
      </c>
      <c r="OV18" s="131" t="s">
        <v>867</v>
      </c>
      <c r="OW18" s="131" t="s">
        <v>868</v>
      </c>
      <c r="OX18" s="131" t="s">
        <v>869</v>
      </c>
      <c r="OY18" s="131" t="s">
        <v>870</v>
      </c>
      <c r="OZ18" s="131" t="s">
        <v>871</v>
      </c>
      <c r="PA18" s="131" t="s">
        <v>872</v>
      </c>
      <c r="PB18" s="131" t="s">
        <v>873</v>
      </c>
      <c r="PC18" s="131" t="s">
        <v>874</v>
      </c>
      <c r="PD18" s="131" t="s">
        <v>875</v>
      </c>
      <c r="PE18" s="131" t="s">
        <v>876</v>
      </c>
      <c r="PF18" s="131" t="s">
        <v>877</v>
      </c>
      <c r="PG18" s="131" t="s">
        <v>878</v>
      </c>
      <c r="PH18" s="131" t="s">
        <v>879</v>
      </c>
      <c r="PI18" s="131" t="s">
        <v>881</v>
      </c>
    </row>
    <row r="19" spans="2:425" ht="34.799999999999997" thickBot="1" x14ac:dyDescent="0.3">
      <c r="B19" s="100" t="s">
        <v>78</v>
      </c>
      <c r="C19" s="58" t="s">
        <v>11</v>
      </c>
      <c r="D19" s="131" t="s">
        <v>154</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KX19" s="52"/>
      <c r="KY19" s="52"/>
      <c r="KZ19" s="52"/>
      <c r="LA19" s="52"/>
      <c r="LB19" s="52"/>
      <c r="LC19" s="52"/>
      <c r="LD19" s="52"/>
      <c r="LE19" s="52"/>
      <c r="LF19" s="52"/>
      <c r="LG19" s="52"/>
      <c r="LH19" s="52"/>
      <c r="LI19" s="52"/>
      <c r="LJ19" s="52"/>
      <c r="LK19" s="52"/>
      <c r="LL19" s="52"/>
      <c r="LM19" s="52"/>
      <c r="LN19" s="52"/>
      <c r="LO19" s="52"/>
      <c r="LP19" s="52"/>
      <c r="LQ19" s="52"/>
      <c r="LR19" s="52"/>
      <c r="LS19" s="52"/>
      <c r="LT19" s="52"/>
      <c r="LU19" s="52"/>
      <c r="LV19" s="52"/>
      <c r="LW19" s="52"/>
      <c r="LX19" s="52"/>
      <c r="LY19" s="52"/>
      <c r="LZ19" s="52"/>
      <c r="MA19" s="52"/>
      <c r="MB19" s="52"/>
      <c r="MC19" s="52"/>
      <c r="MD19" s="52"/>
      <c r="ME19" s="52"/>
      <c r="MF19" s="52"/>
      <c r="MG19" s="52"/>
      <c r="MH19" s="52"/>
      <c r="MI19" s="52"/>
      <c r="MJ19" s="52"/>
      <c r="MK19" s="52"/>
      <c r="ML19" s="52"/>
      <c r="MM19" s="52"/>
      <c r="MN19" s="52"/>
      <c r="MO19" s="52"/>
      <c r="MP19" s="52"/>
      <c r="MQ19" s="52"/>
      <c r="MR19" s="52"/>
      <c r="MS19" s="52"/>
      <c r="MT19" s="52"/>
      <c r="MU19" s="52"/>
      <c r="MV19" s="52"/>
      <c r="MW19" s="52"/>
      <c r="MX19" s="52"/>
      <c r="MY19" s="52"/>
      <c r="MZ19" s="52"/>
      <c r="NA19" s="52"/>
      <c r="NB19" s="52"/>
      <c r="NC19" s="52"/>
      <c r="ND19" s="52"/>
      <c r="NE19" s="52"/>
      <c r="NF19" s="52"/>
      <c r="NG19" s="52"/>
      <c r="NH19" s="52"/>
      <c r="NI19" s="52"/>
      <c r="NJ19" s="52"/>
      <c r="NK19" s="52"/>
      <c r="NL19" s="52"/>
      <c r="NM19" s="52"/>
      <c r="NN19" s="52"/>
      <c r="NO19" s="52"/>
      <c r="NP19" s="52"/>
      <c r="NQ19" s="52"/>
      <c r="NR19" s="52"/>
      <c r="NS19" s="52"/>
      <c r="NT19" s="52"/>
      <c r="NU19" s="52"/>
      <c r="NV19" s="52"/>
      <c r="NW19" s="52"/>
      <c r="NX19" s="52"/>
      <c r="NY19" s="52"/>
      <c r="NZ19" s="52"/>
      <c r="OA19" s="52"/>
      <c r="OB19" s="52"/>
      <c r="OC19" s="52"/>
      <c r="OD19" s="52"/>
      <c r="OE19" s="52"/>
      <c r="OF19" s="52"/>
      <c r="OG19" s="52"/>
      <c r="OH19" s="52"/>
      <c r="OI19" s="52"/>
      <c r="OJ19" s="52"/>
      <c r="OK19" s="52"/>
      <c r="OL19" s="52"/>
      <c r="OM19" s="52"/>
      <c r="ON19" s="52"/>
      <c r="OO19" s="52"/>
      <c r="OP19" s="52"/>
      <c r="OQ19" s="52"/>
      <c r="OR19" s="52"/>
      <c r="OS19" s="52"/>
      <c r="OT19" s="52"/>
      <c r="OU19" s="52"/>
      <c r="OV19" s="52"/>
      <c r="OW19" s="52"/>
      <c r="OX19" s="52"/>
      <c r="OY19" s="52"/>
      <c r="OZ19" s="52"/>
      <c r="PA19" s="52"/>
      <c r="PB19" s="52"/>
      <c r="PC19" s="52"/>
      <c r="PD19" s="52"/>
      <c r="PE19" s="52"/>
      <c r="PF19" s="52"/>
      <c r="PG19" s="52"/>
      <c r="PH19" s="52"/>
      <c r="PI19" s="52"/>
    </row>
    <row r="20" spans="2:425" ht="23.4" thickBot="1" x14ac:dyDescent="0.3">
      <c r="B20" s="57" t="s">
        <v>256</v>
      </c>
      <c r="C20" s="58" t="s">
        <v>255</v>
      </c>
      <c r="D20" s="131" t="s">
        <v>169</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c r="KX20" s="52"/>
      <c r="KY20" s="52"/>
      <c r="KZ20" s="52"/>
      <c r="LA20" s="52"/>
      <c r="LB20" s="52"/>
      <c r="LC20" s="52"/>
      <c r="LD20" s="52"/>
      <c r="LE20" s="52"/>
      <c r="LF20" s="52"/>
      <c r="LG20" s="52"/>
      <c r="LH20" s="52"/>
      <c r="LI20" s="52"/>
      <c r="LJ20" s="52"/>
      <c r="LK20" s="52"/>
      <c r="LL20" s="52"/>
      <c r="LM20" s="52"/>
      <c r="LN20" s="52"/>
      <c r="LO20" s="52"/>
      <c r="LP20" s="52"/>
      <c r="LQ20" s="52"/>
      <c r="LR20" s="52"/>
      <c r="LS20" s="52"/>
      <c r="LT20" s="52"/>
      <c r="LU20" s="52"/>
      <c r="LV20" s="52"/>
      <c r="LW20" s="52"/>
      <c r="LX20" s="52"/>
      <c r="LY20" s="52"/>
      <c r="LZ20" s="52"/>
      <c r="MA20" s="52"/>
      <c r="MB20" s="52"/>
      <c r="MC20" s="52"/>
      <c r="MD20" s="52"/>
      <c r="ME20" s="52"/>
      <c r="MF20" s="52"/>
      <c r="MG20" s="52"/>
      <c r="MH20" s="52"/>
      <c r="MI20" s="52"/>
      <c r="MJ20" s="52"/>
      <c r="MK20" s="52"/>
      <c r="ML20" s="52"/>
      <c r="MM20" s="52"/>
      <c r="MN20" s="52"/>
      <c r="MO20" s="52"/>
      <c r="MP20" s="52"/>
      <c r="MQ20" s="52"/>
      <c r="MR20" s="52"/>
      <c r="MS20" s="52"/>
      <c r="MT20" s="52"/>
      <c r="MU20" s="52"/>
      <c r="MV20" s="52"/>
      <c r="MW20" s="52"/>
      <c r="MX20" s="52"/>
      <c r="MY20" s="52"/>
      <c r="MZ20" s="52"/>
      <c r="NA20" s="52"/>
      <c r="NB20" s="52"/>
      <c r="NC20" s="52"/>
      <c r="ND20" s="52"/>
      <c r="NE20" s="52"/>
      <c r="NF20" s="52"/>
      <c r="NG20" s="52"/>
      <c r="NH20" s="52"/>
      <c r="NI20" s="52"/>
      <c r="NJ20" s="52"/>
      <c r="NK20" s="52"/>
      <c r="NL20" s="52"/>
      <c r="NM20" s="52"/>
      <c r="NN20" s="52"/>
      <c r="NO20" s="52"/>
      <c r="NP20" s="52"/>
      <c r="NQ20" s="52"/>
      <c r="NR20" s="52"/>
      <c r="NS20" s="52"/>
      <c r="NT20" s="52"/>
      <c r="NU20" s="52"/>
      <c r="NV20" s="52"/>
      <c r="NW20" s="52"/>
      <c r="NX20" s="52"/>
      <c r="NY20" s="52"/>
      <c r="NZ20" s="52"/>
      <c r="OA20" s="52"/>
      <c r="OB20" s="52"/>
      <c r="OC20" s="52"/>
      <c r="OD20" s="52"/>
      <c r="OE20" s="52"/>
      <c r="OF20" s="52"/>
      <c r="OG20" s="52"/>
      <c r="OH20" s="52"/>
      <c r="OI20" s="52"/>
      <c r="OJ20" s="52"/>
      <c r="OK20" s="52"/>
      <c r="OL20" s="52"/>
      <c r="OM20" s="52"/>
      <c r="ON20" s="52"/>
      <c r="OO20" s="52"/>
      <c r="OP20" s="52"/>
      <c r="OQ20" s="52"/>
      <c r="OR20" s="52"/>
      <c r="OS20" s="52"/>
      <c r="OT20" s="52"/>
      <c r="OU20" s="52"/>
      <c r="OV20" s="52"/>
      <c r="OW20" s="52"/>
      <c r="OX20" s="52"/>
      <c r="OY20" s="52"/>
      <c r="OZ20" s="52"/>
      <c r="PA20" s="52"/>
      <c r="PB20" s="52"/>
      <c r="PC20" s="52"/>
      <c r="PD20" s="52"/>
      <c r="PE20" s="52"/>
      <c r="PF20" s="52"/>
      <c r="PG20" s="52"/>
      <c r="PH20" s="52"/>
      <c r="PI20" s="52"/>
    </row>
    <row r="21" spans="2:425" ht="34.799999999999997" thickBot="1" x14ac:dyDescent="0.3">
      <c r="B21" s="57" t="s">
        <v>79</v>
      </c>
      <c r="C21" s="58" t="s">
        <v>80</v>
      </c>
      <c r="D21" s="131" t="s">
        <v>452</v>
      </c>
      <c r="E21" s="109" t="s">
        <v>81</v>
      </c>
      <c r="F21" s="109" t="s">
        <v>81</v>
      </c>
      <c r="G21" s="109" t="s">
        <v>81</v>
      </c>
      <c r="H21" s="109" t="s">
        <v>81</v>
      </c>
      <c r="I21" s="109" t="s">
        <v>81</v>
      </c>
      <c r="J21" s="109" t="s">
        <v>81</v>
      </c>
      <c r="K21" s="109" t="s">
        <v>81</v>
      </c>
      <c r="L21" s="109" t="s">
        <v>81</v>
      </c>
      <c r="M21" s="109" t="s">
        <v>81</v>
      </c>
      <c r="N21" s="109" t="s">
        <v>81</v>
      </c>
      <c r="O21" s="109" t="s">
        <v>81</v>
      </c>
      <c r="P21" s="109" t="s">
        <v>81</v>
      </c>
      <c r="Q21" s="109" t="s">
        <v>81</v>
      </c>
      <c r="R21" s="109" t="s">
        <v>81</v>
      </c>
      <c r="S21" s="109" t="s">
        <v>81</v>
      </c>
      <c r="T21" s="109" t="s">
        <v>81</v>
      </c>
      <c r="U21" s="109" t="s">
        <v>81</v>
      </c>
      <c r="V21" s="109" t="s">
        <v>81</v>
      </c>
      <c r="W21" s="109" t="s">
        <v>81</v>
      </c>
      <c r="X21" s="109" t="s">
        <v>81</v>
      </c>
      <c r="Y21" s="109" t="s">
        <v>81</v>
      </c>
      <c r="Z21" s="109" t="s">
        <v>81</v>
      </c>
      <c r="AA21" s="109" t="s">
        <v>81</v>
      </c>
      <c r="AB21" s="109" t="s">
        <v>81</v>
      </c>
      <c r="AC21" s="109" t="s">
        <v>81</v>
      </c>
      <c r="AD21" s="109" t="s">
        <v>81</v>
      </c>
      <c r="AE21" s="109" t="s">
        <v>81</v>
      </c>
      <c r="AF21" s="109" t="s">
        <v>81</v>
      </c>
      <c r="AG21" s="109" t="s">
        <v>81</v>
      </c>
      <c r="AH21" s="109" t="s">
        <v>81</v>
      </c>
      <c r="AI21" s="109" t="s">
        <v>81</v>
      </c>
      <c r="AJ21" s="109" t="s">
        <v>81</v>
      </c>
      <c r="AK21" s="109" t="s">
        <v>81</v>
      </c>
      <c r="AL21" s="109" t="s">
        <v>81</v>
      </c>
      <c r="AM21" s="109" t="s">
        <v>81</v>
      </c>
      <c r="AN21" s="109" t="s">
        <v>81</v>
      </c>
      <c r="AO21" s="109" t="s">
        <v>81</v>
      </c>
      <c r="AP21" s="109" t="s">
        <v>81</v>
      </c>
      <c r="AQ21" s="109" t="s">
        <v>81</v>
      </c>
      <c r="AR21" s="109" t="s">
        <v>81</v>
      </c>
      <c r="AS21" s="109" t="s">
        <v>81</v>
      </c>
      <c r="AT21" s="109" t="s">
        <v>81</v>
      </c>
      <c r="AU21" s="109" t="s">
        <v>81</v>
      </c>
      <c r="AV21" s="109" t="s">
        <v>81</v>
      </c>
      <c r="AW21" s="109" t="s">
        <v>81</v>
      </c>
      <c r="AX21" s="109" t="s">
        <v>81</v>
      </c>
      <c r="AY21" s="109" t="s">
        <v>81</v>
      </c>
      <c r="AZ21" s="109" t="s">
        <v>81</v>
      </c>
      <c r="BA21" s="109" t="s">
        <v>81</v>
      </c>
      <c r="BB21" s="109" t="s">
        <v>81</v>
      </c>
      <c r="BC21" s="109" t="s">
        <v>81</v>
      </c>
      <c r="BD21" s="109" t="s">
        <v>81</v>
      </c>
      <c r="BE21" s="109" t="s">
        <v>81</v>
      </c>
      <c r="BF21" s="109" t="s">
        <v>81</v>
      </c>
      <c r="BG21" s="109" t="s">
        <v>81</v>
      </c>
      <c r="BH21" s="109" t="s">
        <v>81</v>
      </c>
      <c r="BI21" s="109" t="s">
        <v>81</v>
      </c>
      <c r="BJ21" s="109" t="s">
        <v>81</v>
      </c>
      <c r="BK21" s="109" t="s">
        <v>81</v>
      </c>
      <c r="BL21" s="109" t="s">
        <v>81</v>
      </c>
      <c r="BM21" s="109" t="s">
        <v>81</v>
      </c>
      <c r="BN21" s="109" t="s">
        <v>81</v>
      </c>
      <c r="BO21" s="109" t="s">
        <v>81</v>
      </c>
      <c r="BP21" s="109" t="s">
        <v>81</v>
      </c>
      <c r="BQ21" s="109" t="s">
        <v>81</v>
      </c>
      <c r="BR21" s="109" t="s">
        <v>81</v>
      </c>
      <c r="BS21" s="109" t="s">
        <v>81</v>
      </c>
      <c r="BT21" s="109" t="s">
        <v>81</v>
      </c>
      <c r="BU21" s="109" t="s">
        <v>81</v>
      </c>
      <c r="BV21" s="109" t="s">
        <v>81</v>
      </c>
      <c r="BW21" s="109" t="s">
        <v>81</v>
      </c>
      <c r="BX21" s="109" t="s">
        <v>81</v>
      </c>
      <c r="BY21" s="109" t="s">
        <v>81</v>
      </c>
      <c r="BZ21" s="109" t="s">
        <v>81</v>
      </c>
      <c r="CA21" s="109" t="s">
        <v>81</v>
      </c>
      <c r="CB21" s="109" t="s">
        <v>81</v>
      </c>
      <c r="CC21" s="109" t="s">
        <v>81</v>
      </c>
      <c r="CD21" s="109" t="s">
        <v>81</v>
      </c>
      <c r="CE21" s="109" t="s">
        <v>81</v>
      </c>
      <c r="CF21" s="109" t="s">
        <v>81</v>
      </c>
      <c r="CG21" s="109" t="s">
        <v>81</v>
      </c>
      <c r="CH21" s="109" t="s">
        <v>81</v>
      </c>
      <c r="CI21" s="109" t="s">
        <v>81</v>
      </c>
      <c r="CJ21" s="109" t="s">
        <v>81</v>
      </c>
      <c r="CK21" s="109" t="s">
        <v>81</v>
      </c>
      <c r="CL21" s="109" t="s">
        <v>81</v>
      </c>
      <c r="CM21" s="109" t="s">
        <v>81</v>
      </c>
      <c r="CN21" s="109" t="s">
        <v>81</v>
      </c>
      <c r="CO21" s="109" t="s">
        <v>81</v>
      </c>
      <c r="CP21" s="109" t="s">
        <v>81</v>
      </c>
      <c r="CQ21" s="109" t="s">
        <v>81</v>
      </c>
      <c r="CR21" s="109" t="s">
        <v>81</v>
      </c>
      <c r="CS21" s="109" t="s">
        <v>81</v>
      </c>
      <c r="CT21" s="109" t="s">
        <v>81</v>
      </c>
      <c r="CU21" s="109" t="s">
        <v>81</v>
      </c>
      <c r="CV21" s="109" t="s">
        <v>81</v>
      </c>
      <c r="CW21" s="109" t="s">
        <v>81</v>
      </c>
      <c r="CX21" s="109" t="s">
        <v>81</v>
      </c>
      <c r="CY21" s="109" t="s">
        <v>81</v>
      </c>
      <c r="CZ21" s="109" t="s">
        <v>81</v>
      </c>
      <c r="DA21" s="109" t="s">
        <v>81</v>
      </c>
      <c r="DB21" s="109" t="s">
        <v>81</v>
      </c>
      <c r="DC21" s="109" t="s">
        <v>81</v>
      </c>
      <c r="DD21" s="109" t="s">
        <v>81</v>
      </c>
      <c r="DE21" s="109" t="s">
        <v>81</v>
      </c>
      <c r="DF21" s="109" t="s">
        <v>81</v>
      </c>
      <c r="DG21" s="109" t="s">
        <v>81</v>
      </c>
      <c r="DH21" s="109" t="s">
        <v>81</v>
      </c>
      <c r="DI21" s="109" t="s">
        <v>81</v>
      </c>
      <c r="DJ21" s="109" t="s">
        <v>81</v>
      </c>
      <c r="DK21" s="109" t="s">
        <v>81</v>
      </c>
      <c r="DL21" s="109" t="s">
        <v>81</v>
      </c>
      <c r="DM21" s="109" t="s">
        <v>81</v>
      </c>
      <c r="DN21" s="109" t="s">
        <v>81</v>
      </c>
      <c r="DO21" s="109" t="s">
        <v>81</v>
      </c>
      <c r="DP21" s="109" t="s">
        <v>81</v>
      </c>
      <c r="DQ21" s="109" t="s">
        <v>81</v>
      </c>
      <c r="DR21" s="109" t="s">
        <v>81</v>
      </c>
      <c r="DS21" s="109" t="s">
        <v>81</v>
      </c>
      <c r="DT21" s="109" t="s">
        <v>81</v>
      </c>
      <c r="DU21" s="109" t="s">
        <v>81</v>
      </c>
      <c r="DV21" s="109" t="s">
        <v>81</v>
      </c>
      <c r="DW21" s="109" t="s">
        <v>81</v>
      </c>
      <c r="DX21" s="109" t="s">
        <v>81</v>
      </c>
      <c r="DY21" s="109" t="s">
        <v>81</v>
      </c>
      <c r="DZ21" s="109" t="s">
        <v>81</v>
      </c>
      <c r="EA21" s="109" t="s">
        <v>81</v>
      </c>
      <c r="EB21" s="109" t="s">
        <v>81</v>
      </c>
      <c r="EC21" s="109" t="s">
        <v>81</v>
      </c>
      <c r="ED21" s="109" t="s">
        <v>81</v>
      </c>
      <c r="EE21" s="109" t="s">
        <v>81</v>
      </c>
      <c r="EF21" s="109" t="s">
        <v>81</v>
      </c>
      <c r="EG21" s="109" t="s">
        <v>81</v>
      </c>
      <c r="EH21" s="109" t="s">
        <v>81</v>
      </c>
      <c r="EI21" s="109" t="s">
        <v>81</v>
      </c>
      <c r="EJ21" s="109" t="s">
        <v>81</v>
      </c>
      <c r="EK21" s="109" t="s">
        <v>81</v>
      </c>
      <c r="EL21" s="109" t="s">
        <v>81</v>
      </c>
      <c r="EM21" s="109" t="s">
        <v>81</v>
      </c>
      <c r="EN21" s="109" t="s">
        <v>81</v>
      </c>
      <c r="EO21" s="109" t="s">
        <v>81</v>
      </c>
      <c r="EP21" s="109" t="s">
        <v>81</v>
      </c>
      <c r="EQ21" s="109" t="s">
        <v>81</v>
      </c>
      <c r="ER21" s="109" t="s">
        <v>81</v>
      </c>
      <c r="ES21" s="109" t="s">
        <v>81</v>
      </c>
      <c r="ET21" s="109" t="s">
        <v>81</v>
      </c>
      <c r="EU21" s="109" t="s">
        <v>81</v>
      </c>
      <c r="EV21" s="109" t="s">
        <v>81</v>
      </c>
      <c r="EW21" s="109" t="s">
        <v>81</v>
      </c>
      <c r="EX21" s="109" t="s">
        <v>81</v>
      </c>
      <c r="EY21" s="109" t="s">
        <v>81</v>
      </c>
      <c r="EZ21" s="109" t="s">
        <v>81</v>
      </c>
      <c r="FA21" s="109" t="s">
        <v>81</v>
      </c>
      <c r="FB21" s="109" t="s">
        <v>81</v>
      </c>
      <c r="FC21" s="109" t="s">
        <v>81</v>
      </c>
      <c r="FD21" s="109" t="s">
        <v>81</v>
      </c>
      <c r="FE21" s="109" t="s">
        <v>81</v>
      </c>
      <c r="FF21" s="109" t="s">
        <v>81</v>
      </c>
      <c r="FG21" s="109" t="s">
        <v>81</v>
      </c>
      <c r="FH21" s="109" t="s">
        <v>81</v>
      </c>
      <c r="FI21" s="109" t="s">
        <v>81</v>
      </c>
      <c r="FJ21" s="109" t="s">
        <v>81</v>
      </c>
      <c r="FK21" s="109" t="s">
        <v>81</v>
      </c>
      <c r="FL21" s="109" t="s">
        <v>81</v>
      </c>
      <c r="FM21" s="109" t="s">
        <v>81</v>
      </c>
      <c r="FN21" s="109" t="s">
        <v>81</v>
      </c>
      <c r="FO21" s="109" t="s">
        <v>81</v>
      </c>
      <c r="FP21" s="109" t="s">
        <v>81</v>
      </c>
      <c r="FQ21" s="109" t="s">
        <v>81</v>
      </c>
      <c r="FR21" s="109" t="s">
        <v>81</v>
      </c>
      <c r="FS21" s="109" t="s">
        <v>81</v>
      </c>
      <c r="FT21" s="109" t="s">
        <v>81</v>
      </c>
      <c r="FU21" s="109" t="s">
        <v>81</v>
      </c>
      <c r="FV21" s="109" t="s">
        <v>81</v>
      </c>
      <c r="FW21" s="109" t="s">
        <v>81</v>
      </c>
      <c r="FX21" s="109" t="s">
        <v>81</v>
      </c>
      <c r="FY21" s="109" t="s">
        <v>81</v>
      </c>
      <c r="FZ21" s="109" t="s">
        <v>81</v>
      </c>
      <c r="GA21" s="109" t="s">
        <v>81</v>
      </c>
      <c r="GB21" s="109" t="s">
        <v>81</v>
      </c>
      <c r="GC21" s="109" t="s">
        <v>81</v>
      </c>
      <c r="GD21" s="109" t="s">
        <v>81</v>
      </c>
      <c r="GE21" s="109" t="s">
        <v>81</v>
      </c>
      <c r="GF21" s="109" t="s">
        <v>81</v>
      </c>
      <c r="GG21" s="109" t="s">
        <v>81</v>
      </c>
      <c r="GH21" s="109" t="s">
        <v>81</v>
      </c>
      <c r="GI21" s="109" t="s">
        <v>81</v>
      </c>
      <c r="GJ21" s="109" t="s">
        <v>81</v>
      </c>
      <c r="GK21" s="109" t="s">
        <v>81</v>
      </c>
      <c r="GL21" s="109" t="s">
        <v>81</v>
      </c>
      <c r="GM21" s="109" t="s">
        <v>81</v>
      </c>
      <c r="GN21" s="109" t="s">
        <v>81</v>
      </c>
      <c r="GO21" s="109" t="s">
        <v>81</v>
      </c>
      <c r="GP21" s="109" t="s">
        <v>81</v>
      </c>
      <c r="GQ21" s="109" t="s">
        <v>81</v>
      </c>
      <c r="GR21" s="109" t="s">
        <v>81</v>
      </c>
      <c r="GS21" s="109" t="s">
        <v>81</v>
      </c>
      <c r="GT21" s="109" t="s">
        <v>81</v>
      </c>
      <c r="GU21" s="109" t="s">
        <v>81</v>
      </c>
      <c r="GV21" s="109" t="s">
        <v>81</v>
      </c>
      <c r="GW21" s="109" t="s">
        <v>81</v>
      </c>
      <c r="GX21" s="109" t="s">
        <v>81</v>
      </c>
      <c r="GY21" s="109" t="s">
        <v>81</v>
      </c>
      <c r="GZ21" s="109" t="s">
        <v>81</v>
      </c>
      <c r="HA21" s="109" t="s">
        <v>81</v>
      </c>
      <c r="HB21" s="109" t="s">
        <v>81</v>
      </c>
      <c r="HC21" s="109" t="s">
        <v>81</v>
      </c>
      <c r="HD21" s="109" t="s">
        <v>81</v>
      </c>
      <c r="HE21" s="109" t="s">
        <v>81</v>
      </c>
      <c r="HF21" s="109" t="s">
        <v>81</v>
      </c>
      <c r="HG21" s="109" t="s">
        <v>81</v>
      </c>
      <c r="HH21" s="109" t="s">
        <v>81</v>
      </c>
      <c r="HI21" s="109" t="s">
        <v>81</v>
      </c>
      <c r="HJ21" s="109" t="s">
        <v>81</v>
      </c>
      <c r="HK21" s="109" t="s">
        <v>81</v>
      </c>
      <c r="HL21" s="109" t="s">
        <v>81</v>
      </c>
      <c r="HM21" s="109" t="s">
        <v>81</v>
      </c>
      <c r="HN21" s="109" t="s">
        <v>81</v>
      </c>
      <c r="HO21" s="109" t="s">
        <v>81</v>
      </c>
      <c r="HP21" s="109" t="s">
        <v>81</v>
      </c>
      <c r="HQ21" s="109" t="s">
        <v>81</v>
      </c>
      <c r="HR21" s="109" t="s">
        <v>81</v>
      </c>
      <c r="HS21" s="109" t="s">
        <v>81</v>
      </c>
      <c r="HT21" s="109" t="s">
        <v>81</v>
      </c>
      <c r="HU21" s="109" t="s">
        <v>81</v>
      </c>
      <c r="HV21" s="109" t="s">
        <v>81</v>
      </c>
      <c r="HW21" s="109" t="s">
        <v>81</v>
      </c>
      <c r="HX21" s="109" t="s">
        <v>81</v>
      </c>
      <c r="HY21" s="109" t="s">
        <v>81</v>
      </c>
      <c r="HZ21" s="109" t="s">
        <v>81</v>
      </c>
      <c r="IA21" s="109" t="s">
        <v>81</v>
      </c>
      <c r="IB21" s="109" t="s">
        <v>81</v>
      </c>
      <c r="IC21" s="109" t="s">
        <v>81</v>
      </c>
      <c r="ID21" s="109" t="s">
        <v>81</v>
      </c>
      <c r="IE21" s="109" t="s">
        <v>81</v>
      </c>
      <c r="IF21" s="109" t="s">
        <v>81</v>
      </c>
      <c r="IG21" s="109" t="s">
        <v>81</v>
      </c>
      <c r="IH21" s="109" t="s">
        <v>81</v>
      </c>
      <c r="II21" s="109" t="s">
        <v>81</v>
      </c>
      <c r="IJ21" s="109" t="s">
        <v>81</v>
      </c>
      <c r="IK21" s="109" t="s">
        <v>81</v>
      </c>
      <c r="IL21" s="109" t="s">
        <v>81</v>
      </c>
      <c r="IM21" s="109" t="s">
        <v>81</v>
      </c>
      <c r="IN21" s="109" t="s">
        <v>81</v>
      </c>
      <c r="IO21" s="109" t="s">
        <v>81</v>
      </c>
      <c r="IP21" s="109" t="s">
        <v>81</v>
      </c>
      <c r="IQ21" s="109" t="s">
        <v>81</v>
      </c>
      <c r="IR21" s="109" t="s">
        <v>81</v>
      </c>
      <c r="IS21" s="109" t="s">
        <v>81</v>
      </c>
      <c r="IT21" s="109" t="s">
        <v>81</v>
      </c>
      <c r="IU21" s="109" t="s">
        <v>81</v>
      </c>
      <c r="IV21" s="109" t="s">
        <v>81</v>
      </c>
      <c r="IW21" s="109" t="s">
        <v>81</v>
      </c>
      <c r="IX21" s="109" t="s">
        <v>81</v>
      </c>
      <c r="IY21" s="109" t="s">
        <v>81</v>
      </c>
      <c r="IZ21" s="109" t="s">
        <v>81</v>
      </c>
      <c r="JA21" s="109" t="s">
        <v>81</v>
      </c>
      <c r="JB21" s="109" t="s">
        <v>81</v>
      </c>
      <c r="JC21" s="109" t="s">
        <v>81</v>
      </c>
      <c r="JD21" s="109" t="s">
        <v>81</v>
      </c>
      <c r="JE21" s="109" t="s">
        <v>81</v>
      </c>
      <c r="JF21" s="109" t="s">
        <v>81</v>
      </c>
      <c r="JG21" s="109" t="s">
        <v>81</v>
      </c>
      <c r="JH21" s="109" t="s">
        <v>81</v>
      </c>
      <c r="JI21" s="109" t="s">
        <v>81</v>
      </c>
      <c r="JJ21" s="109" t="s">
        <v>81</v>
      </c>
      <c r="JK21" s="109" t="s">
        <v>81</v>
      </c>
      <c r="JL21" s="109" t="s">
        <v>81</v>
      </c>
      <c r="JM21" s="109" t="s">
        <v>81</v>
      </c>
      <c r="JN21" s="109" t="s">
        <v>81</v>
      </c>
      <c r="JO21" s="109" t="s">
        <v>81</v>
      </c>
      <c r="JP21" s="109" t="s">
        <v>81</v>
      </c>
      <c r="JQ21" s="109" t="s">
        <v>81</v>
      </c>
      <c r="JR21" s="109" t="s">
        <v>81</v>
      </c>
      <c r="JS21" s="109" t="s">
        <v>81</v>
      </c>
      <c r="JT21" s="109" t="s">
        <v>81</v>
      </c>
      <c r="JU21" s="109" t="s">
        <v>81</v>
      </c>
      <c r="JV21" s="109" t="s">
        <v>81</v>
      </c>
      <c r="JW21" s="109" t="s">
        <v>81</v>
      </c>
      <c r="JX21" s="109" t="s">
        <v>81</v>
      </c>
      <c r="JY21" s="109" t="s">
        <v>81</v>
      </c>
      <c r="JZ21" s="109" t="s">
        <v>81</v>
      </c>
      <c r="KA21" s="109" t="s">
        <v>81</v>
      </c>
      <c r="KB21" s="109" t="s">
        <v>81</v>
      </c>
      <c r="KC21" s="109" t="s">
        <v>81</v>
      </c>
      <c r="KD21" s="109" t="s">
        <v>81</v>
      </c>
      <c r="KE21" s="109" t="s">
        <v>81</v>
      </c>
      <c r="KF21" s="109" t="s">
        <v>81</v>
      </c>
      <c r="KG21" s="109" t="s">
        <v>81</v>
      </c>
      <c r="KH21" s="109" t="s">
        <v>81</v>
      </c>
      <c r="KI21" s="109" t="s">
        <v>81</v>
      </c>
      <c r="KJ21" s="109" t="s">
        <v>81</v>
      </c>
      <c r="KK21" s="109" t="s">
        <v>81</v>
      </c>
      <c r="KL21" s="109" t="s">
        <v>81</v>
      </c>
      <c r="KM21" s="109" t="s">
        <v>81</v>
      </c>
      <c r="KN21" s="109" t="s">
        <v>81</v>
      </c>
      <c r="KO21" s="109" t="s">
        <v>81</v>
      </c>
      <c r="KP21" s="109" t="s">
        <v>81</v>
      </c>
      <c r="KQ21" s="109" t="s">
        <v>81</v>
      </c>
      <c r="KR21" s="109" t="s">
        <v>81</v>
      </c>
      <c r="KS21" s="109" t="s">
        <v>81</v>
      </c>
      <c r="KT21" s="109" t="s">
        <v>81</v>
      </c>
      <c r="KU21" s="109" t="s">
        <v>81</v>
      </c>
      <c r="KV21" s="109" t="s">
        <v>81</v>
      </c>
      <c r="KW21" s="109" t="s">
        <v>81</v>
      </c>
      <c r="KX21" s="109" t="s">
        <v>81</v>
      </c>
      <c r="KY21" s="109" t="s">
        <v>81</v>
      </c>
      <c r="KZ21" s="109" t="s">
        <v>81</v>
      </c>
      <c r="LA21" s="109" t="s">
        <v>81</v>
      </c>
      <c r="LB21" s="109" t="s">
        <v>81</v>
      </c>
      <c r="LC21" s="109" t="s">
        <v>81</v>
      </c>
      <c r="LD21" s="109" t="s">
        <v>81</v>
      </c>
      <c r="LE21" s="109" t="s">
        <v>81</v>
      </c>
      <c r="LF21" s="109" t="s">
        <v>81</v>
      </c>
      <c r="LG21" s="109" t="s">
        <v>81</v>
      </c>
      <c r="LH21" s="109" t="s">
        <v>81</v>
      </c>
      <c r="LI21" s="109" t="s">
        <v>81</v>
      </c>
      <c r="LJ21" s="109" t="s">
        <v>81</v>
      </c>
      <c r="LK21" s="109" t="s">
        <v>81</v>
      </c>
      <c r="LL21" s="109" t="s">
        <v>81</v>
      </c>
      <c r="LM21" s="109" t="s">
        <v>81</v>
      </c>
      <c r="LN21" s="109" t="s">
        <v>81</v>
      </c>
      <c r="LO21" s="109" t="s">
        <v>81</v>
      </c>
      <c r="LP21" s="109" t="s">
        <v>81</v>
      </c>
      <c r="LQ21" s="109" t="s">
        <v>81</v>
      </c>
      <c r="LR21" s="109" t="s">
        <v>81</v>
      </c>
      <c r="LS21" s="109" t="s">
        <v>81</v>
      </c>
      <c r="LT21" s="109" t="s">
        <v>81</v>
      </c>
      <c r="LU21" s="109" t="s">
        <v>81</v>
      </c>
      <c r="LV21" s="109" t="s">
        <v>81</v>
      </c>
      <c r="LW21" s="109" t="s">
        <v>81</v>
      </c>
      <c r="LX21" s="109" t="s">
        <v>81</v>
      </c>
      <c r="LY21" s="109" t="s">
        <v>81</v>
      </c>
      <c r="LZ21" s="109" t="s">
        <v>81</v>
      </c>
      <c r="MA21" s="109" t="s">
        <v>81</v>
      </c>
      <c r="MB21" s="109" t="s">
        <v>81</v>
      </c>
      <c r="MC21" s="109" t="s">
        <v>81</v>
      </c>
      <c r="MD21" s="109" t="s">
        <v>81</v>
      </c>
      <c r="ME21" s="109" t="s">
        <v>81</v>
      </c>
      <c r="MF21" s="109" t="s">
        <v>81</v>
      </c>
      <c r="MG21" s="109" t="s">
        <v>81</v>
      </c>
      <c r="MH21" s="109" t="s">
        <v>81</v>
      </c>
      <c r="MI21" s="109" t="s">
        <v>81</v>
      </c>
      <c r="MJ21" s="109" t="s">
        <v>81</v>
      </c>
      <c r="MK21" s="109" t="s">
        <v>81</v>
      </c>
      <c r="ML21" s="109" t="s">
        <v>81</v>
      </c>
      <c r="MM21" s="109" t="s">
        <v>81</v>
      </c>
      <c r="MN21" s="109" t="s">
        <v>81</v>
      </c>
      <c r="MO21" s="109" t="s">
        <v>81</v>
      </c>
      <c r="MP21" s="109" t="s">
        <v>81</v>
      </c>
      <c r="MQ21" s="109" t="s">
        <v>81</v>
      </c>
      <c r="MR21" s="109" t="s">
        <v>81</v>
      </c>
      <c r="MS21" s="109" t="s">
        <v>81</v>
      </c>
      <c r="MT21" s="109" t="s">
        <v>81</v>
      </c>
      <c r="MU21" s="109" t="s">
        <v>81</v>
      </c>
      <c r="MV21" s="109" t="s">
        <v>81</v>
      </c>
      <c r="MW21" s="109" t="s">
        <v>81</v>
      </c>
      <c r="MX21" s="109" t="s">
        <v>81</v>
      </c>
      <c r="MY21" s="109" t="s">
        <v>81</v>
      </c>
      <c r="MZ21" s="109" t="s">
        <v>81</v>
      </c>
      <c r="NA21" s="109" t="s">
        <v>81</v>
      </c>
      <c r="NB21" s="109" t="s">
        <v>81</v>
      </c>
      <c r="NC21" s="109" t="s">
        <v>81</v>
      </c>
      <c r="ND21" s="109" t="s">
        <v>81</v>
      </c>
      <c r="NE21" s="109" t="s">
        <v>81</v>
      </c>
      <c r="NF21" s="109" t="s">
        <v>81</v>
      </c>
      <c r="NG21" s="109" t="s">
        <v>81</v>
      </c>
      <c r="NH21" s="109" t="s">
        <v>81</v>
      </c>
      <c r="NI21" s="109" t="s">
        <v>81</v>
      </c>
      <c r="NJ21" s="109" t="s">
        <v>81</v>
      </c>
      <c r="NK21" s="109" t="s">
        <v>81</v>
      </c>
      <c r="NL21" s="109" t="s">
        <v>81</v>
      </c>
      <c r="NM21" s="109" t="s">
        <v>81</v>
      </c>
      <c r="NN21" s="109" t="s">
        <v>81</v>
      </c>
      <c r="NO21" s="109" t="s">
        <v>81</v>
      </c>
      <c r="NP21" s="109" t="s">
        <v>81</v>
      </c>
      <c r="NQ21" s="109" t="s">
        <v>81</v>
      </c>
      <c r="NR21" s="109" t="s">
        <v>81</v>
      </c>
      <c r="NS21" s="109" t="s">
        <v>81</v>
      </c>
      <c r="NT21" s="109" t="s">
        <v>81</v>
      </c>
      <c r="NU21" s="109" t="s">
        <v>81</v>
      </c>
      <c r="NV21" s="109" t="s">
        <v>81</v>
      </c>
      <c r="NW21" s="109" t="s">
        <v>81</v>
      </c>
      <c r="NX21" s="109" t="s">
        <v>81</v>
      </c>
      <c r="NY21" s="109" t="s">
        <v>81</v>
      </c>
      <c r="NZ21" s="109" t="s">
        <v>81</v>
      </c>
      <c r="OA21" s="109" t="s">
        <v>81</v>
      </c>
      <c r="OB21" s="109" t="s">
        <v>81</v>
      </c>
      <c r="OC21" s="109" t="s">
        <v>81</v>
      </c>
      <c r="OD21" s="109" t="s">
        <v>81</v>
      </c>
      <c r="OE21" s="109" t="s">
        <v>81</v>
      </c>
      <c r="OF21" s="109" t="s">
        <v>81</v>
      </c>
      <c r="OG21" s="109" t="s">
        <v>81</v>
      </c>
      <c r="OH21" s="109" t="s">
        <v>81</v>
      </c>
      <c r="OI21" s="109" t="s">
        <v>81</v>
      </c>
      <c r="OJ21" s="109" t="s">
        <v>81</v>
      </c>
      <c r="OK21" s="109" t="s">
        <v>81</v>
      </c>
      <c r="OL21" s="109" t="s">
        <v>81</v>
      </c>
      <c r="OM21" s="109" t="s">
        <v>81</v>
      </c>
      <c r="ON21" s="109" t="s">
        <v>81</v>
      </c>
      <c r="OO21" s="109" t="s">
        <v>81</v>
      </c>
      <c r="OP21" s="109" t="s">
        <v>81</v>
      </c>
      <c r="OQ21" s="109" t="s">
        <v>81</v>
      </c>
      <c r="OR21" s="109" t="s">
        <v>81</v>
      </c>
      <c r="OS21" s="109" t="s">
        <v>81</v>
      </c>
      <c r="OT21" s="109" t="s">
        <v>81</v>
      </c>
      <c r="OU21" s="109" t="s">
        <v>81</v>
      </c>
      <c r="OV21" s="109" t="s">
        <v>81</v>
      </c>
      <c r="OW21" s="109" t="s">
        <v>81</v>
      </c>
      <c r="OX21" s="109" t="s">
        <v>81</v>
      </c>
      <c r="OY21" s="109" t="s">
        <v>81</v>
      </c>
      <c r="OZ21" s="109" t="s">
        <v>81</v>
      </c>
      <c r="PA21" s="109" t="s">
        <v>81</v>
      </c>
      <c r="PB21" s="109" t="s">
        <v>81</v>
      </c>
      <c r="PC21" s="109" t="s">
        <v>81</v>
      </c>
      <c r="PD21" s="109" t="s">
        <v>81</v>
      </c>
      <c r="PE21" s="109" t="s">
        <v>81</v>
      </c>
      <c r="PF21" s="109" t="s">
        <v>81</v>
      </c>
      <c r="PG21" s="109" t="s">
        <v>81</v>
      </c>
      <c r="PH21" s="109" t="s">
        <v>81</v>
      </c>
      <c r="PI21" s="109" t="s">
        <v>81</v>
      </c>
    </row>
    <row r="22" spans="2:425" ht="16.8" thickBot="1" x14ac:dyDescent="0.3">
      <c r="B22" s="57" t="s">
        <v>85</v>
      </c>
      <c r="C22" s="58" t="s">
        <v>86</v>
      </c>
      <c r="D22" s="131" t="s">
        <v>453</v>
      </c>
      <c r="E22" s="50" t="s">
        <v>81</v>
      </c>
      <c r="F22" s="50" t="s">
        <v>81</v>
      </c>
      <c r="G22" s="50" t="s">
        <v>81</v>
      </c>
      <c r="H22" s="50" t="s">
        <v>81</v>
      </c>
      <c r="I22" s="50" t="s">
        <v>81</v>
      </c>
      <c r="J22" s="50" t="s">
        <v>81</v>
      </c>
      <c r="K22" s="50" t="s">
        <v>81</v>
      </c>
      <c r="L22" s="50" t="s">
        <v>81</v>
      </c>
      <c r="M22" s="50" t="s">
        <v>81</v>
      </c>
      <c r="N22" s="50" t="s">
        <v>81</v>
      </c>
      <c r="O22" s="50" t="s">
        <v>81</v>
      </c>
      <c r="P22" s="50" t="s">
        <v>81</v>
      </c>
      <c r="Q22" s="50" t="s">
        <v>81</v>
      </c>
      <c r="R22" s="50" t="s">
        <v>81</v>
      </c>
      <c r="S22" s="50" t="s">
        <v>81</v>
      </c>
      <c r="T22" s="50" t="s">
        <v>81</v>
      </c>
      <c r="U22" s="50" t="s">
        <v>81</v>
      </c>
      <c r="V22" s="50" t="s">
        <v>81</v>
      </c>
      <c r="W22" s="50" t="s">
        <v>81</v>
      </c>
      <c r="X22" s="50" t="s">
        <v>81</v>
      </c>
      <c r="Y22" s="50" t="s">
        <v>81</v>
      </c>
      <c r="Z22" s="50" t="s">
        <v>81</v>
      </c>
      <c r="AA22" s="50" t="s">
        <v>81</v>
      </c>
      <c r="AB22" s="50" t="s">
        <v>81</v>
      </c>
      <c r="AC22" s="50" t="s">
        <v>81</v>
      </c>
      <c r="AD22" s="50" t="s">
        <v>81</v>
      </c>
      <c r="AE22" s="50" t="s">
        <v>81</v>
      </c>
      <c r="AF22" s="50" t="s">
        <v>81</v>
      </c>
      <c r="AG22" s="50" t="s">
        <v>81</v>
      </c>
      <c r="AH22" s="50" t="s">
        <v>81</v>
      </c>
      <c r="AI22" s="50" t="s">
        <v>81</v>
      </c>
      <c r="AJ22" s="50" t="s">
        <v>81</v>
      </c>
      <c r="AK22" s="50" t="s">
        <v>81</v>
      </c>
      <c r="AL22" s="50" t="s">
        <v>81</v>
      </c>
      <c r="AM22" s="50" t="s">
        <v>81</v>
      </c>
      <c r="AN22" s="50" t="s">
        <v>81</v>
      </c>
      <c r="AO22" s="50" t="s">
        <v>81</v>
      </c>
      <c r="AP22" s="50" t="s">
        <v>81</v>
      </c>
      <c r="AQ22" s="50" t="s">
        <v>81</v>
      </c>
      <c r="AR22" s="50" t="s">
        <v>81</v>
      </c>
      <c r="AS22" s="50" t="s">
        <v>81</v>
      </c>
      <c r="AT22" s="50" t="s">
        <v>81</v>
      </c>
      <c r="AU22" s="50" t="s">
        <v>81</v>
      </c>
      <c r="AV22" s="50" t="s">
        <v>81</v>
      </c>
      <c r="AW22" s="50" t="s">
        <v>81</v>
      </c>
      <c r="AX22" s="50" t="s">
        <v>81</v>
      </c>
      <c r="AY22" s="50" t="s">
        <v>81</v>
      </c>
      <c r="AZ22" s="50" t="s">
        <v>81</v>
      </c>
      <c r="BA22" s="50" t="s">
        <v>81</v>
      </c>
      <c r="BB22" s="50" t="s">
        <v>81</v>
      </c>
      <c r="BC22" s="50" t="s">
        <v>81</v>
      </c>
      <c r="BD22" s="50" t="s">
        <v>81</v>
      </c>
      <c r="BE22" s="50" t="s">
        <v>81</v>
      </c>
      <c r="BF22" s="50" t="s">
        <v>81</v>
      </c>
      <c r="BG22" s="50" t="s">
        <v>81</v>
      </c>
      <c r="BH22" s="50" t="s">
        <v>81</v>
      </c>
      <c r="BI22" s="50" t="s">
        <v>81</v>
      </c>
      <c r="BJ22" s="50" t="s">
        <v>81</v>
      </c>
      <c r="BK22" s="50" t="s">
        <v>81</v>
      </c>
      <c r="BL22" s="50" t="s">
        <v>81</v>
      </c>
      <c r="BM22" s="50" t="s">
        <v>81</v>
      </c>
      <c r="BN22" s="50" t="s">
        <v>81</v>
      </c>
      <c r="BO22" s="50" t="s">
        <v>81</v>
      </c>
      <c r="BP22" s="50" t="s">
        <v>81</v>
      </c>
      <c r="BQ22" s="50" t="s">
        <v>81</v>
      </c>
      <c r="BR22" s="50" t="s">
        <v>81</v>
      </c>
      <c r="BS22" s="50" t="s">
        <v>81</v>
      </c>
      <c r="BT22" s="50" t="s">
        <v>81</v>
      </c>
      <c r="BU22" s="50" t="s">
        <v>81</v>
      </c>
      <c r="BV22" s="50" t="s">
        <v>81</v>
      </c>
      <c r="BW22" s="50" t="s">
        <v>81</v>
      </c>
      <c r="BX22" s="50" t="s">
        <v>81</v>
      </c>
      <c r="BY22" s="50" t="s">
        <v>81</v>
      </c>
      <c r="BZ22" s="50" t="s">
        <v>81</v>
      </c>
      <c r="CA22" s="50" t="s">
        <v>81</v>
      </c>
      <c r="CB22" s="50" t="s">
        <v>81</v>
      </c>
      <c r="CC22" s="50" t="s">
        <v>81</v>
      </c>
      <c r="CD22" s="50" t="s">
        <v>81</v>
      </c>
      <c r="CE22" s="50" t="s">
        <v>81</v>
      </c>
      <c r="CF22" s="50" t="s">
        <v>81</v>
      </c>
      <c r="CG22" s="50" t="s">
        <v>81</v>
      </c>
      <c r="CH22" s="50" t="s">
        <v>81</v>
      </c>
      <c r="CI22" s="50" t="s">
        <v>81</v>
      </c>
      <c r="CJ22" s="50" t="s">
        <v>81</v>
      </c>
      <c r="CK22" s="50" t="s">
        <v>81</v>
      </c>
      <c r="CL22" s="50" t="s">
        <v>81</v>
      </c>
      <c r="CM22" s="50" t="s">
        <v>81</v>
      </c>
      <c r="CN22" s="50" t="s">
        <v>81</v>
      </c>
      <c r="CO22" s="50" t="s">
        <v>81</v>
      </c>
      <c r="CP22" s="50" t="s">
        <v>81</v>
      </c>
      <c r="CQ22" s="50" t="s">
        <v>81</v>
      </c>
      <c r="CR22" s="50" t="s">
        <v>81</v>
      </c>
      <c r="CS22" s="50" t="s">
        <v>81</v>
      </c>
      <c r="CT22" s="50" t="s">
        <v>81</v>
      </c>
      <c r="CU22" s="50" t="s">
        <v>81</v>
      </c>
      <c r="CV22" s="50" t="s">
        <v>81</v>
      </c>
      <c r="CW22" s="50" t="s">
        <v>81</v>
      </c>
      <c r="CX22" s="50" t="s">
        <v>81</v>
      </c>
      <c r="CY22" s="50" t="s">
        <v>81</v>
      </c>
      <c r="CZ22" s="50" t="s">
        <v>81</v>
      </c>
      <c r="DA22" s="50" t="s">
        <v>81</v>
      </c>
      <c r="DB22" s="50" t="s">
        <v>81</v>
      </c>
      <c r="DC22" s="50" t="s">
        <v>81</v>
      </c>
      <c r="DD22" s="50" t="s">
        <v>81</v>
      </c>
      <c r="DE22" s="50" t="s">
        <v>81</v>
      </c>
      <c r="DF22" s="50" t="s">
        <v>81</v>
      </c>
      <c r="DG22" s="50" t="s">
        <v>81</v>
      </c>
      <c r="DH22" s="50" t="s">
        <v>81</v>
      </c>
      <c r="DI22" s="50" t="s">
        <v>81</v>
      </c>
      <c r="DJ22" s="50" t="s">
        <v>81</v>
      </c>
      <c r="DK22" s="50" t="s">
        <v>81</v>
      </c>
      <c r="DL22" s="50" t="s">
        <v>81</v>
      </c>
      <c r="DM22" s="50" t="s">
        <v>81</v>
      </c>
      <c r="DN22" s="50" t="s">
        <v>81</v>
      </c>
      <c r="DO22" s="50" t="s">
        <v>81</v>
      </c>
      <c r="DP22" s="50" t="s">
        <v>81</v>
      </c>
      <c r="DQ22" s="50" t="s">
        <v>81</v>
      </c>
      <c r="DR22" s="50" t="s">
        <v>81</v>
      </c>
      <c r="DS22" s="50" t="s">
        <v>81</v>
      </c>
      <c r="DT22" s="50" t="s">
        <v>81</v>
      </c>
      <c r="DU22" s="50" t="s">
        <v>81</v>
      </c>
      <c r="DV22" s="50" t="s">
        <v>81</v>
      </c>
      <c r="DW22" s="50" t="s">
        <v>81</v>
      </c>
      <c r="DX22" s="50" t="s">
        <v>81</v>
      </c>
      <c r="DY22" s="50" t="s">
        <v>81</v>
      </c>
      <c r="DZ22" s="50" t="s">
        <v>81</v>
      </c>
      <c r="EA22" s="50" t="s">
        <v>81</v>
      </c>
      <c r="EB22" s="50" t="s">
        <v>81</v>
      </c>
      <c r="EC22" s="50" t="s">
        <v>81</v>
      </c>
      <c r="ED22" s="50" t="s">
        <v>81</v>
      </c>
      <c r="EE22" s="50" t="s">
        <v>81</v>
      </c>
      <c r="EF22" s="50" t="s">
        <v>81</v>
      </c>
      <c r="EG22" s="50" t="s">
        <v>81</v>
      </c>
      <c r="EH22" s="50" t="s">
        <v>81</v>
      </c>
      <c r="EI22" s="50" t="s">
        <v>81</v>
      </c>
      <c r="EJ22" s="50" t="s">
        <v>81</v>
      </c>
      <c r="EK22" s="50" t="s">
        <v>81</v>
      </c>
      <c r="EL22" s="50" t="s">
        <v>81</v>
      </c>
      <c r="EM22" s="50" t="s">
        <v>81</v>
      </c>
      <c r="EN22" s="50" t="s">
        <v>81</v>
      </c>
      <c r="EO22" s="50" t="s">
        <v>81</v>
      </c>
      <c r="EP22" s="50" t="s">
        <v>81</v>
      </c>
      <c r="EQ22" s="50" t="s">
        <v>81</v>
      </c>
      <c r="ER22" s="50" t="s">
        <v>81</v>
      </c>
      <c r="ES22" s="50" t="s">
        <v>81</v>
      </c>
      <c r="ET22" s="50" t="s">
        <v>81</v>
      </c>
      <c r="EU22" s="50" t="s">
        <v>81</v>
      </c>
      <c r="EV22" s="50" t="s">
        <v>81</v>
      </c>
      <c r="EW22" s="50" t="s">
        <v>81</v>
      </c>
      <c r="EX22" s="50" t="s">
        <v>81</v>
      </c>
      <c r="EY22" s="50" t="s">
        <v>81</v>
      </c>
      <c r="EZ22" s="50" t="s">
        <v>81</v>
      </c>
      <c r="FA22" s="50" t="s">
        <v>81</v>
      </c>
      <c r="FB22" s="50" t="s">
        <v>81</v>
      </c>
      <c r="FC22" s="50" t="s">
        <v>81</v>
      </c>
      <c r="FD22" s="50" t="s">
        <v>81</v>
      </c>
      <c r="FE22" s="50" t="s">
        <v>81</v>
      </c>
      <c r="FF22" s="50" t="s">
        <v>81</v>
      </c>
      <c r="FG22" s="50" t="s">
        <v>81</v>
      </c>
      <c r="FH22" s="50" t="s">
        <v>81</v>
      </c>
      <c r="FI22" s="50" t="s">
        <v>81</v>
      </c>
      <c r="FJ22" s="50" t="s">
        <v>81</v>
      </c>
      <c r="FK22" s="50" t="s">
        <v>81</v>
      </c>
      <c r="FL22" s="50" t="s">
        <v>81</v>
      </c>
      <c r="FM22" s="50" t="s">
        <v>81</v>
      </c>
      <c r="FN22" s="50" t="s">
        <v>81</v>
      </c>
      <c r="FO22" s="50" t="s">
        <v>81</v>
      </c>
      <c r="FP22" s="50" t="s">
        <v>81</v>
      </c>
      <c r="FQ22" s="50" t="s">
        <v>81</v>
      </c>
      <c r="FR22" s="50" t="s">
        <v>81</v>
      </c>
      <c r="FS22" s="50" t="s">
        <v>81</v>
      </c>
      <c r="FT22" s="50" t="s">
        <v>81</v>
      </c>
      <c r="FU22" s="50" t="s">
        <v>81</v>
      </c>
      <c r="FV22" s="50" t="s">
        <v>81</v>
      </c>
      <c r="FW22" s="50" t="s">
        <v>81</v>
      </c>
      <c r="FX22" s="50" t="s">
        <v>81</v>
      </c>
      <c r="FY22" s="50" t="s">
        <v>81</v>
      </c>
      <c r="FZ22" s="50" t="s">
        <v>81</v>
      </c>
      <c r="GA22" s="50" t="s">
        <v>81</v>
      </c>
      <c r="GB22" s="50" t="s">
        <v>81</v>
      </c>
      <c r="GC22" s="50" t="s">
        <v>81</v>
      </c>
      <c r="GD22" s="50" t="s">
        <v>81</v>
      </c>
      <c r="GE22" s="50" t="s">
        <v>81</v>
      </c>
      <c r="GF22" s="50" t="s">
        <v>81</v>
      </c>
      <c r="GG22" s="50" t="s">
        <v>81</v>
      </c>
      <c r="GH22" s="50" t="s">
        <v>81</v>
      </c>
      <c r="GI22" s="50" t="s">
        <v>81</v>
      </c>
      <c r="GJ22" s="50" t="s">
        <v>81</v>
      </c>
      <c r="GK22" s="50" t="s">
        <v>81</v>
      </c>
      <c r="GL22" s="50" t="s">
        <v>81</v>
      </c>
      <c r="GM22" s="50" t="s">
        <v>81</v>
      </c>
      <c r="GN22" s="50" t="s">
        <v>81</v>
      </c>
      <c r="GO22" s="50" t="s">
        <v>81</v>
      </c>
      <c r="GP22" s="50" t="s">
        <v>81</v>
      </c>
      <c r="GQ22" s="50" t="s">
        <v>81</v>
      </c>
      <c r="GR22" s="50" t="s">
        <v>81</v>
      </c>
      <c r="GS22" s="50" t="s">
        <v>81</v>
      </c>
      <c r="GT22" s="50" t="s">
        <v>81</v>
      </c>
      <c r="GU22" s="50" t="s">
        <v>81</v>
      </c>
      <c r="GV22" s="50" t="s">
        <v>81</v>
      </c>
      <c r="GW22" s="50" t="s">
        <v>81</v>
      </c>
      <c r="GX22" s="50" t="s">
        <v>81</v>
      </c>
      <c r="GY22" s="50" t="s">
        <v>81</v>
      </c>
      <c r="GZ22" s="50" t="s">
        <v>81</v>
      </c>
      <c r="HA22" s="50" t="s">
        <v>81</v>
      </c>
      <c r="HB22" s="50" t="s">
        <v>81</v>
      </c>
      <c r="HC22" s="50" t="s">
        <v>81</v>
      </c>
      <c r="HD22" s="50" t="s">
        <v>81</v>
      </c>
      <c r="HE22" s="50" t="s">
        <v>81</v>
      </c>
      <c r="HF22" s="50" t="s">
        <v>81</v>
      </c>
      <c r="HG22" s="50" t="s">
        <v>81</v>
      </c>
      <c r="HH22" s="50" t="s">
        <v>81</v>
      </c>
      <c r="HI22" s="50" t="s">
        <v>81</v>
      </c>
      <c r="HJ22" s="50" t="s">
        <v>81</v>
      </c>
      <c r="HK22" s="50" t="s">
        <v>81</v>
      </c>
      <c r="HL22" s="50" t="s">
        <v>81</v>
      </c>
      <c r="HM22" s="50" t="s">
        <v>81</v>
      </c>
      <c r="HN22" s="50" t="s">
        <v>81</v>
      </c>
      <c r="HO22" s="50" t="s">
        <v>81</v>
      </c>
      <c r="HP22" s="50" t="s">
        <v>81</v>
      </c>
      <c r="HQ22" s="50" t="s">
        <v>81</v>
      </c>
      <c r="HR22" s="50" t="s">
        <v>81</v>
      </c>
      <c r="HS22" s="50" t="s">
        <v>81</v>
      </c>
      <c r="HT22" s="50" t="s">
        <v>81</v>
      </c>
      <c r="HU22" s="50" t="s">
        <v>81</v>
      </c>
      <c r="HV22" s="50" t="s">
        <v>81</v>
      </c>
      <c r="HW22" s="50" t="s">
        <v>81</v>
      </c>
      <c r="HX22" s="50" t="s">
        <v>81</v>
      </c>
      <c r="HY22" s="50" t="s">
        <v>81</v>
      </c>
      <c r="HZ22" s="50" t="s">
        <v>81</v>
      </c>
      <c r="IA22" s="50" t="s">
        <v>81</v>
      </c>
      <c r="IB22" s="50" t="s">
        <v>81</v>
      </c>
      <c r="IC22" s="50" t="s">
        <v>81</v>
      </c>
      <c r="ID22" s="50" t="s">
        <v>81</v>
      </c>
      <c r="IE22" s="50" t="s">
        <v>81</v>
      </c>
      <c r="IF22" s="50" t="s">
        <v>81</v>
      </c>
      <c r="IG22" s="50" t="s">
        <v>81</v>
      </c>
      <c r="IH22" s="50" t="s">
        <v>81</v>
      </c>
      <c r="II22" s="50" t="s">
        <v>81</v>
      </c>
      <c r="IJ22" s="50" t="s">
        <v>81</v>
      </c>
      <c r="IK22" s="50" t="s">
        <v>81</v>
      </c>
      <c r="IL22" s="50" t="s">
        <v>81</v>
      </c>
      <c r="IM22" s="50" t="s">
        <v>81</v>
      </c>
      <c r="IN22" s="50" t="s">
        <v>81</v>
      </c>
      <c r="IO22" s="50" t="s">
        <v>81</v>
      </c>
      <c r="IP22" s="50" t="s">
        <v>81</v>
      </c>
      <c r="IQ22" s="50" t="s">
        <v>81</v>
      </c>
      <c r="IR22" s="50" t="s">
        <v>81</v>
      </c>
      <c r="IS22" s="50" t="s">
        <v>81</v>
      </c>
      <c r="IT22" s="50" t="s">
        <v>81</v>
      </c>
      <c r="IU22" s="50" t="s">
        <v>81</v>
      </c>
      <c r="IV22" s="50" t="s">
        <v>81</v>
      </c>
      <c r="IW22" s="50" t="s">
        <v>81</v>
      </c>
      <c r="IX22" s="50" t="s">
        <v>81</v>
      </c>
      <c r="IY22" s="50" t="s">
        <v>81</v>
      </c>
      <c r="IZ22" s="50" t="s">
        <v>81</v>
      </c>
      <c r="JA22" s="50" t="s">
        <v>81</v>
      </c>
      <c r="JB22" s="50" t="s">
        <v>81</v>
      </c>
      <c r="JC22" s="50" t="s">
        <v>81</v>
      </c>
      <c r="JD22" s="50" t="s">
        <v>81</v>
      </c>
      <c r="JE22" s="50" t="s">
        <v>81</v>
      </c>
      <c r="JF22" s="50" t="s">
        <v>81</v>
      </c>
      <c r="JG22" s="50" t="s">
        <v>81</v>
      </c>
      <c r="JH22" s="50" t="s">
        <v>81</v>
      </c>
      <c r="JI22" s="50" t="s">
        <v>81</v>
      </c>
      <c r="JJ22" s="50" t="s">
        <v>81</v>
      </c>
      <c r="JK22" s="50" t="s">
        <v>81</v>
      </c>
      <c r="JL22" s="50" t="s">
        <v>81</v>
      </c>
      <c r="JM22" s="50" t="s">
        <v>81</v>
      </c>
      <c r="JN22" s="50" t="s">
        <v>81</v>
      </c>
      <c r="JO22" s="50" t="s">
        <v>81</v>
      </c>
      <c r="JP22" s="50" t="s">
        <v>81</v>
      </c>
      <c r="JQ22" s="50" t="s">
        <v>81</v>
      </c>
      <c r="JR22" s="50" t="s">
        <v>81</v>
      </c>
      <c r="JS22" s="50" t="s">
        <v>81</v>
      </c>
      <c r="JT22" s="50" t="s">
        <v>81</v>
      </c>
      <c r="JU22" s="50" t="s">
        <v>81</v>
      </c>
      <c r="JV22" s="50" t="s">
        <v>81</v>
      </c>
      <c r="JW22" s="50" t="s">
        <v>81</v>
      </c>
      <c r="JX22" s="50" t="s">
        <v>81</v>
      </c>
      <c r="JY22" s="50" t="s">
        <v>81</v>
      </c>
      <c r="JZ22" s="50" t="s">
        <v>81</v>
      </c>
      <c r="KA22" s="50" t="s">
        <v>81</v>
      </c>
      <c r="KB22" s="50" t="s">
        <v>81</v>
      </c>
      <c r="KC22" s="50" t="s">
        <v>81</v>
      </c>
      <c r="KD22" s="50" t="s">
        <v>81</v>
      </c>
      <c r="KE22" s="50" t="s">
        <v>81</v>
      </c>
      <c r="KF22" s="50" t="s">
        <v>81</v>
      </c>
      <c r="KG22" s="50" t="s">
        <v>81</v>
      </c>
      <c r="KH22" s="50" t="s">
        <v>81</v>
      </c>
      <c r="KI22" s="50" t="s">
        <v>81</v>
      </c>
      <c r="KJ22" s="50" t="s">
        <v>81</v>
      </c>
      <c r="KK22" s="50" t="s">
        <v>81</v>
      </c>
      <c r="KL22" s="50" t="s">
        <v>81</v>
      </c>
      <c r="KM22" s="50" t="s">
        <v>81</v>
      </c>
      <c r="KN22" s="50" t="s">
        <v>81</v>
      </c>
      <c r="KO22" s="50" t="s">
        <v>81</v>
      </c>
      <c r="KP22" s="50" t="s">
        <v>81</v>
      </c>
      <c r="KQ22" s="50" t="s">
        <v>81</v>
      </c>
      <c r="KR22" s="50" t="s">
        <v>81</v>
      </c>
      <c r="KS22" s="50" t="s">
        <v>81</v>
      </c>
      <c r="KT22" s="50" t="s">
        <v>81</v>
      </c>
      <c r="KU22" s="50" t="s">
        <v>81</v>
      </c>
      <c r="KV22" s="50" t="s">
        <v>81</v>
      </c>
      <c r="KW22" s="50" t="s">
        <v>81</v>
      </c>
      <c r="KX22" s="50" t="s">
        <v>81</v>
      </c>
      <c r="KY22" s="50" t="s">
        <v>81</v>
      </c>
      <c r="KZ22" s="50" t="s">
        <v>81</v>
      </c>
      <c r="LA22" s="50" t="s">
        <v>81</v>
      </c>
      <c r="LB22" s="50" t="s">
        <v>81</v>
      </c>
      <c r="LC22" s="50" t="s">
        <v>81</v>
      </c>
      <c r="LD22" s="50" t="s">
        <v>81</v>
      </c>
      <c r="LE22" s="50" t="s">
        <v>81</v>
      </c>
      <c r="LF22" s="50" t="s">
        <v>81</v>
      </c>
      <c r="LG22" s="50" t="s">
        <v>81</v>
      </c>
      <c r="LH22" s="50" t="s">
        <v>81</v>
      </c>
      <c r="LI22" s="50" t="s">
        <v>81</v>
      </c>
      <c r="LJ22" s="50" t="s">
        <v>81</v>
      </c>
      <c r="LK22" s="50" t="s">
        <v>81</v>
      </c>
      <c r="LL22" s="50" t="s">
        <v>81</v>
      </c>
      <c r="LM22" s="50" t="s">
        <v>81</v>
      </c>
      <c r="LN22" s="50" t="s">
        <v>81</v>
      </c>
      <c r="LO22" s="50" t="s">
        <v>81</v>
      </c>
      <c r="LP22" s="50" t="s">
        <v>81</v>
      </c>
      <c r="LQ22" s="50" t="s">
        <v>81</v>
      </c>
      <c r="LR22" s="50" t="s">
        <v>81</v>
      </c>
      <c r="LS22" s="50" t="s">
        <v>81</v>
      </c>
      <c r="LT22" s="50" t="s">
        <v>81</v>
      </c>
      <c r="LU22" s="50" t="s">
        <v>81</v>
      </c>
      <c r="LV22" s="50" t="s">
        <v>81</v>
      </c>
      <c r="LW22" s="50" t="s">
        <v>81</v>
      </c>
      <c r="LX22" s="50" t="s">
        <v>81</v>
      </c>
      <c r="LY22" s="50" t="s">
        <v>81</v>
      </c>
      <c r="LZ22" s="50" t="s">
        <v>81</v>
      </c>
      <c r="MA22" s="50" t="s">
        <v>81</v>
      </c>
      <c r="MB22" s="50" t="s">
        <v>81</v>
      </c>
      <c r="MC22" s="50" t="s">
        <v>81</v>
      </c>
      <c r="MD22" s="50" t="s">
        <v>81</v>
      </c>
      <c r="ME22" s="50" t="s">
        <v>81</v>
      </c>
      <c r="MF22" s="50" t="s">
        <v>81</v>
      </c>
      <c r="MG22" s="50" t="s">
        <v>81</v>
      </c>
      <c r="MH22" s="50" t="s">
        <v>81</v>
      </c>
      <c r="MI22" s="50" t="s">
        <v>81</v>
      </c>
      <c r="MJ22" s="50" t="s">
        <v>81</v>
      </c>
      <c r="MK22" s="50" t="s">
        <v>81</v>
      </c>
      <c r="ML22" s="50" t="s">
        <v>81</v>
      </c>
      <c r="MM22" s="50" t="s">
        <v>81</v>
      </c>
      <c r="MN22" s="50" t="s">
        <v>81</v>
      </c>
      <c r="MO22" s="50" t="s">
        <v>81</v>
      </c>
      <c r="MP22" s="50" t="s">
        <v>81</v>
      </c>
      <c r="MQ22" s="50" t="s">
        <v>81</v>
      </c>
      <c r="MR22" s="50" t="s">
        <v>81</v>
      </c>
      <c r="MS22" s="50" t="s">
        <v>81</v>
      </c>
      <c r="MT22" s="50" t="s">
        <v>81</v>
      </c>
      <c r="MU22" s="50" t="s">
        <v>81</v>
      </c>
      <c r="MV22" s="50" t="s">
        <v>81</v>
      </c>
      <c r="MW22" s="50" t="s">
        <v>81</v>
      </c>
      <c r="MX22" s="50" t="s">
        <v>81</v>
      </c>
      <c r="MY22" s="50" t="s">
        <v>81</v>
      </c>
      <c r="MZ22" s="50" t="s">
        <v>81</v>
      </c>
      <c r="NA22" s="50" t="s">
        <v>81</v>
      </c>
      <c r="NB22" s="50" t="s">
        <v>81</v>
      </c>
      <c r="NC22" s="50" t="s">
        <v>81</v>
      </c>
      <c r="ND22" s="50" t="s">
        <v>81</v>
      </c>
      <c r="NE22" s="50" t="s">
        <v>81</v>
      </c>
      <c r="NF22" s="50" t="s">
        <v>81</v>
      </c>
      <c r="NG22" s="50" t="s">
        <v>81</v>
      </c>
      <c r="NH22" s="50" t="s">
        <v>81</v>
      </c>
      <c r="NI22" s="50" t="s">
        <v>81</v>
      </c>
      <c r="NJ22" s="50" t="s">
        <v>81</v>
      </c>
      <c r="NK22" s="50" t="s">
        <v>81</v>
      </c>
      <c r="NL22" s="50" t="s">
        <v>81</v>
      </c>
      <c r="NM22" s="50" t="s">
        <v>81</v>
      </c>
      <c r="NN22" s="50" t="s">
        <v>81</v>
      </c>
      <c r="NO22" s="50" t="s">
        <v>81</v>
      </c>
      <c r="NP22" s="50" t="s">
        <v>81</v>
      </c>
      <c r="NQ22" s="50" t="s">
        <v>81</v>
      </c>
      <c r="NR22" s="50" t="s">
        <v>81</v>
      </c>
      <c r="NS22" s="50" t="s">
        <v>81</v>
      </c>
      <c r="NT22" s="50" t="s">
        <v>81</v>
      </c>
      <c r="NU22" s="50" t="s">
        <v>81</v>
      </c>
      <c r="NV22" s="50" t="s">
        <v>81</v>
      </c>
      <c r="NW22" s="50" t="s">
        <v>81</v>
      </c>
      <c r="NX22" s="50" t="s">
        <v>81</v>
      </c>
      <c r="NY22" s="50" t="s">
        <v>81</v>
      </c>
      <c r="NZ22" s="50" t="s">
        <v>81</v>
      </c>
      <c r="OA22" s="50" t="s">
        <v>81</v>
      </c>
      <c r="OB22" s="50" t="s">
        <v>81</v>
      </c>
      <c r="OC22" s="50" t="s">
        <v>81</v>
      </c>
      <c r="OD22" s="50" t="s">
        <v>81</v>
      </c>
      <c r="OE22" s="50" t="s">
        <v>81</v>
      </c>
      <c r="OF22" s="50" t="s">
        <v>81</v>
      </c>
      <c r="OG22" s="50" t="s">
        <v>81</v>
      </c>
      <c r="OH22" s="50" t="s">
        <v>81</v>
      </c>
      <c r="OI22" s="50" t="s">
        <v>81</v>
      </c>
      <c r="OJ22" s="50" t="s">
        <v>81</v>
      </c>
      <c r="OK22" s="50" t="s">
        <v>81</v>
      </c>
      <c r="OL22" s="50" t="s">
        <v>81</v>
      </c>
      <c r="OM22" s="50" t="s">
        <v>81</v>
      </c>
      <c r="ON22" s="50" t="s">
        <v>81</v>
      </c>
      <c r="OO22" s="50" t="s">
        <v>81</v>
      </c>
      <c r="OP22" s="50" t="s">
        <v>81</v>
      </c>
      <c r="OQ22" s="50" t="s">
        <v>81</v>
      </c>
      <c r="OR22" s="50" t="s">
        <v>81</v>
      </c>
      <c r="OS22" s="50" t="s">
        <v>81</v>
      </c>
      <c r="OT22" s="50" t="s">
        <v>81</v>
      </c>
      <c r="OU22" s="50" t="s">
        <v>81</v>
      </c>
      <c r="OV22" s="50" t="s">
        <v>81</v>
      </c>
      <c r="OW22" s="50" t="s">
        <v>81</v>
      </c>
      <c r="OX22" s="50" t="s">
        <v>81</v>
      </c>
      <c r="OY22" s="50" t="s">
        <v>81</v>
      </c>
      <c r="OZ22" s="50" t="s">
        <v>81</v>
      </c>
      <c r="PA22" s="50" t="s">
        <v>81</v>
      </c>
      <c r="PB22" s="50" t="s">
        <v>81</v>
      </c>
      <c r="PC22" s="50" t="s">
        <v>81</v>
      </c>
      <c r="PD22" s="50" t="s">
        <v>81</v>
      </c>
      <c r="PE22" s="50" t="s">
        <v>81</v>
      </c>
      <c r="PF22" s="50" t="s">
        <v>81</v>
      </c>
      <c r="PG22" s="50" t="s">
        <v>81</v>
      </c>
      <c r="PH22" s="50" t="s">
        <v>81</v>
      </c>
      <c r="PI22" s="50" t="s">
        <v>81</v>
      </c>
    </row>
    <row r="23" spans="2:425" ht="34.799999999999997" thickBot="1" x14ac:dyDescent="0.3">
      <c r="B23" s="57" t="s">
        <v>87</v>
      </c>
      <c r="C23" s="58" t="s">
        <v>88</v>
      </c>
      <c r="D23" s="131" t="s">
        <v>175</v>
      </c>
      <c r="E23" s="50" t="s">
        <v>83</v>
      </c>
      <c r="F23" s="50" t="s">
        <v>83</v>
      </c>
      <c r="G23" s="50" t="s">
        <v>83</v>
      </c>
      <c r="H23" s="50" t="s">
        <v>83</v>
      </c>
      <c r="I23" s="50" t="s">
        <v>83</v>
      </c>
      <c r="J23" s="50" t="s">
        <v>83</v>
      </c>
      <c r="K23" s="50" t="s">
        <v>83</v>
      </c>
      <c r="L23" s="50" t="s">
        <v>83</v>
      </c>
      <c r="M23" s="50" t="s">
        <v>83</v>
      </c>
      <c r="N23" s="50" t="s">
        <v>83</v>
      </c>
      <c r="O23" s="50" t="s">
        <v>83</v>
      </c>
      <c r="P23" s="50" t="s">
        <v>83</v>
      </c>
      <c r="Q23" s="50" t="s">
        <v>83</v>
      </c>
      <c r="R23" s="50" t="s">
        <v>83</v>
      </c>
      <c r="S23" s="50" t="s">
        <v>83</v>
      </c>
      <c r="T23" s="50" t="s">
        <v>83</v>
      </c>
      <c r="U23" s="50" t="s">
        <v>83</v>
      </c>
      <c r="V23" s="50" t="s">
        <v>83</v>
      </c>
      <c r="W23" s="50" t="s">
        <v>83</v>
      </c>
      <c r="X23" s="50" t="s">
        <v>83</v>
      </c>
      <c r="Y23" s="50" t="s">
        <v>83</v>
      </c>
      <c r="Z23" s="50" t="s">
        <v>83</v>
      </c>
      <c r="AA23" s="50" t="s">
        <v>83</v>
      </c>
      <c r="AB23" s="50" t="s">
        <v>83</v>
      </c>
      <c r="AC23" s="50" t="s">
        <v>83</v>
      </c>
      <c r="AD23" s="50" t="s">
        <v>83</v>
      </c>
      <c r="AE23" s="50" t="s">
        <v>83</v>
      </c>
      <c r="AF23" s="50" t="s">
        <v>83</v>
      </c>
      <c r="AG23" s="50" t="s">
        <v>83</v>
      </c>
      <c r="AH23" s="50" t="s">
        <v>83</v>
      </c>
      <c r="AI23" s="50" t="s">
        <v>83</v>
      </c>
      <c r="AJ23" s="50" t="s">
        <v>83</v>
      </c>
      <c r="AK23" s="50" t="s">
        <v>83</v>
      </c>
      <c r="AL23" s="50" t="s">
        <v>83</v>
      </c>
      <c r="AM23" s="50" t="s">
        <v>83</v>
      </c>
      <c r="AN23" s="50" t="s">
        <v>83</v>
      </c>
      <c r="AO23" s="50" t="s">
        <v>83</v>
      </c>
      <c r="AP23" s="50" t="s">
        <v>83</v>
      </c>
      <c r="AQ23" s="50" t="s">
        <v>83</v>
      </c>
      <c r="AR23" s="50" t="s">
        <v>83</v>
      </c>
      <c r="AS23" s="50" t="s">
        <v>83</v>
      </c>
      <c r="AT23" s="50" t="s">
        <v>83</v>
      </c>
      <c r="AU23" s="50" t="s">
        <v>83</v>
      </c>
      <c r="AV23" s="50" t="s">
        <v>83</v>
      </c>
      <c r="AW23" s="50" t="s">
        <v>83</v>
      </c>
      <c r="AX23" s="50" t="s">
        <v>83</v>
      </c>
      <c r="AY23" s="50" t="s">
        <v>83</v>
      </c>
      <c r="AZ23" s="50" t="s">
        <v>83</v>
      </c>
      <c r="BA23" s="50" t="s">
        <v>83</v>
      </c>
      <c r="BB23" s="50" t="s">
        <v>83</v>
      </c>
      <c r="BC23" s="50" t="s">
        <v>83</v>
      </c>
      <c r="BD23" s="50" t="s">
        <v>83</v>
      </c>
      <c r="BE23" s="50" t="s">
        <v>83</v>
      </c>
      <c r="BF23" s="50" t="s">
        <v>83</v>
      </c>
      <c r="BG23" s="50" t="s">
        <v>83</v>
      </c>
      <c r="BH23" s="50" t="s">
        <v>83</v>
      </c>
      <c r="BI23" s="50" t="s">
        <v>83</v>
      </c>
      <c r="BJ23" s="50" t="s">
        <v>83</v>
      </c>
      <c r="BK23" s="50" t="s">
        <v>83</v>
      </c>
      <c r="BL23" s="50" t="s">
        <v>83</v>
      </c>
      <c r="BM23" s="50" t="s">
        <v>83</v>
      </c>
      <c r="BN23" s="50" t="s">
        <v>83</v>
      </c>
      <c r="BO23" s="50" t="s">
        <v>83</v>
      </c>
      <c r="BP23" s="50" t="s">
        <v>83</v>
      </c>
      <c r="BQ23" s="50" t="s">
        <v>83</v>
      </c>
      <c r="BR23" s="50" t="s">
        <v>83</v>
      </c>
      <c r="BS23" s="50" t="s">
        <v>83</v>
      </c>
      <c r="BT23" s="50" t="s">
        <v>83</v>
      </c>
      <c r="BU23" s="50" t="s">
        <v>83</v>
      </c>
      <c r="BV23" s="50" t="s">
        <v>83</v>
      </c>
      <c r="BW23" s="50" t="s">
        <v>83</v>
      </c>
      <c r="BX23" s="50" t="s">
        <v>83</v>
      </c>
      <c r="BY23" s="50" t="s">
        <v>83</v>
      </c>
      <c r="BZ23" s="50" t="s">
        <v>83</v>
      </c>
      <c r="CA23" s="50" t="s">
        <v>83</v>
      </c>
      <c r="CB23" s="50" t="s">
        <v>83</v>
      </c>
      <c r="CC23" s="50" t="s">
        <v>83</v>
      </c>
      <c r="CD23" s="50" t="s">
        <v>83</v>
      </c>
      <c r="CE23" s="50" t="s">
        <v>83</v>
      </c>
      <c r="CF23" s="50" t="s">
        <v>83</v>
      </c>
      <c r="CG23" s="50" t="s">
        <v>83</v>
      </c>
      <c r="CH23" s="50" t="s">
        <v>83</v>
      </c>
      <c r="CI23" s="50" t="s">
        <v>83</v>
      </c>
      <c r="CJ23" s="50" t="s">
        <v>83</v>
      </c>
      <c r="CK23" s="50" t="s">
        <v>83</v>
      </c>
      <c r="CL23" s="50" t="s">
        <v>83</v>
      </c>
      <c r="CM23" s="50" t="s">
        <v>83</v>
      </c>
      <c r="CN23" s="50" t="s">
        <v>83</v>
      </c>
      <c r="CO23" s="50" t="s">
        <v>83</v>
      </c>
      <c r="CP23" s="50" t="s">
        <v>83</v>
      </c>
      <c r="CQ23" s="50" t="s">
        <v>83</v>
      </c>
      <c r="CR23" s="50" t="s">
        <v>83</v>
      </c>
      <c r="CS23" s="50" t="s">
        <v>83</v>
      </c>
      <c r="CT23" s="50" t="s">
        <v>83</v>
      </c>
      <c r="CU23" s="50" t="s">
        <v>83</v>
      </c>
      <c r="CV23" s="50" t="s">
        <v>83</v>
      </c>
      <c r="CW23" s="50" t="s">
        <v>83</v>
      </c>
      <c r="CX23" s="50" t="s">
        <v>83</v>
      </c>
      <c r="CY23" s="50" t="s">
        <v>83</v>
      </c>
      <c r="CZ23" s="50" t="s">
        <v>83</v>
      </c>
      <c r="DA23" s="50" t="s">
        <v>83</v>
      </c>
      <c r="DB23" s="50" t="s">
        <v>83</v>
      </c>
      <c r="DC23" s="50" t="s">
        <v>83</v>
      </c>
      <c r="DD23" s="50" t="s">
        <v>83</v>
      </c>
      <c r="DE23" s="50" t="s">
        <v>83</v>
      </c>
      <c r="DF23" s="50" t="s">
        <v>83</v>
      </c>
      <c r="DG23" s="50" t="s">
        <v>83</v>
      </c>
      <c r="DH23" s="50" t="s">
        <v>83</v>
      </c>
      <c r="DI23" s="50" t="s">
        <v>83</v>
      </c>
      <c r="DJ23" s="50" t="s">
        <v>83</v>
      </c>
      <c r="DK23" s="50" t="s">
        <v>83</v>
      </c>
      <c r="DL23" s="50" t="s">
        <v>83</v>
      </c>
      <c r="DM23" s="50" t="s">
        <v>83</v>
      </c>
      <c r="DN23" s="50" t="s">
        <v>83</v>
      </c>
      <c r="DO23" s="50" t="s">
        <v>83</v>
      </c>
      <c r="DP23" s="50" t="s">
        <v>83</v>
      </c>
      <c r="DQ23" s="50" t="s">
        <v>83</v>
      </c>
      <c r="DR23" s="50" t="s">
        <v>83</v>
      </c>
      <c r="DS23" s="50" t="s">
        <v>83</v>
      </c>
      <c r="DT23" s="50" t="s">
        <v>83</v>
      </c>
      <c r="DU23" s="50" t="s">
        <v>83</v>
      </c>
      <c r="DV23" s="50" t="s">
        <v>83</v>
      </c>
      <c r="DW23" s="50" t="s">
        <v>83</v>
      </c>
      <c r="DX23" s="50" t="s">
        <v>83</v>
      </c>
      <c r="DY23" s="50" t="s">
        <v>83</v>
      </c>
      <c r="DZ23" s="50" t="s">
        <v>83</v>
      </c>
      <c r="EA23" s="50" t="s">
        <v>83</v>
      </c>
      <c r="EB23" s="50" t="s">
        <v>83</v>
      </c>
      <c r="EC23" s="50" t="s">
        <v>83</v>
      </c>
      <c r="ED23" s="50" t="s">
        <v>83</v>
      </c>
      <c r="EE23" s="50" t="s">
        <v>83</v>
      </c>
      <c r="EF23" s="50" t="s">
        <v>83</v>
      </c>
      <c r="EG23" s="50" t="s">
        <v>83</v>
      </c>
      <c r="EH23" s="50" t="s">
        <v>83</v>
      </c>
      <c r="EI23" s="50" t="s">
        <v>83</v>
      </c>
      <c r="EJ23" s="50" t="s">
        <v>83</v>
      </c>
      <c r="EK23" s="50" t="s">
        <v>83</v>
      </c>
      <c r="EL23" s="50" t="s">
        <v>83</v>
      </c>
      <c r="EM23" s="50" t="s">
        <v>83</v>
      </c>
      <c r="EN23" s="50" t="s">
        <v>83</v>
      </c>
      <c r="EO23" s="50" t="s">
        <v>83</v>
      </c>
      <c r="EP23" s="50" t="s">
        <v>83</v>
      </c>
      <c r="EQ23" s="50" t="s">
        <v>83</v>
      </c>
      <c r="ER23" s="50" t="s">
        <v>83</v>
      </c>
      <c r="ES23" s="50" t="s">
        <v>83</v>
      </c>
      <c r="ET23" s="50" t="s">
        <v>83</v>
      </c>
      <c r="EU23" s="50" t="s">
        <v>83</v>
      </c>
      <c r="EV23" s="50" t="s">
        <v>83</v>
      </c>
      <c r="EW23" s="50" t="s">
        <v>83</v>
      </c>
      <c r="EX23" s="50" t="s">
        <v>83</v>
      </c>
      <c r="EY23" s="50" t="s">
        <v>83</v>
      </c>
      <c r="EZ23" s="50" t="s">
        <v>83</v>
      </c>
      <c r="FA23" s="50" t="s">
        <v>83</v>
      </c>
      <c r="FB23" s="50" t="s">
        <v>83</v>
      </c>
      <c r="FC23" s="50" t="s">
        <v>83</v>
      </c>
      <c r="FD23" s="50" t="s">
        <v>83</v>
      </c>
      <c r="FE23" s="50" t="s">
        <v>83</v>
      </c>
      <c r="FF23" s="50" t="s">
        <v>83</v>
      </c>
      <c r="FG23" s="50" t="s">
        <v>83</v>
      </c>
      <c r="FH23" s="50" t="s">
        <v>83</v>
      </c>
      <c r="FI23" s="50" t="s">
        <v>83</v>
      </c>
      <c r="FJ23" s="50" t="s">
        <v>83</v>
      </c>
      <c r="FK23" s="50" t="s">
        <v>83</v>
      </c>
      <c r="FL23" s="50" t="s">
        <v>83</v>
      </c>
      <c r="FM23" s="50" t="s">
        <v>83</v>
      </c>
      <c r="FN23" s="50" t="s">
        <v>83</v>
      </c>
      <c r="FO23" s="50" t="s">
        <v>83</v>
      </c>
      <c r="FP23" s="50" t="s">
        <v>83</v>
      </c>
      <c r="FQ23" s="50" t="s">
        <v>83</v>
      </c>
      <c r="FR23" s="50" t="s">
        <v>83</v>
      </c>
      <c r="FS23" s="50" t="s">
        <v>83</v>
      </c>
      <c r="FT23" s="50" t="s">
        <v>83</v>
      </c>
      <c r="FU23" s="50" t="s">
        <v>83</v>
      </c>
      <c r="FV23" s="50" t="s">
        <v>83</v>
      </c>
      <c r="FW23" s="50" t="s">
        <v>83</v>
      </c>
      <c r="FX23" s="50" t="s">
        <v>83</v>
      </c>
      <c r="FY23" s="50" t="s">
        <v>83</v>
      </c>
      <c r="FZ23" s="50" t="s">
        <v>83</v>
      </c>
      <c r="GA23" s="50" t="s">
        <v>83</v>
      </c>
      <c r="GB23" s="50" t="s">
        <v>83</v>
      </c>
      <c r="GC23" s="50" t="s">
        <v>83</v>
      </c>
      <c r="GD23" s="50" t="s">
        <v>83</v>
      </c>
      <c r="GE23" s="50" t="s">
        <v>83</v>
      </c>
      <c r="GF23" s="50" t="s">
        <v>83</v>
      </c>
      <c r="GG23" s="50" t="s">
        <v>83</v>
      </c>
      <c r="GH23" s="50" t="s">
        <v>83</v>
      </c>
      <c r="GI23" s="50" t="s">
        <v>83</v>
      </c>
      <c r="GJ23" s="50" t="s">
        <v>83</v>
      </c>
      <c r="GK23" s="50" t="s">
        <v>83</v>
      </c>
      <c r="GL23" s="50" t="s">
        <v>83</v>
      </c>
      <c r="GM23" s="50" t="s">
        <v>83</v>
      </c>
      <c r="GN23" s="50" t="s">
        <v>83</v>
      </c>
      <c r="GO23" s="50" t="s">
        <v>83</v>
      </c>
      <c r="GP23" s="50" t="s">
        <v>83</v>
      </c>
      <c r="GQ23" s="50" t="s">
        <v>83</v>
      </c>
      <c r="GR23" s="50" t="s">
        <v>83</v>
      </c>
      <c r="GS23" s="50" t="s">
        <v>83</v>
      </c>
      <c r="GT23" s="50" t="s">
        <v>83</v>
      </c>
      <c r="GU23" s="50" t="s">
        <v>83</v>
      </c>
      <c r="GV23" s="50" t="s">
        <v>83</v>
      </c>
      <c r="GW23" s="50" t="s">
        <v>83</v>
      </c>
      <c r="GX23" s="50" t="s">
        <v>83</v>
      </c>
      <c r="GY23" s="50" t="s">
        <v>83</v>
      </c>
      <c r="GZ23" s="50" t="s">
        <v>83</v>
      </c>
      <c r="HA23" s="50" t="s">
        <v>83</v>
      </c>
      <c r="HB23" s="50" t="s">
        <v>83</v>
      </c>
      <c r="HC23" s="50" t="s">
        <v>83</v>
      </c>
      <c r="HD23" s="50" t="s">
        <v>83</v>
      </c>
      <c r="HE23" s="50" t="s">
        <v>83</v>
      </c>
      <c r="HF23" s="50" t="s">
        <v>83</v>
      </c>
      <c r="HG23" s="50" t="s">
        <v>83</v>
      </c>
      <c r="HH23" s="50" t="s">
        <v>83</v>
      </c>
      <c r="HI23" s="50" t="s">
        <v>83</v>
      </c>
      <c r="HJ23" s="50" t="s">
        <v>83</v>
      </c>
      <c r="HK23" s="50" t="s">
        <v>83</v>
      </c>
      <c r="HL23" s="50" t="s">
        <v>83</v>
      </c>
      <c r="HM23" s="50" t="s">
        <v>83</v>
      </c>
      <c r="HN23" s="50" t="s">
        <v>83</v>
      </c>
      <c r="HO23" s="50" t="s">
        <v>83</v>
      </c>
      <c r="HP23" s="50" t="s">
        <v>83</v>
      </c>
      <c r="HQ23" s="50" t="s">
        <v>83</v>
      </c>
      <c r="HR23" s="50" t="s">
        <v>83</v>
      </c>
      <c r="HS23" s="50" t="s">
        <v>83</v>
      </c>
      <c r="HT23" s="50" t="s">
        <v>83</v>
      </c>
      <c r="HU23" s="50" t="s">
        <v>83</v>
      </c>
      <c r="HV23" s="50" t="s">
        <v>83</v>
      </c>
      <c r="HW23" s="50" t="s">
        <v>83</v>
      </c>
      <c r="HX23" s="50" t="s">
        <v>83</v>
      </c>
      <c r="HY23" s="50" t="s">
        <v>83</v>
      </c>
      <c r="HZ23" s="50" t="s">
        <v>83</v>
      </c>
      <c r="IA23" s="50" t="s">
        <v>83</v>
      </c>
      <c r="IB23" s="50" t="s">
        <v>83</v>
      </c>
      <c r="IC23" s="50" t="s">
        <v>83</v>
      </c>
      <c r="ID23" s="50" t="s">
        <v>83</v>
      </c>
      <c r="IE23" s="50" t="s">
        <v>83</v>
      </c>
      <c r="IF23" s="50" t="s">
        <v>83</v>
      </c>
      <c r="IG23" s="50" t="s">
        <v>83</v>
      </c>
      <c r="IH23" s="50" t="s">
        <v>83</v>
      </c>
      <c r="II23" s="50" t="s">
        <v>83</v>
      </c>
      <c r="IJ23" s="50" t="s">
        <v>83</v>
      </c>
      <c r="IK23" s="50" t="s">
        <v>83</v>
      </c>
      <c r="IL23" s="50" t="s">
        <v>83</v>
      </c>
      <c r="IM23" s="50" t="s">
        <v>83</v>
      </c>
      <c r="IN23" s="50" t="s">
        <v>83</v>
      </c>
      <c r="IO23" s="50" t="s">
        <v>83</v>
      </c>
      <c r="IP23" s="50" t="s">
        <v>83</v>
      </c>
      <c r="IQ23" s="50" t="s">
        <v>83</v>
      </c>
      <c r="IR23" s="50" t="s">
        <v>83</v>
      </c>
      <c r="IS23" s="50" t="s">
        <v>83</v>
      </c>
      <c r="IT23" s="50" t="s">
        <v>83</v>
      </c>
      <c r="IU23" s="50" t="s">
        <v>83</v>
      </c>
      <c r="IV23" s="50" t="s">
        <v>83</v>
      </c>
      <c r="IW23" s="50" t="s">
        <v>83</v>
      </c>
      <c r="IX23" s="50" t="s">
        <v>83</v>
      </c>
      <c r="IY23" s="50" t="s">
        <v>83</v>
      </c>
      <c r="IZ23" s="50" t="s">
        <v>83</v>
      </c>
      <c r="JA23" s="50" t="s">
        <v>83</v>
      </c>
      <c r="JB23" s="50" t="s">
        <v>83</v>
      </c>
      <c r="JC23" s="50" t="s">
        <v>83</v>
      </c>
      <c r="JD23" s="50" t="s">
        <v>83</v>
      </c>
      <c r="JE23" s="50" t="s">
        <v>83</v>
      </c>
      <c r="JF23" s="50" t="s">
        <v>83</v>
      </c>
      <c r="JG23" s="50" t="s">
        <v>83</v>
      </c>
      <c r="JH23" s="50" t="s">
        <v>83</v>
      </c>
      <c r="JI23" s="50" t="s">
        <v>83</v>
      </c>
      <c r="JJ23" s="50" t="s">
        <v>83</v>
      </c>
      <c r="JK23" s="50" t="s">
        <v>83</v>
      </c>
      <c r="JL23" s="50" t="s">
        <v>83</v>
      </c>
      <c r="JM23" s="50" t="s">
        <v>83</v>
      </c>
      <c r="JN23" s="50" t="s">
        <v>83</v>
      </c>
      <c r="JO23" s="50" t="s">
        <v>83</v>
      </c>
      <c r="JP23" s="50" t="s">
        <v>83</v>
      </c>
      <c r="JQ23" s="50" t="s">
        <v>83</v>
      </c>
      <c r="JR23" s="50" t="s">
        <v>83</v>
      </c>
      <c r="JS23" s="50" t="s">
        <v>83</v>
      </c>
      <c r="JT23" s="50" t="s">
        <v>83</v>
      </c>
      <c r="JU23" s="50" t="s">
        <v>83</v>
      </c>
      <c r="JV23" s="50" t="s">
        <v>83</v>
      </c>
      <c r="JW23" s="50" t="s">
        <v>83</v>
      </c>
      <c r="JX23" s="50" t="s">
        <v>83</v>
      </c>
      <c r="JY23" s="50" t="s">
        <v>83</v>
      </c>
      <c r="JZ23" s="50" t="s">
        <v>83</v>
      </c>
      <c r="KA23" s="50" t="s">
        <v>83</v>
      </c>
      <c r="KB23" s="50" t="s">
        <v>83</v>
      </c>
      <c r="KC23" s="50" t="s">
        <v>83</v>
      </c>
      <c r="KD23" s="50" t="s">
        <v>83</v>
      </c>
      <c r="KE23" s="50" t="s">
        <v>83</v>
      </c>
      <c r="KF23" s="50" t="s">
        <v>83</v>
      </c>
      <c r="KG23" s="50" t="s">
        <v>83</v>
      </c>
      <c r="KH23" s="50" t="s">
        <v>83</v>
      </c>
      <c r="KI23" s="50" t="s">
        <v>83</v>
      </c>
      <c r="KJ23" s="50" t="s">
        <v>83</v>
      </c>
      <c r="KK23" s="50" t="s">
        <v>83</v>
      </c>
      <c r="KL23" s="50" t="s">
        <v>83</v>
      </c>
      <c r="KM23" s="50" t="s">
        <v>83</v>
      </c>
      <c r="KN23" s="50" t="s">
        <v>83</v>
      </c>
      <c r="KO23" s="50" t="s">
        <v>83</v>
      </c>
      <c r="KP23" s="50" t="s">
        <v>83</v>
      </c>
      <c r="KQ23" s="50" t="s">
        <v>83</v>
      </c>
      <c r="KR23" s="50" t="s">
        <v>83</v>
      </c>
      <c r="KS23" s="50" t="s">
        <v>83</v>
      </c>
      <c r="KT23" s="50" t="s">
        <v>83</v>
      </c>
      <c r="KU23" s="50" t="s">
        <v>83</v>
      </c>
      <c r="KV23" s="50" t="s">
        <v>83</v>
      </c>
      <c r="KW23" s="50" t="s">
        <v>83</v>
      </c>
      <c r="KX23" s="50" t="s">
        <v>83</v>
      </c>
      <c r="KY23" s="50" t="s">
        <v>83</v>
      </c>
      <c r="KZ23" s="50" t="s">
        <v>83</v>
      </c>
      <c r="LA23" s="50" t="s">
        <v>83</v>
      </c>
      <c r="LB23" s="50" t="s">
        <v>83</v>
      </c>
      <c r="LC23" s="50" t="s">
        <v>83</v>
      </c>
      <c r="LD23" s="50" t="s">
        <v>83</v>
      </c>
      <c r="LE23" s="50" t="s">
        <v>83</v>
      </c>
      <c r="LF23" s="50" t="s">
        <v>83</v>
      </c>
      <c r="LG23" s="50" t="s">
        <v>83</v>
      </c>
      <c r="LH23" s="50" t="s">
        <v>83</v>
      </c>
      <c r="LI23" s="50" t="s">
        <v>83</v>
      </c>
      <c r="LJ23" s="50" t="s">
        <v>83</v>
      </c>
      <c r="LK23" s="50" t="s">
        <v>83</v>
      </c>
      <c r="LL23" s="50" t="s">
        <v>83</v>
      </c>
      <c r="LM23" s="50" t="s">
        <v>83</v>
      </c>
      <c r="LN23" s="50" t="s">
        <v>83</v>
      </c>
      <c r="LO23" s="50" t="s">
        <v>83</v>
      </c>
      <c r="LP23" s="50" t="s">
        <v>83</v>
      </c>
      <c r="LQ23" s="50" t="s">
        <v>83</v>
      </c>
      <c r="LR23" s="50" t="s">
        <v>83</v>
      </c>
      <c r="LS23" s="50" t="s">
        <v>83</v>
      </c>
      <c r="LT23" s="50" t="s">
        <v>83</v>
      </c>
      <c r="LU23" s="50" t="s">
        <v>83</v>
      </c>
      <c r="LV23" s="50" t="s">
        <v>83</v>
      </c>
      <c r="LW23" s="50" t="s">
        <v>83</v>
      </c>
      <c r="LX23" s="50" t="s">
        <v>83</v>
      </c>
      <c r="LY23" s="50" t="s">
        <v>83</v>
      </c>
      <c r="LZ23" s="50" t="s">
        <v>83</v>
      </c>
      <c r="MA23" s="50" t="s">
        <v>83</v>
      </c>
      <c r="MB23" s="50" t="s">
        <v>83</v>
      </c>
      <c r="MC23" s="50" t="s">
        <v>83</v>
      </c>
      <c r="MD23" s="50" t="s">
        <v>83</v>
      </c>
      <c r="ME23" s="50" t="s">
        <v>83</v>
      </c>
      <c r="MF23" s="50" t="s">
        <v>83</v>
      </c>
      <c r="MG23" s="50" t="s">
        <v>83</v>
      </c>
      <c r="MH23" s="50" t="s">
        <v>83</v>
      </c>
      <c r="MI23" s="50" t="s">
        <v>83</v>
      </c>
      <c r="MJ23" s="50" t="s">
        <v>83</v>
      </c>
      <c r="MK23" s="50" t="s">
        <v>83</v>
      </c>
      <c r="ML23" s="50" t="s">
        <v>83</v>
      </c>
      <c r="MM23" s="50" t="s">
        <v>83</v>
      </c>
      <c r="MN23" s="50" t="s">
        <v>83</v>
      </c>
      <c r="MO23" s="50" t="s">
        <v>83</v>
      </c>
      <c r="MP23" s="50" t="s">
        <v>83</v>
      </c>
      <c r="MQ23" s="50" t="s">
        <v>83</v>
      </c>
      <c r="MR23" s="50" t="s">
        <v>83</v>
      </c>
      <c r="MS23" s="50" t="s">
        <v>83</v>
      </c>
      <c r="MT23" s="50" t="s">
        <v>83</v>
      </c>
      <c r="MU23" s="50" t="s">
        <v>83</v>
      </c>
      <c r="MV23" s="50" t="s">
        <v>83</v>
      </c>
      <c r="MW23" s="50" t="s">
        <v>83</v>
      </c>
      <c r="MX23" s="50" t="s">
        <v>83</v>
      </c>
      <c r="MY23" s="50" t="s">
        <v>83</v>
      </c>
      <c r="MZ23" s="50" t="s">
        <v>83</v>
      </c>
      <c r="NA23" s="50" t="s">
        <v>83</v>
      </c>
      <c r="NB23" s="50" t="s">
        <v>83</v>
      </c>
      <c r="NC23" s="50" t="s">
        <v>83</v>
      </c>
      <c r="ND23" s="50" t="s">
        <v>83</v>
      </c>
      <c r="NE23" s="50" t="s">
        <v>83</v>
      </c>
      <c r="NF23" s="50" t="s">
        <v>83</v>
      </c>
      <c r="NG23" s="50" t="s">
        <v>83</v>
      </c>
      <c r="NH23" s="50" t="s">
        <v>83</v>
      </c>
      <c r="NI23" s="50" t="s">
        <v>83</v>
      </c>
      <c r="NJ23" s="50" t="s">
        <v>83</v>
      </c>
      <c r="NK23" s="50" t="s">
        <v>83</v>
      </c>
      <c r="NL23" s="50" t="s">
        <v>83</v>
      </c>
      <c r="NM23" s="50" t="s">
        <v>83</v>
      </c>
      <c r="NN23" s="50" t="s">
        <v>83</v>
      </c>
      <c r="NO23" s="50" t="s">
        <v>83</v>
      </c>
      <c r="NP23" s="50" t="s">
        <v>83</v>
      </c>
      <c r="NQ23" s="50" t="s">
        <v>83</v>
      </c>
      <c r="NR23" s="50" t="s">
        <v>83</v>
      </c>
      <c r="NS23" s="50" t="s">
        <v>83</v>
      </c>
      <c r="NT23" s="50" t="s">
        <v>83</v>
      </c>
      <c r="NU23" s="50" t="s">
        <v>83</v>
      </c>
      <c r="NV23" s="50" t="s">
        <v>83</v>
      </c>
      <c r="NW23" s="50" t="s">
        <v>83</v>
      </c>
      <c r="NX23" s="50" t="s">
        <v>83</v>
      </c>
      <c r="NY23" s="50" t="s">
        <v>83</v>
      </c>
      <c r="NZ23" s="50" t="s">
        <v>83</v>
      </c>
      <c r="OA23" s="50" t="s">
        <v>83</v>
      </c>
      <c r="OB23" s="50" t="s">
        <v>83</v>
      </c>
      <c r="OC23" s="50" t="s">
        <v>83</v>
      </c>
      <c r="OD23" s="50" t="s">
        <v>83</v>
      </c>
      <c r="OE23" s="50" t="s">
        <v>83</v>
      </c>
      <c r="OF23" s="50" t="s">
        <v>83</v>
      </c>
      <c r="OG23" s="50" t="s">
        <v>83</v>
      </c>
      <c r="OH23" s="50" t="s">
        <v>83</v>
      </c>
      <c r="OI23" s="50" t="s">
        <v>83</v>
      </c>
      <c r="OJ23" s="50" t="s">
        <v>83</v>
      </c>
      <c r="OK23" s="50" t="s">
        <v>83</v>
      </c>
      <c r="OL23" s="50" t="s">
        <v>83</v>
      </c>
      <c r="OM23" s="50" t="s">
        <v>83</v>
      </c>
      <c r="ON23" s="50" t="s">
        <v>83</v>
      </c>
      <c r="OO23" s="50" t="s">
        <v>83</v>
      </c>
      <c r="OP23" s="50" t="s">
        <v>83</v>
      </c>
      <c r="OQ23" s="50" t="s">
        <v>83</v>
      </c>
      <c r="OR23" s="50" t="s">
        <v>83</v>
      </c>
      <c r="OS23" s="50" t="s">
        <v>83</v>
      </c>
      <c r="OT23" s="50" t="s">
        <v>83</v>
      </c>
      <c r="OU23" s="50" t="s">
        <v>83</v>
      </c>
      <c r="OV23" s="50" t="s">
        <v>83</v>
      </c>
      <c r="OW23" s="50" t="s">
        <v>83</v>
      </c>
      <c r="OX23" s="50" t="s">
        <v>83</v>
      </c>
      <c r="OY23" s="50" t="s">
        <v>83</v>
      </c>
      <c r="OZ23" s="50" t="s">
        <v>83</v>
      </c>
      <c r="PA23" s="50" t="s">
        <v>83</v>
      </c>
      <c r="PB23" s="50" t="s">
        <v>83</v>
      </c>
      <c r="PC23" s="50" t="s">
        <v>83</v>
      </c>
      <c r="PD23" s="50" t="s">
        <v>83</v>
      </c>
      <c r="PE23" s="50" t="s">
        <v>83</v>
      </c>
      <c r="PF23" s="50" t="s">
        <v>83</v>
      </c>
      <c r="PG23" s="50" t="s">
        <v>83</v>
      </c>
      <c r="PH23" s="50" t="s">
        <v>83</v>
      </c>
      <c r="PI23" s="50" t="s">
        <v>83</v>
      </c>
    </row>
    <row r="24" spans="2:425" ht="23.4" thickBot="1" x14ac:dyDescent="0.3">
      <c r="B24" s="59" t="s">
        <v>32</v>
      </c>
      <c r="C24" s="58" t="s">
        <v>12</v>
      </c>
      <c r="D24" s="131" t="s">
        <v>454</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c r="KX24" s="52"/>
      <c r="KY24" s="52"/>
      <c r="KZ24" s="52"/>
      <c r="LA24" s="52"/>
      <c r="LB24" s="52"/>
      <c r="LC24" s="52"/>
      <c r="LD24" s="52"/>
      <c r="LE24" s="52"/>
      <c r="LF24" s="52"/>
      <c r="LG24" s="52"/>
      <c r="LH24" s="52"/>
      <c r="LI24" s="52"/>
      <c r="LJ24" s="52"/>
      <c r="LK24" s="52"/>
      <c r="LL24" s="52"/>
      <c r="LM24" s="52"/>
      <c r="LN24" s="52"/>
      <c r="LO24" s="52"/>
      <c r="LP24" s="52"/>
      <c r="LQ24" s="52"/>
      <c r="LR24" s="52"/>
      <c r="LS24" s="52"/>
      <c r="LT24" s="52"/>
      <c r="LU24" s="52"/>
      <c r="LV24" s="52"/>
      <c r="LW24" s="52"/>
      <c r="LX24" s="52"/>
      <c r="LY24" s="52"/>
      <c r="LZ24" s="52"/>
      <c r="MA24" s="52"/>
      <c r="MB24" s="52"/>
      <c r="MC24" s="52"/>
      <c r="MD24" s="52"/>
      <c r="ME24" s="52"/>
      <c r="MF24" s="52"/>
      <c r="MG24" s="52"/>
      <c r="MH24" s="52"/>
      <c r="MI24" s="52"/>
      <c r="MJ24" s="52"/>
      <c r="MK24" s="52"/>
      <c r="ML24" s="52"/>
      <c r="MM24" s="52"/>
      <c r="MN24" s="52"/>
      <c r="MO24" s="52"/>
      <c r="MP24" s="52"/>
      <c r="MQ24" s="52"/>
      <c r="MR24" s="52"/>
      <c r="MS24" s="52"/>
      <c r="MT24" s="52"/>
      <c r="MU24" s="52"/>
      <c r="MV24" s="52"/>
      <c r="MW24" s="52"/>
      <c r="MX24" s="52"/>
      <c r="MY24" s="52"/>
      <c r="MZ24" s="52"/>
      <c r="NA24" s="52"/>
      <c r="NB24" s="52"/>
      <c r="NC24" s="52"/>
      <c r="ND24" s="52"/>
      <c r="NE24" s="52"/>
      <c r="NF24" s="52"/>
      <c r="NG24" s="52"/>
      <c r="NH24" s="52"/>
      <c r="NI24" s="52"/>
      <c r="NJ24" s="52"/>
      <c r="NK24" s="52"/>
      <c r="NL24" s="52"/>
      <c r="NM24" s="52"/>
      <c r="NN24" s="52"/>
      <c r="NO24" s="52"/>
      <c r="NP24" s="52"/>
      <c r="NQ24" s="52"/>
      <c r="NR24" s="52"/>
      <c r="NS24" s="52"/>
      <c r="NT24" s="52"/>
      <c r="NU24" s="52"/>
      <c r="NV24" s="52"/>
      <c r="NW24" s="52"/>
      <c r="NX24" s="52"/>
      <c r="NY24" s="52"/>
      <c r="NZ24" s="52"/>
      <c r="OA24" s="52"/>
      <c r="OB24" s="52"/>
      <c r="OC24" s="52"/>
      <c r="OD24" s="52"/>
      <c r="OE24" s="52"/>
      <c r="OF24" s="52"/>
      <c r="OG24" s="52"/>
      <c r="OH24" s="52"/>
      <c r="OI24" s="52"/>
      <c r="OJ24" s="52"/>
      <c r="OK24" s="52"/>
      <c r="OL24" s="52"/>
      <c r="OM24" s="52"/>
      <c r="ON24" s="52"/>
      <c r="OO24" s="52"/>
      <c r="OP24" s="52"/>
      <c r="OQ24" s="52"/>
      <c r="OR24" s="52"/>
      <c r="OS24" s="52"/>
      <c r="OT24" s="52"/>
      <c r="OU24" s="52"/>
      <c r="OV24" s="52"/>
      <c r="OW24" s="52"/>
      <c r="OX24" s="52"/>
      <c r="OY24" s="52"/>
      <c r="OZ24" s="52"/>
      <c r="PA24" s="52"/>
      <c r="PB24" s="52"/>
      <c r="PC24" s="52"/>
      <c r="PD24" s="52"/>
      <c r="PE24" s="52"/>
      <c r="PF24" s="52"/>
      <c r="PG24" s="52"/>
      <c r="PH24" s="52"/>
      <c r="PI24" s="52"/>
    </row>
    <row r="25" spans="2:425" ht="15" thickBot="1" x14ac:dyDescent="0.35">
      <c r="B25" s="45"/>
    </row>
    <row r="26" spans="2:425" ht="14.4" customHeight="1" thickBot="1" x14ac:dyDescent="0.3">
      <c r="B26" s="179" t="s">
        <v>253</v>
      </c>
      <c r="C26" s="61">
        <v>1</v>
      </c>
      <c r="D26" s="131" t="s">
        <v>456</v>
      </c>
      <c r="E26" s="51">
        <f>SUM(F26:Y26)</f>
        <v>0</v>
      </c>
      <c r="F26" s="51">
        <f t="shared" ref="F26:R32" si="16">SUMIF($AH$10:$PI$10,F$10,$AH26:$PI26)</f>
        <v>0</v>
      </c>
      <c r="G26" s="51">
        <f t="shared" si="16"/>
        <v>0</v>
      </c>
      <c r="H26" s="51">
        <f t="shared" si="16"/>
        <v>0</v>
      </c>
      <c r="I26" s="51">
        <f t="shared" si="16"/>
        <v>0</v>
      </c>
      <c r="J26" s="51">
        <f t="shared" si="16"/>
        <v>0</v>
      </c>
      <c r="K26" s="51">
        <f t="shared" si="16"/>
        <v>0</v>
      </c>
      <c r="L26" s="51">
        <f t="shared" si="16"/>
        <v>0</v>
      </c>
      <c r="M26" s="51">
        <f t="shared" si="16"/>
        <v>0</v>
      </c>
      <c r="N26" s="51">
        <f t="shared" si="16"/>
        <v>0</v>
      </c>
      <c r="O26" s="51">
        <f t="shared" si="16"/>
        <v>0</v>
      </c>
      <c r="P26" s="51">
        <f t="shared" si="16"/>
        <v>0</v>
      </c>
      <c r="Q26" s="51">
        <f t="shared" si="16"/>
        <v>0</v>
      </c>
      <c r="R26" s="51">
        <f t="shared" si="16"/>
        <v>0</v>
      </c>
      <c r="S26" s="51">
        <f>SUM(Z26)</f>
        <v>0</v>
      </c>
      <c r="T26" s="53"/>
      <c r="U26" s="53"/>
      <c r="V26" s="53"/>
      <c r="W26" s="53"/>
      <c r="X26" s="53"/>
      <c r="Y26" s="53"/>
      <c r="Z26" s="53"/>
      <c r="AA26" s="53"/>
      <c r="AB26" s="53"/>
      <c r="AC26" s="53"/>
      <c r="AD26" s="53"/>
      <c r="AE26" s="53"/>
      <c r="AF26" s="53"/>
      <c r="AG26" s="53"/>
      <c r="AH26" s="53"/>
      <c r="AI26" s="53"/>
      <c r="AJ26" s="53"/>
      <c r="AK26" s="53"/>
      <c r="AL26" s="52"/>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KX26" s="53"/>
      <c r="KY26" s="53"/>
      <c r="KZ26" s="53"/>
      <c r="LA26" s="53"/>
      <c r="LB26" s="53"/>
      <c r="LC26" s="53"/>
      <c r="LD26" s="53"/>
      <c r="LE26" s="53"/>
      <c r="LF26" s="53"/>
      <c r="LG26" s="53"/>
      <c r="LH26" s="53"/>
      <c r="LI26" s="53"/>
      <c r="LJ26" s="53"/>
      <c r="LK26" s="53"/>
      <c r="LL26" s="53"/>
      <c r="LM26" s="53"/>
      <c r="LN26" s="53"/>
      <c r="LO26" s="53"/>
      <c r="LP26" s="53"/>
      <c r="LQ26" s="53"/>
      <c r="LR26" s="53"/>
      <c r="LS26" s="53"/>
      <c r="LT26" s="53"/>
      <c r="LU26" s="53"/>
      <c r="LV26" s="53"/>
      <c r="LW26" s="53"/>
      <c r="LX26" s="53"/>
      <c r="LY26" s="53"/>
      <c r="LZ26" s="53"/>
      <c r="MA26" s="53"/>
      <c r="MB26" s="53"/>
      <c r="MC26" s="53"/>
      <c r="MD26" s="53"/>
      <c r="ME26" s="53"/>
      <c r="MF26" s="53"/>
      <c r="MG26" s="53"/>
      <c r="MH26" s="53"/>
      <c r="MI26" s="53"/>
      <c r="MJ26" s="53"/>
      <c r="MK26" s="53"/>
      <c r="ML26" s="53"/>
      <c r="MM26" s="53"/>
      <c r="MN26" s="53"/>
      <c r="MO26" s="53"/>
      <c r="MP26" s="53"/>
      <c r="MQ26" s="53"/>
      <c r="MR26" s="53"/>
      <c r="MS26" s="53"/>
      <c r="MT26" s="53"/>
      <c r="MU26" s="53"/>
      <c r="MV26" s="53"/>
      <c r="MW26" s="53"/>
      <c r="MX26" s="53"/>
      <c r="MY26" s="53"/>
      <c r="MZ26" s="53"/>
      <c r="NA26" s="53"/>
      <c r="NB26" s="53"/>
      <c r="NC26" s="53"/>
      <c r="ND26" s="53"/>
      <c r="NE26" s="53"/>
      <c r="NF26" s="53"/>
      <c r="NG26" s="53"/>
      <c r="NH26" s="53"/>
      <c r="NI26" s="53"/>
      <c r="NJ26" s="53"/>
      <c r="NK26" s="53"/>
      <c r="NL26" s="53"/>
      <c r="NM26" s="53"/>
      <c r="NN26" s="53"/>
      <c r="NO26" s="53"/>
      <c r="NP26" s="53"/>
      <c r="NQ26" s="53"/>
      <c r="NR26" s="53"/>
      <c r="NS26" s="53"/>
      <c r="NT26" s="53"/>
      <c r="NU26" s="53"/>
      <c r="NV26" s="53"/>
      <c r="NW26" s="53"/>
      <c r="NX26" s="53"/>
      <c r="NY26" s="53"/>
      <c r="NZ26" s="53"/>
      <c r="OA26" s="53"/>
      <c r="OB26" s="53"/>
      <c r="OC26" s="53"/>
      <c r="OD26" s="53"/>
      <c r="OE26" s="53"/>
      <c r="OF26" s="53"/>
      <c r="OG26" s="53"/>
      <c r="OH26" s="53"/>
      <c r="OI26" s="53"/>
      <c r="OJ26" s="53"/>
      <c r="OK26" s="53"/>
      <c r="OL26" s="53"/>
      <c r="OM26" s="53"/>
      <c r="ON26" s="53"/>
      <c r="OO26" s="53"/>
      <c r="OP26" s="53"/>
      <c r="OQ26" s="53"/>
      <c r="OR26" s="53"/>
      <c r="OS26" s="53"/>
      <c r="OT26" s="53"/>
      <c r="OU26" s="53"/>
      <c r="OV26" s="53"/>
      <c r="OW26" s="53"/>
      <c r="OX26" s="53"/>
      <c r="OY26" s="53"/>
      <c r="OZ26" s="53"/>
      <c r="PA26" s="53"/>
      <c r="PB26" s="53"/>
      <c r="PC26" s="53"/>
      <c r="PD26" s="53"/>
      <c r="PE26" s="53"/>
      <c r="PF26" s="53"/>
      <c r="PG26" s="53"/>
      <c r="PH26" s="53"/>
      <c r="PI26" s="53"/>
    </row>
    <row r="27" spans="2:425" ht="16.8" thickBot="1" x14ac:dyDescent="0.3">
      <c r="B27" s="179"/>
      <c r="C27" s="61">
        <v>2</v>
      </c>
      <c r="D27" s="131" t="s">
        <v>457</v>
      </c>
      <c r="E27" s="51">
        <f t="shared" ref="E27:E32" si="17">SUM(F27:Y27)</f>
        <v>0</v>
      </c>
      <c r="F27" s="51">
        <f t="shared" si="16"/>
        <v>0</v>
      </c>
      <c r="G27" s="51">
        <f t="shared" si="16"/>
        <v>0</v>
      </c>
      <c r="H27" s="51">
        <f t="shared" si="16"/>
        <v>0</v>
      </c>
      <c r="I27" s="51">
        <f t="shared" si="16"/>
        <v>0</v>
      </c>
      <c r="J27" s="51">
        <f t="shared" si="16"/>
        <v>0</v>
      </c>
      <c r="K27" s="51">
        <f t="shared" si="16"/>
        <v>0</v>
      </c>
      <c r="L27" s="51">
        <f t="shared" si="16"/>
        <v>0</v>
      </c>
      <c r="M27" s="51">
        <f t="shared" si="16"/>
        <v>0</v>
      </c>
      <c r="N27" s="51">
        <f t="shared" si="16"/>
        <v>0</v>
      </c>
      <c r="O27" s="51">
        <f t="shared" si="16"/>
        <v>0</v>
      </c>
      <c r="P27" s="51">
        <f t="shared" si="16"/>
        <v>0</v>
      </c>
      <c r="Q27" s="51">
        <f t="shared" si="16"/>
        <v>0</v>
      </c>
      <c r="R27" s="51">
        <f t="shared" si="16"/>
        <v>0</v>
      </c>
      <c r="S27" s="51">
        <f t="shared" ref="S27:S32" si="18">SUM(Z27)</f>
        <v>0</v>
      </c>
      <c r="T27" s="53"/>
      <c r="U27" s="53"/>
      <c r="V27" s="53"/>
      <c r="W27" s="53"/>
      <c r="X27" s="53"/>
      <c r="Y27" s="53"/>
      <c r="Z27" s="53"/>
      <c r="AA27" s="53"/>
      <c r="AB27" s="53"/>
      <c r="AC27" s="53"/>
      <c r="AD27" s="53"/>
      <c r="AE27" s="53"/>
      <c r="AF27" s="53"/>
      <c r="AG27" s="53"/>
      <c r="AH27" s="53"/>
      <c r="AI27" s="53"/>
      <c r="AJ27" s="53"/>
      <c r="AK27" s="53"/>
      <c r="AL27" s="52"/>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KX27" s="53"/>
      <c r="KY27" s="53"/>
      <c r="KZ27" s="53"/>
      <c r="LA27" s="53"/>
      <c r="LB27" s="53"/>
      <c r="LC27" s="53"/>
      <c r="LD27" s="53"/>
      <c r="LE27" s="53"/>
      <c r="LF27" s="53"/>
      <c r="LG27" s="53"/>
      <c r="LH27" s="53"/>
      <c r="LI27" s="53"/>
      <c r="LJ27" s="53"/>
      <c r="LK27" s="53"/>
      <c r="LL27" s="53"/>
      <c r="LM27" s="53"/>
      <c r="LN27" s="53"/>
      <c r="LO27" s="53"/>
      <c r="LP27" s="53"/>
      <c r="LQ27" s="53"/>
      <c r="LR27" s="53"/>
      <c r="LS27" s="53"/>
      <c r="LT27" s="53"/>
      <c r="LU27" s="53"/>
      <c r="LV27" s="53"/>
      <c r="LW27" s="53"/>
      <c r="LX27" s="53"/>
      <c r="LY27" s="53"/>
      <c r="LZ27" s="53"/>
      <c r="MA27" s="53"/>
      <c r="MB27" s="53"/>
      <c r="MC27" s="53"/>
      <c r="MD27" s="53"/>
      <c r="ME27" s="53"/>
      <c r="MF27" s="53"/>
      <c r="MG27" s="53"/>
      <c r="MH27" s="53"/>
      <c r="MI27" s="53"/>
      <c r="MJ27" s="53"/>
      <c r="MK27" s="53"/>
      <c r="ML27" s="53"/>
      <c r="MM27" s="53"/>
      <c r="MN27" s="53"/>
      <c r="MO27" s="53"/>
      <c r="MP27" s="53"/>
      <c r="MQ27" s="53"/>
      <c r="MR27" s="53"/>
      <c r="MS27" s="53"/>
      <c r="MT27" s="53"/>
      <c r="MU27" s="53"/>
      <c r="MV27" s="53"/>
      <c r="MW27" s="53"/>
      <c r="MX27" s="53"/>
      <c r="MY27" s="53"/>
      <c r="MZ27" s="53"/>
      <c r="NA27" s="53"/>
      <c r="NB27" s="53"/>
      <c r="NC27" s="53"/>
      <c r="ND27" s="53"/>
      <c r="NE27" s="53"/>
      <c r="NF27" s="53"/>
      <c r="NG27" s="53"/>
      <c r="NH27" s="53"/>
      <c r="NI27" s="53"/>
      <c r="NJ27" s="53"/>
      <c r="NK27" s="53"/>
      <c r="NL27" s="53"/>
      <c r="NM27" s="53"/>
      <c r="NN27" s="53"/>
      <c r="NO27" s="53"/>
      <c r="NP27" s="53"/>
      <c r="NQ27" s="53"/>
      <c r="NR27" s="53"/>
      <c r="NS27" s="53"/>
      <c r="NT27" s="53"/>
      <c r="NU27" s="53"/>
      <c r="NV27" s="53"/>
      <c r="NW27" s="53"/>
      <c r="NX27" s="53"/>
      <c r="NY27" s="53"/>
      <c r="NZ27" s="53"/>
      <c r="OA27" s="53"/>
      <c r="OB27" s="53"/>
      <c r="OC27" s="53"/>
      <c r="OD27" s="53"/>
      <c r="OE27" s="53"/>
      <c r="OF27" s="53"/>
      <c r="OG27" s="53"/>
      <c r="OH27" s="53"/>
      <c r="OI27" s="53"/>
      <c r="OJ27" s="53"/>
      <c r="OK27" s="53"/>
      <c r="OL27" s="53"/>
      <c r="OM27" s="53"/>
      <c r="ON27" s="53"/>
      <c r="OO27" s="53"/>
      <c r="OP27" s="53"/>
      <c r="OQ27" s="53"/>
      <c r="OR27" s="53"/>
      <c r="OS27" s="53"/>
      <c r="OT27" s="53"/>
      <c r="OU27" s="53"/>
      <c r="OV27" s="53"/>
      <c r="OW27" s="53"/>
      <c r="OX27" s="53"/>
      <c r="OY27" s="53"/>
      <c r="OZ27" s="53"/>
      <c r="PA27" s="53"/>
      <c r="PB27" s="53"/>
      <c r="PC27" s="53"/>
      <c r="PD27" s="53"/>
      <c r="PE27" s="53"/>
      <c r="PF27" s="53"/>
      <c r="PG27" s="53"/>
      <c r="PH27" s="53"/>
      <c r="PI27" s="53"/>
    </row>
    <row r="28" spans="2:425" ht="16.8" thickBot="1" x14ac:dyDescent="0.3">
      <c r="B28" s="179"/>
      <c r="C28" s="61">
        <v>3</v>
      </c>
      <c r="D28" s="131" t="s">
        <v>171</v>
      </c>
      <c r="E28" s="51">
        <f t="shared" si="17"/>
        <v>0</v>
      </c>
      <c r="F28" s="51">
        <f t="shared" si="16"/>
        <v>0</v>
      </c>
      <c r="G28" s="51">
        <f t="shared" si="16"/>
        <v>0</v>
      </c>
      <c r="H28" s="51">
        <f t="shared" si="16"/>
        <v>0</v>
      </c>
      <c r="I28" s="51">
        <f t="shared" si="16"/>
        <v>0</v>
      </c>
      <c r="J28" s="51">
        <f t="shared" si="16"/>
        <v>0</v>
      </c>
      <c r="K28" s="51">
        <f t="shared" si="16"/>
        <v>0</v>
      </c>
      <c r="L28" s="51">
        <f t="shared" si="16"/>
        <v>0</v>
      </c>
      <c r="M28" s="51">
        <f t="shared" si="16"/>
        <v>0</v>
      </c>
      <c r="N28" s="51">
        <f t="shared" si="16"/>
        <v>0</v>
      </c>
      <c r="O28" s="51">
        <f t="shared" si="16"/>
        <v>0</v>
      </c>
      <c r="P28" s="51">
        <f t="shared" si="16"/>
        <v>0</v>
      </c>
      <c r="Q28" s="51">
        <f t="shared" si="16"/>
        <v>0</v>
      </c>
      <c r="R28" s="51">
        <f t="shared" si="16"/>
        <v>0</v>
      </c>
      <c r="S28" s="51">
        <f t="shared" si="18"/>
        <v>0</v>
      </c>
      <c r="T28" s="53"/>
      <c r="U28" s="53"/>
      <c r="V28" s="53"/>
      <c r="W28" s="53"/>
      <c r="X28" s="53"/>
      <c r="Y28" s="53"/>
      <c r="Z28" s="53"/>
      <c r="AA28" s="53"/>
      <c r="AB28" s="53"/>
      <c r="AC28" s="53"/>
      <c r="AD28" s="53"/>
      <c r="AE28" s="53"/>
      <c r="AF28" s="53"/>
      <c r="AG28" s="53"/>
      <c r="AH28" s="53"/>
      <c r="AI28" s="53"/>
      <c r="AJ28" s="53"/>
      <c r="AK28" s="53"/>
      <c r="AL28" s="52"/>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KX28" s="53"/>
      <c r="KY28" s="53"/>
      <c r="KZ28" s="53"/>
      <c r="LA28" s="53"/>
      <c r="LB28" s="53"/>
      <c r="LC28" s="53"/>
      <c r="LD28" s="53"/>
      <c r="LE28" s="53"/>
      <c r="LF28" s="53"/>
      <c r="LG28" s="53"/>
      <c r="LH28" s="53"/>
      <c r="LI28" s="53"/>
      <c r="LJ28" s="53"/>
      <c r="LK28" s="53"/>
      <c r="LL28" s="53"/>
      <c r="LM28" s="53"/>
      <c r="LN28" s="53"/>
      <c r="LO28" s="53"/>
      <c r="LP28" s="53"/>
      <c r="LQ28" s="53"/>
      <c r="LR28" s="53"/>
      <c r="LS28" s="53"/>
      <c r="LT28" s="53"/>
      <c r="LU28" s="53"/>
      <c r="LV28" s="53"/>
      <c r="LW28" s="53"/>
      <c r="LX28" s="53"/>
      <c r="LY28" s="53"/>
      <c r="LZ28" s="53"/>
      <c r="MA28" s="53"/>
      <c r="MB28" s="53"/>
      <c r="MC28" s="53"/>
      <c r="MD28" s="53"/>
      <c r="ME28" s="53"/>
      <c r="MF28" s="53"/>
      <c r="MG28" s="53"/>
      <c r="MH28" s="53"/>
      <c r="MI28" s="53"/>
      <c r="MJ28" s="53"/>
      <c r="MK28" s="53"/>
      <c r="ML28" s="53"/>
      <c r="MM28" s="53"/>
      <c r="MN28" s="53"/>
      <c r="MO28" s="53"/>
      <c r="MP28" s="53"/>
      <c r="MQ28" s="53"/>
      <c r="MR28" s="53"/>
      <c r="MS28" s="53"/>
      <c r="MT28" s="53"/>
      <c r="MU28" s="53"/>
      <c r="MV28" s="53"/>
      <c r="MW28" s="53"/>
      <c r="MX28" s="53"/>
      <c r="MY28" s="53"/>
      <c r="MZ28" s="53"/>
      <c r="NA28" s="53"/>
      <c r="NB28" s="53"/>
      <c r="NC28" s="53"/>
      <c r="ND28" s="53"/>
      <c r="NE28" s="53"/>
      <c r="NF28" s="53"/>
      <c r="NG28" s="53"/>
      <c r="NH28" s="53"/>
      <c r="NI28" s="53"/>
      <c r="NJ28" s="53"/>
      <c r="NK28" s="53"/>
      <c r="NL28" s="53"/>
      <c r="NM28" s="53"/>
      <c r="NN28" s="53"/>
      <c r="NO28" s="53"/>
      <c r="NP28" s="53"/>
      <c r="NQ28" s="53"/>
      <c r="NR28" s="53"/>
      <c r="NS28" s="53"/>
      <c r="NT28" s="53"/>
      <c r="NU28" s="53"/>
      <c r="NV28" s="53"/>
      <c r="NW28" s="53"/>
      <c r="NX28" s="53"/>
      <c r="NY28" s="53"/>
      <c r="NZ28" s="53"/>
      <c r="OA28" s="53"/>
      <c r="OB28" s="53"/>
      <c r="OC28" s="53"/>
      <c r="OD28" s="53"/>
      <c r="OE28" s="53"/>
      <c r="OF28" s="53"/>
      <c r="OG28" s="53"/>
      <c r="OH28" s="53"/>
      <c r="OI28" s="53"/>
      <c r="OJ28" s="53"/>
      <c r="OK28" s="53"/>
      <c r="OL28" s="53"/>
      <c r="OM28" s="53"/>
      <c r="ON28" s="53"/>
      <c r="OO28" s="53"/>
      <c r="OP28" s="53"/>
      <c r="OQ28" s="53"/>
      <c r="OR28" s="53"/>
      <c r="OS28" s="53"/>
      <c r="OT28" s="53"/>
      <c r="OU28" s="53"/>
      <c r="OV28" s="53"/>
      <c r="OW28" s="53"/>
      <c r="OX28" s="53"/>
      <c r="OY28" s="53"/>
      <c r="OZ28" s="53"/>
      <c r="PA28" s="53"/>
      <c r="PB28" s="53"/>
      <c r="PC28" s="53"/>
      <c r="PD28" s="53"/>
      <c r="PE28" s="53"/>
      <c r="PF28" s="53"/>
      <c r="PG28" s="53"/>
      <c r="PH28" s="53"/>
      <c r="PI28" s="53"/>
    </row>
    <row r="29" spans="2:425" ht="16.8" thickBot="1" x14ac:dyDescent="0.3">
      <c r="B29" s="179"/>
      <c r="C29" s="61">
        <v>4</v>
      </c>
      <c r="D29" s="131" t="s">
        <v>458</v>
      </c>
      <c r="E29" s="51">
        <f t="shared" si="17"/>
        <v>0</v>
      </c>
      <c r="F29" s="51">
        <f t="shared" si="16"/>
        <v>0</v>
      </c>
      <c r="G29" s="51">
        <f t="shared" si="16"/>
        <v>0</v>
      </c>
      <c r="H29" s="51">
        <f t="shared" si="16"/>
        <v>0</v>
      </c>
      <c r="I29" s="51">
        <f t="shared" si="16"/>
        <v>0</v>
      </c>
      <c r="J29" s="51">
        <f t="shared" si="16"/>
        <v>0</v>
      </c>
      <c r="K29" s="51">
        <f t="shared" si="16"/>
        <v>0</v>
      </c>
      <c r="L29" s="51">
        <f t="shared" si="16"/>
        <v>0</v>
      </c>
      <c r="M29" s="51">
        <f t="shared" si="16"/>
        <v>0</v>
      </c>
      <c r="N29" s="51">
        <f t="shared" si="16"/>
        <v>0</v>
      </c>
      <c r="O29" s="51">
        <f t="shared" si="16"/>
        <v>0</v>
      </c>
      <c r="P29" s="51">
        <f t="shared" si="16"/>
        <v>0</v>
      </c>
      <c r="Q29" s="51">
        <f t="shared" si="16"/>
        <v>0</v>
      </c>
      <c r="R29" s="51">
        <f t="shared" si="16"/>
        <v>0</v>
      </c>
      <c r="S29" s="51">
        <f t="shared" si="18"/>
        <v>0</v>
      </c>
      <c r="T29" s="53"/>
      <c r="U29" s="53"/>
      <c r="V29" s="53"/>
      <c r="W29" s="53"/>
      <c r="X29" s="53"/>
      <c r="Y29" s="53"/>
      <c r="Z29" s="53"/>
      <c r="AA29" s="53"/>
      <c r="AB29" s="53"/>
      <c r="AC29" s="53"/>
      <c r="AD29" s="53"/>
      <c r="AE29" s="53"/>
      <c r="AF29" s="53"/>
      <c r="AG29" s="53"/>
      <c r="AH29" s="53"/>
      <c r="AI29" s="53"/>
      <c r="AJ29" s="53"/>
      <c r="AK29" s="53"/>
      <c r="AL29" s="52"/>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KX29" s="53"/>
      <c r="KY29" s="53"/>
      <c r="KZ29" s="53"/>
      <c r="LA29" s="53"/>
      <c r="LB29" s="53"/>
      <c r="LC29" s="53"/>
      <c r="LD29" s="53"/>
      <c r="LE29" s="53"/>
      <c r="LF29" s="53"/>
      <c r="LG29" s="53"/>
      <c r="LH29" s="53"/>
      <c r="LI29" s="53"/>
      <c r="LJ29" s="53"/>
      <c r="LK29" s="53"/>
      <c r="LL29" s="53"/>
      <c r="LM29" s="53"/>
      <c r="LN29" s="53"/>
      <c r="LO29" s="53"/>
      <c r="LP29" s="53"/>
      <c r="LQ29" s="53"/>
      <c r="LR29" s="53"/>
      <c r="LS29" s="53"/>
      <c r="LT29" s="53"/>
      <c r="LU29" s="53"/>
      <c r="LV29" s="53"/>
      <c r="LW29" s="53"/>
      <c r="LX29" s="53"/>
      <c r="LY29" s="53"/>
      <c r="LZ29" s="53"/>
      <c r="MA29" s="53"/>
      <c r="MB29" s="53"/>
      <c r="MC29" s="53"/>
      <c r="MD29" s="53"/>
      <c r="ME29" s="53"/>
      <c r="MF29" s="53"/>
      <c r="MG29" s="53"/>
      <c r="MH29" s="53"/>
      <c r="MI29" s="53"/>
      <c r="MJ29" s="53"/>
      <c r="MK29" s="53"/>
      <c r="ML29" s="53"/>
      <c r="MM29" s="53"/>
      <c r="MN29" s="53"/>
      <c r="MO29" s="53"/>
      <c r="MP29" s="53"/>
      <c r="MQ29" s="53"/>
      <c r="MR29" s="53"/>
      <c r="MS29" s="53"/>
      <c r="MT29" s="53"/>
      <c r="MU29" s="53"/>
      <c r="MV29" s="53"/>
      <c r="MW29" s="53"/>
      <c r="MX29" s="53"/>
      <c r="MY29" s="53"/>
      <c r="MZ29" s="53"/>
      <c r="NA29" s="53"/>
      <c r="NB29" s="53"/>
      <c r="NC29" s="53"/>
      <c r="ND29" s="53"/>
      <c r="NE29" s="53"/>
      <c r="NF29" s="53"/>
      <c r="NG29" s="53"/>
      <c r="NH29" s="53"/>
      <c r="NI29" s="53"/>
      <c r="NJ29" s="53"/>
      <c r="NK29" s="53"/>
      <c r="NL29" s="53"/>
      <c r="NM29" s="53"/>
      <c r="NN29" s="53"/>
      <c r="NO29" s="53"/>
      <c r="NP29" s="53"/>
      <c r="NQ29" s="53"/>
      <c r="NR29" s="53"/>
      <c r="NS29" s="53"/>
      <c r="NT29" s="53"/>
      <c r="NU29" s="53"/>
      <c r="NV29" s="53"/>
      <c r="NW29" s="53"/>
      <c r="NX29" s="53"/>
      <c r="NY29" s="53"/>
      <c r="NZ29" s="53"/>
      <c r="OA29" s="53"/>
      <c r="OB29" s="53"/>
      <c r="OC29" s="53"/>
      <c r="OD29" s="53"/>
      <c r="OE29" s="53"/>
      <c r="OF29" s="53"/>
      <c r="OG29" s="53"/>
      <c r="OH29" s="53"/>
      <c r="OI29" s="53"/>
      <c r="OJ29" s="53"/>
      <c r="OK29" s="53"/>
      <c r="OL29" s="53"/>
      <c r="OM29" s="53"/>
      <c r="ON29" s="53"/>
      <c r="OO29" s="53"/>
      <c r="OP29" s="53"/>
      <c r="OQ29" s="53"/>
      <c r="OR29" s="53"/>
      <c r="OS29" s="53"/>
      <c r="OT29" s="53"/>
      <c r="OU29" s="53"/>
      <c r="OV29" s="53"/>
      <c r="OW29" s="53"/>
      <c r="OX29" s="53"/>
      <c r="OY29" s="53"/>
      <c r="OZ29" s="53"/>
      <c r="PA29" s="53"/>
      <c r="PB29" s="53"/>
      <c r="PC29" s="53"/>
      <c r="PD29" s="53"/>
      <c r="PE29" s="53"/>
      <c r="PF29" s="53"/>
      <c r="PG29" s="53"/>
      <c r="PH29" s="53"/>
      <c r="PI29" s="53"/>
    </row>
    <row r="30" spans="2:425" ht="16.8" thickBot="1" x14ac:dyDescent="0.3">
      <c r="B30" s="179"/>
      <c r="C30" s="61">
        <v>5</v>
      </c>
      <c r="D30" s="131" t="s">
        <v>459</v>
      </c>
      <c r="E30" s="51">
        <f t="shared" si="17"/>
        <v>0</v>
      </c>
      <c r="F30" s="51">
        <f t="shared" si="16"/>
        <v>0</v>
      </c>
      <c r="G30" s="51">
        <f t="shared" si="16"/>
        <v>0</v>
      </c>
      <c r="H30" s="51">
        <f t="shared" si="16"/>
        <v>0</v>
      </c>
      <c r="I30" s="51">
        <f t="shared" si="16"/>
        <v>0</v>
      </c>
      <c r="J30" s="51">
        <f t="shared" si="16"/>
        <v>0</v>
      </c>
      <c r="K30" s="51">
        <f t="shared" si="16"/>
        <v>0</v>
      </c>
      <c r="L30" s="51">
        <f t="shared" si="16"/>
        <v>0</v>
      </c>
      <c r="M30" s="51">
        <f t="shared" si="16"/>
        <v>0</v>
      </c>
      <c r="N30" s="51">
        <f t="shared" si="16"/>
        <v>0</v>
      </c>
      <c r="O30" s="51">
        <f t="shared" si="16"/>
        <v>0</v>
      </c>
      <c r="P30" s="51">
        <f t="shared" si="16"/>
        <v>0</v>
      </c>
      <c r="Q30" s="51">
        <f t="shared" si="16"/>
        <v>0</v>
      </c>
      <c r="R30" s="51">
        <f t="shared" si="16"/>
        <v>0</v>
      </c>
      <c r="S30" s="51">
        <f t="shared" si="18"/>
        <v>0</v>
      </c>
      <c r="T30" s="53"/>
      <c r="U30" s="53"/>
      <c r="V30" s="53"/>
      <c r="W30" s="53"/>
      <c r="X30" s="53"/>
      <c r="Y30" s="53"/>
      <c r="Z30" s="53"/>
      <c r="AA30" s="53"/>
      <c r="AB30" s="53"/>
      <c r="AC30" s="53"/>
      <c r="AD30" s="53"/>
      <c r="AE30" s="53"/>
      <c r="AF30" s="53"/>
      <c r="AG30" s="53"/>
      <c r="AH30" s="53"/>
      <c r="AI30" s="53"/>
      <c r="AJ30" s="53"/>
      <c r="AK30" s="53"/>
      <c r="AL30" s="52"/>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KX30" s="53"/>
      <c r="KY30" s="53"/>
      <c r="KZ30" s="53"/>
      <c r="LA30" s="53"/>
      <c r="LB30" s="53"/>
      <c r="LC30" s="53"/>
      <c r="LD30" s="53"/>
      <c r="LE30" s="53"/>
      <c r="LF30" s="53"/>
      <c r="LG30" s="53"/>
      <c r="LH30" s="53"/>
      <c r="LI30" s="53"/>
      <c r="LJ30" s="53"/>
      <c r="LK30" s="53"/>
      <c r="LL30" s="53"/>
      <c r="LM30" s="53"/>
      <c r="LN30" s="53"/>
      <c r="LO30" s="53"/>
      <c r="LP30" s="53"/>
      <c r="LQ30" s="53"/>
      <c r="LR30" s="53"/>
      <c r="LS30" s="53"/>
      <c r="LT30" s="53"/>
      <c r="LU30" s="53"/>
      <c r="LV30" s="53"/>
      <c r="LW30" s="53"/>
      <c r="LX30" s="53"/>
      <c r="LY30" s="53"/>
      <c r="LZ30" s="53"/>
      <c r="MA30" s="53"/>
      <c r="MB30" s="53"/>
      <c r="MC30" s="53"/>
      <c r="MD30" s="53"/>
      <c r="ME30" s="53"/>
      <c r="MF30" s="53"/>
      <c r="MG30" s="53"/>
      <c r="MH30" s="53"/>
      <c r="MI30" s="53"/>
      <c r="MJ30" s="53"/>
      <c r="MK30" s="53"/>
      <c r="ML30" s="53"/>
      <c r="MM30" s="53"/>
      <c r="MN30" s="53"/>
      <c r="MO30" s="53"/>
      <c r="MP30" s="53"/>
      <c r="MQ30" s="53"/>
      <c r="MR30" s="53"/>
      <c r="MS30" s="53"/>
      <c r="MT30" s="53"/>
      <c r="MU30" s="53"/>
      <c r="MV30" s="53"/>
      <c r="MW30" s="53"/>
      <c r="MX30" s="53"/>
      <c r="MY30" s="53"/>
      <c r="MZ30" s="53"/>
      <c r="NA30" s="53"/>
      <c r="NB30" s="53"/>
      <c r="NC30" s="53"/>
      <c r="ND30" s="53"/>
      <c r="NE30" s="53"/>
      <c r="NF30" s="53"/>
      <c r="NG30" s="53"/>
      <c r="NH30" s="53"/>
      <c r="NI30" s="53"/>
      <c r="NJ30" s="53"/>
      <c r="NK30" s="53"/>
      <c r="NL30" s="53"/>
      <c r="NM30" s="53"/>
      <c r="NN30" s="53"/>
      <c r="NO30" s="53"/>
      <c r="NP30" s="53"/>
      <c r="NQ30" s="53"/>
      <c r="NR30" s="53"/>
      <c r="NS30" s="53"/>
      <c r="NT30" s="53"/>
      <c r="NU30" s="53"/>
      <c r="NV30" s="53"/>
      <c r="NW30" s="53"/>
      <c r="NX30" s="53"/>
      <c r="NY30" s="53"/>
      <c r="NZ30" s="53"/>
      <c r="OA30" s="53"/>
      <c r="OB30" s="53"/>
      <c r="OC30" s="53"/>
      <c r="OD30" s="53"/>
      <c r="OE30" s="53"/>
      <c r="OF30" s="53"/>
      <c r="OG30" s="53"/>
      <c r="OH30" s="53"/>
      <c r="OI30" s="53"/>
      <c r="OJ30" s="53"/>
      <c r="OK30" s="53"/>
      <c r="OL30" s="53"/>
      <c r="OM30" s="53"/>
      <c r="ON30" s="53"/>
      <c r="OO30" s="53"/>
      <c r="OP30" s="53"/>
      <c r="OQ30" s="53"/>
      <c r="OR30" s="53"/>
      <c r="OS30" s="53"/>
      <c r="OT30" s="53"/>
      <c r="OU30" s="53"/>
      <c r="OV30" s="53"/>
      <c r="OW30" s="53"/>
      <c r="OX30" s="53"/>
      <c r="OY30" s="53"/>
      <c r="OZ30" s="53"/>
      <c r="PA30" s="53"/>
      <c r="PB30" s="53"/>
      <c r="PC30" s="53"/>
      <c r="PD30" s="53"/>
      <c r="PE30" s="53"/>
      <c r="PF30" s="53"/>
      <c r="PG30" s="53"/>
      <c r="PH30" s="53"/>
      <c r="PI30" s="53"/>
    </row>
    <row r="31" spans="2:425" ht="16.8" thickBot="1" x14ac:dyDescent="0.3">
      <c r="B31" s="179"/>
      <c r="C31" s="61" t="s">
        <v>31</v>
      </c>
      <c r="D31" s="131" t="s">
        <v>460</v>
      </c>
      <c r="E31" s="51">
        <f t="shared" si="17"/>
        <v>0</v>
      </c>
      <c r="F31" s="51">
        <f t="shared" si="16"/>
        <v>0</v>
      </c>
      <c r="G31" s="51">
        <f t="shared" si="16"/>
        <v>0</v>
      </c>
      <c r="H31" s="51">
        <f t="shared" si="16"/>
        <v>0</v>
      </c>
      <c r="I31" s="51">
        <f t="shared" si="16"/>
        <v>0</v>
      </c>
      <c r="J31" s="51">
        <f t="shared" si="16"/>
        <v>0</v>
      </c>
      <c r="K31" s="51">
        <f t="shared" si="16"/>
        <v>0</v>
      </c>
      <c r="L31" s="51">
        <f t="shared" si="16"/>
        <v>0</v>
      </c>
      <c r="M31" s="51">
        <f t="shared" si="16"/>
        <v>0</v>
      </c>
      <c r="N31" s="51">
        <f t="shared" si="16"/>
        <v>0</v>
      </c>
      <c r="O31" s="51">
        <f t="shared" si="16"/>
        <v>0</v>
      </c>
      <c r="P31" s="51">
        <f t="shared" si="16"/>
        <v>0</v>
      </c>
      <c r="Q31" s="51">
        <f t="shared" si="16"/>
        <v>0</v>
      </c>
      <c r="R31" s="51">
        <f t="shared" si="16"/>
        <v>0</v>
      </c>
      <c r="S31" s="51">
        <f t="shared" si="18"/>
        <v>0</v>
      </c>
      <c r="T31" s="53"/>
      <c r="U31" s="53"/>
      <c r="V31" s="53"/>
      <c r="W31" s="53"/>
      <c r="X31" s="53"/>
      <c r="Y31" s="53"/>
      <c r="Z31" s="53"/>
      <c r="AA31" s="53"/>
      <c r="AB31" s="53"/>
      <c r="AC31" s="53"/>
      <c r="AD31" s="53"/>
      <c r="AE31" s="53"/>
      <c r="AF31" s="53"/>
      <c r="AG31" s="53"/>
      <c r="AH31" s="53"/>
      <c r="AI31" s="53"/>
      <c r="AJ31" s="53"/>
      <c r="AK31" s="53"/>
      <c r="AL31" s="52"/>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KX31" s="53"/>
      <c r="KY31" s="53"/>
      <c r="KZ31" s="53"/>
      <c r="LA31" s="53"/>
      <c r="LB31" s="53"/>
      <c r="LC31" s="53"/>
      <c r="LD31" s="53"/>
      <c r="LE31" s="53"/>
      <c r="LF31" s="53"/>
      <c r="LG31" s="53"/>
      <c r="LH31" s="53"/>
      <c r="LI31" s="53"/>
      <c r="LJ31" s="53"/>
      <c r="LK31" s="53"/>
      <c r="LL31" s="53"/>
      <c r="LM31" s="53"/>
      <c r="LN31" s="53"/>
      <c r="LO31" s="53"/>
      <c r="LP31" s="53"/>
      <c r="LQ31" s="53"/>
      <c r="LR31" s="53"/>
      <c r="LS31" s="53"/>
      <c r="LT31" s="53"/>
      <c r="LU31" s="53"/>
      <c r="LV31" s="53"/>
      <c r="LW31" s="53"/>
      <c r="LX31" s="53"/>
      <c r="LY31" s="53"/>
      <c r="LZ31" s="53"/>
      <c r="MA31" s="53"/>
      <c r="MB31" s="53"/>
      <c r="MC31" s="53"/>
      <c r="MD31" s="53"/>
      <c r="ME31" s="53"/>
      <c r="MF31" s="53"/>
      <c r="MG31" s="53"/>
      <c r="MH31" s="53"/>
      <c r="MI31" s="53"/>
      <c r="MJ31" s="53"/>
      <c r="MK31" s="53"/>
      <c r="ML31" s="53"/>
      <c r="MM31" s="53"/>
      <c r="MN31" s="53"/>
      <c r="MO31" s="53"/>
      <c r="MP31" s="53"/>
      <c r="MQ31" s="53"/>
      <c r="MR31" s="53"/>
      <c r="MS31" s="53"/>
      <c r="MT31" s="53"/>
      <c r="MU31" s="53"/>
      <c r="MV31" s="53"/>
      <c r="MW31" s="53"/>
      <c r="MX31" s="53"/>
      <c r="MY31" s="53"/>
      <c r="MZ31" s="53"/>
      <c r="NA31" s="53"/>
      <c r="NB31" s="53"/>
      <c r="NC31" s="53"/>
      <c r="ND31" s="53"/>
      <c r="NE31" s="53"/>
      <c r="NF31" s="53"/>
      <c r="NG31" s="53"/>
      <c r="NH31" s="53"/>
      <c r="NI31" s="53"/>
      <c r="NJ31" s="53"/>
      <c r="NK31" s="53"/>
      <c r="NL31" s="53"/>
      <c r="NM31" s="53"/>
      <c r="NN31" s="53"/>
      <c r="NO31" s="53"/>
      <c r="NP31" s="53"/>
      <c r="NQ31" s="53"/>
      <c r="NR31" s="53"/>
      <c r="NS31" s="53"/>
      <c r="NT31" s="53"/>
      <c r="NU31" s="53"/>
      <c r="NV31" s="53"/>
      <c r="NW31" s="53"/>
      <c r="NX31" s="53"/>
      <c r="NY31" s="53"/>
      <c r="NZ31" s="53"/>
      <c r="OA31" s="53"/>
      <c r="OB31" s="53"/>
      <c r="OC31" s="53"/>
      <c r="OD31" s="53"/>
      <c r="OE31" s="53"/>
      <c r="OF31" s="53"/>
      <c r="OG31" s="53"/>
      <c r="OH31" s="53"/>
      <c r="OI31" s="53"/>
      <c r="OJ31" s="53"/>
      <c r="OK31" s="53"/>
      <c r="OL31" s="53"/>
      <c r="OM31" s="53"/>
      <c r="ON31" s="53"/>
      <c r="OO31" s="53"/>
      <c r="OP31" s="53"/>
      <c r="OQ31" s="53"/>
      <c r="OR31" s="53"/>
      <c r="OS31" s="53"/>
      <c r="OT31" s="53"/>
      <c r="OU31" s="53"/>
      <c r="OV31" s="53"/>
      <c r="OW31" s="53"/>
      <c r="OX31" s="53"/>
      <c r="OY31" s="53"/>
      <c r="OZ31" s="53"/>
      <c r="PA31" s="53"/>
      <c r="PB31" s="53"/>
      <c r="PC31" s="53"/>
      <c r="PD31" s="53"/>
      <c r="PE31" s="53"/>
      <c r="PF31" s="53"/>
      <c r="PG31" s="53"/>
      <c r="PH31" s="53"/>
      <c r="PI31" s="53"/>
    </row>
    <row r="32" spans="2:425" ht="16.8" thickBot="1" x14ac:dyDescent="0.3">
      <c r="B32" s="179"/>
      <c r="C32" s="61">
        <v>100000</v>
      </c>
      <c r="D32" s="131" t="s">
        <v>461</v>
      </c>
      <c r="E32" s="51">
        <f t="shared" si="17"/>
        <v>0</v>
      </c>
      <c r="F32" s="51">
        <f t="shared" si="16"/>
        <v>0</v>
      </c>
      <c r="G32" s="51">
        <f t="shared" si="16"/>
        <v>0</v>
      </c>
      <c r="H32" s="51">
        <f t="shared" si="16"/>
        <v>0</v>
      </c>
      <c r="I32" s="51">
        <f t="shared" si="16"/>
        <v>0</v>
      </c>
      <c r="J32" s="51">
        <f t="shared" si="16"/>
        <v>0</v>
      </c>
      <c r="K32" s="51">
        <f t="shared" si="16"/>
        <v>0</v>
      </c>
      <c r="L32" s="51">
        <f t="shared" si="16"/>
        <v>0</v>
      </c>
      <c r="M32" s="51">
        <f t="shared" si="16"/>
        <v>0</v>
      </c>
      <c r="N32" s="51">
        <f t="shared" si="16"/>
        <v>0</v>
      </c>
      <c r="O32" s="51">
        <f t="shared" si="16"/>
        <v>0</v>
      </c>
      <c r="P32" s="51">
        <f t="shared" si="16"/>
        <v>0</v>
      </c>
      <c r="Q32" s="51">
        <f t="shared" si="16"/>
        <v>0</v>
      </c>
      <c r="R32" s="51">
        <f t="shared" si="16"/>
        <v>0</v>
      </c>
      <c r="S32" s="51">
        <f t="shared" si="18"/>
        <v>0</v>
      </c>
      <c r="T32" s="53"/>
      <c r="U32" s="53"/>
      <c r="V32" s="53"/>
      <c r="W32" s="53"/>
      <c r="X32" s="53"/>
      <c r="Y32" s="53"/>
      <c r="Z32" s="53"/>
      <c r="AA32" s="53"/>
      <c r="AB32" s="53"/>
      <c r="AC32" s="53"/>
      <c r="AD32" s="53"/>
      <c r="AE32" s="53"/>
      <c r="AF32" s="53"/>
      <c r="AG32" s="53"/>
      <c r="AH32" s="53"/>
      <c r="AI32" s="53"/>
      <c r="AJ32" s="53"/>
      <c r="AK32" s="53"/>
      <c r="AL32" s="52"/>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KX32" s="53"/>
      <c r="KY32" s="53"/>
      <c r="KZ32" s="53"/>
      <c r="LA32" s="53"/>
      <c r="LB32" s="53"/>
      <c r="LC32" s="53"/>
      <c r="LD32" s="53"/>
      <c r="LE32" s="53"/>
      <c r="LF32" s="53"/>
      <c r="LG32" s="53"/>
      <c r="LH32" s="53"/>
      <c r="LI32" s="53"/>
      <c r="LJ32" s="53"/>
      <c r="LK32" s="53"/>
      <c r="LL32" s="53"/>
      <c r="LM32" s="53"/>
      <c r="LN32" s="53"/>
      <c r="LO32" s="53"/>
      <c r="LP32" s="53"/>
      <c r="LQ32" s="53"/>
      <c r="LR32" s="53"/>
      <c r="LS32" s="53"/>
      <c r="LT32" s="53"/>
      <c r="LU32" s="53"/>
      <c r="LV32" s="53"/>
      <c r="LW32" s="53"/>
      <c r="LX32" s="53"/>
      <c r="LY32" s="53"/>
      <c r="LZ32" s="53"/>
      <c r="MA32" s="53"/>
      <c r="MB32" s="53"/>
      <c r="MC32" s="53"/>
      <c r="MD32" s="53"/>
      <c r="ME32" s="53"/>
      <c r="MF32" s="53"/>
      <c r="MG32" s="53"/>
      <c r="MH32" s="53"/>
      <c r="MI32" s="53"/>
      <c r="MJ32" s="53"/>
      <c r="MK32" s="53"/>
      <c r="ML32" s="53"/>
      <c r="MM32" s="53"/>
      <c r="MN32" s="53"/>
      <c r="MO32" s="53"/>
      <c r="MP32" s="53"/>
      <c r="MQ32" s="53"/>
      <c r="MR32" s="53"/>
      <c r="MS32" s="53"/>
      <c r="MT32" s="53"/>
      <c r="MU32" s="53"/>
      <c r="MV32" s="53"/>
      <c r="MW32" s="53"/>
      <c r="MX32" s="53"/>
      <c r="MY32" s="53"/>
      <c r="MZ32" s="53"/>
      <c r="NA32" s="53"/>
      <c r="NB32" s="53"/>
      <c r="NC32" s="53"/>
      <c r="ND32" s="53"/>
      <c r="NE32" s="53"/>
      <c r="NF32" s="53"/>
      <c r="NG32" s="53"/>
      <c r="NH32" s="53"/>
      <c r="NI32" s="53"/>
      <c r="NJ32" s="53"/>
      <c r="NK32" s="53"/>
      <c r="NL32" s="53"/>
      <c r="NM32" s="53"/>
      <c r="NN32" s="53"/>
      <c r="NO32" s="53"/>
      <c r="NP32" s="53"/>
      <c r="NQ32" s="53"/>
      <c r="NR32" s="53"/>
      <c r="NS32" s="53"/>
      <c r="NT32" s="53"/>
      <c r="NU32" s="53"/>
      <c r="NV32" s="53"/>
      <c r="NW32" s="53"/>
      <c r="NX32" s="53"/>
      <c r="NY32" s="53"/>
      <c r="NZ32" s="53"/>
      <c r="OA32" s="53"/>
      <c r="OB32" s="53"/>
      <c r="OC32" s="53"/>
      <c r="OD32" s="53"/>
      <c r="OE32" s="53"/>
      <c r="OF32" s="53"/>
      <c r="OG32" s="53"/>
      <c r="OH32" s="53"/>
      <c r="OI32" s="53"/>
      <c r="OJ32" s="53"/>
      <c r="OK32" s="53"/>
      <c r="OL32" s="53"/>
      <c r="OM32" s="53"/>
      <c r="ON32" s="53"/>
      <c r="OO32" s="53"/>
      <c r="OP32" s="53"/>
      <c r="OQ32" s="53"/>
      <c r="OR32" s="53"/>
      <c r="OS32" s="53"/>
      <c r="OT32" s="53"/>
      <c r="OU32" s="53"/>
      <c r="OV32" s="53"/>
      <c r="OW32" s="53"/>
      <c r="OX32" s="53"/>
      <c r="OY32" s="53"/>
      <c r="OZ32" s="53"/>
      <c r="PA32" s="53"/>
      <c r="PB32" s="53"/>
      <c r="PC32" s="53"/>
      <c r="PD32" s="53"/>
      <c r="PE32" s="53"/>
      <c r="PF32" s="53"/>
      <c r="PG32" s="53"/>
      <c r="PH32" s="53"/>
      <c r="PI32" s="53"/>
    </row>
  </sheetData>
  <mergeCells count="34">
    <mergeCell ref="AH16:AU16"/>
    <mergeCell ref="A3:B3"/>
    <mergeCell ref="A5:B5"/>
    <mergeCell ref="A8:B8"/>
    <mergeCell ref="E16:Y16"/>
    <mergeCell ref="Z16:AG16"/>
    <mergeCell ref="GT16:HG16"/>
    <mergeCell ref="AV16:BI16"/>
    <mergeCell ref="BJ16:BW16"/>
    <mergeCell ref="BX16:CK16"/>
    <mergeCell ref="CL16:CY16"/>
    <mergeCell ref="CZ16:DM16"/>
    <mergeCell ref="DN16:EA16"/>
    <mergeCell ref="EB16:EO16"/>
    <mergeCell ref="EP16:FC16"/>
    <mergeCell ref="FD16:FQ16"/>
    <mergeCell ref="FR16:GE16"/>
    <mergeCell ref="GF16:GS16"/>
    <mergeCell ref="NT16:OG16"/>
    <mergeCell ref="OH16:OU16"/>
    <mergeCell ref="OV16:PI16"/>
    <mergeCell ref="B26:B32"/>
    <mergeCell ref="KN16:LA16"/>
    <mergeCell ref="LB16:LO16"/>
    <mergeCell ref="LP16:MC16"/>
    <mergeCell ref="MD16:MQ16"/>
    <mergeCell ref="MR16:NE16"/>
    <mergeCell ref="NF16:NS16"/>
    <mergeCell ref="HH16:HU16"/>
    <mergeCell ref="HV16:II16"/>
    <mergeCell ref="IJ16:IW16"/>
    <mergeCell ref="IX16:JK16"/>
    <mergeCell ref="JL16:JY16"/>
    <mergeCell ref="JZ16:KM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 id="{1151D22A-A79D-4CC6-B352-85CBA7CB17A2}">
            <xm:f>AG$22:QE$22='Drop-down'!$H$3</xm:f>
            <x14:dxf>
              <fill>
                <patternFill patternType="darkGray"/>
              </fill>
            </x14:dxf>
          </x14:cfRule>
          <xm:sqref>AG26:PI32</xm:sqref>
        </x14:conditionalFormatting>
        <x14:conditionalFormatting xmlns:xm="http://schemas.microsoft.com/office/excel/2006/main">
          <x14:cfRule type="expression" priority="9" id="{1106E903-29BB-4262-878C-5D6C23BA093B}">
            <xm:f>GEN_INF!$E$69='Drop-down'!$D$3</xm:f>
            <x14:dxf>
              <fill>
                <patternFill patternType="darkGray">
                  <bgColor auto="1"/>
                </patternFill>
              </fill>
            </x14:dxf>
          </x14:cfRule>
          <xm:sqref>J19:L24 AM19:AO24 BA19:BC24 BO19:BQ24 CC19:CE24 CQ19:CS24 DE19:DG24 DS19:DU24 EG19:EI24 EU19:EW24 FI19:FK24 FW19:FY24 GK19:GM24 GY19:HA24 HM19:HO24 IA19:IC24 IO19:IQ24 JC19:JE24 JQ19:JS24 KE19:KG24 KS19:KU24 LG19:LI24 LU19:LW24 MI19:MK24 MW19:MY24 NK19:NM24 NY19:OA24 OM19:OO24 PA19:PC24 PA26:PC32 OM26:OO32 NY26:OA32 NK26:NM32 MW26:MY32 MI26:MK32 LU26:LW32 LG26:LI32 KS26:KU32 KE26:KG32 JQ26:JS32 JC26:JE32 IO26:IQ32 IA26:IC32 HM26:HO32 GY26:HA32 GK26:GM32 FW26:FY32 FI26:FK32 EU26:EW32 EG26:EI32 DS26:DU32 DE26:DG32 CQ26:CS32 CC26:CE32 BO26:BQ32 BA26:BC32 AM26:AO32 J26:L32</xm:sqref>
        </x14:conditionalFormatting>
        <x14:conditionalFormatting xmlns:xm="http://schemas.microsoft.com/office/excel/2006/main">
          <x14:cfRule type="expression" priority="10" id="{BB235BC0-094F-4BA3-8D4C-CE89377CAE67}">
            <xm:f>GEN_INF!$E$70='Drop-down'!$E$3</xm:f>
            <x14:dxf>
              <fill>
                <patternFill patternType="darkGray">
                  <bgColor auto="1"/>
                </patternFill>
              </fill>
            </x14:dxf>
          </x14:cfRule>
          <xm:sqref>M19:O24 AP19:AR24 BD19:BF24 BR19:BT24 CF19:CH24 CT19:CV24 DH19:DJ24 DV19:DX24 EJ19:EL24 EX19:EZ24 FL19:FN24 FZ19:GB24 GN19:GP24 HB19:HD24 HP19:HR24 ID19:IF24 IR19:IT24 JF19:JH24 JT19:JV24 KH19:KJ24 KV19:KX24 LJ19:LL24 LX19:LZ24 ML19:MN24 MZ19:NB24 NN19:NP24 OB19:OD24 OP19:OR24 PD19:PF24 PD26:PF32 OP26:OR32 OB26:OD32 NN26:NP32 MZ26:NB32 ML26:MN32 LX26:LZ32 LJ26:LL32 KV26:KX32 KH26:KJ32 JT26:JV32 JF26:JH32 IR26:IT32 ID26:IF32 HP26:HR32 HB26:HD32 GN26:GP32 FZ26:GB32 FL26:FN32 EX26:EZ32 EJ26:EL32 DV26:DX32 DH26:DJ32 CT26:CV32 CF26:CH32 BR26:BT32 BD26:BF32 AP26:AR32 M26:O32</xm:sqref>
        </x14:conditionalFormatting>
        <x14:conditionalFormatting xmlns:xm="http://schemas.microsoft.com/office/excel/2006/main">
          <x14:cfRule type="expression" priority="11" id="{A08CCE07-38B8-4FC6-BA3A-79011B77FB94}">
            <xm:f>GEN_INF!$E$71='Drop-down'!$F$3</xm:f>
            <x14:dxf>
              <fill>
                <patternFill patternType="darkGray">
                  <bgColor auto="1"/>
                </patternFill>
              </fill>
            </x14:dxf>
          </x14:cfRule>
          <xm:sqref>P19:R24 AS19:AU24 BG19:BI24 BU19:BW24 CI19:CK24 CW19:CY24 DK19:DM24 DY19:EA24 EM19:EO24 FA19:FC24 FO19:FQ24 GC19:GE24 GQ19:GS24 HE19:HG24 HS19:HU24 IG19:II24 IU19:IW24 JI19:JK24 JW19:JY24 KK19:KM24 KY19:LA24 LM19:LO24 MA19:MC24 MO19:MQ24 NC19:NE24 NQ19:NS24 OE19:OG24 OS19:OU24 PG19:PI24 PG26:PI32 OS26:OU32 OE26:OG32 NQ26:NS32 NC26:NE32 MO26:MQ32 MA26:MC32 LM26:LO32 KY26:LA32 KK26:KM32 JW26:JY32 JI26:JK32 IU26:IW32 IG26:II32 HS26:HU32 HE26:HG32 GQ26:GS32 GC26:GE32 FO26:FQ32 FA26:FC32 EM26:EO32 DY26:EA32 DK26:DM32 CW26:CY32 CI26:CK32 BU26:BW32 BG26:BI32 AS26:AU32 P26:R32</xm:sqref>
        </x14:conditionalFormatting>
        <x14:conditionalFormatting xmlns:xm="http://schemas.microsoft.com/office/excel/2006/main">
          <x14:cfRule type="expression" priority="6" id="{AF8418F1-BA8A-4660-B5D6-466BB2E0DA03}">
            <xm:f>T$22:PS$22='Drop-down'!$H$3</xm:f>
            <x14:dxf>
              <fill>
                <patternFill patternType="darkGray"/>
              </fill>
            </x14:dxf>
          </x14:cfRule>
          <xm:sqref>T26:AF32</xm:sqref>
        </x14:conditionalFormatting>
        <x14:conditionalFormatting xmlns:xm="http://schemas.microsoft.com/office/excel/2006/main">
          <x14:cfRule type="expression" priority="12" id="{C55F5B1E-3E25-4712-954C-19209925CF9B}">
            <xm:f>E$22:PI$22='Drop-down'!$H$3</xm:f>
            <x14:dxf>
              <fill>
                <patternFill patternType="darkGray"/>
              </fill>
            </x14:dxf>
          </x14:cfRule>
          <xm:sqref>E26 E27:S32 G26:S26</xm:sqref>
        </x14:conditionalFormatting>
        <x14:conditionalFormatting xmlns:xm="http://schemas.microsoft.com/office/excel/2006/main">
          <x14:cfRule type="expression" priority="1" id="{84ECF79A-9756-4C2B-97DD-9D5FE723528A}">
            <xm:f>GEN_INF!$E$72='Drop-down'!$G$3</xm:f>
            <x14:dxf>
              <fill>
                <patternFill patternType="darkGray">
                  <bgColor theme="0"/>
                </patternFill>
              </fill>
            </x14:dxf>
          </x14:cfRule>
          <xm:sqref>E26:PI32 E19:PI24</xm:sqref>
        </x14:conditionalFormatting>
        <x14:conditionalFormatting xmlns:xm="http://schemas.microsoft.com/office/excel/2006/main">
          <x14:cfRule type="expression" priority="466" id="{0B67B0EC-8610-4A8A-82D4-C81087521E86}">
            <xm:f>E$34:DB$34='Drop-down'!$H$3</xm:f>
            <x14:dxf>
              <fill>
                <patternFill patternType="darkGray"/>
              </fill>
            </x14:dxf>
          </x14:cfRule>
          <xm:sqref>E26:S32</xm:sqref>
        </x14:conditionalFormatting>
        <x14:conditionalFormatting xmlns:xm="http://schemas.microsoft.com/office/excel/2006/main">
          <x14:cfRule type="expression" priority="655" id="{BF70C59E-78DA-4924-A20D-04F41D76313F}">
            <xm:f>AG$23:QE$23='Drop-down'!$I$3</xm:f>
            <x14:dxf>
              <fill>
                <patternFill patternType="darkGray"/>
              </fill>
            </x14:dxf>
          </x14:cfRule>
          <xm:sqref>AG26:PI32 AG19:PI24</xm:sqref>
        </x14:conditionalFormatting>
        <x14:conditionalFormatting xmlns:xm="http://schemas.microsoft.com/office/excel/2006/main">
          <x14:cfRule type="expression" priority="657" id="{E4C10151-EBE2-46CC-A096-F067CB401352}">
            <xm:f>T$23:PS$23='Drop-down'!$I$3</xm:f>
            <x14:dxf>
              <fill>
                <patternFill patternType="darkGray"/>
              </fill>
            </x14:dxf>
          </x14:cfRule>
          <xm:sqref>Y19:AF21 Y24:AF24 Z22:AF23 T26:AF32</xm:sqref>
        </x14:conditionalFormatting>
        <x14:conditionalFormatting xmlns:xm="http://schemas.microsoft.com/office/excel/2006/main">
          <x14:cfRule type="expression" priority="661" id="{43B021CC-C52E-4F67-BC03-2B39FBACBBE3}">
            <xm:f>E$23:PI$23='Drop-down'!$I$3</xm:f>
            <x14:dxf>
              <fill>
                <patternFill patternType="darkGray"/>
              </fill>
            </x14:dxf>
          </x14:cfRule>
          <xm:sqref>E26 E19:W21 E27:S32 G26:S26 E24:W24 E21:AF21 E22:Y23</xm:sqref>
        </x14:conditionalFormatting>
        <x14:conditionalFormatting xmlns:xm="http://schemas.microsoft.com/office/excel/2006/main">
          <x14:cfRule type="expression" priority="668" id="{A1D278CF-3BCC-42B6-845E-B7CA4FC831D2}">
            <xm:f>X$23:PX$23='Drop-down'!$I$3</xm:f>
            <x14:dxf>
              <fill>
                <patternFill patternType="darkGray"/>
              </fill>
            </x14:dxf>
          </x14:cfRule>
          <xm:sqref>X19:X21 X24</xm:sqref>
        </x14:conditionalFormatting>
        <x14:conditionalFormatting xmlns:xm="http://schemas.microsoft.com/office/excel/2006/main">
          <x14:cfRule type="expression" priority="670" id="{B82A8CF9-FA18-4C29-9620-55D1741193EC}">
            <xm:f>AG$23:QJ$23='Drop-down'!$I$3</xm:f>
            <x14:dxf>
              <fill>
                <patternFill patternType="darkGray"/>
              </fill>
            </x14:dxf>
          </x14:cfRule>
          <xm:sqref>AG21:PI21</xm:sqref>
        </x14:conditionalFormatting>
        <x14:conditionalFormatting xmlns:xm="http://schemas.microsoft.com/office/excel/2006/main">
          <x14:cfRule type="expression" priority="671" id="{F011AA4A-A336-45F5-ACA4-A4EECCB3EE86}">
            <xm:f>E$35:DB$35='Drop-down'!$I$3</xm:f>
            <x14:dxf>
              <fill>
                <patternFill patternType="darkGray"/>
              </fill>
            </x14:dxf>
          </x14:cfRule>
          <xm:sqref>E26:S32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762BE2E-81F3-4ECB-B0B7-878D17C1BED7}">
          <x14:formula1>
            <xm:f>'Drop-down'!$H$2:$H$3</xm:f>
          </x14:formula1>
          <xm:sqref>E21:PI22</xm:sqref>
        </x14:dataValidation>
        <x14:dataValidation type="list" allowBlank="1" showInputMessage="1" showErrorMessage="1" xr:uid="{EDDBEC5A-B6AA-4FCC-A548-5D40CB64293A}">
          <x14:formula1>
            <xm:f>'Drop-down'!$I$2:$I$4</xm:f>
          </x14:formula1>
          <xm:sqref>E23:PI23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469DA08EB5D2384B8FAA36AB48B69F7A00CADE10FE26FF69459A540839DAA7FA9B" ma:contentTypeVersion="58" ma:contentTypeDescription="" ma:contentTypeScope="" ma:versionID="4fec1e046f1f327ab1e1b43a99842e2c">
  <xsd:schema xmlns:xsd="http://www.w3.org/2001/XMLSchema" xmlns:xs="http://www.w3.org/2001/XMLSchema" xmlns:p="http://schemas.microsoft.com/office/2006/metadata/properties" xmlns:ns1="http://schemas.microsoft.com/sharepoint/v3" xmlns:ns2="ebc237ef-b1d7-4a0e-a5fd-9ec2ab64e14b" xmlns:ns3="7e994e28-ed27-4294-ae7b-cbc86537dbb0" xmlns:ns4="http://schemas.microsoft.com/sharepoint/v4" xmlns:ns6="0c8c8a3b-9b85-4d2b-94a6-97c494e7b7f7" targetNamespace="http://schemas.microsoft.com/office/2006/metadata/properties" ma:root="true" ma:fieldsID="95efcc36e3b338b779cca5ca0e6039e5" ns1:_="" ns2:_="" ns3:_="" ns4:_="" ns6:_="">
    <xsd:import namespace="http://schemas.microsoft.com/sharepoint/v3"/>
    <xsd:import namespace="ebc237ef-b1d7-4a0e-a5fd-9ec2ab64e14b"/>
    <xsd:import namespace="7e994e28-ed27-4294-ae7b-cbc86537dbb0"/>
    <xsd:import namespace="http://schemas.microsoft.com/sharepoint/v4"/>
    <xsd:import namespace="0c8c8a3b-9b85-4d2b-94a6-97c494e7b7f7"/>
    <xsd:element name="properties">
      <xsd:complexType>
        <xsd:sequence>
          <xsd:element name="documentManagement">
            <xsd:complexType>
              <xsd:all>
                <xsd:element ref="ns2:Project_x0020_Stage"/>
                <xsd:element ref="ns2:ERIS_ConfidentialityLevel"/>
                <xsd:element ref="ns2:ERIS_AdditionalMarkings" minOccurs="0"/>
                <xsd:element ref="ns2:ERIS_ApprovalStatus" minOccurs="0"/>
                <xsd:element ref="ns2:ERIS_OtherReference" minOccurs="0"/>
                <xsd:element ref="ns2:ERIS_Relation" minOccurs="0"/>
                <xsd:element ref="ns2:ERIS_AssignedTo" minOccurs="0"/>
                <xsd:element ref="ns2:ERIS_RecordNumber" minOccurs="0"/>
                <xsd:element ref="ns2:ERIS_ProjectManager" minOccurs="0"/>
                <xsd:element ref="ns2:ERIS_ProjectEndDate" minOccurs="0"/>
                <xsd:element ref="ns2:Activity" minOccurs="0"/>
                <xsd:element ref="ns2:h183cbb163844964afd3f51bcb3111e8" minOccurs="0"/>
                <xsd:element ref="ns1:FormData" minOccurs="0"/>
                <xsd:element ref="ns2:e60e82113f42453599a8d918d204ae90" minOccurs="0"/>
                <xsd:element ref="ns2:cf6642c25c9f450c9174253fa6ab2d24" minOccurs="0"/>
                <xsd:element ref="ns2:eac01aea0af64b25885b3cd8a3d9faf2" minOccurs="0"/>
                <xsd:element ref="ns2:c95b808c89d842ffb3cfaece118e608a" minOccurs="0"/>
                <xsd:element ref="ns3:TaxCatchAll" minOccurs="0"/>
                <xsd:element ref="ns3:TaxCatchAllLabel" minOccurs="0"/>
                <xsd:element ref="ns4:IconOverlay" minOccurs="0"/>
                <xsd:element ref="ns2:ERIS_ProjectApprover" minOccurs="0"/>
                <xsd:element ref="ns2:ERIS_ProjectMembers" minOccurs="0"/>
                <xsd:element ref="ns2:ERIS_SupersededObsolete" minOccurs="0"/>
                <xsd:element ref="ns6: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2"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c237ef-b1d7-4a0e-a5fd-9ec2ab64e14b" elementFormDefault="qualified">
    <xsd:import namespace="http://schemas.microsoft.com/office/2006/documentManagement/types"/>
    <xsd:import namespace="http://schemas.microsoft.com/office/infopath/2007/PartnerControls"/>
    <xsd:element name="Project_x0020_Stage" ma:index="3" ma:displayName="Project Stage" ma:default="Work in Progress (WIP)" ma:format="Dropdown" ma:internalName="Project_x0020_Stage">
      <xsd:simpleType>
        <xsd:restriction base="dms:Choice">
          <xsd:enumeration value="Mandate"/>
          <xsd:enumeration value="Data Received"/>
          <xsd:enumeration value="Work in Progress (WIP)"/>
          <xsd:enumeration value="Delivery"/>
        </xsd:restriction>
      </xsd:simpleType>
    </xsd:element>
    <xsd:element name="ERIS_ConfidentialityLevel" ma:index="5"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6"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7"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OtherReference" ma:index="10" nillable="true" ma:displayName="Other Reference" ma:internalName="ERIS_OtherReference">
      <xsd:simpleType>
        <xsd:restriction base="dms:Text"/>
      </xsd:simpleType>
    </xsd:element>
    <xsd:element name="ERIS_Relation" ma:index="11" nillable="true" ma:displayName="Relation" ma:internalName="ERIS_Relation">
      <xsd:simpleType>
        <xsd:restriction base="dms:Text"/>
      </xsd:simpleType>
    </xsd:element>
    <xsd:element name="ERIS_AssignedTo" ma:index="12" nillable="true" ma:displayName="Assigned To" ma:internalName="ERIS_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3" nillable="true" ma:displayName="Record Number" ma:internalName="ERIS_RecordNumber">
      <xsd:simpleType>
        <xsd:restriction base="dms:Text"/>
      </xsd:simpleType>
    </xsd:element>
    <xsd:element name="ERIS_ProjectManager" ma:index="14"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EndDate" ma:index="15" nillable="true" ma:displayName="Project End Date" ma:format="DateOnly" ma:internalName="ERIS_ProjectEndDate">
      <xsd:simpleType>
        <xsd:restriction base="dms:DateTime"/>
      </xsd:simpleType>
    </xsd:element>
    <xsd:element name="Activity" ma:index="17" nillable="true" ma:displayName="Activity" ma:default="Internal Models" ma:format="Dropdown" ma:internalName="Activity">
      <xsd:simpleType>
        <xsd:restriction base="dms:Choice">
          <xsd:enumeration value="Internal Models"/>
          <xsd:enumeration value="Peer Reviews"/>
          <xsd:enumeration value="Country Activity"/>
          <xsd:enumeration value="College"/>
          <xsd:enumeration value="Platform"/>
          <xsd:enumeration value="Admin"/>
          <xsd:enumeration value="Thematic"/>
          <xsd:enumeration value="Strategic"/>
          <xsd:enumeration value="Tool Development"/>
          <xsd:enumeration value="Other"/>
        </xsd:restriction>
      </xsd:simpleType>
    </xsd:element>
    <xsd:element name="h183cbb163844964afd3f51bcb3111e8" ma:index="19" ma:taxonomy="true" ma:internalName="h183cbb163844964afd3f51bcb3111e8" ma:taxonomyFieldName="ERIS_Keywords" ma:displayName="Keywords" ma:readOnly="false" ma:fieldId="{1183cbb1-6384-4964-afd3-f51bcb3111e8}"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60e82113f42453599a8d918d204ae90" ma:index="25" nillable="true" ma:taxonomy="true" ma:internalName="e60e82113f42453599a8d918d204ae90" ma:taxonomyFieldName="ERIS_Department" ma:displayName="EIOPA Department" ma:default="1;#Oversight Department|8b947239-66c9-4ae5-9d54-b069a4b4190b" ma:fieldId="{e60e8211-3f42-4535-99a8-d918d204ae9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cf6642c25c9f450c9174253fa6ab2d24" ma:index="26" ma:taxonomy="true" ma:internalName="cf6642c25c9f450c9174253fa6ab2d24" ma:taxonomyFieldName="ERIS_DocumentType" ma:displayName="Document Type" ma:indexed="true" ma:readOnly="false" ma:fieldId="{cf6642c2-5c9f-450c-9174-253fa6ab2d24}"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ac01aea0af64b25885b3cd8a3d9faf2" ma:index="27" nillable="true" ma:taxonomy="true" ma:internalName="eac01aea0af64b25885b3cd8a3d9faf2" ma:taxonomyFieldName="ERIS_Language" ma:displayName="Language" ma:default="2;#English|2741a941-2920-4ba4-aa70-d8ed6ac1785d" ma:fieldId="{eac01aea-0af6-4b25-885b-3cd8a3d9faf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c95b808c89d842ffb3cfaece118e608a" ma:index="28" nillable="true" ma:taxonomy="true" ma:internalName="c95b808c89d842ffb3cfaece118e608a" ma:taxonomyFieldName="ERIS_LeadDepartment" ma:displayName="Lead Department" ma:readOnly="false" ma:default="1;#Oversight and Supervisory Convergence Department|8b947239-66c9-4ae5-9d54-b069a4b4190b" ma:fieldId="{c95b808c-89d8-42ff-b3cf-aece118e608a}"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ProjectApprover" ma:index="34" nillable="true" ma:displayName="Project Approver" ma:list="UserInfo" ma:SharePointGroup="0" ma:internalName="Project_x0020_Approv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Members" ma:index="36" nillable="true" ma:displayName="Project Member(s)" ma:list="UserInfo" ma:SharePointGroup="0" ma:internalName="ERIS_ProjectMemb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SupersededObsolete" ma:index="38"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2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8c8a3b-9b85-4d2b-94a6-97c494e7b7f7"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RIS_ProjectMembers xmlns="ebc237ef-b1d7-4a0e-a5fd-9ec2ab64e14b">
      <UserInfo>
        <DisplayName>Stephane Dang-Nguyen</DisplayName>
        <AccountId>335</AccountId>
        <AccountType/>
      </UserInfo>
    </ERIS_ProjectMembers>
    <ERIS_AssignedTo xmlns="ebc237ef-b1d7-4a0e-a5fd-9ec2ab64e14b">
      <UserInfo>
        <DisplayName/>
        <AccountId xsi:nil="true"/>
        <AccountType/>
      </UserInfo>
    </ERIS_AssignedTo>
    <TaxCatchAll xmlns="7e994e28-ed27-4294-ae7b-cbc86537dbb0">
      <Value>265</Value>
      <Value>215</Value>
      <Value>2</Value>
      <Value>1</Value>
    </TaxCatchAll>
    <ERIS_ProjectManager xmlns="ebc237ef-b1d7-4a0e-a5fd-9ec2ab64e14b">
      <UserInfo>
        <DisplayName/>
        <AccountId>110</AccountId>
        <AccountType/>
      </UserInfo>
    </ERIS_ProjectManager>
    <h183cbb163844964afd3f51bcb3111e8 xmlns="ebc237ef-b1d7-4a0e-a5fd-9ec2ab64e14b">
      <Terms xmlns="http://schemas.microsoft.com/office/infopath/2007/PartnerControls">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183cbb163844964afd3f51bcb3111e8>
    <ERIS_ProjectApprover xmlns="ebc237ef-b1d7-4a0e-a5fd-9ec2ab64e14b">
      <UserInfo>
        <DisplayName/>
        <AccountId>60</AccountId>
        <AccountType/>
      </UserInfo>
    </ERIS_ProjectApprover>
    <ERIS_Relation xmlns="ebc237ef-b1d7-4a0e-a5fd-9ec2ab64e14b" xsi:nil="true"/>
    <ERIS_RecordNumber xmlns="ebc237ef-b1d7-4a0e-a5fd-9ec2ab64e14b">EIOPA(2021)0007214</ERIS_RecordNumber>
    <IconOverlay xmlns="http://schemas.microsoft.com/sharepoint/v4" xsi:nil="true"/>
    <Project_x0020_Stage xmlns="ebc237ef-b1d7-4a0e-a5fd-9ec2ab64e14b">Delivery</Project_x0020_Stage>
    <ERIS_OtherReference xmlns="ebc237ef-b1d7-4a0e-a5fd-9ec2ab64e14b" xsi:nil="true"/>
    <Activity xmlns="ebc237ef-b1d7-4a0e-a5fd-9ec2ab64e14b">Internal Models</Activity>
    <ERIS_ProjectEndDate xmlns="ebc237ef-b1d7-4a0e-a5fd-9ec2ab64e14b">2021-12-30T23:00:00+00:00</ERIS_ProjectEndDate>
    <e60e82113f42453599a8d918d204ae90 xmlns="ebc237ef-b1d7-4a0e-a5fd-9ec2ab64e14b">
      <Terms xmlns="http://schemas.microsoft.com/office/infopath/2007/PartnerControls">
        <TermInfo xmlns="http://schemas.microsoft.com/office/infopath/2007/PartnerControls">
          <TermName xmlns="http://schemas.microsoft.com/office/infopath/2007/PartnerControls">Oversight Department</TermName>
          <TermId xmlns="http://schemas.microsoft.com/office/infopath/2007/PartnerControls">8b947239-66c9-4ae5-9d54-b069a4b4190b</TermId>
        </TermInfo>
      </Terms>
    </e60e82113f42453599a8d918d204ae90>
    <FormData xmlns="http://schemas.microsoft.com/sharepoint/v3" xsi:nil="true"/>
    <c95b808c89d842ffb3cfaece118e608a xmlns="ebc237ef-b1d7-4a0e-a5fd-9ec2ab64e14b">
      <Terms xmlns="http://schemas.microsoft.com/office/infopath/2007/PartnerControls">
        <TermInfo xmlns="http://schemas.microsoft.com/office/infopath/2007/PartnerControls">
          <TermName xmlns="http://schemas.microsoft.com/office/infopath/2007/PartnerControls">Oversight Department</TermName>
          <TermId xmlns="http://schemas.microsoft.com/office/infopath/2007/PartnerControls">8b947239-66c9-4ae5-9d54-b069a4b4190b</TermId>
        </TermInfo>
      </Terms>
    </c95b808c89d842ffb3cfaece118e608a>
    <cf6642c25c9f450c9174253fa6ab2d24 xmlns="ebc237ef-b1d7-4a0e-a5fd-9ec2ab64e14b">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8f287949-b423-4a99-9529-6c80c689e7b2</TermId>
        </TermInfo>
      </Terms>
    </cf6642c25c9f450c9174253fa6ab2d24>
    <ERIS_AdditionalMarkings xmlns="ebc237ef-b1d7-4a0e-a5fd-9ec2ab64e14b" xsi:nil="true"/>
    <ERIS_ConfidentialityLevel xmlns="ebc237ef-b1d7-4a0e-a5fd-9ec2ab64e14b">EIOPA Regular Use</ERIS_ConfidentialityLevel>
    <ERIS_ApprovalStatus xmlns="ebc237ef-b1d7-4a0e-a5fd-9ec2ab64e14b">DRAFT</ERIS_ApprovalStatus>
    <eac01aea0af64b25885b3cd8a3d9faf2 xmlns="ebc237ef-b1d7-4a0e-a5fd-9ec2ab64e14b">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ac01aea0af64b25885b3cd8a3d9faf2>
    <ERIS_SupersededObsolete xmlns="ebc237ef-b1d7-4a0e-a5fd-9ec2ab64e14b">false</ERIS_SupersededObsolete>
  </documentManagement>
</p:properties>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7867DBDD-C422-49D4-A9D5-64130A0749EB}"/>
</file>

<file path=customXml/itemProps2.xml><?xml version="1.0" encoding="utf-8"?>
<ds:datastoreItem xmlns:ds="http://schemas.openxmlformats.org/officeDocument/2006/customXml" ds:itemID="{7EB296B1-9844-4A31-9407-0408B4A1899A}">
  <ds:schemaRefs>
    <ds:schemaRef ds:uri="http://schemas.microsoft.com/office/2006/documentManagement/types"/>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A8A7DCF-D295-4453-815D-5EA596554299}"/>
</file>

<file path=customXml/itemProps4.xml><?xml version="1.0" encoding="utf-8"?>
<ds:datastoreItem xmlns:ds="http://schemas.openxmlformats.org/officeDocument/2006/customXml" ds:itemID="{57FC7A96-CFE3-4458-BC8E-404FE088CC4F}"/>
</file>

<file path=customXml/itemProps5.xml><?xml version="1.0" encoding="utf-8"?>
<ds:datastoreItem xmlns:ds="http://schemas.openxmlformats.org/officeDocument/2006/customXml" ds:itemID="{8E3B960C-CC28-4211-9AE1-32E4D269F552}"/>
</file>

<file path=customXml/itemProps6.xml><?xml version="1.0" encoding="utf-8"?>
<ds:datastoreItem xmlns:ds="http://schemas.openxmlformats.org/officeDocument/2006/customXml" ds:itemID="{7A861180-4C2B-4333-8BCA-4CEE96A2BD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GEN_INF</vt:lpstr>
      <vt:lpstr>GEN_VAL</vt:lpstr>
      <vt:lpstr>QT_STAND_GROSS_</vt:lpstr>
      <vt:lpstr>QT_AY_GROSS_</vt:lpstr>
      <vt:lpstr>QT_UY_GROSS_</vt:lpstr>
      <vt:lpstr>QT_STAND_NET_</vt:lpstr>
      <vt:lpstr>QT_AY_NET_</vt:lpstr>
      <vt:lpstr>QT_UY_NET_</vt:lpstr>
      <vt:lpstr>QT_CS_</vt:lpstr>
      <vt:lpstr>QL_RP_</vt:lpstr>
      <vt:lpstr>QL_MOD_</vt:lpstr>
      <vt:lpstr>Drop-down</vt:lpstr>
    </vt:vector>
  </TitlesOfParts>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Van Steen Frank</dc:creator>
  <cp:lastModifiedBy>Van Steen Frank</cp:lastModifiedBy>
  <dcterms:created xsi:type="dcterms:W3CDTF">2020-06-30T17:48:37Z</dcterms:created>
  <dcterms:modified xsi:type="dcterms:W3CDTF">2021-02-09T20:42:37Z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0x010100469DA08EB5D2384B8FAA36AB48B69F7A00CADE10FE26FF69459A540839DAA7FA9B</vt:lpwstr>
  </property>
  <property fmtid="{D5CDD505-2E9C-101B-9397-08002B2CF9AE}" pid="3" name="ERIS_ProjectCategory">
    <vt:lpwstr>Operational (Corporate)</vt:lpwstr>
  </property>
  <property fmtid="{D5CDD505-2E9C-101B-9397-08002B2CF9AE}" pid="4" name="ERIS_Keywords">
    <vt:lpwstr>265;#Project Groups|a12b533e-756a-41d1-a364-794b9edcdb9b</vt:lpwstr>
  </property>
  <property fmtid="{D5CDD505-2E9C-101B-9397-08002B2CF9AE}" pid="5" name="ERIS_Department">
    <vt:lpwstr>1;#Oversight Department|8b947239-66c9-4ae5-9d54-b069a4b4190b</vt:lpwstr>
  </property>
  <property fmtid="{D5CDD505-2E9C-101B-9397-08002B2CF9AE}" pid="6" name="ERIS_DocumentType">
    <vt:lpwstr>215;#Survey|8f287949-b423-4a99-9529-6c80c689e7b2</vt:lpwstr>
  </property>
  <property fmtid="{D5CDD505-2E9C-101B-9397-08002B2CF9AE}" pid="7" name="ERIS_LeadDepartment">
    <vt:lpwstr>1;#Oversight Department|8b947239-66c9-4ae5-9d54-b069a4b4190b</vt:lpwstr>
  </property>
  <property fmtid="{D5CDD505-2E9C-101B-9397-08002B2CF9AE}" pid="8" name="ERIS_Language">
    <vt:lpwstr>2;#English|2741a941-2920-4ba4-aa70-d8ed6ac1785d</vt:lpwstr>
  </property>
  <property fmtid="{D5CDD505-2E9C-101B-9397-08002B2CF9AE}" pid="9" name="RecordPoint_WorkflowType">
    <vt:lpwstr>ActiveSubmitStub</vt:lpwstr>
  </property>
  <property fmtid="{D5CDD505-2E9C-101B-9397-08002B2CF9AE}" pid="10" name="RecordPoint_ActiveItemWebId">
    <vt:lpwstr>{0c8c8a3b-9b85-4d2b-94a6-97c494e7b7f7}</vt:lpwstr>
  </property>
  <property fmtid="{D5CDD505-2E9C-101B-9397-08002B2CF9AE}" pid="11" name="RecordPoint_ActiveItemSiteId">
    <vt:lpwstr>{7fb964ff-728f-4c74-a408-223947625b4d}</vt:lpwstr>
  </property>
  <property fmtid="{D5CDD505-2E9C-101B-9397-08002B2CF9AE}" pid="12" name="RecordPoint_ActiveItemListId">
    <vt:lpwstr>{38185bd0-742e-4e3a-b637-73406f573d83}</vt:lpwstr>
  </property>
  <property fmtid="{D5CDD505-2E9C-101B-9397-08002B2CF9AE}" pid="13" name="RecordPoint_ActiveItemUniqueId">
    <vt:lpwstr>{c93e5b87-4987-468e-91bd-0428962a1f2c}</vt:lpwstr>
  </property>
  <property fmtid="{D5CDD505-2E9C-101B-9397-08002B2CF9AE}" pid="14" name="RecordPoint_RecordNumberSubmitted">
    <vt:lpwstr>EIOPA(2021)0007214</vt:lpwstr>
  </property>
  <property fmtid="{D5CDD505-2E9C-101B-9397-08002B2CF9AE}" pid="15" name="RecordPoint_SubmissionCompleted">
    <vt:lpwstr>2021-03-01T09:54:40.4162678+00:00</vt:lpwstr>
  </property>
</Properties>
</file>