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35" yWindow="735" windowWidth="13425" windowHeight="7410" tabRatio="928" activeTab="1"/>
  </bookViews>
  <sheets>
    <sheet name="Instructions" sheetId="43" r:id="rId1"/>
    <sheet name="Main_RFR" sheetId="22" r:id="rId2"/>
    <sheet name="Main_Govts" sheetId="30" state="hidden" r:id="rId3"/>
    <sheet name="Main_Corps" sheetId="42" state="hidden" r:id="rId4"/>
    <sheet name="Annex DC1" sheetId="29" state="hidden" r:id="rId5"/>
    <sheet name="FS_Govts" sheetId="33" state="hidden" r:id="rId6"/>
    <sheet name="RC_Corps" sheetId="34" state="hidden" r:id="rId7"/>
    <sheet name="Stresses" sheetId="40" state="hidden" r:id="rId8"/>
    <sheet name="Government&amp;Corporate_Bonds" sheetId="57" r:id="rId9"/>
    <sheet name="Lab_RFR" sheetId="44" state="hidden" r:id="rId10"/>
    <sheet name="Lab_BOND" sheetId="58" state="hidden" r:id="rId11"/>
    <sheet name="BSL_RFR_spot_no_VA" sheetId="45" state="hidden" r:id="rId12"/>
    <sheet name="BSL_RFR_spot_with_VA" sheetId="46" state="hidden" r:id="rId13"/>
    <sheet name="LFL_RFR_spot_no_VA" sheetId="47" state="hidden" r:id="rId14"/>
    <sheet name="LFL_RFR_spot_with_VA" sheetId="48" state="hidden" r:id="rId15"/>
    <sheet name="DH_RFR_spot_no_VA" sheetId="49" state="hidden" r:id="rId16"/>
    <sheet name="DH_RFR_spot_with_VA" sheetId="50" state="hidden" r:id="rId17"/>
    <sheet name="VA Stress Test Results" sheetId="55" state="hidden" r:id="rId18"/>
    <sheet name="Sovereign_bond" sheetId="56" state="hidden" r:id="rId19"/>
  </sheets>
  <calcPr calcId="145621"/>
</workbook>
</file>

<file path=xl/calcChain.xml><?xml version="1.0" encoding="utf-8"?>
<calcChain xmlns="http://schemas.openxmlformats.org/spreadsheetml/2006/main">
  <c r="AK11" i="47" l="1"/>
  <c r="AK12" i="47"/>
  <c r="AK13" i="47"/>
  <c r="AK14" i="47"/>
  <c r="AK15" i="47"/>
  <c r="AK16" i="47"/>
  <c r="AK17" i="47"/>
  <c r="AK18" i="47"/>
  <c r="AK19" i="47"/>
  <c r="AK20" i="47"/>
  <c r="AK21" i="47"/>
  <c r="AK22" i="47"/>
  <c r="AK23" i="47"/>
  <c r="AK24" i="47"/>
  <c r="AK25" i="47"/>
  <c r="AK26" i="47"/>
  <c r="AK27" i="47"/>
  <c r="AK28" i="47"/>
  <c r="AK29" i="47"/>
  <c r="AK30" i="47"/>
  <c r="AK31" i="47"/>
  <c r="AK32" i="47"/>
  <c r="AK33" i="47"/>
  <c r="AK34" i="47"/>
  <c r="AK35" i="47"/>
  <c r="AK36" i="47"/>
  <c r="AK37" i="47"/>
  <c r="AK38" i="47"/>
  <c r="AK39" i="47"/>
  <c r="AK40" i="47"/>
  <c r="AK41" i="47"/>
  <c r="AK42" i="47"/>
  <c r="AK43" i="47"/>
  <c r="AK44" i="47"/>
  <c r="AK45" i="47"/>
  <c r="AK46" i="47"/>
  <c r="AK47" i="47"/>
  <c r="AK48" i="47"/>
  <c r="AK49" i="47"/>
  <c r="AK50" i="47"/>
  <c r="AK51" i="47"/>
  <c r="AK52" i="47"/>
  <c r="AK53" i="47"/>
  <c r="AK54" i="47"/>
  <c r="AK55" i="47"/>
  <c r="AK56" i="47"/>
  <c r="AK57" i="47"/>
  <c r="AK58" i="47"/>
  <c r="AK59" i="47"/>
  <c r="AK60" i="47"/>
  <c r="AK61" i="47"/>
  <c r="AK62" i="47"/>
  <c r="AK63" i="47"/>
  <c r="AK64" i="47"/>
  <c r="AK65" i="47"/>
  <c r="AK66" i="47"/>
  <c r="AK67" i="47"/>
  <c r="AK68" i="47"/>
  <c r="AK69" i="47"/>
  <c r="AK70" i="47"/>
  <c r="AK71" i="47"/>
  <c r="AK72" i="47"/>
  <c r="AK73" i="47"/>
  <c r="AK74" i="47"/>
  <c r="AK75" i="47"/>
  <c r="AK76" i="47"/>
  <c r="AK77" i="47"/>
  <c r="AK78" i="47"/>
  <c r="AK79" i="47"/>
  <c r="AK80" i="47"/>
  <c r="AK81" i="47"/>
  <c r="AK82" i="47"/>
  <c r="AK83" i="47"/>
  <c r="AK84" i="47"/>
  <c r="AK85" i="47"/>
  <c r="AK86" i="47"/>
  <c r="AK87" i="47"/>
  <c r="AK88" i="47"/>
  <c r="AK89" i="47"/>
  <c r="AK90" i="47"/>
  <c r="AK91" i="47"/>
  <c r="AK92" i="47"/>
  <c r="AK93" i="47"/>
  <c r="AK94" i="47"/>
  <c r="AK95" i="47"/>
  <c r="AK96" i="47"/>
  <c r="AK97" i="47"/>
  <c r="AK98" i="47"/>
  <c r="AK99" i="47"/>
  <c r="AK100" i="47"/>
  <c r="AK101" i="47"/>
  <c r="AK102" i="47"/>
  <c r="AK103" i="47"/>
  <c r="AK104" i="47"/>
  <c r="AK105" i="47"/>
  <c r="AK106" i="47"/>
  <c r="AK107" i="47"/>
  <c r="AK108" i="47"/>
  <c r="AK109" i="47"/>
  <c r="AK110" i="47"/>
  <c r="AK111" i="47"/>
  <c r="AK112" i="47"/>
  <c r="AK113" i="47"/>
  <c r="AK114" i="47"/>
  <c r="AK115" i="47"/>
  <c r="AK116" i="47"/>
  <c r="AK117" i="47"/>
  <c r="AK118" i="47"/>
  <c r="AK119" i="47"/>
  <c r="AK120" i="47"/>
  <c r="AK121" i="47"/>
  <c r="AK122" i="47"/>
  <c r="AK123" i="47"/>
  <c r="AK124" i="47"/>
  <c r="AK125" i="47"/>
  <c r="AK126" i="47"/>
  <c r="AK127" i="47"/>
  <c r="AK128" i="47"/>
  <c r="AK129" i="47"/>
  <c r="AK130" i="47"/>
  <c r="E6" i="58" l="1"/>
  <c r="C12" i="58" s="1"/>
  <c r="D6" i="58"/>
  <c r="C153" i="58" l="1"/>
  <c r="C133" i="58"/>
  <c r="C111" i="58"/>
  <c r="C69" i="58"/>
  <c r="C150" i="58"/>
  <c r="C131" i="58"/>
  <c r="C110" i="58"/>
  <c r="C54" i="58"/>
  <c r="C159" i="58"/>
  <c r="C143" i="58"/>
  <c r="C123" i="58"/>
  <c r="C97" i="58"/>
  <c r="C41" i="58"/>
  <c r="C158" i="58"/>
  <c r="C139" i="58"/>
  <c r="C122" i="58"/>
  <c r="C83" i="58"/>
  <c r="C26" i="58"/>
  <c r="B26" i="57" s="1"/>
  <c r="C95" i="58"/>
  <c r="C81" i="58"/>
  <c r="C67" i="58"/>
  <c r="C53" i="58"/>
  <c r="C38" i="58"/>
  <c r="B38" i="57" s="1"/>
  <c r="C25" i="58"/>
  <c r="B25" i="57" s="1"/>
  <c r="C157" i="58"/>
  <c r="C147" i="58"/>
  <c r="C138" i="58"/>
  <c r="C129" i="58"/>
  <c r="C118" i="58"/>
  <c r="C105" i="58"/>
  <c r="C90" i="58"/>
  <c r="C75" i="58"/>
  <c r="C62" i="58"/>
  <c r="C47" i="58"/>
  <c r="C33" i="58"/>
  <c r="B33" i="57" s="1"/>
  <c r="C19" i="58"/>
  <c r="B19" i="57" s="1"/>
  <c r="C11" i="58"/>
  <c r="B11" i="57" s="1"/>
  <c r="C154" i="58"/>
  <c r="C145" i="58"/>
  <c r="C137" i="58"/>
  <c r="C126" i="58"/>
  <c r="C117" i="58"/>
  <c r="C102" i="58"/>
  <c r="C89" i="58"/>
  <c r="C74" i="58"/>
  <c r="C59" i="58"/>
  <c r="C46" i="58"/>
  <c r="C31" i="58"/>
  <c r="B31" i="57" s="1"/>
  <c r="C17" i="58"/>
  <c r="B17" i="57" s="1"/>
  <c r="C115" i="58"/>
  <c r="C107" i="58"/>
  <c r="C101" i="58"/>
  <c r="C94" i="58"/>
  <c r="C86" i="58"/>
  <c r="C79" i="58"/>
  <c r="C73" i="58"/>
  <c r="C65" i="58"/>
  <c r="C58" i="58"/>
  <c r="C51" i="58"/>
  <c r="C43" i="58"/>
  <c r="C37" i="58"/>
  <c r="B37" i="57" s="1"/>
  <c r="C30" i="58"/>
  <c r="C22" i="58"/>
  <c r="B22" i="57" s="1"/>
  <c r="C15" i="58"/>
  <c r="B15" i="57" s="1"/>
  <c r="C160" i="58"/>
  <c r="C155" i="58"/>
  <c r="C149" i="58"/>
  <c r="C142" i="58"/>
  <c r="C134" i="58"/>
  <c r="C127" i="58"/>
  <c r="C121" i="58"/>
  <c r="C113" i="58"/>
  <c r="C106" i="58"/>
  <c r="C99" i="58"/>
  <c r="C91" i="58"/>
  <c r="C85" i="58"/>
  <c r="C78" i="58"/>
  <c r="C70" i="58"/>
  <c r="C63" i="58"/>
  <c r="C57" i="58"/>
  <c r="C49" i="58"/>
  <c r="C42" i="58"/>
  <c r="C35" i="58"/>
  <c r="B35" i="57" s="1"/>
  <c r="C27" i="58"/>
  <c r="B27" i="57" s="1"/>
  <c r="C21" i="58"/>
  <c r="B21" i="57" s="1"/>
  <c r="C14" i="58"/>
  <c r="B14" i="57" s="1"/>
  <c r="C151" i="58"/>
  <c r="C146" i="58"/>
  <c r="C141" i="58"/>
  <c r="C135" i="58"/>
  <c r="C130" i="58"/>
  <c r="C125" i="58"/>
  <c r="C119" i="58"/>
  <c r="C114" i="58"/>
  <c r="C109" i="58"/>
  <c r="C103" i="58"/>
  <c r="C98" i="58"/>
  <c r="C93" i="58"/>
  <c r="C87" i="58"/>
  <c r="C82" i="58"/>
  <c r="C77" i="58"/>
  <c r="C71" i="58"/>
  <c r="C66" i="58"/>
  <c r="C61" i="58"/>
  <c r="C55" i="58"/>
  <c r="C50" i="58"/>
  <c r="C45" i="58"/>
  <c r="C39" i="58"/>
  <c r="B39" i="57" s="1"/>
  <c r="C34" i="58"/>
  <c r="B34" i="57" s="1"/>
  <c r="C29" i="58"/>
  <c r="B29" i="57" s="1"/>
  <c r="C23" i="58"/>
  <c r="B23" i="57" s="1"/>
  <c r="C18" i="58"/>
  <c r="B18" i="57" s="1"/>
  <c r="C13" i="58"/>
  <c r="B13" i="57" s="1"/>
  <c r="C156" i="58"/>
  <c r="C152" i="58"/>
  <c r="C148" i="58"/>
  <c r="C144" i="58"/>
  <c r="C140" i="58"/>
  <c r="C136" i="58"/>
  <c r="C132" i="58"/>
  <c r="C128" i="58"/>
  <c r="C124" i="58"/>
  <c r="C120" i="58"/>
  <c r="C116" i="58"/>
  <c r="C112" i="58"/>
  <c r="C108" i="58"/>
  <c r="C104" i="58"/>
  <c r="C100" i="58"/>
  <c r="C96" i="58"/>
  <c r="C92" i="58"/>
  <c r="C88" i="58"/>
  <c r="C84" i="58"/>
  <c r="C80" i="58"/>
  <c r="C76" i="58"/>
  <c r="C72" i="58"/>
  <c r="C68" i="58"/>
  <c r="C64" i="58"/>
  <c r="C60" i="58"/>
  <c r="C56" i="58"/>
  <c r="C52" i="58"/>
  <c r="C48" i="58"/>
  <c r="C44" i="58"/>
  <c r="C40" i="58"/>
  <c r="B40" i="57" s="1"/>
  <c r="C36" i="58"/>
  <c r="B36" i="57" s="1"/>
  <c r="C32" i="58"/>
  <c r="B32" i="57" s="1"/>
  <c r="C28" i="58"/>
  <c r="B28" i="57" s="1"/>
  <c r="C24" i="58"/>
  <c r="B24" i="57" s="1"/>
  <c r="C20" i="58"/>
  <c r="B20" i="57" s="1"/>
  <c r="C16" i="58"/>
  <c r="B16" i="57" s="1"/>
  <c r="B30" i="57"/>
  <c r="B12" i="57"/>
  <c r="AS12" i="48" l="1"/>
  <c r="AS13" i="48"/>
  <c r="AS14" i="48"/>
  <c r="AS15" i="48"/>
  <c r="AS16" i="48"/>
  <c r="AS17" i="48"/>
  <c r="AS18" i="48"/>
  <c r="AS19" i="48"/>
  <c r="AS20" i="48"/>
  <c r="AS21" i="48"/>
  <c r="AS22" i="48"/>
  <c r="AS23" i="48"/>
  <c r="AS24" i="48"/>
  <c r="AS25" i="48"/>
  <c r="AS26" i="48"/>
  <c r="AS27" i="48"/>
  <c r="AS28" i="48"/>
  <c r="AS29" i="48"/>
  <c r="AS30" i="48"/>
  <c r="AS31" i="48"/>
  <c r="AS32" i="48"/>
  <c r="AS33" i="48"/>
  <c r="AS34" i="48"/>
  <c r="AS35" i="48"/>
  <c r="AS36" i="48"/>
  <c r="AS37" i="48"/>
  <c r="AS38" i="48"/>
  <c r="AS39" i="48"/>
  <c r="AS40" i="48"/>
  <c r="AS41" i="48"/>
  <c r="AS42" i="48"/>
  <c r="AS43" i="48"/>
  <c r="AS44" i="48"/>
  <c r="AS45" i="48"/>
  <c r="AS46" i="48"/>
  <c r="AS47" i="48"/>
  <c r="AS48" i="48"/>
  <c r="AS49" i="48"/>
  <c r="AS50" i="48"/>
  <c r="AS51" i="48"/>
  <c r="AS52" i="48"/>
  <c r="AS53" i="48"/>
  <c r="AS54" i="48"/>
  <c r="AS55" i="48"/>
  <c r="AS56" i="48"/>
  <c r="AS57" i="48"/>
  <c r="AS58" i="48"/>
  <c r="AS59" i="48"/>
  <c r="AS60" i="48"/>
  <c r="AS61" i="48"/>
  <c r="AS62" i="48"/>
  <c r="AS63" i="48"/>
  <c r="AS64" i="48"/>
  <c r="AS65" i="48"/>
  <c r="AS66" i="48"/>
  <c r="AS67" i="48"/>
  <c r="AS68" i="48"/>
  <c r="AS69" i="48"/>
  <c r="AS70" i="48"/>
  <c r="AS71" i="48"/>
  <c r="AS72" i="48"/>
  <c r="AS73" i="48"/>
  <c r="AS74" i="48"/>
  <c r="AS75" i="48"/>
  <c r="AS76" i="48"/>
  <c r="AS77" i="48"/>
  <c r="AS78" i="48"/>
  <c r="AS79" i="48"/>
  <c r="AS80" i="48"/>
  <c r="AS81" i="48"/>
  <c r="AS82" i="48"/>
  <c r="AS83" i="48"/>
  <c r="AS84" i="48"/>
  <c r="AS85" i="48"/>
  <c r="AS86" i="48"/>
  <c r="AS87" i="48"/>
  <c r="AS88" i="48"/>
  <c r="AS89" i="48"/>
  <c r="AS90" i="48"/>
  <c r="AS91" i="48"/>
  <c r="AS92" i="48"/>
  <c r="AS93" i="48"/>
  <c r="AS94" i="48"/>
  <c r="AS95" i="48"/>
  <c r="AS96" i="48"/>
  <c r="AS97" i="48"/>
  <c r="AS98" i="48"/>
  <c r="AS99" i="48"/>
  <c r="AS100" i="48"/>
  <c r="AS101" i="48"/>
  <c r="AS102" i="48"/>
  <c r="AS103" i="48"/>
  <c r="AS104" i="48"/>
  <c r="AS105" i="48"/>
  <c r="AS106" i="48"/>
  <c r="AS107" i="48"/>
  <c r="AS108" i="48"/>
  <c r="AS109" i="48"/>
  <c r="AS110" i="48"/>
  <c r="AS111" i="48"/>
  <c r="AS112" i="48"/>
  <c r="AS113" i="48"/>
  <c r="AS114" i="48"/>
  <c r="AS115" i="48"/>
  <c r="AS116" i="48"/>
  <c r="AS117" i="48"/>
  <c r="AS118" i="48"/>
  <c r="AS119" i="48"/>
  <c r="AS120" i="48"/>
  <c r="AS121" i="48"/>
  <c r="AS122" i="48"/>
  <c r="AS123" i="48"/>
  <c r="AS124" i="48"/>
  <c r="AS125" i="48"/>
  <c r="AS126" i="48"/>
  <c r="AS127" i="48"/>
  <c r="AS128" i="48"/>
  <c r="AS129" i="48"/>
  <c r="AS130" i="48"/>
  <c r="AS11" i="48"/>
  <c r="AS11" i="47"/>
  <c r="AS12" i="47"/>
  <c r="AS13" i="47"/>
  <c r="AS14" i="47"/>
  <c r="AS15" i="47"/>
  <c r="AS16" i="47"/>
  <c r="AS17" i="47"/>
  <c r="AS18" i="47"/>
  <c r="AS19" i="47"/>
  <c r="AS20" i="47"/>
  <c r="AS21" i="47"/>
  <c r="AS22" i="47"/>
  <c r="AS23" i="47"/>
  <c r="AS24" i="47"/>
  <c r="AS25" i="47"/>
  <c r="AS26" i="47"/>
  <c r="AS27" i="47"/>
  <c r="AS28" i="47"/>
  <c r="AS29" i="47"/>
  <c r="AS30" i="47"/>
  <c r="AS31" i="47"/>
  <c r="AS32" i="47"/>
  <c r="AS33" i="47"/>
  <c r="AS34" i="47"/>
  <c r="AS35" i="47"/>
  <c r="AS36" i="47"/>
  <c r="AS37" i="47"/>
  <c r="AS38" i="47"/>
  <c r="AS39" i="47"/>
  <c r="AS40" i="47"/>
  <c r="AS41" i="47"/>
  <c r="AS42" i="47"/>
  <c r="AS43" i="47"/>
  <c r="AS44" i="47"/>
  <c r="AS45" i="47"/>
  <c r="AS46" i="47"/>
  <c r="AS47" i="47"/>
  <c r="AS48" i="47"/>
  <c r="AS49" i="47"/>
  <c r="AS50" i="47"/>
  <c r="AS51" i="47"/>
  <c r="AS52" i="47"/>
  <c r="AS53" i="47"/>
  <c r="AS54" i="47"/>
  <c r="AS55" i="47"/>
  <c r="AS56" i="47"/>
  <c r="AS57" i="47"/>
  <c r="AS58" i="47"/>
  <c r="AS59" i="47"/>
  <c r="AS60" i="47"/>
  <c r="AS61" i="47"/>
  <c r="AS62" i="47"/>
  <c r="AS63" i="47"/>
  <c r="AS64" i="47"/>
  <c r="AS65" i="47"/>
  <c r="AS66" i="47"/>
  <c r="AS67" i="47"/>
  <c r="AS68" i="47"/>
  <c r="AS69" i="47"/>
  <c r="AS70" i="47"/>
  <c r="AS71" i="47"/>
  <c r="AS72" i="47"/>
  <c r="AS73" i="47"/>
  <c r="AS74" i="47"/>
  <c r="AS75" i="47"/>
  <c r="AS76" i="47"/>
  <c r="AS77" i="47"/>
  <c r="AS78" i="47"/>
  <c r="AS79" i="47"/>
  <c r="AS80" i="47"/>
  <c r="AS81" i="47"/>
  <c r="AS82" i="47"/>
  <c r="AS83" i="47"/>
  <c r="AS84" i="47"/>
  <c r="AS85" i="47"/>
  <c r="AS86" i="47"/>
  <c r="AS87" i="47"/>
  <c r="AS88" i="47"/>
  <c r="AS89" i="47"/>
  <c r="AS90" i="47"/>
  <c r="AS91" i="47"/>
  <c r="AS92" i="47"/>
  <c r="AS93" i="47"/>
  <c r="AS94" i="47"/>
  <c r="AS95" i="47"/>
  <c r="AS96" i="47"/>
  <c r="AS97" i="47"/>
  <c r="AS98" i="47"/>
  <c r="AS99" i="47"/>
  <c r="AS100" i="47"/>
  <c r="AS101" i="47"/>
  <c r="AS102" i="47"/>
  <c r="AS103" i="47"/>
  <c r="AS104" i="47"/>
  <c r="AS105" i="47"/>
  <c r="AS106" i="47"/>
  <c r="AS107" i="47"/>
  <c r="AS108" i="47"/>
  <c r="AS109" i="47"/>
  <c r="AS110" i="47"/>
  <c r="AS111" i="47"/>
  <c r="AS112" i="47"/>
  <c r="AS113" i="47"/>
  <c r="AS114" i="47"/>
  <c r="AS115" i="47"/>
  <c r="AS116" i="47"/>
  <c r="AS117" i="47"/>
  <c r="AS118" i="47"/>
  <c r="AS119" i="47"/>
  <c r="AS120" i="47"/>
  <c r="AS121" i="47"/>
  <c r="AS122" i="47"/>
  <c r="AS123" i="47"/>
  <c r="AS124" i="47"/>
  <c r="AS125" i="47"/>
  <c r="AS126" i="47"/>
  <c r="AS127" i="47"/>
  <c r="AS128" i="47"/>
  <c r="AS129" i="47"/>
  <c r="AS130" i="47"/>
  <c r="D11" i="47"/>
  <c r="AL130" i="48"/>
  <c r="AL129" i="48"/>
  <c r="AL128" i="48"/>
  <c r="AL127" i="48"/>
  <c r="AL126" i="48"/>
  <c r="AL125" i="48"/>
  <c r="AL124" i="48"/>
  <c r="AL123" i="48"/>
  <c r="AL122" i="48"/>
  <c r="AL121" i="48"/>
  <c r="AL120" i="48"/>
  <c r="AL119" i="48"/>
  <c r="AL118" i="48"/>
  <c r="AL117" i="48"/>
  <c r="AL116" i="48"/>
  <c r="AL115" i="48"/>
  <c r="AL114" i="48"/>
  <c r="AL113" i="48"/>
  <c r="AL112" i="48"/>
  <c r="AL111" i="48"/>
  <c r="AL110" i="48"/>
  <c r="AL109" i="48"/>
  <c r="AL108" i="48"/>
  <c r="AL107" i="48"/>
  <c r="AL106" i="48"/>
  <c r="AL105" i="48"/>
  <c r="AL104" i="48"/>
  <c r="AL103" i="48"/>
  <c r="AL102" i="48"/>
  <c r="AL101" i="48"/>
  <c r="AL100" i="48"/>
  <c r="AL99" i="48"/>
  <c r="AL98" i="48"/>
  <c r="AL97" i="48"/>
  <c r="AL96" i="48"/>
  <c r="AL95" i="48"/>
  <c r="AL94" i="48"/>
  <c r="AL93" i="48"/>
  <c r="AL92" i="48"/>
  <c r="AL91" i="48"/>
  <c r="AL90" i="48"/>
  <c r="AL89" i="48"/>
  <c r="AL88" i="48"/>
  <c r="AL87" i="48"/>
  <c r="AL86" i="48"/>
  <c r="AL85" i="48"/>
  <c r="AL84" i="48"/>
  <c r="AL83" i="48"/>
  <c r="AL82" i="48"/>
  <c r="AL81" i="48"/>
  <c r="AL80" i="48"/>
  <c r="AL79" i="48"/>
  <c r="AL78" i="48"/>
  <c r="AL77" i="48"/>
  <c r="AL76" i="48"/>
  <c r="AL75" i="48"/>
  <c r="AL74" i="48"/>
  <c r="AL73" i="48"/>
  <c r="AL72" i="48"/>
  <c r="AL71" i="48"/>
  <c r="AL70" i="48"/>
  <c r="AL69" i="48"/>
  <c r="AL68" i="48"/>
  <c r="AL67" i="48"/>
  <c r="AL66" i="48"/>
  <c r="AL65" i="48"/>
  <c r="AL64" i="48"/>
  <c r="AL63" i="48"/>
  <c r="AL62" i="48"/>
  <c r="AL61" i="48"/>
  <c r="AL60" i="48"/>
  <c r="AL59" i="48"/>
  <c r="AL58" i="48"/>
  <c r="AL57" i="48"/>
  <c r="AL56" i="48"/>
  <c r="AL55" i="48"/>
  <c r="AL54" i="48"/>
  <c r="AL53" i="48"/>
  <c r="AL52" i="48"/>
  <c r="AL51" i="48"/>
  <c r="AL50" i="48"/>
  <c r="AL49" i="48"/>
  <c r="AL48" i="48"/>
  <c r="AL47" i="48"/>
  <c r="AL46" i="48"/>
  <c r="AL45" i="48"/>
  <c r="AL44" i="48"/>
  <c r="AL43" i="48"/>
  <c r="AL42" i="48"/>
  <c r="AL41" i="48"/>
  <c r="AL40" i="48"/>
  <c r="AL39" i="48"/>
  <c r="AL38" i="48"/>
  <c r="AL37" i="48"/>
  <c r="AL36" i="48"/>
  <c r="AL35" i="48"/>
  <c r="AL34" i="48"/>
  <c r="AL33" i="48"/>
  <c r="AL32" i="48"/>
  <c r="AL31" i="48"/>
  <c r="AL30" i="48"/>
  <c r="AL29" i="48"/>
  <c r="AL28" i="48"/>
  <c r="AL27" i="48"/>
  <c r="AL26" i="48"/>
  <c r="AL25" i="48"/>
  <c r="AL24" i="48"/>
  <c r="AL23" i="48"/>
  <c r="AL22" i="48"/>
  <c r="AL21" i="48"/>
  <c r="AL20" i="48"/>
  <c r="AL19" i="48"/>
  <c r="AL18" i="48"/>
  <c r="AL17" i="48"/>
  <c r="AL16" i="48"/>
  <c r="AL15" i="48"/>
  <c r="AL14" i="48"/>
  <c r="AL13" i="48"/>
  <c r="AL12" i="48"/>
  <c r="AL11" i="48"/>
  <c r="BC130" i="47"/>
  <c r="BB130" i="47"/>
  <c r="BC129" i="47"/>
  <c r="BB129" i="47"/>
  <c r="BC128" i="47"/>
  <c r="BB128" i="47"/>
  <c r="BC127" i="47"/>
  <c r="BB127" i="47"/>
  <c r="BC126" i="47"/>
  <c r="BB126" i="47"/>
  <c r="BC125" i="47"/>
  <c r="BB125" i="47"/>
  <c r="BC124" i="47"/>
  <c r="BB124" i="47"/>
  <c r="BC123" i="47"/>
  <c r="BB123" i="47"/>
  <c r="BC122" i="47"/>
  <c r="BB122" i="47"/>
  <c r="BC121" i="47"/>
  <c r="BB121" i="47"/>
  <c r="BC120" i="47"/>
  <c r="BB120" i="47"/>
  <c r="BC119" i="47"/>
  <c r="BB119" i="47"/>
  <c r="BC118" i="47"/>
  <c r="BB118" i="47"/>
  <c r="BC117" i="47"/>
  <c r="BB117" i="47"/>
  <c r="BC116" i="47"/>
  <c r="BB116" i="47"/>
  <c r="BC115" i="47"/>
  <c r="BB115" i="47"/>
  <c r="BC114" i="47"/>
  <c r="BB114" i="47"/>
  <c r="BC113" i="47"/>
  <c r="BB113" i="47"/>
  <c r="BC112" i="47"/>
  <c r="BB112" i="47"/>
  <c r="BC111" i="47"/>
  <c r="BB111" i="47"/>
  <c r="BC110" i="47"/>
  <c r="BB110" i="47"/>
  <c r="BC109" i="47"/>
  <c r="BB109" i="47"/>
  <c r="BC108" i="47"/>
  <c r="BB108" i="47"/>
  <c r="BC107" i="47"/>
  <c r="BB107" i="47"/>
  <c r="BC106" i="47"/>
  <c r="BB106" i="47"/>
  <c r="BC105" i="47"/>
  <c r="BB105" i="47"/>
  <c r="BC104" i="47"/>
  <c r="BB104" i="47"/>
  <c r="BC103" i="47"/>
  <c r="BB103" i="47"/>
  <c r="BC102" i="47"/>
  <c r="BB102" i="47"/>
  <c r="BC101" i="47"/>
  <c r="BB101" i="47"/>
  <c r="BC100" i="47"/>
  <c r="BB100" i="47"/>
  <c r="BC99" i="47"/>
  <c r="BB99" i="47"/>
  <c r="BC98" i="47"/>
  <c r="BB98" i="47"/>
  <c r="BC97" i="47"/>
  <c r="BB97" i="47"/>
  <c r="BC96" i="47"/>
  <c r="BB96" i="47"/>
  <c r="BC95" i="47"/>
  <c r="BB95" i="47"/>
  <c r="BC94" i="47"/>
  <c r="BB94" i="47"/>
  <c r="BC93" i="47"/>
  <c r="BB93" i="47"/>
  <c r="BC92" i="47"/>
  <c r="BB92" i="47"/>
  <c r="BC91" i="47"/>
  <c r="BB91" i="47"/>
  <c r="BC90" i="47"/>
  <c r="BB90" i="47"/>
  <c r="BC89" i="47"/>
  <c r="BB89" i="47"/>
  <c r="BC88" i="47"/>
  <c r="BB88" i="47"/>
  <c r="BC87" i="47"/>
  <c r="BB87" i="47"/>
  <c r="BC86" i="47"/>
  <c r="BB86" i="47"/>
  <c r="BC85" i="47"/>
  <c r="BB85" i="47"/>
  <c r="BC84" i="47"/>
  <c r="BB84" i="47"/>
  <c r="BC83" i="47"/>
  <c r="BB83" i="47"/>
  <c r="BC82" i="47"/>
  <c r="BB82" i="47"/>
  <c r="BC81" i="47"/>
  <c r="BB81" i="47"/>
  <c r="BC80" i="47"/>
  <c r="BB80" i="47"/>
  <c r="BC79" i="47"/>
  <c r="BB79" i="47"/>
  <c r="BC78" i="47"/>
  <c r="BB78" i="47"/>
  <c r="BC77" i="47"/>
  <c r="BB77" i="47"/>
  <c r="BC76" i="47"/>
  <c r="BB76" i="47"/>
  <c r="BC75" i="47"/>
  <c r="BB75" i="47"/>
  <c r="BC74" i="47"/>
  <c r="BB74" i="47"/>
  <c r="BC73" i="47"/>
  <c r="BB73" i="47"/>
  <c r="BC72" i="47"/>
  <c r="BB72" i="47"/>
  <c r="BC71" i="47"/>
  <c r="BB71" i="47"/>
  <c r="BC70" i="47"/>
  <c r="BB70" i="47"/>
  <c r="BC69" i="47"/>
  <c r="BB69" i="47"/>
  <c r="BC68" i="47"/>
  <c r="BB68" i="47"/>
  <c r="BC67" i="47"/>
  <c r="BB67" i="47"/>
  <c r="BC66" i="47"/>
  <c r="BB66" i="47"/>
  <c r="BC65" i="47"/>
  <c r="BB65" i="47"/>
  <c r="BC64" i="47"/>
  <c r="BB64" i="47"/>
  <c r="BC63" i="47"/>
  <c r="BB63" i="47"/>
  <c r="BC62" i="47"/>
  <c r="BB62" i="47"/>
  <c r="BC61" i="47"/>
  <c r="BB61" i="47"/>
  <c r="BC60" i="47"/>
  <c r="BB60" i="47"/>
  <c r="BC59" i="47"/>
  <c r="BB59" i="47"/>
  <c r="BC58" i="47"/>
  <c r="BB58" i="47"/>
  <c r="BC57" i="47"/>
  <c r="BB57" i="47"/>
  <c r="BC56" i="47"/>
  <c r="BB56" i="47"/>
  <c r="BC55" i="47"/>
  <c r="BB55" i="47"/>
  <c r="BC54" i="47"/>
  <c r="BB54" i="47"/>
  <c r="BC53" i="47"/>
  <c r="BB53" i="47"/>
  <c r="BC52" i="47"/>
  <c r="BB52" i="47"/>
  <c r="BC51" i="47"/>
  <c r="BB51" i="47"/>
  <c r="BC50" i="47"/>
  <c r="BB50" i="47"/>
  <c r="BC49" i="47"/>
  <c r="BB49" i="47"/>
  <c r="BC48" i="47"/>
  <c r="BB48" i="47"/>
  <c r="BC47" i="47"/>
  <c r="BB47" i="47"/>
  <c r="BC46" i="47"/>
  <c r="BB46" i="47"/>
  <c r="BC45" i="47"/>
  <c r="BB45" i="47"/>
  <c r="BC44" i="47"/>
  <c r="BB44" i="47"/>
  <c r="BC43" i="47"/>
  <c r="BB43" i="47"/>
  <c r="BC42" i="47"/>
  <c r="BB42" i="47"/>
  <c r="BC41" i="47"/>
  <c r="BB41" i="47"/>
  <c r="BC40" i="47"/>
  <c r="BB40" i="47"/>
  <c r="BC39" i="47"/>
  <c r="BB39" i="47"/>
  <c r="BC38" i="47"/>
  <c r="BB38" i="47"/>
  <c r="BC37" i="47"/>
  <c r="BB37" i="47"/>
  <c r="BC36" i="47"/>
  <c r="BB36" i="47"/>
  <c r="BC35" i="47"/>
  <c r="BB35" i="47"/>
  <c r="BC34" i="47"/>
  <c r="BB34" i="47"/>
  <c r="BC33" i="47"/>
  <c r="BB33" i="47"/>
  <c r="BC32" i="47"/>
  <c r="BB32" i="47"/>
  <c r="BC31" i="47"/>
  <c r="BB31" i="47"/>
  <c r="BC30" i="47"/>
  <c r="BB30" i="47"/>
  <c r="BC29" i="47"/>
  <c r="BB29" i="47"/>
  <c r="BC28" i="47"/>
  <c r="BB28" i="47"/>
  <c r="BC27" i="47"/>
  <c r="BB27" i="47"/>
  <c r="BC26" i="47"/>
  <c r="BB26" i="47"/>
  <c r="BC25" i="47"/>
  <c r="BB25" i="47"/>
  <c r="BC24" i="47"/>
  <c r="BB24" i="47"/>
  <c r="BC23" i="47"/>
  <c r="BB23" i="47"/>
  <c r="BC22" i="47"/>
  <c r="BB22" i="47"/>
  <c r="BC21" i="47"/>
  <c r="BB21" i="47"/>
  <c r="BC20" i="47"/>
  <c r="BB20" i="47"/>
  <c r="BC19" i="47"/>
  <c r="BB19" i="47"/>
  <c r="BC18" i="47"/>
  <c r="BB18" i="47"/>
  <c r="BC17" i="47"/>
  <c r="BB17" i="47"/>
  <c r="BC16" i="47"/>
  <c r="BB16" i="47"/>
  <c r="BC15" i="47"/>
  <c r="BB15" i="47"/>
  <c r="BC14" i="47"/>
  <c r="BB14" i="47"/>
  <c r="BC13" i="47"/>
  <c r="BB13" i="47"/>
  <c r="BC12" i="47"/>
  <c r="BB12" i="47"/>
  <c r="BC11" i="47"/>
  <c r="BB11" i="47"/>
  <c r="BA130" i="47"/>
  <c r="BA129" i="47"/>
  <c r="BA128" i="47"/>
  <c r="BA127" i="47"/>
  <c r="BA126" i="47"/>
  <c r="BA125" i="47"/>
  <c r="BA124" i="47"/>
  <c r="BA123" i="47"/>
  <c r="BA122" i="47"/>
  <c r="BA121" i="47"/>
  <c r="BA120" i="47"/>
  <c r="BA119" i="47"/>
  <c r="BA118" i="47"/>
  <c r="BA117" i="47"/>
  <c r="BA116" i="47"/>
  <c r="BA115" i="47"/>
  <c r="BA114" i="47"/>
  <c r="BA113" i="47"/>
  <c r="BA112" i="47"/>
  <c r="BA111" i="47"/>
  <c r="BA110" i="47"/>
  <c r="BA109" i="47"/>
  <c r="BA108" i="47"/>
  <c r="BA107" i="47"/>
  <c r="BA106" i="47"/>
  <c r="BA105" i="47"/>
  <c r="BA104" i="47"/>
  <c r="BA103" i="47"/>
  <c r="BA102" i="47"/>
  <c r="BA101" i="47"/>
  <c r="BA100" i="47"/>
  <c r="BA99" i="47"/>
  <c r="BA98" i="47"/>
  <c r="BA97" i="47"/>
  <c r="BA96" i="47"/>
  <c r="BA95" i="47"/>
  <c r="BA94" i="47"/>
  <c r="BA93" i="47"/>
  <c r="BA92" i="47"/>
  <c r="BA91" i="47"/>
  <c r="BA90" i="47"/>
  <c r="BA89" i="47"/>
  <c r="BA88" i="47"/>
  <c r="BA87" i="47"/>
  <c r="BA86" i="47"/>
  <c r="BA85" i="47"/>
  <c r="BA84" i="47"/>
  <c r="BA83" i="47"/>
  <c r="BA82" i="47"/>
  <c r="BA81" i="47"/>
  <c r="BA80" i="47"/>
  <c r="BA79" i="47"/>
  <c r="BA78" i="47"/>
  <c r="BA77" i="47"/>
  <c r="BA76" i="47"/>
  <c r="BA75" i="47"/>
  <c r="BA74" i="47"/>
  <c r="BA73" i="47"/>
  <c r="BA72" i="47"/>
  <c r="BA71" i="47"/>
  <c r="BA70" i="47"/>
  <c r="BA69" i="47"/>
  <c r="BA68" i="47"/>
  <c r="BA67" i="47"/>
  <c r="BA66" i="47"/>
  <c r="BA65" i="47"/>
  <c r="BA64" i="47"/>
  <c r="BA63" i="47"/>
  <c r="BA62" i="47"/>
  <c r="BA61" i="47"/>
  <c r="BA60" i="47"/>
  <c r="BA59" i="47"/>
  <c r="BA58" i="47"/>
  <c r="BA57" i="47"/>
  <c r="BA56" i="47"/>
  <c r="BA55" i="47"/>
  <c r="BA54" i="47"/>
  <c r="BA53" i="47"/>
  <c r="BA52" i="47"/>
  <c r="BA51" i="47"/>
  <c r="BA50" i="47"/>
  <c r="BA49" i="47"/>
  <c r="BA48" i="47"/>
  <c r="BA47" i="47"/>
  <c r="BA46" i="47"/>
  <c r="BA45" i="47"/>
  <c r="BA44" i="47"/>
  <c r="BA43" i="47"/>
  <c r="BA42" i="47"/>
  <c r="BA41" i="47"/>
  <c r="BA40" i="47"/>
  <c r="BA39" i="47"/>
  <c r="BA38" i="47"/>
  <c r="BA37" i="47"/>
  <c r="BA36" i="47"/>
  <c r="BA35" i="47"/>
  <c r="BA34" i="47"/>
  <c r="BA33" i="47"/>
  <c r="BA32" i="47"/>
  <c r="BA31" i="47"/>
  <c r="BA30" i="47"/>
  <c r="BA29" i="47"/>
  <c r="BA28" i="47"/>
  <c r="BA27" i="47"/>
  <c r="BA26" i="47"/>
  <c r="BA25" i="47"/>
  <c r="BA24" i="47"/>
  <c r="BA23" i="47"/>
  <c r="BA22" i="47"/>
  <c r="BA21" i="47"/>
  <c r="BA20" i="47"/>
  <c r="BA19" i="47"/>
  <c r="BA18" i="47"/>
  <c r="BA17" i="47"/>
  <c r="BA16" i="47"/>
  <c r="BA15" i="47"/>
  <c r="BA14" i="47"/>
  <c r="BA13" i="47"/>
  <c r="BA12" i="47"/>
  <c r="BA11" i="47"/>
  <c r="AZ130" i="47"/>
  <c r="AZ129" i="47"/>
  <c r="AZ128" i="47"/>
  <c r="AZ127" i="47"/>
  <c r="AZ126" i="47"/>
  <c r="AZ125" i="47"/>
  <c r="AZ124" i="47"/>
  <c r="AZ123" i="47"/>
  <c r="AZ122" i="47"/>
  <c r="AZ121" i="47"/>
  <c r="AZ120" i="47"/>
  <c r="AZ119" i="47"/>
  <c r="AZ118" i="47"/>
  <c r="AZ117" i="47"/>
  <c r="AZ116" i="47"/>
  <c r="AZ115" i="47"/>
  <c r="AZ114" i="47"/>
  <c r="AZ113" i="47"/>
  <c r="AZ112" i="47"/>
  <c r="AZ111" i="47"/>
  <c r="AZ110" i="47"/>
  <c r="AZ109" i="47"/>
  <c r="AZ108" i="47"/>
  <c r="AZ107" i="47"/>
  <c r="AZ106" i="47"/>
  <c r="AZ105" i="47"/>
  <c r="AZ104" i="47"/>
  <c r="AZ103" i="47"/>
  <c r="AZ102" i="47"/>
  <c r="AZ101" i="47"/>
  <c r="AZ100" i="47"/>
  <c r="AZ99" i="47"/>
  <c r="AZ98" i="47"/>
  <c r="AZ97" i="47"/>
  <c r="AZ96" i="47"/>
  <c r="AZ95" i="47"/>
  <c r="AZ94" i="47"/>
  <c r="AZ93" i="47"/>
  <c r="AZ92" i="47"/>
  <c r="AZ91" i="47"/>
  <c r="AZ90" i="47"/>
  <c r="AZ89" i="47"/>
  <c r="AZ88" i="47"/>
  <c r="AZ87" i="47"/>
  <c r="AZ86" i="47"/>
  <c r="AZ85" i="47"/>
  <c r="AZ84" i="47"/>
  <c r="AZ83" i="47"/>
  <c r="AZ82" i="47"/>
  <c r="AZ81" i="47"/>
  <c r="AZ80" i="47"/>
  <c r="AZ79" i="47"/>
  <c r="AZ78" i="47"/>
  <c r="AZ77" i="47"/>
  <c r="AZ76" i="47"/>
  <c r="AZ75" i="47"/>
  <c r="AZ74" i="47"/>
  <c r="AZ73" i="47"/>
  <c r="AZ72" i="47"/>
  <c r="AZ71" i="47"/>
  <c r="AZ70" i="47"/>
  <c r="AZ69" i="47"/>
  <c r="AZ68" i="47"/>
  <c r="AZ67" i="47"/>
  <c r="AZ66" i="47"/>
  <c r="AZ65" i="47"/>
  <c r="AZ64" i="47"/>
  <c r="AZ63" i="47"/>
  <c r="AZ62" i="47"/>
  <c r="AZ61" i="47"/>
  <c r="AZ60" i="47"/>
  <c r="AZ59" i="47"/>
  <c r="AZ58" i="47"/>
  <c r="AZ57" i="47"/>
  <c r="AZ56" i="47"/>
  <c r="AZ55" i="47"/>
  <c r="AZ54" i="47"/>
  <c r="AZ53" i="47"/>
  <c r="AZ52" i="47"/>
  <c r="AZ51" i="47"/>
  <c r="AZ50" i="47"/>
  <c r="AZ49" i="47"/>
  <c r="AZ48" i="47"/>
  <c r="AZ47" i="47"/>
  <c r="AZ46" i="47"/>
  <c r="AZ45" i="47"/>
  <c r="AZ44" i="47"/>
  <c r="AZ43" i="47"/>
  <c r="AZ42" i="47"/>
  <c r="AZ41" i="47"/>
  <c r="AZ40" i="47"/>
  <c r="AZ39" i="47"/>
  <c r="AZ38" i="47"/>
  <c r="AZ37" i="47"/>
  <c r="AZ36" i="47"/>
  <c r="AZ35" i="47"/>
  <c r="AZ34" i="47"/>
  <c r="AZ33" i="47"/>
  <c r="AZ32" i="47"/>
  <c r="AZ31" i="47"/>
  <c r="AZ30" i="47"/>
  <c r="AZ29" i="47"/>
  <c r="AZ28" i="47"/>
  <c r="AZ27" i="47"/>
  <c r="AZ26" i="47"/>
  <c r="AZ25" i="47"/>
  <c r="AZ24" i="47"/>
  <c r="AZ23" i="47"/>
  <c r="AZ22" i="47"/>
  <c r="AZ21" i="47"/>
  <c r="AZ20" i="47"/>
  <c r="AZ19" i="47"/>
  <c r="AZ18" i="47"/>
  <c r="AZ17" i="47"/>
  <c r="AZ16" i="47"/>
  <c r="AZ15" i="47"/>
  <c r="AZ14" i="47"/>
  <c r="AZ13" i="47"/>
  <c r="AZ12" i="47"/>
  <c r="AZ11" i="47"/>
  <c r="AY130" i="47"/>
  <c r="AY129" i="47"/>
  <c r="AY128" i="47"/>
  <c r="AY127" i="47"/>
  <c r="AY126" i="47"/>
  <c r="AY125" i="47"/>
  <c r="AY124" i="47"/>
  <c r="AY123" i="47"/>
  <c r="AY122" i="47"/>
  <c r="AY121" i="47"/>
  <c r="AY120" i="47"/>
  <c r="AY119" i="47"/>
  <c r="AY118" i="47"/>
  <c r="AY117" i="47"/>
  <c r="AY116" i="47"/>
  <c r="AY115" i="47"/>
  <c r="AY114" i="47"/>
  <c r="AY113" i="47"/>
  <c r="AY112" i="47"/>
  <c r="AY111" i="47"/>
  <c r="AY110" i="47"/>
  <c r="AY109" i="47"/>
  <c r="AY108" i="47"/>
  <c r="AY107" i="47"/>
  <c r="AY106" i="47"/>
  <c r="AY105" i="47"/>
  <c r="AY104" i="47"/>
  <c r="AY103" i="47"/>
  <c r="AY102" i="47"/>
  <c r="AY101" i="47"/>
  <c r="AY100" i="47"/>
  <c r="AY99" i="47"/>
  <c r="AY98" i="47"/>
  <c r="AY97" i="47"/>
  <c r="AY96" i="47"/>
  <c r="AY95" i="47"/>
  <c r="AY94" i="47"/>
  <c r="AY93" i="47"/>
  <c r="AY92" i="47"/>
  <c r="AY91" i="47"/>
  <c r="AY90" i="47"/>
  <c r="AY89" i="47"/>
  <c r="AY88" i="47"/>
  <c r="AY87" i="47"/>
  <c r="AY86" i="47"/>
  <c r="AY85" i="47"/>
  <c r="AY84" i="47"/>
  <c r="AY83" i="47"/>
  <c r="AY82" i="47"/>
  <c r="AY81" i="47"/>
  <c r="AY80" i="47"/>
  <c r="AY79" i="47"/>
  <c r="AY78" i="47"/>
  <c r="AY77" i="47"/>
  <c r="AY76" i="47"/>
  <c r="AY75" i="47"/>
  <c r="AY74" i="47"/>
  <c r="AY73" i="47"/>
  <c r="AY72" i="47"/>
  <c r="AY71" i="47"/>
  <c r="AY70" i="47"/>
  <c r="AY69" i="47"/>
  <c r="AY68" i="47"/>
  <c r="AY67" i="47"/>
  <c r="AY66" i="47"/>
  <c r="AY65" i="47"/>
  <c r="AY64" i="47"/>
  <c r="AY63" i="47"/>
  <c r="AY62" i="47"/>
  <c r="AY61" i="47"/>
  <c r="AY60" i="47"/>
  <c r="AY59" i="47"/>
  <c r="AY58" i="47"/>
  <c r="AY57" i="47"/>
  <c r="AY56" i="47"/>
  <c r="AY55" i="47"/>
  <c r="AY54" i="47"/>
  <c r="AY53" i="47"/>
  <c r="AY52" i="47"/>
  <c r="AY51" i="47"/>
  <c r="AY50" i="47"/>
  <c r="AY49" i="47"/>
  <c r="AY48" i="47"/>
  <c r="AY47" i="47"/>
  <c r="AY46" i="47"/>
  <c r="AY45" i="47"/>
  <c r="AY44" i="47"/>
  <c r="AY43" i="47"/>
  <c r="AY42" i="47"/>
  <c r="AY41" i="47"/>
  <c r="AY40" i="47"/>
  <c r="AY39" i="47"/>
  <c r="AY38" i="47"/>
  <c r="AY37" i="47"/>
  <c r="AY36" i="47"/>
  <c r="AY35" i="47"/>
  <c r="AY34" i="47"/>
  <c r="AY33" i="47"/>
  <c r="AY32" i="47"/>
  <c r="AY31" i="47"/>
  <c r="AY30" i="47"/>
  <c r="AY29" i="47"/>
  <c r="AY28" i="47"/>
  <c r="AY27" i="47"/>
  <c r="AY26" i="47"/>
  <c r="AY25" i="47"/>
  <c r="AY24" i="47"/>
  <c r="AY23" i="47"/>
  <c r="AY22" i="47"/>
  <c r="AY21" i="47"/>
  <c r="AY20" i="47"/>
  <c r="AY19" i="47"/>
  <c r="AY18" i="47"/>
  <c r="AY17" i="47"/>
  <c r="AY16" i="47"/>
  <c r="AY15" i="47"/>
  <c r="AY14" i="47"/>
  <c r="AY13" i="47"/>
  <c r="AY12" i="47"/>
  <c r="AY11" i="47"/>
  <c r="AX130" i="47"/>
  <c r="AX129" i="47"/>
  <c r="AX128" i="47"/>
  <c r="AX127" i="47"/>
  <c r="AX126" i="47"/>
  <c r="AX125" i="47"/>
  <c r="AX124" i="47"/>
  <c r="AX123" i="47"/>
  <c r="AX122" i="47"/>
  <c r="AX121" i="47"/>
  <c r="AX120" i="47"/>
  <c r="AX119" i="47"/>
  <c r="AX118" i="47"/>
  <c r="AX117" i="47"/>
  <c r="AX116" i="47"/>
  <c r="AX115" i="47"/>
  <c r="AX114" i="47"/>
  <c r="AX113" i="47"/>
  <c r="AX112" i="47"/>
  <c r="AX111" i="47"/>
  <c r="AX110" i="47"/>
  <c r="AX109" i="47"/>
  <c r="AX108" i="47"/>
  <c r="AX107" i="47"/>
  <c r="AX106" i="47"/>
  <c r="AX105" i="47"/>
  <c r="AX104" i="47"/>
  <c r="AX103" i="47"/>
  <c r="AX102" i="47"/>
  <c r="AX101" i="47"/>
  <c r="AX100" i="47"/>
  <c r="AX99" i="47"/>
  <c r="AX98" i="47"/>
  <c r="AX97" i="47"/>
  <c r="AX96" i="47"/>
  <c r="AX95" i="47"/>
  <c r="AX94" i="47"/>
  <c r="AX93" i="47"/>
  <c r="AX92" i="47"/>
  <c r="AX91" i="47"/>
  <c r="AX90" i="47"/>
  <c r="AX89" i="47"/>
  <c r="AX88" i="47"/>
  <c r="AX87" i="47"/>
  <c r="AX86" i="47"/>
  <c r="AX85" i="47"/>
  <c r="AX84" i="47"/>
  <c r="AX83" i="47"/>
  <c r="AX82" i="47"/>
  <c r="AX81" i="47"/>
  <c r="AX80" i="47"/>
  <c r="AX79" i="47"/>
  <c r="AX78" i="47"/>
  <c r="AX77" i="47"/>
  <c r="AX76" i="47"/>
  <c r="AX75" i="47"/>
  <c r="AX74" i="47"/>
  <c r="AX73" i="47"/>
  <c r="AX72" i="47"/>
  <c r="AX71" i="47"/>
  <c r="AX70" i="47"/>
  <c r="AX69" i="47"/>
  <c r="AX68" i="47"/>
  <c r="AX67" i="47"/>
  <c r="AX66" i="47"/>
  <c r="AX65" i="47"/>
  <c r="AX64" i="47"/>
  <c r="AX63" i="47"/>
  <c r="AX62" i="47"/>
  <c r="AX61" i="47"/>
  <c r="AX60" i="47"/>
  <c r="AX59" i="47"/>
  <c r="AX58" i="47"/>
  <c r="AX57" i="47"/>
  <c r="AX56" i="47"/>
  <c r="AX55" i="47"/>
  <c r="AX54" i="47"/>
  <c r="AX53" i="47"/>
  <c r="AX52" i="47"/>
  <c r="AX51" i="47"/>
  <c r="AX50" i="47"/>
  <c r="AX49" i="47"/>
  <c r="AX48" i="47"/>
  <c r="AX47" i="47"/>
  <c r="AX46" i="47"/>
  <c r="AX45" i="47"/>
  <c r="AX44" i="47"/>
  <c r="AX43" i="47"/>
  <c r="AX42" i="47"/>
  <c r="AX41" i="47"/>
  <c r="AX40" i="47"/>
  <c r="AX39" i="47"/>
  <c r="AX38" i="47"/>
  <c r="AX37" i="47"/>
  <c r="AX36" i="47"/>
  <c r="AX35" i="47"/>
  <c r="AX34" i="47"/>
  <c r="AX33" i="47"/>
  <c r="AX32" i="47"/>
  <c r="AX31" i="47"/>
  <c r="AX30" i="47"/>
  <c r="AX29" i="47"/>
  <c r="AX28" i="47"/>
  <c r="AX27" i="47"/>
  <c r="AX26" i="47"/>
  <c r="AX25" i="47"/>
  <c r="AX24" i="47"/>
  <c r="AX23" i="47"/>
  <c r="AX22" i="47"/>
  <c r="AX21" i="47"/>
  <c r="AX20" i="47"/>
  <c r="AX19" i="47"/>
  <c r="AX18" i="47"/>
  <c r="AX17" i="47"/>
  <c r="AX16" i="47"/>
  <c r="AX15" i="47"/>
  <c r="AX14" i="47"/>
  <c r="AX13" i="47"/>
  <c r="AX12" i="47"/>
  <c r="AX11" i="47"/>
  <c r="AW130" i="47"/>
  <c r="AW129" i="47"/>
  <c r="AW128" i="47"/>
  <c r="AW127" i="47"/>
  <c r="AW126" i="47"/>
  <c r="AW125" i="47"/>
  <c r="AW124" i="47"/>
  <c r="AW123" i="47"/>
  <c r="AW122" i="47"/>
  <c r="AW121" i="47"/>
  <c r="AW120" i="47"/>
  <c r="AW119" i="47"/>
  <c r="AW118" i="47"/>
  <c r="AW117" i="47"/>
  <c r="AW116" i="47"/>
  <c r="AW115" i="47"/>
  <c r="AW114" i="47"/>
  <c r="AW113" i="47"/>
  <c r="AW112" i="47"/>
  <c r="AW111" i="47"/>
  <c r="AW110" i="47"/>
  <c r="AW109" i="47"/>
  <c r="AW108" i="47"/>
  <c r="AW107" i="47"/>
  <c r="AW106" i="47"/>
  <c r="AW105" i="47"/>
  <c r="AW104" i="47"/>
  <c r="AW103" i="47"/>
  <c r="AW102" i="47"/>
  <c r="AW101" i="47"/>
  <c r="AW100" i="47"/>
  <c r="AW99" i="47"/>
  <c r="AW98" i="47"/>
  <c r="AW97" i="47"/>
  <c r="AW96" i="47"/>
  <c r="AW95" i="47"/>
  <c r="AW94" i="47"/>
  <c r="AW93" i="47"/>
  <c r="AW92" i="47"/>
  <c r="AW91" i="47"/>
  <c r="AW90" i="47"/>
  <c r="AW89" i="47"/>
  <c r="AW88" i="47"/>
  <c r="AW87" i="47"/>
  <c r="AW86" i="47"/>
  <c r="AW85" i="47"/>
  <c r="AW84" i="47"/>
  <c r="AW83" i="47"/>
  <c r="AW82" i="47"/>
  <c r="AW81" i="47"/>
  <c r="AW80" i="47"/>
  <c r="AW79" i="47"/>
  <c r="AW78" i="47"/>
  <c r="AW77" i="47"/>
  <c r="AW76" i="47"/>
  <c r="AW75" i="47"/>
  <c r="AW74" i="47"/>
  <c r="AW73" i="47"/>
  <c r="AW72" i="47"/>
  <c r="AW71" i="47"/>
  <c r="AW70" i="47"/>
  <c r="AW69" i="47"/>
  <c r="AW68" i="47"/>
  <c r="AW67" i="47"/>
  <c r="AW66" i="47"/>
  <c r="AW65" i="47"/>
  <c r="AW64" i="47"/>
  <c r="AW63" i="47"/>
  <c r="AW62" i="47"/>
  <c r="AW61" i="47"/>
  <c r="AW60" i="47"/>
  <c r="AW59" i="47"/>
  <c r="AW58" i="47"/>
  <c r="AW57" i="47"/>
  <c r="AW56" i="47"/>
  <c r="AW55" i="47"/>
  <c r="AW54" i="47"/>
  <c r="AW53" i="47"/>
  <c r="AW52" i="47"/>
  <c r="AW51" i="47"/>
  <c r="AW50" i="47"/>
  <c r="AW49" i="47"/>
  <c r="AW48" i="47"/>
  <c r="AW47" i="47"/>
  <c r="AW46" i="47"/>
  <c r="AW45" i="47"/>
  <c r="AW44" i="47"/>
  <c r="AW43" i="47"/>
  <c r="AW42" i="47"/>
  <c r="AW41" i="47"/>
  <c r="AW40" i="47"/>
  <c r="AW39" i="47"/>
  <c r="AW38" i="47"/>
  <c r="AW37" i="47"/>
  <c r="AW36" i="47"/>
  <c r="AW35" i="47"/>
  <c r="AW34" i="47"/>
  <c r="AW33" i="47"/>
  <c r="AW32" i="47"/>
  <c r="AW31" i="47"/>
  <c r="AW30" i="47"/>
  <c r="AW29" i="47"/>
  <c r="AW28" i="47"/>
  <c r="AW27" i="47"/>
  <c r="AW26" i="47"/>
  <c r="AW25" i="47"/>
  <c r="AW24" i="47"/>
  <c r="AW23" i="47"/>
  <c r="AW22" i="47"/>
  <c r="AW21" i="47"/>
  <c r="AW20" i="47"/>
  <c r="AW19" i="47"/>
  <c r="AW18" i="47"/>
  <c r="AW17" i="47"/>
  <c r="AW16" i="47"/>
  <c r="AW15" i="47"/>
  <c r="AW14" i="47"/>
  <c r="AW13" i="47"/>
  <c r="AW12" i="47"/>
  <c r="AW11" i="47"/>
  <c r="AV130" i="47"/>
  <c r="AV129" i="47"/>
  <c r="AV128" i="47"/>
  <c r="AV127" i="47"/>
  <c r="AV126" i="47"/>
  <c r="AV125" i="47"/>
  <c r="AV124" i="47"/>
  <c r="AV123" i="47"/>
  <c r="AV122" i="47"/>
  <c r="AV121" i="47"/>
  <c r="AV120" i="47"/>
  <c r="AV119" i="47"/>
  <c r="AV118" i="47"/>
  <c r="AV117" i="47"/>
  <c r="AV116" i="47"/>
  <c r="AV115" i="47"/>
  <c r="AV114" i="47"/>
  <c r="AV113" i="47"/>
  <c r="AV112" i="47"/>
  <c r="AV111" i="47"/>
  <c r="AV110" i="47"/>
  <c r="AV109" i="47"/>
  <c r="AV108" i="47"/>
  <c r="AV107" i="47"/>
  <c r="AV106" i="47"/>
  <c r="AV105" i="47"/>
  <c r="AV104" i="47"/>
  <c r="AV103" i="47"/>
  <c r="AV102" i="47"/>
  <c r="AV101" i="47"/>
  <c r="AV100" i="47"/>
  <c r="AV99" i="47"/>
  <c r="AV98" i="47"/>
  <c r="AV97" i="47"/>
  <c r="AV96" i="47"/>
  <c r="AV95" i="47"/>
  <c r="AV94" i="47"/>
  <c r="AV93" i="47"/>
  <c r="AV92" i="47"/>
  <c r="AV91" i="47"/>
  <c r="AV90" i="47"/>
  <c r="AV89" i="47"/>
  <c r="AV88" i="47"/>
  <c r="AV87" i="47"/>
  <c r="AV86" i="47"/>
  <c r="AV85" i="47"/>
  <c r="AV84" i="47"/>
  <c r="AV83" i="47"/>
  <c r="AV82" i="47"/>
  <c r="AV81" i="47"/>
  <c r="AV80" i="47"/>
  <c r="AV79" i="47"/>
  <c r="AV78" i="47"/>
  <c r="AV77" i="47"/>
  <c r="AV76" i="47"/>
  <c r="AV75" i="47"/>
  <c r="AV74" i="47"/>
  <c r="AV73" i="47"/>
  <c r="AV72" i="47"/>
  <c r="AV71" i="47"/>
  <c r="AV70" i="47"/>
  <c r="AV69" i="47"/>
  <c r="AV68" i="47"/>
  <c r="AV67" i="47"/>
  <c r="AV66" i="47"/>
  <c r="AV65" i="47"/>
  <c r="AV64" i="47"/>
  <c r="AV63" i="47"/>
  <c r="AV62" i="47"/>
  <c r="AV61" i="47"/>
  <c r="AV60" i="47"/>
  <c r="AV59" i="47"/>
  <c r="AV58" i="47"/>
  <c r="AV57" i="47"/>
  <c r="AV56" i="47"/>
  <c r="AV55" i="47"/>
  <c r="AV54" i="47"/>
  <c r="AV53" i="47"/>
  <c r="AV52" i="47"/>
  <c r="AV51" i="47"/>
  <c r="AV50" i="47"/>
  <c r="AV49" i="47"/>
  <c r="AV48" i="47"/>
  <c r="AV47" i="47"/>
  <c r="AV46" i="47"/>
  <c r="AV45" i="47"/>
  <c r="AV44" i="47"/>
  <c r="AV43" i="47"/>
  <c r="AV42" i="47"/>
  <c r="AV41" i="47"/>
  <c r="AV40" i="47"/>
  <c r="AV39" i="47"/>
  <c r="AV38" i="47"/>
  <c r="AV37" i="47"/>
  <c r="AV36" i="47"/>
  <c r="AV35" i="47"/>
  <c r="AV34" i="47"/>
  <c r="AV33" i="47"/>
  <c r="AV32" i="47"/>
  <c r="AV31" i="47"/>
  <c r="AV30" i="47"/>
  <c r="AV29" i="47"/>
  <c r="AV28" i="47"/>
  <c r="AV27" i="47"/>
  <c r="AV26" i="47"/>
  <c r="AV25" i="47"/>
  <c r="AV24" i="47"/>
  <c r="AV23" i="47"/>
  <c r="AV22" i="47"/>
  <c r="AV21" i="47"/>
  <c r="AV20" i="47"/>
  <c r="AV19" i="47"/>
  <c r="AV18" i="47"/>
  <c r="AV17" i="47"/>
  <c r="AV16" i="47"/>
  <c r="AV15" i="47"/>
  <c r="AV14" i="47"/>
  <c r="AV13" i="47"/>
  <c r="AV12" i="47"/>
  <c r="AV11" i="47"/>
  <c r="AU130" i="47"/>
  <c r="AU129" i="47"/>
  <c r="AU128" i="47"/>
  <c r="AU127" i="47"/>
  <c r="AU126" i="47"/>
  <c r="AU125" i="47"/>
  <c r="AU124" i="47"/>
  <c r="AU123" i="47"/>
  <c r="AU122" i="47"/>
  <c r="AU121" i="47"/>
  <c r="AU120" i="47"/>
  <c r="AU119" i="47"/>
  <c r="AU118" i="47"/>
  <c r="AU117" i="47"/>
  <c r="AU116" i="47"/>
  <c r="AU115" i="47"/>
  <c r="AU114" i="47"/>
  <c r="AU113" i="47"/>
  <c r="AU112" i="47"/>
  <c r="AU111" i="47"/>
  <c r="AU110" i="47"/>
  <c r="AU109" i="47"/>
  <c r="AU108" i="47"/>
  <c r="AU107" i="47"/>
  <c r="AU106" i="47"/>
  <c r="AU105" i="47"/>
  <c r="AU104" i="47"/>
  <c r="AU103" i="47"/>
  <c r="AU102" i="47"/>
  <c r="AU101" i="47"/>
  <c r="AU100" i="47"/>
  <c r="AU99" i="47"/>
  <c r="AU98" i="47"/>
  <c r="AU97" i="47"/>
  <c r="AU96" i="47"/>
  <c r="AU95" i="47"/>
  <c r="AU94" i="47"/>
  <c r="AU93" i="47"/>
  <c r="AU92" i="47"/>
  <c r="AU91" i="47"/>
  <c r="AU90" i="47"/>
  <c r="AU89" i="47"/>
  <c r="AU88" i="47"/>
  <c r="AU87" i="47"/>
  <c r="AU86" i="47"/>
  <c r="AU85" i="47"/>
  <c r="AU84" i="47"/>
  <c r="AU83" i="47"/>
  <c r="AU82" i="47"/>
  <c r="AU81" i="47"/>
  <c r="AU80" i="47"/>
  <c r="AU79" i="47"/>
  <c r="AU78" i="47"/>
  <c r="AU77" i="47"/>
  <c r="AU76" i="47"/>
  <c r="AU75" i="47"/>
  <c r="AU74" i="47"/>
  <c r="AU73" i="47"/>
  <c r="AU72" i="47"/>
  <c r="AU71" i="47"/>
  <c r="AU70" i="47"/>
  <c r="AU69" i="47"/>
  <c r="AU68" i="47"/>
  <c r="AU67" i="47"/>
  <c r="AU66" i="47"/>
  <c r="AU65" i="47"/>
  <c r="AU64" i="47"/>
  <c r="AU63" i="47"/>
  <c r="AU62" i="47"/>
  <c r="AU61" i="47"/>
  <c r="AU60" i="47"/>
  <c r="AU59" i="47"/>
  <c r="AU58" i="47"/>
  <c r="AU57" i="47"/>
  <c r="AU56" i="47"/>
  <c r="AU55" i="47"/>
  <c r="AU54" i="47"/>
  <c r="AU53" i="47"/>
  <c r="AU52" i="47"/>
  <c r="AU51" i="47"/>
  <c r="AU50" i="47"/>
  <c r="AU49" i="47"/>
  <c r="AU48" i="47"/>
  <c r="AU47" i="47"/>
  <c r="AU46" i="47"/>
  <c r="AU45" i="47"/>
  <c r="AU44" i="47"/>
  <c r="AU43" i="47"/>
  <c r="AU42" i="47"/>
  <c r="AU41" i="47"/>
  <c r="AU40" i="47"/>
  <c r="AU39" i="47"/>
  <c r="AU38" i="47"/>
  <c r="AU37" i="47"/>
  <c r="AU36" i="47"/>
  <c r="AU35" i="47"/>
  <c r="AU34" i="47"/>
  <c r="AU33" i="47"/>
  <c r="AU32" i="47"/>
  <c r="AU31" i="47"/>
  <c r="AU30" i="47"/>
  <c r="AU29" i="47"/>
  <c r="AU28" i="47"/>
  <c r="AU27" i="47"/>
  <c r="AU26" i="47"/>
  <c r="AU25" i="47"/>
  <c r="AU24" i="47"/>
  <c r="AU23" i="47"/>
  <c r="AU22" i="47"/>
  <c r="AU21" i="47"/>
  <c r="AU20" i="47"/>
  <c r="AU19" i="47"/>
  <c r="AU18" i="47"/>
  <c r="AU17" i="47"/>
  <c r="AU16" i="47"/>
  <c r="AU15" i="47"/>
  <c r="AU14" i="47"/>
  <c r="AU13" i="47"/>
  <c r="AU12" i="47"/>
  <c r="AU11" i="47"/>
  <c r="AT130" i="47"/>
  <c r="AT129" i="47"/>
  <c r="AT128" i="47"/>
  <c r="AT127" i="47"/>
  <c r="AT126" i="47"/>
  <c r="AT125" i="47"/>
  <c r="AT124" i="47"/>
  <c r="AT123" i="47"/>
  <c r="AT122" i="47"/>
  <c r="AT121" i="47"/>
  <c r="AT120" i="47"/>
  <c r="AT119" i="47"/>
  <c r="AT118" i="47"/>
  <c r="AT117" i="47"/>
  <c r="AT116" i="47"/>
  <c r="AT115" i="47"/>
  <c r="AT114" i="47"/>
  <c r="AT113" i="47"/>
  <c r="AT112" i="47"/>
  <c r="AT111" i="47"/>
  <c r="AT110" i="47"/>
  <c r="AT109" i="47"/>
  <c r="AT108" i="47"/>
  <c r="AT107" i="47"/>
  <c r="AT106" i="47"/>
  <c r="AT105" i="47"/>
  <c r="AT104" i="47"/>
  <c r="AT103" i="47"/>
  <c r="AT102" i="47"/>
  <c r="AT101" i="47"/>
  <c r="AT100" i="47"/>
  <c r="AT99" i="47"/>
  <c r="AT98" i="47"/>
  <c r="AT97" i="47"/>
  <c r="AT96" i="47"/>
  <c r="AT95" i="47"/>
  <c r="AT94" i="47"/>
  <c r="AT93" i="47"/>
  <c r="AT92" i="47"/>
  <c r="AT91" i="47"/>
  <c r="AT90" i="47"/>
  <c r="AT89" i="47"/>
  <c r="AT88" i="47"/>
  <c r="AT87" i="47"/>
  <c r="AT86" i="47"/>
  <c r="AT85" i="47"/>
  <c r="AT84" i="47"/>
  <c r="AT83" i="47"/>
  <c r="AT82" i="47"/>
  <c r="AT81" i="47"/>
  <c r="AT80" i="47"/>
  <c r="AT79" i="47"/>
  <c r="AT78" i="47"/>
  <c r="AT77" i="47"/>
  <c r="AT76" i="47"/>
  <c r="AT75" i="47"/>
  <c r="AT74" i="47"/>
  <c r="AT73" i="47"/>
  <c r="AT72" i="47"/>
  <c r="AT71" i="47"/>
  <c r="AT70" i="47"/>
  <c r="AT69" i="47"/>
  <c r="AT68" i="47"/>
  <c r="AT67" i="47"/>
  <c r="AT66" i="47"/>
  <c r="AT65" i="47"/>
  <c r="AT64" i="47"/>
  <c r="AT63" i="47"/>
  <c r="AT62" i="47"/>
  <c r="AT61" i="47"/>
  <c r="AT60" i="47"/>
  <c r="AT59" i="47"/>
  <c r="AT58" i="47"/>
  <c r="AT57" i="47"/>
  <c r="AT56" i="47"/>
  <c r="AT55" i="47"/>
  <c r="AT54" i="47"/>
  <c r="AT53" i="47"/>
  <c r="AT52" i="47"/>
  <c r="AT51" i="47"/>
  <c r="AT50" i="47"/>
  <c r="AT49" i="47"/>
  <c r="AT48" i="47"/>
  <c r="AT47" i="47"/>
  <c r="AT46" i="47"/>
  <c r="AT45" i="47"/>
  <c r="AT44" i="47"/>
  <c r="AT43" i="47"/>
  <c r="AT42" i="47"/>
  <c r="AT41" i="47"/>
  <c r="AT40" i="47"/>
  <c r="AT39" i="47"/>
  <c r="AT38" i="47"/>
  <c r="AT37" i="47"/>
  <c r="AT36" i="47"/>
  <c r="AT35" i="47"/>
  <c r="AT34" i="47"/>
  <c r="AT33" i="47"/>
  <c r="AT32" i="47"/>
  <c r="AT31" i="47"/>
  <c r="AT30" i="47"/>
  <c r="AT29" i="47"/>
  <c r="AT28" i="47"/>
  <c r="AT27" i="47"/>
  <c r="AT26" i="47"/>
  <c r="AT25" i="47"/>
  <c r="AT24" i="47"/>
  <c r="AT23" i="47"/>
  <c r="AT22" i="47"/>
  <c r="AT21" i="47"/>
  <c r="AT20" i="47"/>
  <c r="AT19" i="47"/>
  <c r="AT18" i="47"/>
  <c r="AT17" i="47"/>
  <c r="AT16" i="47"/>
  <c r="AT15" i="47"/>
  <c r="AT14" i="47"/>
  <c r="AT13" i="47"/>
  <c r="AT12" i="47"/>
  <c r="AT11" i="47"/>
  <c r="AR130" i="47"/>
  <c r="AR129" i="47"/>
  <c r="AR128" i="47"/>
  <c r="AR127" i="47"/>
  <c r="AR126" i="47"/>
  <c r="AR125" i="47"/>
  <c r="AR124" i="47"/>
  <c r="AR123" i="47"/>
  <c r="AR122" i="47"/>
  <c r="AR121" i="47"/>
  <c r="AR120" i="47"/>
  <c r="AR119" i="47"/>
  <c r="AR118" i="47"/>
  <c r="AR117" i="47"/>
  <c r="AR116" i="47"/>
  <c r="AR115" i="47"/>
  <c r="AR114" i="47"/>
  <c r="AR113" i="47"/>
  <c r="AR112" i="47"/>
  <c r="AR111" i="47"/>
  <c r="AR110" i="47"/>
  <c r="AR109" i="47"/>
  <c r="AR108" i="47"/>
  <c r="AR107" i="47"/>
  <c r="AR106" i="47"/>
  <c r="AR105" i="47"/>
  <c r="AR104" i="47"/>
  <c r="AR103" i="47"/>
  <c r="AR102" i="47"/>
  <c r="AR101" i="47"/>
  <c r="AR100" i="47"/>
  <c r="AR99" i="47"/>
  <c r="AR98" i="47"/>
  <c r="AR97" i="47"/>
  <c r="AR96" i="47"/>
  <c r="AR95" i="47"/>
  <c r="AR94" i="47"/>
  <c r="AR93" i="47"/>
  <c r="AR92" i="47"/>
  <c r="AR91" i="47"/>
  <c r="AR90" i="47"/>
  <c r="AR89" i="47"/>
  <c r="AR88" i="47"/>
  <c r="AR87" i="47"/>
  <c r="AR86" i="47"/>
  <c r="AR85" i="47"/>
  <c r="AR84" i="47"/>
  <c r="AR83" i="47"/>
  <c r="AR82" i="47"/>
  <c r="AR81" i="47"/>
  <c r="AR80" i="47"/>
  <c r="AR79" i="47"/>
  <c r="AR78" i="47"/>
  <c r="AR77" i="47"/>
  <c r="AR76" i="47"/>
  <c r="AR75" i="47"/>
  <c r="AR74" i="47"/>
  <c r="AR73" i="47"/>
  <c r="AR72" i="47"/>
  <c r="AR71" i="47"/>
  <c r="AR70" i="47"/>
  <c r="AR69" i="47"/>
  <c r="AR68" i="47"/>
  <c r="AR67" i="47"/>
  <c r="AR66" i="47"/>
  <c r="AR65" i="47"/>
  <c r="AR64" i="47"/>
  <c r="AR63" i="47"/>
  <c r="AR62" i="47"/>
  <c r="AR61" i="47"/>
  <c r="AR60" i="47"/>
  <c r="AR59" i="47"/>
  <c r="AR58" i="47"/>
  <c r="AR57" i="47"/>
  <c r="AR56" i="47"/>
  <c r="AR55" i="47"/>
  <c r="AR54" i="47"/>
  <c r="AR53" i="47"/>
  <c r="AR52" i="47"/>
  <c r="AR51" i="47"/>
  <c r="AR50" i="47"/>
  <c r="AR49" i="47"/>
  <c r="AR48" i="47"/>
  <c r="AR47" i="47"/>
  <c r="AR46" i="47"/>
  <c r="AR45" i="47"/>
  <c r="AR44" i="47"/>
  <c r="AR43" i="47"/>
  <c r="AR42" i="47"/>
  <c r="AR41" i="47"/>
  <c r="AR40" i="47"/>
  <c r="AR39" i="47"/>
  <c r="AR38" i="47"/>
  <c r="AR37" i="47"/>
  <c r="AR36" i="47"/>
  <c r="AR35" i="47"/>
  <c r="AR34" i="47"/>
  <c r="AR33" i="47"/>
  <c r="AR32" i="47"/>
  <c r="AR31" i="47"/>
  <c r="AR30" i="47"/>
  <c r="AR29" i="47"/>
  <c r="AR28" i="47"/>
  <c r="AR27" i="47"/>
  <c r="AR26" i="47"/>
  <c r="AR25" i="47"/>
  <c r="AR24" i="47"/>
  <c r="AR23" i="47"/>
  <c r="AR22" i="47"/>
  <c r="AR21" i="47"/>
  <c r="AR20" i="47"/>
  <c r="AR19" i="47"/>
  <c r="AR18" i="47"/>
  <c r="AR17" i="47"/>
  <c r="AR16" i="47"/>
  <c r="AR15" i="47"/>
  <c r="AR14" i="47"/>
  <c r="AR13" i="47"/>
  <c r="AR12" i="47"/>
  <c r="AR11" i="47"/>
  <c r="AQ130" i="47"/>
  <c r="AQ129" i="47"/>
  <c r="AQ128" i="47"/>
  <c r="AQ127" i="47"/>
  <c r="AQ126" i="47"/>
  <c r="AQ125" i="47"/>
  <c r="AQ124" i="47"/>
  <c r="AQ123" i="47"/>
  <c r="AQ122" i="47"/>
  <c r="AQ121" i="47"/>
  <c r="AQ120" i="47"/>
  <c r="AQ119" i="47"/>
  <c r="AQ118" i="47"/>
  <c r="AQ117" i="47"/>
  <c r="AQ116" i="47"/>
  <c r="AQ115" i="47"/>
  <c r="AQ114" i="47"/>
  <c r="AQ113" i="47"/>
  <c r="AQ112" i="47"/>
  <c r="AQ111" i="47"/>
  <c r="AQ110" i="47"/>
  <c r="AQ109" i="47"/>
  <c r="AQ108" i="47"/>
  <c r="AQ107" i="47"/>
  <c r="AQ106" i="47"/>
  <c r="AQ105" i="47"/>
  <c r="AQ104" i="47"/>
  <c r="AQ103" i="47"/>
  <c r="AQ102" i="47"/>
  <c r="AQ101" i="47"/>
  <c r="AQ100" i="47"/>
  <c r="AQ99" i="47"/>
  <c r="AQ98" i="47"/>
  <c r="AQ97" i="47"/>
  <c r="AQ96" i="47"/>
  <c r="AQ95" i="47"/>
  <c r="AQ94" i="47"/>
  <c r="AQ93" i="47"/>
  <c r="AQ92" i="47"/>
  <c r="AQ91" i="47"/>
  <c r="AQ90" i="47"/>
  <c r="AQ89" i="47"/>
  <c r="AQ88" i="47"/>
  <c r="AQ87" i="47"/>
  <c r="AQ86" i="47"/>
  <c r="AQ85" i="47"/>
  <c r="AQ84" i="47"/>
  <c r="AQ83" i="47"/>
  <c r="AQ82" i="47"/>
  <c r="AQ81" i="47"/>
  <c r="AQ80" i="47"/>
  <c r="AQ79" i="47"/>
  <c r="AQ78" i="47"/>
  <c r="AQ77" i="47"/>
  <c r="AQ76" i="47"/>
  <c r="AQ75" i="47"/>
  <c r="AQ74" i="47"/>
  <c r="AQ73" i="47"/>
  <c r="AQ72" i="47"/>
  <c r="AQ71" i="47"/>
  <c r="AQ70" i="47"/>
  <c r="AQ69" i="47"/>
  <c r="AQ68" i="47"/>
  <c r="AQ67" i="47"/>
  <c r="AQ66" i="47"/>
  <c r="AQ65" i="47"/>
  <c r="AQ64" i="47"/>
  <c r="AQ63" i="47"/>
  <c r="AQ62" i="47"/>
  <c r="AQ61" i="47"/>
  <c r="AQ60" i="47"/>
  <c r="AQ59" i="47"/>
  <c r="AQ58" i="47"/>
  <c r="AQ57" i="47"/>
  <c r="AQ56" i="47"/>
  <c r="AQ55" i="47"/>
  <c r="AQ54" i="47"/>
  <c r="AQ53" i="47"/>
  <c r="AQ52" i="47"/>
  <c r="AQ51" i="47"/>
  <c r="AQ50" i="47"/>
  <c r="AQ49" i="47"/>
  <c r="AQ48" i="47"/>
  <c r="AQ47" i="47"/>
  <c r="AQ46" i="47"/>
  <c r="AQ45" i="47"/>
  <c r="AQ44" i="47"/>
  <c r="AQ43" i="47"/>
  <c r="AQ42" i="47"/>
  <c r="AQ41" i="47"/>
  <c r="AQ40" i="47"/>
  <c r="AQ39" i="47"/>
  <c r="AQ38" i="47"/>
  <c r="AQ37" i="47"/>
  <c r="AQ36" i="47"/>
  <c r="AQ35" i="47"/>
  <c r="AQ34" i="47"/>
  <c r="AQ33" i="47"/>
  <c r="AQ32" i="47"/>
  <c r="AQ31" i="47"/>
  <c r="AQ30" i="47"/>
  <c r="AQ29" i="47"/>
  <c r="AQ28" i="47"/>
  <c r="AQ27" i="47"/>
  <c r="AQ26" i="47"/>
  <c r="AQ25" i="47"/>
  <c r="AQ24" i="47"/>
  <c r="AQ23" i="47"/>
  <c r="AQ22" i="47"/>
  <c r="AQ21" i="47"/>
  <c r="AQ20" i="47"/>
  <c r="AQ19" i="47"/>
  <c r="AQ18" i="47"/>
  <c r="AQ17" i="47"/>
  <c r="AQ16" i="47"/>
  <c r="AQ15" i="47"/>
  <c r="AQ14" i="47"/>
  <c r="AQ13" i="47"/>
  <c r="AQ12" i="47"/>
  <c r="AQ11" i="47"/>
  <c r="AP130" i="47"/>
  <c r="AP129" i="47"/>
  <c r="AP128" i="47"/>
  <c r="AP127" i="47"/>
  <c r="AP126" i="47"/>
  <c r="AP125" i="47"/>
  <c r="AP124" i="47"/>
  <c r="AP123" i="47"/>
  <c r="AP122" i="47"/>
  <c r="AP121" i="47"/>
  <c r="AP120" i="47"/>
  <c r="AP119" i="47"/>
  <c r="AP118" i="47"/>
  <c r="AP117" i="47"/>
  <c r="AP116" i="47"/>
  <c r="AP115" i="47"/>
  <c r="AP114" i="47"/>
  <c r="AP113" i="47"/>
  <c r="AP112" i="47"/>
  <c r="AP111" i="47"/>
  <c r="AP110" i="47"/>
  <c r="AP109" i="47"/>
  <c r="AP108" i="47"/>
  <c r="AP107" i="47"/>
  <c r="AP106" i="47"/>
  <c r="AP105" i="47"/>
  <c r="AP104" i="47"/>
  <c r="AP103" i="47"/>
  <c r="AP102" i="47"/>
  <c r="AP101" i="47"/>
  <c r="AP100" i="47"/>
  <c r="AP99" i="47"/>
  <c r="AP98" i="47"/>
  <c r="AP97" i="47"/>
  <c r="AP96" i="47"/>
  <c r="AP95" i="47"/>
  <c r="AP94" i="47"/>
  <c r="AP93" i="47"/>
  <c r="AP92" i="47"/>
  <c r="AP91" i="47"/>
  <c r="AP90" i="47"/>
  <c r="AP89" i="47"/>
  <c r="AP88" i="47"/>
  <c r="AP87" i="47"/>
  <c r="AP86" i="47"/>
  <c r="AP85" i="47"/>
  <c r="AP84" i="47"/>
  <c r="AP83" i="47"/>
  <c r="AP82" i="47"/>
  <c r="AP81" i="47"/>
  <c r="AP80" i="47"/>
  <c r="AP79" i="47"/>
  <c r="AP78" i="47"/>
  <c r="AP77" i="47"/>
  <c r="AP76" i="47"/>
  <c r="AP75" i="47"/>
  <c r="AP74" i="47"/>
  <c r="AP73" i="47"/>
  <c r="AP72" i="47"/>
  <c r="AP71" i="47"/>
  <c r="AP70" i="47"/>
  <c r="AP69" i="47"/>
  <c r="AP68" i="47"/>
  <c r="AP67" i="47"/>
  <c r="AP66" i="47"/>
  <c r="AP65" i="47"/>
  <c r="AP64" i="47"/>
  <c r="AP63" i="47"/>
  <c r="AP62" i="47"/>
  <c r="AP61" i="47"/>
  <c r="AP60" i="47"/>
  <c r="AP59" i="47"/>
  <c r="AP58" i="47"/>
  <c r="AP57" i="47"/>
  <c r="AP56" i="47"/>
  <c r="AP55" i="47"/>
  <c r="AP54" i="47"/>
  <c r="AP53" i="47"/>
  <c r="AP52" i="47"/>
  <c r="AP51" i="47"/>
  <c r="AP50" i="47"/>
  <c r="AP49" i="47"/>
  <c r="AP48" i="47"/>
  <c r="AP47" i="47"/>
  <c r="AP46" i="47"/>
  <c r="AP45" i="47"/>
  <c r="AP44" i="47"/>
  <c r="AP43" i="47"/>
  <c r="AP42" i="47"/>
  <c r="AP41" i="47"/>
  <c r="AP40" i="47"/>
  <c r="AP39" i="47"/>
  <c r="AP38" i="47"/>
  <c r="AP37" i="47"/>
  <c r="AP36" i="47"/>
  <c r="AP35" i="47"/>
  <c r="AP34" i="47"/>
  <c r="AP33" i="47"/>
  <c r="AP32" i="47"/>
  <c r="AP31" i="47"/>
  <c r="AP30" i="47"/>
  <c r="AP29" i="47"/>
  <c r="AP28" i="47"/>
  <c r="AP27" i="47"/>
  <c r="AP26" i="47"/>
  <c r="AP25" i="47"/>
  <c r="AP24" i="47"/>
  <c r="AP23" i="47"/>
  <c r="AP22" i="47"/>
  <c r="AP21" i="47"/>
  <c r="AP20" i="47"/>
  <c r="AP19" i="47"/>
  <c r="AP18" i="47"/>
  <c r="AP17" i="47"/>
  <c r="AP16" i="47"/>
  <c r="AP15" i="47"/>
  <c r="AP14" i="47"/>
  <c r="AP13" i="47"/>
  <c r="AP12" i="47"/>
  <c r="AP11" i="47"/>
  <c r="AO130" i="47"/>
  <c r="AO129" i="47"/>
  <c r="AO128" i="47"/>
  <c r="AO127" i="47"/>
  <c r="AO126" i="47"/>
  <c r="AO125" i="47"/>
  <c r="AO124" i="47"/>
  <c r="AO123" i="47"/>
  <c r="AO122" i="47"/>
  <c r="AO121" i="47"/>
  <c r="AO120" i="47"/>
  <c r="AO119" i="47"/>
  <c r="AO118" i="47"/>
  <c r="AO117" i="47"/>
  <c r="AO116" i="47"/>
  <c r="AO115" i="47"/>
  <c r="AO114" i="47"/>
  <c r="AO113" i="47"/>
  <c r="AO112" i="47"/>
  <c r="AO111" i="47"/>
  <c r="AO110" i="47"/>
  <c r="AO109" i="47"/>
  <c r="AO108" i="47"/>
  <c r="AO107" i="47"/>
  <c r="AO106" i="47"/>
  <c r="AO105" i="47"/>
  <c r="AO104" i="47"/>
  <c r="AO103" i="47"/>
  <c r="AO102" i="47"/>
  <c r="AO101" i="47"/>
  <c r="AO100" i="47"/>
  <c r="AO99" i="47"/>
  <c r="AO98" i="47"/>
  <c r="AO97" i="47"/>
  <c r="AO96" i="47"/>
  <c r="AO95" i="47"/>
  <c r="AO94" i="47"/>
  <c r="AO93" i="47"/>
  <c r="AO92" i="47"/>
  <c r="AO91" i="47"/>
  <c r="AO90" i="47"/>
  <c r="AO89" i="47"/>
  <c r="AO88" i="47"/>
  <c r="AO87" i="47"/>
  <c r="AO86" i="47"/>
  <c r="AO85" i="47"/>
  <c r="AO84" i="47"/>
  <c r="AO83" i="47"/>
  <c r="AO82" i="47"/>
  <c r="AO81" i="47"/>
  <c r="AO80" i="47"/>
  <c r="AO79" i="47"/>
  <c r="AO78" i="47"/>
  <c r="AO77" i="47"/>
  <c r="AO76" i="47"/>
  <c r="AO75" i="47"/>
  <c r="AO74" i="47"/>
  <c r="AO73" i="47"/>
  <c r="AO72" i="47"/>
  <c r="AO71" i="47"/>
  <c r="AO70" i="47"/>
  <c r="AO69" i="47"/>
  <c r="AO68" i="47"/>
  <c r="AO67" i="47"/>
  <c r="AO66" i="47"/>
  <c r="AO65" i="47"/>
  <c r="AO64" i="47"/>
  <c r="AO63" i="47"/>
  <c r="AO62" i="47"/>
  <c r="AO61" i="47"/>
  <c r="AO60" i="47"/>
  <c r="AO59" i="47"/>
  <c r="AO58" i="47"/>
  <c r="AO57" i="47"/>
  <c r="AO56" i="47"/>
  <c r="AO55" i="47"/>
  <c r="AO54" i="47"/>
  <c r="AO53" i="47"/>
  <c r="AO52" i="47"/>
  <c r="AO51" i="47"/>
  <c r="AO50" i="47"/>
  <c r="AO49" i="47"/>
  <c r="AO48" i="47"/>
  <c r="AO47" i="47"/>
  <c r="AO46" i="47"/>
  <c r="AO45" i="47"/>
  <c r="AO44" i="47"/>
  <c r="AO43" i="47"/>
  <c r="AO42" i="47"/>
  <c r="AO41" i="47"/>
  <c r="AO40" i="47"/>
  <c r="AO39" i="47"/>
  <c r="AO38" i="47"/>
  <c r="AO37" i="47"/>
  <c r="AO36" i="47"/>
  <c r="AO35" i="47"/>
  <c r="AO34" i="47"/>
  <c r="AO33" i="47"/>
  <c r="AO32" i="47"/>
  <c r="AO31" i="47"/>
  <c r="AO30" i="47"/>
  <c r="AO29" i="47"/>
  <c r="AO28" i="47"/>
  <c r="AO27" i="47"/>
  <c r="AO26" i="47"/>
  <c r="AO25" i="47"/>
  <c r="AO24" i="47"/>
  <c r="AO23" i="47"/>
  <c r="AO22" i="47"/>
  <c r="AO21" i="47"/>
  <c r="AO20" i="47"/>
  <c r="AO19" i="47"/>
  <c r="AO18" i="47"/>
  <c r="AO17" i="47"/>
  <c r="AO16" i="47"/>
  <c r="AO15" i="47"/>
  <c r="AO14" i="47"/>
  <c r="AO13" i="47"/>
  <c r="AO12" i="47"/>
  <c r="AO11" i="47"/>
  <c r="AN130" i="47"/>
  <c r="AN129" i="47"/>
  <c r="AN128" i="47"/>
  <c r="AN127" i="47"/>
  <c r="AN126" i="47"/>
  <c r="AN125" i="47"/>
  <c r="AN124" i="47"/>
  <c r="AN123" i="47"/>
  <c r="AN122" i="47"/>
  <c r="AN121" i="47"/>
  <c r="AN120" i="47"/>
  <c r="AN119" i="47"/>
  <c r="AN118" i="47"/>
  <c r="AN117" i="47"/>
  <c r="AN116" i="47"/>
  <c r="AN115" i="47"/>
  <c r="AN114" i="47"/>
  <c r="AN113" i="47"/>
  <c r="AN112" i="47"/>
  <c r="AN111" i="47"/>
  <c r="AN110" i="47"/>
  <c r="AN109" i="47"/>
  <c r="AN108" i="47"/>
  <c r="AN107" i="47"/>
  <c r="AN106" i="47"/>
  <c r="AN105" i="47"/>
  <c r="AN104" i="47"/>
  <c r="AN103" i="47"/>
  <c r="AN102" i="47"/>
  <c r="AN101" i="47"/>
  <c r="AN100" i="47"/>
  <c r="AN99" i="47"/>
  <c r="AN98" i="47"/>
  <c r="AN97" i="47"/>
  <c r="AN96" i="47"/>
  <c r="AN95" i="47"/>
  <c r="AN94" i="47"/>
  <c r="AN93" i="47"/>
  <c r="AN92" i="47"/>
  <c r="AN91" i="47"/>
  <c r="AN90" i="47"/>
  <c r="AN89" i="47"/>
  <c r="AN88" i="47"/>
  <c r="AN87" i="47"/>
  <c r="AN86" i="47"/>
  <c r="AN85" i="47"/>
  <c r="AN84" i="47"/>
  <c r="AN83" i="47"/>
  <c r="AN82" i="47"/>
  <c r="AN81" i="47"/>
  <c r="AN80" i="47"/>
  <c r="AN79" i="47"/>
  <c r="AN78" i="47"/>
  <c r="AN77" i="47"/>
  <c r="AN76" i="47"/>
  <c r="AN75" i="47"/>
  <c r="AN74" i="47"/>
  <c r="AN73" i="47"/>
  <c r="AN72" i="47"/>
  <c r="AN71" i="47"/>
  <c r="AN70" i="47"/>
  <c r="AN69" i="47"/>
  <c r="AN68" i="47"/>
  <c r="AN67" i="47"/>
  <c r="AN66" i="47"/>
  <c r="AN65" i="47"/>
  <c r="AN64" i="47"/>
  <c r="AN63" i="47"/>
  <c r="AN62" i="47"/>
  <c r="AN61" i="47"/>
  <c r="AN60" i="47"/>
  <c r="AN59" i="47"/>
  <c r="AN58" i="47"/>
  <c r="AN57" i="47"/>
  <c r="AN56" i="47"/>
  <c r="AN55" i="47"/>
  <c r="AN54" i="47"/>
  <c r="AN53" i="47"/>
  <c r="AN52" i="47"/>
  <c r="AN51" i="47"/>
  <c r="AN50" i="47"/>
  <c r="AN49" i="47"/>
  <c r="AN48" i="47"/>
  <c r="AN47" i="47"/>
  <c r="AN46" i="47"/>
  <c r="AN45" i="47"/>
  <c r="AN44" i="47"/>
  <c r="AN43" i="47"/>
  <c r="AN42" i="47"/>
  <c r="AN41" i="47"/>
  <c r="AN40" i="47"/>
  <c r="AN39" i="47"/>
  <c r="AN38" i="47"/>
  <c r="AN37" i="47"/>
  <c r="AN36" i="47"/>
  <c r="AN35" i="47"/>
  <c r="AN34" i="47"/>
  <c r="AN33" i="47"/>
  <c r="AN32" i="47"/>
  <c r="AN31" i="47"/>
  <c r="AN30" i="47"/>
  <c r="AN29" i="47"/>
  <c r="AN28" i="47"/>
  <c r="AN27" i="47"/>
  <c r="AN26" i="47"/>
  <c r="AN25" i="47"/>
  <c r="AN24" i="47"/>
  <c r="AN23" i="47"/>
  <c r="AN22" i="47"/>
  <c r="AN21" i="47"/>
  <c r="AN20" i="47"/>
  <c r="AN19" i="47"/>
  <c r="AN18" i="47"/>
  <c r="AN17" i="47"/>
  <c r="AN16" i="47"/>
  <c r="AN15" i="47"/>
  <c r="AN14" i="47"/>
  <c r="AN13" i="47"/>
  <c r="AN12" i="47"/>
  <c r="AN11" i="47"/>
  <c r="AM130" i="47"/>
  <c r="AM129" i="47"/>
  <c r="AM128" i="47"/>
  <c r="AM127" i="47"/>
  <c r="AM126" i="47"/>
  <c r="AM125" i="47"/>
  <c r="AM124" i="47"/>
  <c r="AM123" i="47"/>
  <c r="AM122" i="47"/>
  <c r="AM121" i="47"/>
  <c r="AM120" i="47"/>
  <c r="AM119" i="47"/>
  <c r="AM118" i="47"/>
  <c r="AM117" i="47"/>
  <c r="AM116" i="47"/>
  <c r="AM115" i="47"/>
  <c r="AM114" i="47"/>
  <c r="AM113" i="47"/>
  <c r="AM112" i="47"/>
  <c r="AM111" i="47"/>
  <c r="AM110" i="47"/>
  <c r="AM109" i="47"/>
  <c r="AM108" i="47"/>
  <c r="AM107" i="47"/>
  <c r="AM106" i="47"/>
  <c r="AM105" i="47"/>
  <c r="AM104" i="47"/>
  <c r="AM103" i="47"/>
  <c r="AM102" i="47"/>
  <c r="AM101" i="47"/>
  <c r="AM100" i="47"/>
  <c r="AM99" i="47"/>
  <c r="AM98" i="47"/>
  <c r="AM97" i="47"/>
  <c r="AM96" i="47"/>
  <c r="AM95" i="47"/>
  <c r="AM94" i="47"/>
  <c r="AM93" i="47"/>
  <c r="AM92" i="47"/>
  <c r="AM91" i="47"/>
  <c r="AM90" i="47"/>
  <c r="AM89" i="47"/>
  <c r="AM88" i="47"/>
  <c r="AM87" i="47"/>
  <c r="AM86" i="47"/>
  <c r="AM85" i="47"/>
  <c r="AM84" i="47"/>
  <c r="AM83" i="47"/>
  <c r="AM82" i="47"/>
  <c r="AM81" i="47"/>
  <c r="AM80" i="47"/>
  <c r="AM79" i="47"/>
  <c r="AM78" i="47"/>
  <c r="AM77" i="47"/>
  <c r="AM76" i="47"/>
  <c r="AM75" i="47"/>
  <c r="AM74" i="47"/>
  <c r="AM73" i="47"/>
  <c r="AM72" i="47"/>
  <c r="AM71" i="47"/>
  <c r="AM70" i="47"/>
  <c r="AM69" i="47"/>
  <c r="AM68" i="47"/>
  <c r="AM67" i="47"/>
  <c r="AM66" i="47"/>
  <c r="AM65" i="47"/>
  <c r="AM64" i="47"/>
  <c r="AM63" i="47"/>
  <c r="AM62" i="47"/>
  <c r="AM61" i="47"/>
  <c r="AM60" i="47"/>
  <c r="AM59" i="47"/>
  <c r="AM58" i="47"/>
  <c r="AM57" i="47"/>
  <c r="AM56" i="47"/>
  <c r="AM55" i="47"/>
  <c r="AM54" i="47"/>
  <c r="AM53" i="47"/>
  <c r="AM52" i="47"/>
  <c r="AM51" i="47"/>
  <c r="AM50" i="47"/>
  <c r="AM49" i="47"/>
  <c r="AM48" i="47"/>
  <c r="AM47" i="47"/>
  <c r="AM46" i="47"/>
  <c r="AM45" i="47"/>
  <c r="AM44" i="47"/>
  <c r="AM43" i="47"/>
  <c r="AM42" i="47"/>
  <c r="AM41" i="47"/>
  <c r="AM40" i="47"/>
  <c r="AM39" i="47"/>
  <c r="AM38" i="47"/>
  <c r="AM37" i="47"/>
  <c r="AM36" i="47"/>
  <c r="AM35" i="47"/>
  <c r="AM34" i="47"/>
  <c r="AM33" i="47"/>
  <c r="AM32" i="47"/>
  <c r="AM31" i="47"/>
  <c r="AM30" i="47"/>
  <c r="AM29" i="47"/>
  <c r="AM28" i="47"/>
  <c r="AM27" i="47"/>
  <c r="AM26" i="47"/>
  <c r="AM25" i="47"/>
  <c r="AM24" i="47"/>
  <c r="AM23" i="47"/>
  <c r="AM22" i="47"/>
  <c r="AM21" i="47"/>
  <c r="AM20" i="47"/>
  <c r="AM19" i="47"/>
  <c r="AM18" i="47"/>
  <c r="AM17" i="47"/>
  <c r="AM16" i="47"/>
  <c r="AM15" i="47"/>
  <c r="AM14" i="47"/>
  <c r="AM13" i="47"/>
  <c r="AM12" i="47"/>
  <c r="AM11" i="47"/>
  <c r="AL130" i="47"/>
  <c r="AL129" i="47"/>
  <c r="AL128" i="47"/>
  <c r="AL127" i="47"/>
  <c r="AL126" i="47"/>
  <c r="AL125" i="47"/>
  <c r="AL124" i="47"/>
  <c r="AL123" i="47"/>
  <c r="AL122" i="47"/>
  <c r="AL121" i="47"/>
  <c r="AL120" i="47"/>
  <c r="AL119" i="47"/>
  <c r="AL118" i="47"/>
  <c r="AL117" i="47"/>
  <c r="AL116" i="47"/>
  <c r="AL115" i="47"/>
  <c r="AL114" i="47"/>
  <c r="AL113" i="47"/>
  <c r="AL112" i="47"/>
  <c r="AL111" i="47"/>
  <c r="AL110" i="47"/>
  <c r="AL109" i="47"/>
  <c r="AL108" i="47"/>
  <c r="AL107" i="47"/>
  <c r="AL106" i="47"/>
  <c r="AL105" i="47"/>
  <c r="AL104" i="47"/>
  <c r="AL103" i="47"/>
  <c r="AL102" i="47"/>
  <c r="AL101" i="47"/>
  <c r="AL100" i="47"/>
  <c r="AL99" i="47"/>
  <c r="AL98" i="47"/>
  <c r="AL97" i="47"/>
  <c r="AL96" i="47"/>
  <c r="AL95" i="47"/>
  <c r="AL94" i="47"/>
  <c r="AL93" i="47"/>
  <c r="AL92" i="47"/>
  <c r="AL91" i="47"/>
  <c r="AL90" i="47"/>
  <c r="AL89" i="47"/>
  <c r="AL88" i="47"/>
  <c r="AL87" i="47"/>
  <c r="AL86" i="47"/>
  <c r="AL85" i="47"/>
  <c r="AL84" i="47"/>
  <c r="AL83" i="47"/>
  <c r="AL82" i="47"/>
  <c r="AL81" i="47"/>
  <c r="AL80" i="47"/>
  <c r="AL79" i="47"/>
  <c r="AL78" i="47"/>
  <c r="AL77" i="47"/>
  <c r="AL76" i="47"/>
  <c r="AL75" i="47"/>
  <c r="AL74" i="47"/>
  <c r="AL73" i="47"/>
  <c r="AL72" i="47"/>
  <c r="AL71" i="47"/>
  <c r="AL70" i="47"/>
  <c r="AL69" i="47"/>
  <c r="AL68" i="47"/>
  <c r="AL67" i="47"/>
  <c r="AL66" i="47"/>
  <c r="AL65" i="47"/>
  <c r="AL64" i="47"/>
  <c r="AL63" i="47"/>
  <c r="AL62" i="47"/>
  <c r="AL61" i="47"/>
  <c r="AL60" i="47"/>
  <c r="AL59" i="47"/>
  <c r="AL58" i="47"/>
  <c r="AL57" i="47"/>
  <c r="AL56" i="47"/>
  <c r="AL55" i="47"/>
  <c r="AL54" i="47"/>
  <c r="AL53" i="47"/>
  <c r="AL52" i="47"/>
  <c r="AL51" i="47"/>
  <c r="AL50" i="47"/>
  <c r="AL49" i="47"/>
  <c r="AL48" i="47"/>
  <c r="AL47" i="47"/>
  <c r="AL46" i="47"/>
  <c r="AL45" i="47"/>
  <c r="AL44" i="47"/>
  <c r="AL43" i="47"/>
  <c r="AL42" i="47"/>
  <c r="AL41" i="47"/>
  <c r="AL40" i="47"/>
  <c r="AL39" i="47"/>
  <c r="AL38" i="47"/>
  <c r="AL37" i="47"/>
  <c r="AL36" i="47"/>
  <c r="AL35" i="47"/>
  <c r="AL34" i="47"/>
  <c r="AL33" i="47"/>
  <c r="AL32" i="47"/>
  <c r="AL31" i="47"/>
  <c r="AL30" i="47"/>
  <c r="AL29" i="47"/>
  <c r="AL28" i="47"/>
  <c r="AL27" i="47"/>
  <c r="AL26" i="47"/>
  <c r="AL25" i="47"/>
  <c r="AL24" i="47"/>
  <c r="AL23" i="47"/>
  <c r="AL22" i="47"/>
  <c r="AL21" i="47"/>
  <c r="AL20" i="47"/>
  <c r="AL19" i="47"/>
  <c r="AL18" i="47"/>
  <c r="AL17" i="47"/>
  <c r="AL16" i="47"/>
  <c r="AL15" i="47"/>
  <c r="AL14" i="47"/>
  <c r="AL13" i="47"/>
  <c r="AL12" i="47"/>
  <c r="AL11" i="47"/>
  <c r="AI130" i="47"/>
  <c r="AI129" i="47"/>
  <c r="AI128" i="47"/>
  <c r="AI127" i="47"/>
  <c r="AI126" i="47"/>
  <c r="AI125" i="47"/>
  <c r="AI124" i="47"/>
  <c r="AI123" i="47"/>
  <c r="AI122" i="47"/>
  <c r="AI121" i="47"/>
  <c r="AI120" i="47"/>
  <c r="AI119" i="47"/>
  <c r="AI118" i="47"/>
  <c r="AI117" i="47"/>
  <c r="AI116" i="47"/>
  <c r="AI115" i="47"/>
  <c r="AI114" i="47"/>
  <c r="AI113" i="47"/>
  <c r="AI112" i="47"/>
  <c r="AI111" i="47"/>
  <c r="AI110" i="47"/>
  <c r="AI109" i="47"/>
  <c r="AI108" i="47"/>
  <c r="AI107" i="47"/>
  <c r="AI106" i="47"/>
  <c r="AI105" i="47"/>
  <c r="AI104" i="47"/>
  <c r="AI103" i="47"/>
  <c r="AI102" i="47"/>
  <c r="AI101" i="47"/>
  <c r="AI100" i="47"/>
  <c r="AI99" i="47"/>
  <c r="AI98" i="47"/>
  <c r="AI97" i="47"/>
  <c r="AI96" i="47"/>
  <c r="AI95" i="47"/>
  <c r="AI94" i="47"/>
  <c r="AI93" i="47"/>
  <c r="AI92" i="47"/>
  <c r="AI91" i="47"/>
  <c r="AI90" i="47"/>
  <c r="AI89" i="47"/>
  <c r="AI88" i="47"/>
  <c r="AI87" i="47"/>
  <c r="AI86" i="47"/>
  <c r="AI85" i="47"/>
  <c r="AI84" i="47"/>
  <c r="AI83" i="47"/>
  <c r="AI82" i="47"/>
  <c r="AI81" i="47"/>
  <c r="AI80" i="47"/>
  <c r="AI79" i="47"/>
  <c r="AI78" i="47"/>
  <c r="AI77" i="47"/>
  <c r="AI76" i="47"/>
  <c r="AI75" i="47"/>
  <c r="AI74" i="47"/>
  <c r="AI73" i="47"/>
  <c r="AI72" i="47"/>
  <c r="AI71" i="47"/>
  <c r="AI70" i="47"/>
  <c r="AI69" i="47"/>
  <c r="AI68" i="47"/>
  <c r="AI67" i="47"/>
  <c r="AI66" i="47"/>
  <c r="AI65" i="47"/>
  <c r="AI64" i="47"/>
  <c r="AI63" i="47"/>
  <c r="AI62" i="47"/>
  <c r="AI61" i="47"/>
  <c r="AI60" i="47"/>
  <c r="AI59" i="47"/>
  <c r="AI58" i="47"/>
  <c r="AI57" i="47"/>
  <c r="AI56" i="47"/>
  <c r="AI55" i="47"/>
  <c r="AI54" i="47"/>
  <c r="AI53" i="47"/>
  <c r="AI52" i="47"/>
  <c r="AI51" i="47"/>
  <c r="AI50" i="47"/>
  <c r="AI49" i="47"/>
  <c r="AI48" i="47"/>
  <c r="AI47" i="47"/>
  <c r="AI46" i="47"/>
  <c r="AI45" i="47"/>
  <c r="AI44" i="47"/>
  <c r="AI43" i="47"/>
  <c r="AI42" i="47"/>
  <c r="AI41" i="47"/>
  <c r="AI40" i="47"/>
  <c r="AI39" i="47"/>
  <c r="AI38" i="47"/>
  <c r="AI37" i="47"/>
  <c r="AI36" i="47"/>
  <c r="AI35" i="47"/>
  <c r="AI34" i="47"/>
  <c r="AI33" i="47"/>
  <c r="AI32" i="47"/>
  <c r="AI31" i="47"/>
  <c r="AI30" i="47"/>
  <c r="AI29" i="47"/>
  <c r="AI28" i="47"/>
  <c r="AI27" i="47"/>
  <c r="AI26" i="47"/>
  <c r="AI25" i="47"/>
  <c r="AI24" i="47"/>
  <c r="AI23" i="47"/>
  <c r="AI22" i="47"/>
  <c r="AI21" i="47"/>
  <c r="AI20" i="47"/>
  <c r="AI19" i="47"/>
  <c r="AI18" i="47"/>
  <c r="AI17" i="47"/>
  <c r="AI16" i="47"/>
  <c r="AI15" i="47"/>
  <c r="AI14" i="47"/>
  <c r="AI13" i="47"/>
  <c r="AI12" i="47"/>
  <c r="AI11" i="47"/>
  <c r="AH130" i="47"/>
  <c r="AH129" i="47"/>
  <c r="AH128" i="47"/>
  <c r="AH127" i="47"/>
  <c r="AH126" i="47"/>
  <c r="AH125" i="47"/>
  <c r="AH124" i="47"/>
  <c r="AH123" i="47"/>
  <c r="AH122" i="47"/>
  <c r="AH121" i="47"/>
  <c r="AH120" i="47"/>
  <c r="AH119" i="47"/>
  <c r="AH118" i="47"/>
  <c r="AH117" i="47"/>
  <c r="AH116" i="47"/>
  <c r="AH115" i="47"/>
  <c r="AH114" i="47"/>
  <c r="AH113" i="47"/>
  <c r="AH112" i="47"/>
  <c r="AH111" i="47"/>
  <c r="AH110" i="47"/>
  <c r="AH109" i="47"/>
  <c r="AH108" i="47"/>
  <c r="AH107" i="47"/>
  <c r="AH106" i="47"/>
  <c r="AH105" i="47"/>
  <c r="AH104" i="47"/>
  <c r="AH103" i="47"/>
  <c r="AH102" i="47"/>
  <c r="AH101" i="47"/>
  <c r="AH100" i="47"/>
  <c r="AH99" i="47"/>
  <c r="AH98" i="47"/>
  <c r="AH97" i="47"/>
  <c r="AH96" i="47"/>
  <c r="AH95" i="47"/>
  <c r="AH94" i="47"/>
  <c r="AH93" i="47"/>
  <c r="AH92" i="47"/>
  <c r="AH91" i="47"/>
  <c r="AH90" i="47"/>
  <c r="AH89" i="47"/>
  <c r="AH88" i="47"/>
  <c r="AH87" i="47"/>
  <c r="AH86" i="47"/>
  <c r="AH85" i="47"/>
  <c r="AH84" i="47"/>
  <c r="AH83" i="47"/>
  <c r="AH82" i="47"/>
  <c r="AH81" i="47"/>
  <c r="AH80" i="47"/>
  <c r="AH79" i="47"/>
  <c r="AH78" i="47"/>
  <c r="AH77" i="47"/>
  <c r="AH76" i="47"/>
  <c r="AH75" i="47"/>
  <c r="AH74" i="47"/>
  <c r="AH73" i="47"/>
  <c r="AH72" i="47"/>
  <c r="AH71" i="47"/>
  <c r="AH70" i="47"/>
  <c r="AH69" i="47"/>
  <c r="AH68" i="47"/>
  <c r="AH67" i="47"/>
  <c r="AH66" i="47"/>
  <c r="AH65" i="47"/>
  <c r="AH64" i="47"/>
  <c r="AH63" i="47"/>
  <c r="AH62" i="47"/>
  <c r="AH61" i="47"/>
  <c r="AH60" i="47"/>
  <c r="AH59" i="47"/>
  <c r="AH58" i="47"/>
  <c r="AH57" i="47"/>
  <c r="AH56" i="47"/>
  <c r="AH55" i="47"/>
  <c r="AH54" i="47"/>
  <c r="AH53" i="47"/>
  <c r="AH52" i="47"/>
  <c r="AH51" i="47"/>
  <c r="AH50" i="47"/>
  <c r="AH49" i="47"/>
  <c r="AH48" i="47"/>
  <c r="AH47" i="47"/>
  <c r="AH46" i="47"/>
  <c r="AH45" i="47"/>
  <c r="AH44" i="47"/>
  <c r="AH43" i="47"/>
  <c r="AH42" i="47"/>
  <c r="AH41" i="47"/>
  <c r="AH40" i="47"/>
  <c r="AH39" i="47"/>
  <c r="AH38" i="47"/>
  <c r="AH37" i="47"/>
  <c r="AH36" i="47"/>
  <c r="AH35" i="47"/>
  <c r="AH34" i="47"/>
  <c r="AH33" i="47"/>
  <c r="AH32" i="47"/>
  <c r="AH31" i="47"/>
  <c r="AH30" i="47"/>
  <c r="AH29" i="47"/>
  <c r="AH28" i="47"/>
  <c r="AH27" i="47"/>
  <c r="AH26" i="47"/>
  <c r="AH25" i="47"/>
  <c r="AH24" i="47"/>
  <c r="AH23" i="47"/>
  <c r="AH22" i="47"/>
  <c r="AH21" i="47"/>
  <c r="AH20" i="47"/>
  <c r="AH19" i="47"/>
  <c r="AH18" i="47"/>
  <c r="AH17" i="47"/>
  <c r="AH16" i="47"/>
  <c r="AH15" i="47"/>
  <c r="AH14" i="47"/>
  <c r="AH13" i="47"/>
  <c r="AH12" i="47"/>
  <c r="AH11" i="47"/>
  <c r="AG130" i="47"/>
  <c r="AG129" i="47"/>
  <c r="AG128" i="47"/>
  <c r="AG127" i="47"/>
  <c r="AG126" i="47"/>
  <c r="AG125" i="47"/>
  <c r="AG124" i="47"/>
  <c r="AG123" i="47"/>
  <c r="AG122" i="47"/>
  <c r="AG121" i="47"/>
  <c r="AG120" i="47"/>
  <c r="AG119" i="47"/>
  <c r="AG118" i="47"/>
  <c r="AG117" i="47"/>
  <c r="AG116" i="47"/>
  <c r="AG115" i="47"/>
  <c r="AG114" i="47"/>
  <c r="AG113" i="47"/>
  <c r="AG112" i="47"/>
  <c r="AG111" i="47"/>
  <c r="AG110" i="47"/>
  <c r="AG109" i="47"/>
  <c r="AG108" i="47"/>
  <c r="AG107" i="47"/>
  <c r="AG106" i="47"/>
  <c r="AG105" i="47"/>
  <c r="AG104" i="47"/>
  <c r="AG103" i="47"/>
  <c r="AG102" i="47"/>
  <c r="AG101" i="47"/>
  <c r="AG100" i="47"/>
  <c r="AG99" i="47"/>
  <c r="AG98" i="47"/>
  <c r="AG97" i="47"/>
  <c r="AG96" i="47"/>
  <c r="AG95" i="47"/>
  <c r="AG94" i="47"/>
  <c r="AG93" i="47"/>
  <c r="AG92" i="47"/>
  <c r="AG91" i="47"/>
  <c r="AG90" i="47"/>
  <c r="AG89" i="47"/>
  <c r="AG88" i="47"/>
  <c r="AG87" i="47"/>
  <c r="AG86" i="47"/>
  <c r="AG85" i="47"/>
  <c r="AG84" i="47"/>
  <c r="AG83" i="47"/>
  <c r="AG82" i="47"/>
  <c r="AG81" i="47"/>
  <c r="AG80" i="47"/>
  <c r="AG79" i="47"/>
  <c r="AG78" i="47"/>
  <c r="AG77" i="47"/>
  <c r="AG76" i="47"/>
  <c r="AG75" i="47"/>
  <c r="AG74" i="47"/>
  <c r="AG73" i="47"/>
  <c r="AG72" i="47"/>
  <c r="AG71" i="47"/>
  <c r="AG70" i="47"/>
  <c r="AG69" i="47"/>
  <c r="AG68" i="47"/>
  <c r="AG67" i="47"/>
  <c r="AG66" i="47"/>
  <c r="AG65" i="47"/>
  <c r="AG64" i="47"/>
  <c r="AG63" i="47"/>
  <c r="AG62" i="47"/>
  <c r="AG61" i="47"/>
  <c r="AG60" i="47"/>
  <c r="AG59" i="47"/>
  <c r="AG58" i="47"/>
  <c r="AG57" i="47"/>
  <c r="AG56" i="47"/>
  <c r="AG55" i="47"/>
  <c r="AG54" i="47"/>
  <c r="AG53" i="47"/>
  <c r="AG52" i="47"/>
  <c r="AG51" i="47"/>
  <c r="AG50" i="47"/>
  <c r="AG49" i="47"/>
  <c r="AG48" i="47"/>
  <c r="AG47" i="47"/>
  <c r="AG46" i="47"/>
  <c r="AG45" i="47"/>
  <c r="AG44" i="47"/>
  <c r="AG43" i="47"/>
  <c r="AG42" i="47"/>
  <c r="AG41" i="47"/>
  <c r="AG40" i="47"/>
  <c r="AG39" i="47"/>
  <c r="AG38" i="47"/>
  <c r="AG37" i="47"/>
  <c r="AG36" i="47"/>
  <c r="AG35" i="47"/>
  <c r="AG34" i="47"/>
  <c r="AG33" i="47"/>
  <c r="AG32" i="47"/>
  <c r="AG31" i="47"/>
  <c r="AG30" i="47"/>
  <c r="AG29" i="47"/>
  <c r="AG28" i="47"/>
  <c r="AG27" i="47"/>
  <c r="AG26" i="47"/>
  <c r="AG25" i="47"/>
  <c r="AG24" i="47"/>
  <c r="AG23" i="47"/>
  <c r="AG22" i="47"/>
  <c r="AG21" i="47"/>
  <c r="AG20" i="47"/>
  <c r="AG19" i="47"/>
  <c r="AG18" i="47"/>
  <c r="AG17" i="47"/>
  <c r="AG16" i="47"/>
  <c r="AG15" i="47"/>
  <c r="AG14" i="47"/>
  <c r="AG13" i="47"/>
  <c r="AG12" i="47"/>
  <c r="AG11" i="47"/>
  <c r="AF130" i="47"/>
  <c r="AF129" i="47"/>
  <c r="AF128" i="47"/>
  <c r="AF127" i="47"/>
  <c r="AF126" i="47"/>
  <c r="AF125" i="47"/>
  <c r="AF124" i="47"/>
  <c r="AF123" i="47"/>
  <c r="AF122" i="47"/>
  <c r="AF121" i="47"/>
  <c r="AF120" i="47"/>
  <c r="AF119" i="47"/>
  <c r="AF118" i="47"/>
  <c r="AF117" i="47"/>
  <c r="AF116" i="47"/>
  <c r="AF115" i="47"/>
  <c r="AF114" i="47"/>
  <c r="AF113" i="47"/>
  <c r="AF112" i="47"/>
  <c r="AF111" i="47"/>
  <c r="AF110" i="47"/>
  <c r="AF109" i="47"/>
  <c r="AF108" i="47"/>
  <c r="AF107" i="47"/>
  <c r="AF106" i="47"/>
  <c r="AF105" i="47"/>
  <c r="AF104" i="47"/>
  <c r="AF103" i="47"/>
  <c r="AF102" i="47"/>
  <c r="AF101" i="47"/>
  <c r="AF100" i="47"/>
  <c r="AF99" i="47"/>
  <c r="AF98" i="47"/>
  <c r="AF97" i="47"/>
  <c r="AF96" i="47"/>
  <c r="AF95" i="47"/>
  <c r="AF94" i="47"/>
  <c r="AF93" i="47"/>
  <c r="AF92" i="47"/>
  <c r="AF91" i="47"/>
  <c r="AF90" i="47"/>
  <c r="AF89" i="47"/>
  <c r="AF88" i="47"/>
  <c r="AF87" i="47"/>
  <c r="AF86" i="47"/>
  <c r="AF85" i="47"/>
  <c r="AF84" i="47"/>
  <c r="AF83" i="47"/>
  <c r="AF82" i="47"/>
  <c r="AF81" i="47"/>
  <c r="AF80" i="47"/>
  <c r="AF79" i="47"/>
  <c r="AF78" i="47"/>
  <c r="AF77" i="47"/>
  <c r="AF76" i="47"/>
  <c r="AF75" i="47"/>
  <c r="AF74" i="47"/>
  <c r="AF73" i="47"/>
  <c r="AF72" i="47"/>
  <c r="AF71" i="47"/>
  <c r="AF70" i="47"/>
  <c r="AF69" i="47"/>
  <c r="AF68" i="47"/>
  <c r="AF67" i="47"/>
  <c r="AF66" i="47"/>
  <c r="AF65" i="47"/>
  <c r="AF64" i="47"/>
  <c r="AF63" i="47"/>
  <c r="AF62" i="47"/>
  <c r="AF61" i="47"/>
  <c r="AF60" i="47"/>
  <c r="AF59" i="47"/>
  <c r="AF58" i="47"/>
  <c r="AF57" i="47"/>
  <c r="AF56" i="47"/>
  <c r="AF55" i="47"/>
  <c r="AF54" i="47"/>
  <c r="AF53" i="47"/>
  <c r="AF52" i="47"/>
  <c r="AF51" i="47"/>
  <c r="AF50" i="47"/>
  <c r="AF49" i="47"/>
  <c r="AF48" i="47"/>
  <c r="AF47" i="47"/>
  <c r="AF46" i="47"/>
  <c r="AF45" i="47"/>
  <c r="AF44" i="47"/>
  <c r="AF43" i="47"/>
  <c r="AF42" i="47"/>
  <c r="AF41" i="47"/>
  <c r="AF40" i="47"/>
  <c r="AF39" i="47"/>
  <c r="AF38" i="47"/>
  <c r="AF37" i="47"/>
  <c r="AF36" i="47"/>
  <c r="AF35" i="47"/>
  <c r="AF34" i="47"/>
  <c r="AF33" i="47"/>
  <c r="AF32" i="47"/>
  <c r="AF31" i="47"/>
  <c r="AF30" i="47"/>
  <c r="AF29" i="47"/>
  <c r="AF28" i="47"/>
  <c r="AF27" i="47"/>
  <c r="AF26" i="47"/>
  <c r="AF25" i="47"/>
  <c r="AF24" i="47"/>
  <c r="AF23" i="47"/>
  <c r="AF22" i="47"/>
  <c r="AF21" i="47"/>
  <c r="AF20" i="47"/>
  <c r="AF19" i="47"/>
  <c r="AF18" i="47"/>
  <c r="AF17" i="47"/>
  <c r="AF16" i="47"/>
  <c r="AF15" i="47"/>
  <c r="AF14" i="47"/>
  <c r="AF13" i="47"/>
  <c r="AF12" i="47"/>
  <c r="AF11" i="47"/>
  <c r="AE130" i="47"/>
  <c r="AE129" i="47"/>
  <c r="AE128" i="47"/>
  <c r="AE127" i="47"/>
  <c r="AE126" i="47"/>
  <c r="AE125" i="47"/>
  <c r="AE124" i="47"/>
  <c r="AE123" i="47"/>
  <c r="AE122" i="47"/>
  <c r="AE121" i="47"/>
  <c r="AE120" i="47"/>
  <c r="AE119" i="47"/>
  <c r="AE118" i="47"/>
  <c r="AE117" i="47"/>
  <c r="AE116" i="47"/>
  <c r="AE115" i="47"/>
  <c r="AE114" i="47"/>
  <c r="AE113" i="47"/>
  <c r="AE112" i="47"/>
  <c r="AE111" i="47"/>
  <c r="AE110" i="47"/>
  <c r="AE109" i="47"/>
  <c r="AE108" i="47"/>
  <c r="AE107" i="47"/>
  <c r="AE106" i="47"/>
  <c r="AE105" i="47"/>
  <c r="AE104" i="47"/>
  <c r="AE103" i="47"/>
  <c r="AE102" i="47"/>
  <c r="AE101" i="47"/>
  <c r="AE100" i="47"/>
  <c r="AE99" i="47"/>
  <c r="AE98" i="47"/>
  <c r="AE97" i="47"/>
  <c r="AE96" i="47"/>
  <c r="AE95" i="47"/>
  <c r="AE94" i="47"/>
  <c r="AE93" i="47"/>
  <c r="AE92" i="47"/>
  <c r="AE91" i="47"/>
  <c r="AE90" i="47"/>
  <c r="AE89" i="47"/>
  <c r="AE88" i="47"/>
  <c r="AE87" i="47"/>
  <c r="AE86" i="47"/>
  <c r="AE85" i="47"/>
  <c r="AE84" i="47"/>
  <c r="AE83" i="47"/>
  <c r="AE82" i="47"/>
  <c r="AE81" i="47"/>
  <c r="AE80" i="47"/>
  <c r="AE79" i="47"/>
  <c r="AE78" i="47"/>
  <c r="AE77" i="47"/>
  <c r="AE76" i="47"/>
  <c r="AE75" i="47"/>
  <c r="AE74" i="47"/>
  <c r="AE73" i="47"/>
  <c r="AE72" i="47"/>
  <c r="AE71" i="47"/>
  <c r="AE70" i="47"/>
  <c r="AE69" i="47"/>
  <c r="AE68" i="47"/>
  <c r="AE67" i="47"/>
  <c r="AE66" i="47"/>
  <c r="AE65" i="47"/>
  <c r="AE64" i="47"/>
  <c r="AE63" i="47"/>
  <c r="AE62" i="47"/>
  <c r="AE61" i="47"/>
  <c r="AE60" i="47"/>
  <c r="AE59" i="47"/>
  <c r="AE58" i="47"/>
  <c r="AE57" i="47"/>
  <c r="AE56" i="47"/>
  <c r="AE55" i="47"/>
  <c r="AE54" i="47"/>
  <c r="AE53" i="47"/>
  <c r="AE52" i="47"/>
  <c r="AE51" i="47"/>
  <c r="AE50" i="47"/>
  <c r="AE49" i="47"/>
  <c r="AE48" i="47"/>
  <c r="AE47" i="47"/>
  <c r="AE46" i="47"/>
  <c r="AE45" i="47"/>
  <c r="AE44" i="47"/>
  <c r="AE43" i="47"/>
  <c r="AE42" i="47"/>
  <c r="AE41" i="47"/>
  <c r="AE40" i="47"/>
  <c r="AE39" i="47"/>
  <c r="AE38" i="47"/>
  <c r="AE37" i="47"/>
  <c r="AE36" i="47"/>
  <c r="AE35" i="47"/>
  <c r="AE34" i="47"/>
  <c r="AE33" i="47"/>
  <c r="AE32" i="47"/>
  <c r="AE31" i="47"/>
  <c r="AE30" i="47"/>
  <c r="AE29" i="47"/>
  <c r="AE28" i="47"/>
  <c r="AE27" i="47"/>
  <c r="AE26" i="47"/>
  <c r="AE25" i="47"/>
  <c r="AE24" i="47"/>
  <c r="AE23" i="47"/>
  <c r="AE22" i="47"/>
  <c r="AE21" i="47"/>
  <c r="AE20" i="47"/>
  <c r="AE19" i="47"/>
  <c r="AE18" i="47"/>
  <c r="AE17" i="47"/>
  <c r="AE16" i="47"/>
  <c r="AE15" i="47"/>
  <c r="AE14" i="47"/>
  <c r="AE13" i="47"/>
  <c r="AE12" i="47"/>
  <c r="AE11" i="47"/>
  <c r="AD130" i="47"/>
  <c r="AD129" i="47"/>
  <c r="AD128" i="47"/>
  <c r="AD127" i="47"/>
  <c r="AD126" i="47"/>
  <c r="AD125" i="47"/>
  <c r="AD124" i="47"/>
  <c r="AD123" i="47"/>
  <c r="AD122" i="47"/>
  <c r="AD121" i="47"/>
  <c r="AD120" i="47"/>
  <c r="AD119" i="47"/>
  <c r="AD118" i="47"/>
  <c r="AD117" i="47"/>
  <c r="AD116" i="47"/>
  <c r="AD115" i="47"/>
  <c r="AD114" i="47"/>
  <c r="AD113" i="47"/>
  <c r="AD112" i="47"/>
  <c r="AD111" i="47"/>
  <c r="AD110" i="47"/>
  <c r="AD109" i="47"/>
  <c r="AD108" i="47"/>
  <c r="AD107" i="47"/>
  <c r="AD106" i="47"/>
  <c r="AD105" i="47"/>
  <c r="AD104" i="47"/>
  <c r="AD103" i="47"/>
  <c r="AD102" i="47"/>
  <c r="AD101" i="47"/>
  <c r="AD100" i="47"/>
  <c r="AD99" i="47"/>
  <c r="AD98" i="47"/>
  <c r="AD97" i="47"/>
  <c r="AD96" i="47"/>
  <c r="AD95" i="47"/>
  <c r="AD94" i="47"/>
  <c r="AD93" i="47"/>
  <c r="AD92" i="47"/>
  <c r="AD91" i="47"/>
  <c r="AD90" i="47"/>
  <c r="AD89" i="47"/>
  <c r="AD88" i="47"/>
  <c r="AD87" i="47"/>
  <c r="AD86" i="47"/>
  <c r="AD85" i="47"/>
  <c r="AD84" i="47"/>
  <c r="AD83" i="47"/>
  <c r="AD82" i="47"/>
  <c r="AD81" i="47"/>
  <c r="AD80" i="47"/>
  <c r="AD79" i="47"/>
  <c r="AD78" i="47"/>
  <c r="AD77" i="47"/>
  <c r="AD76" i="47"/>
  <c r="AD75" i="47"/>
  <c r="AD74" i="47"/>
  <c r="AD73" i="47"/>
  <c r="AD72" i="47"/>
  <c r="AD71" i="47"/>
  <c r="AD70" i="47"/>
  <c r="AD69" i="47"/>
  <c r="AD68" i="47"/>
  <c r="AD67" i="47"/>
  <c r="AD66" i="47"/>
  <c r="AD65" i="47"/>
  <c r="AD64" i="47"/>
  <c r="AD63" i="47"/>
  <c r="AD62" i="47"/>
  <c r="AD61" i="47"/>
  <c r="AD60" i="47"/>
  <c r="AD59" i="47"/>
  <c r="AD58" i="47"/>
  <c r="AD57" i="47"/>
  <c r="AD56" i="47"/>
  <c r="AD55" i="47"/>
  <c r="AD54" i="47"/>
  <c r="AD53" i="47"/>
  <c r="AD52" i="47"/>
  <c r="AD51" i="47"/>
  <c r="AD50" i="47"/>
  <c r="AD49" i="47"/>
  <c r="AD48" i="47"/>
  <c r="AD47" i="47"/>
  <c r="AD46" i="47"/>
  <c r="AD45" i="47"/>
  <c r="AD44" i="47"/>
  <c r="AD43" i="47"/>
  <c r="AD42" i="47"/>
  <c r="AD41" i="47"/>
  <c r="AD40" i="47"/>
  <c r="AD39" i="47"/>
  <c r="AD38" i="47"/>
  <c r="AD37" i="47"/>
  <c r="AD36" i="47"/>
  <c r="AD35" i="47"/>
  <c r="AD34" i="47"/>
  <c r="AD33" i="47"/>
  <c r="AD32" i="47"/>
  <c r="AD31" i="47"/>
  <c r="AD30" i="47"/>
  <c r="AD29" i="47"/>
  <c r="AD28" i="47"/>
  <c r="AD27" i="47"/>
  <c r="AD26" i="47"/>
  <c r="AD25" i="47"/>
  <c r="AD24" i="47"/>
  <c r="AD23" i="47"/>
  <c r="AD22" i="47"/>
  <c r="AD21" i="47"/>
  <c r="AD20" i="47"/>
  <c r="AD19" i="47"/>
  <c r="AD18" i="47"/>
  <c r="AD17" i="47"/>
  <c r="AD16" i="47"/>
  <c r="AD15" i="47"/>
  <c r="AD14" i="47"/>
  <c r="AD13" i="47"/>
  <c r="AD12" i="47"/>
  <c r="AD11" i="47"/>
  <c r="AC130" i="47"/>
  <c r="AC129" i="47"/>
  <c r="AC128" i="47"/>
  <c r="AC127" i="47"/>
  <c r="AC126" i="47"/>
  <c r="AC125" i="47"/>
  <c r="AC124" i="47"/>
  <c r="AC123" i="47"/>
  <c r="AC122" i="47"/>
  <c r="AC121" i="47"/>
  <c r="AC120" i="47"/>
  <c r="AC119" i="47"/>
  <c r="AC118" i="47"/>
  <c r="AC117" i="47"/>
  <c r="AC116" i="47"/>
  <c r="AC115" i="47"/>
  <c r="AC114" i="47"/>
  <c r="AC113" i="47"/>
  <c r="AC112" i="47"/>
  <c r="AC111" i="47"/>
  <c r="AC110" i="47"/>
  <c r="AC109" i="47"/>
  <c r="AC108" i="47"/>
  <c r="AC107" i="47"/>
  <c r="AC106" i="47"/>
  <c r="AC105" i="47"/>
  <c r="AC104" i="47"/>
  <c r="AC103" i="47"/>
  <c r="AC102" i="47"/>
  <c r="AC101" i="47"/>
  <c r="AC100" i="47"/>
  <c r="AC99" i="47"/>
  <c r="AC98" i="47"/>
  <c r="AC97" i="47"/>
  <c r="AC96" i="47"/>
  <c r="AC95" i="47"/>
  <c r="AC94" i="47"/>
  <c r="AC93" i="47"/>
  <c r="AC92" i="47"/>
  <c r="AC91" i="47"/>
  <c r="AC90" i="47"/>
  <c r="AC89" i="47"/>
  <c r="AC88" i="47"/>
  <c r="AC87" i="47"/>
  <c r="AC86" i="47"/>
  <c r="AC85" i="47"/>
  <c r="AC84" i="47"/>
  <c r="AC83" i="47"/>
  <c r="AC82" i="47"/>
  <c r="AC81" i="47"/>
  <c r="AC80" i="47"/>
  <c r="AC79" i="47"/>
  <c r="AC78" i="47"/>
  <c r="AC77" i="47"/>
  <c r="AC76" i="47"/>
  <c r="AC75" i="47"/>
  <c r="AC74" i="47"/>
  <c r="AC73" i="47"/>
  <c r="AC72" i="47"/>
  <c r="AC71" i="47"/>
  <c r="AC70" i="47"/>
  <c r="AC69" i="47"/>
  <c r="AC68" i="47"/>
  <c r="AC67" i="47"/>
  <c r="AC66" i="47"/>
  <c r="AC65" i="47"/>
  <c r="AC64" i="47"/>
  <c r="AC63" i="47"/>
  <c r="AC62" i="47"/>
  <c r="AC61" i="47"/>
  <c r="AC60" i="47"/>
  <c r="AC59" i="47"/>
  <c r="AC58" i="47"/>
  <c r="AC57" i="47"/>
  <c r="AC56" i="47"/>
  <c r="AC55" i="47"/>
  <c r="AC54" i="47"/>
  <c r="AC53" i="47"/>
  <c r="AC52" i="47"/>
  <c r="AC51" i="47"/>
  <c r="AC50" i="47"/>
  <c r="AC49" i="47"/>
  <c r="AC48" i="47"/>
  <c r="AC47" i="47"/>
  <c r="AC46" i="47"/>
  <c r="AC45" i="47"/>
  <c r="AC44" i="47"/>
  <c r="AC43" i="47"/>
  <c r="AC42" i="47"/>
  <c r="AC41" i="47"/>
  <c r="AC40" i="47"/>
  <c r="AC39" i="47"/>
  <c r="AC38" i="47"/>
  <c r="AC37" i="47"/>
  <c r="AC36" i="47"/>
  <c r="AC35" i="47"/>
  <c r="AC34" i="47"/>
  <c r="AC33" i="47"/>
  <c r="AC32" i="47"/>
  <c r="AC31" i="47"/>
  <c r="AC30" i="47"/>
  <c r="AC29" i="47"/>
  <c r="AC28" i="47"/>
  <c r="AC27" i="47"/>
  <c r="AC26" i="47"/>
  <c r="AC25" i="47"/>
  <c r="AC24" i="47"/>
  <c r="AC23" i="47"/>
  <c r="AC22" i="47"/>
  <c r="AC21" i="47"/>
  <c r="AC20" i="47"/>
  <c r="AC19" i="47"/>
  <c r="AC18" i="47"/>
  <c r="AC17" i="47"/>
  <c r="AC16" i="47"/>
  <c r="AC15" i="47"/>
  <c r="AC14" i="47"/>
  <c r="AC13" i="47"/>
  <c r="AC12" i="47"/>
  <c r="AC11" i="47"/>
  <c r="AB130" i="47"/>
  <c r="AB129" i="47"/>
  <c r="AB128" i="47"/>
  <c r="AB127" i="47"/>
  <c r="AB126" i="47"/>
  <c r="AB125" i="47"/>
  <c r="AB124" i="47"/>
  <c r="AB123" i="47"/>
  <c r="AB122" i="47"/>
  <c r="AB121" i="47"/>
  <c r="AB120" i="47"/>
  <c r="AB119" i="47"/>
  <c r="AB118" i="47"/>
  <c r="AB117" i="47"/>
  <c r="AB116" i="47"/>
  <c r="AB115" i="47"/>
  <c r="AB114" i="47"/>
  <c r="AB113" i="47"/>
  <c r="AB112" i="47"/>
  <c r="AB111" i="47"/>
  <c r="AB110" i="47"/>
  <c r="AB109" i="47"/>
  <c r="AB108" i="47"/>
  <c r="AB107" i="47"/>
  <c r="AB106" i="47"/>
  <c r="AB105" i="47"/>
  <c r="AB104" i="47"/>
  <c r="AB103" i="47"/>
  <c r="AB102" i="47"/>
  <c r="AB101" i="47"/>
  <c r="AB100" i="47"/>
  <c r="AB99" i="47"/>
  <c r="AB98" i="47"/>
  <c r="AB97" i="47"/>
  <c r="AB96" i="47"/>
  <c r="AB95" i="47"/>
  <c r="AB94" i="47"/>
  <c r="AB93" i="47"/>
  <c r="AB92" i="47"/>
  <c r="AB91" i="47"/>
  <c r="AB90" i="47"/>
  <c r="AB89" i="47"/>
  <c r="AB88" i="47"/>
  <c r="AB87" i="47"/>
  <c r="AB86" i="47"/>
  <c r="AB85" i="47"/>
  <c r="AB84" i="47"/>
  <c r="AB83" i="47"/>
  <c r="AB82" i="47"/>
  <c r="AB81" i="47"/>
  <c r="AB80" i="47"/>
  <c r="AB79" i="47"/>
  <c r="AB78" i="47"/>
  <c r="AB77" i="47"/>
  <c r="AB76" i="47"/>
  <c r="AB75" i="47"/>
  <c r="AB74" i="47"/>
  <c r="AB73" i="47"/>
  <c r="AB72" i="47"/>
  <c r="AB71" i="47"/>
  <c r="AB70" i="47"/>
  <c r="AB69" i="47"/>
  <c r="AB68" i="47"/>
  <c r="AB67" i="47"/>
  <c r="AB66" i="47"/>
  <c r="AB65" i="47"/>
  <c r="AB64" i="47"/>
  <c r="AB63" i="47"/>
  <c r="AB62" i="47"/>
  <c r="AB61" i="47"/>
  <c r="AB60" i="47"/>
  <c r="AB59" i="47"/>
  <c r="AB58" i="47"/>
  <c r="AB57" i="47"/>
  <c r="AB56" i="47"/>
  <c r="AB55" i="47"/>
  <c r="AB54" i="47"/>
  <c r="AB53" i="47"/>
  <c r="AB52" i="47"/>
  <c r="AB51" i="47"/>
  <c r="AB50" i="47"/>
  <c r="AB49" i="47"/>
  <c r="AB48" i="47"/>
  <c r="AB47" i="47"/>
  <c r="AB46" i="47"/>
  <c r="AB45" i="47"/>
  <c r="AB44" i="47"/>
  <c r="AB43" i="47"/>
  <c r="AB42" i="47"/>
  <c r="AB41" i="47"/>
  <c r="AB40" i="47"/>
  <c r="AB39" i="47"/>
  <c r="AB38" i="47"/>
  <c r="AB37" i="47"/>
  <c r="AB36" i="47"/>
  <c r="AB35" i="47"/>
  <c r="AB34" i="47"/>
  <c r="AB33" i="47"/>
  <c r="AB32" i="47"/>
  <c r="AB31" i="47"/>
  <c r="AB30" i="47"/>
  <c r="AB29" i="47"/>
  <c r="AB28" i="47"/>
  <c r="AB27" i="47"/>
  <c r="AB26" i="47"/>
  <c r="AB25" i="47"/>
  <c r="AB24" i="47"/>
  <c r="AB23" i="47"/>
  <c r="AB22" i="47"/>
  <c r="AB21" i="47"/>
  <c r="AB20" i="47"/>
  <c r="AB19" i="47"/>
  <c r="AB18" i="47"/>
  <c r="AB17" i="47"/>
  <c r="AB16" i="47"/>
  <c r="AB15" i="47"/>
  <c r="AB14" i="47"/>
  <c r="AB13" i="47"/>
  <c r="AB12" i="47"/>
  <c r="AB11" i="47"/>
  <c r="AA130" i="47"/>
  <c r="AA129" i="47"/>
  <c r="AA128" i="47"/>
  <c r="AA127" i="47"/>
  <c r="AA126" i="47"/>
  <c r="AA125" i="47"/>
  <c r="AA124" i="47"/>
  <c r="AA123" i="47"/>
  <c r="AA122" i="47"/>
  <c r="AA121" i="47"/>
  <c r="AA120" i="47"/>
  <c r="AA119" i="47"/>
  <c r="AA118" i="47"/>
  <c r="AA117" i="47"/>
  <c r="AA116" i="47"/>
  <c r="AA115" i="47"/>
  <c r="AA114" i="47"/>
  <c r="AA113" i="47"/>
  <c r="AA112" i="47"/>
  <c r="AA111" i="47"/>
  <c r="AA110" i="47"/>
  <c r="AA109" i="47"/>
  <c r="AA108" i="47"/>
  <c r="AA107" i="47"/>
  <c r="AA106" i="47"/>
  <c r="AA105" i="47"/>
  <c r="AA104" i="47"/>
  <c r="AA103" i="47"/>
  <c r="AA102" i="47"/>
  <c r="AA101" i="47"/>
  <c r="AA100" i="47"/>
  <c r="AA99" i="47"/>
  <c r="AA98" i="47"/>
  <c r="AA97" i="47"/>
  <c r="AA96" i="47"/>
  <c r="AA95" i="47"/>
  <c r="AA94" i="47"/>
  <c r="AA93" i="47"/>
  <c r="AA92" i="47"/>
  <c r="AA91" i="47"/>
  <c r="AA90" i="47"/>
  <c r="AA89" i="47"/>
  <c r="AA88" i="47"/>
  <c r="AA87" i="47"/>
  <c r="AA86" i="47"/>
  <c r="AA85" i="47"/>
  <c r="AA84" i="47"/>
  <c r="AA83" i="47"/>
  <c r="AA82" i="47"/>
  <c r="AA81" i="47"/>
  <c r="AA80" i="47"/>
  <c r="AA79" i="47"/>
  <c r="AA78" i="47"/>
  <c r="AA77" i="47"/>
  <c r="AA76" i="47"/>
  <c r="AA75" i="47"/>
  <c r="AA74" i="47"/>
  <c r="AA73" i="47"/>
  <c r="AA72" i="47"/>
  <c r="AA71" i="47"/>
  <c r="AA70" i="47"/>
  <c r="AA69" i="47"/>
  <c r="AA68" i="47"/>
  <c r="AA67" i="47"/>
  <c r="AA66" i="47"/>
  <c r="AA65" i="47"/>
  <c r="AA64" i="47"/>
  <c r="AA63" i="47"/>
  <c r="AA62" i="47"/>
  <c r="AA61" i="47"/>
  <c r="AA60" i="47"/>
  <c r="AA59" i="47"/>
  <c r="AA58" i="47"/>
  <c r="AA57" i="47"/>
  <c r="AA56" i="47"/>
  <c r="AA55" i="47"/>
  <c r="AA54" i="47"/>
  <c r="AA53" i="47"/>
  <c r="AA52" i="47"/>
  <c r="AA51" i="47"/>
  <c r="AA50" i="47"/>
  <c r="AA49" i="47"/>
  <c r="AA48" i="47"/>
  <c r="AA47" i="47"/>
  <c r="AA46" i="47"/>
  <c r="AA45" i="47"/>
  <c r="AA44" i="47"/>
  <c r="AA43" i="47"/>
  <c r="AA42" i="47"/>
  <c r="AA41" i="47"/>
  <c r="AA40" i="47"/>
  <c r="AA39" i="47"/>
  <c r="AA38" i="47"/>
  <c r="AA37" i="47"/>
  <c r="AA36" i="47"/>
  <c r="AA35" i="47"/>
  <c r="AA34" i="47"/>
  <c r="AA33" i="47"/>
  <c r="AA32" i="47"/>
  <c r="AA31" i="47"/>
  <c r="AA30" i="47"/>
  <c r="AA29" i="47"/>
  <c r="AA28" i="47"/>
  <c r="AA27" i="47"/>
  <c r="AA26" i="47"/>
  <c r="AA25" i="47"/>
  <c r="AA24" i="47"/>
  <c r="AA23" i="47"/>
  <c r="AA22" i="47"/>
  <c r="AA21" i="47"/>
  <c r="AA20" i="47"/>
  <c r="AA19" i="47"/>
  <c r="AA18" i="47"/>
  <c r="AA17" i="47"/>
  <c r="AA16" i="47"/>
  <c r="AA15" i="47"/>
  <c r="AA14" i="47"/>
  <c r="AA13" i="47"/>
  <c r="AA12" i="47"/>
  <c r="AA11" i="47"/>
  <c r="Z130" i="47"/>
  <c r="Z129" i="47"/>
  <c r="Z128" i="47"/>
  <c r="Z127" i="47"/>
  <c r="Z126" i="47"/>
  <c r="Z125" i="47"/>
  <c r="Z124" i="47"/>
  <c r="Z123" i="47"/>
  <c r="Z122" i="47"/>
  <c r="Z121" i="47"/>
  <c r="Z120" i="47"/>
  <c r="Z119" i="47"/>
  <c r="Z118" i="47"/>
  <c r="Z117" i="47"/>
  <c r="Z116" i="47"/>
  <c r="Z115" i="47"/>
  <c r="Z114" i="47"/>
  <c r="Z113" i="47"/>
  <c r="Z112" i="47"/>
  <c r="Z111" i="47"/>
  <c r="Z110" i="47"/>
  <c r="Z109" i="47"/>
  <c r="Z108" i="47"/>
  <c r="Z107" i="47"/>
  <c r="Z106" i="47"/>
  <c r="Z105" i="47"/>
  <c r="Z104" i="47"/>
  <c r="Z103" i="47"/>
  <c r="Z102" i="47"/>
  <c r="Z101" i="47"/>
  <c r="Z100" i="47"/>
  <c r="Z99" i="47"/>
  <c r="Z98" i="47"/>
  <c r="Z97" i="47"/>
  <c r="Z96" i="47"/>
  <c r="Z95" i="47"/>
  <c r="Z94" i="47"/>
  <c r="Z93" i="47"/>
  <c r="Z92" i="47"/>
  <c r="Z91" i="47"/>
  <c r="Z90" i="47"/>
  <c r="Z89" i="47"/>
  <c r="Z88" i="47"/>
  <c r="Z87" i="47"/>
  <c r="Z86" i="47"/>
  <c r="Z85" i="47"/>
  <c r="Z84" i="47"/>
  <c r="Z83" i="47"/>
  <c r="Z82" i="47"/>
  <c r="Z81" i="47"/>
  <c r="Z80" i="47"/>
  <c r="Z79" i="47"/>
  <c r="Z78" i="47"/>
  <c r="Z77" i="47"/>
  <c r="Z76" i="47"/>
  <c r="Z75" i="47"/>
  <c r="Z74" i="47"/>
  <c r="Z73" i="47"/>
  <c r="Z72" i="47"/>
  <c r="Z71" i="47"/>
  <c r="Z70" i="47"/>
  <c r="Z69" i="47"/>
  <c r="Z68" i="47"/>
  <c r="Z67" i="47"/>
  <c r="Z66" i="47"/>
  <c r="Z65" i="47"/>
  <c r="Z64" i="47"/>
  <c r="Z63" i="47"/>
  <c r="Z62" i="47"/>
  <c r="Z61" i="47"/>
  <c r="Z60" i="47"/>
  <c r="Z59" i="47"/>
  <c r="Z58" i="47"/>
  <c r="Z57" i="47"/>
  <c r="Z56" i="47"/>
  <c r="Z55" i="47"/>
  <c r="Z54" i="47"/>
  <c r="Z53" i="47"/>
  <c r="Z52" i="47"/>
  <c r="Z51" i="47"/>
  <c r="Z50" i="47"/>
  <c r="Z49" i="47"/>
  <c r="Z48" i="47"/>
  <c r="Z47" i="47"/>
  <c r="Z46" i="47"/>
  <c r="Z45" i="47"/>
  <c r="Z44" i="47"/>
  <c r="Z43" i="47"/>
  <c r="Z42" i="47"/>
  <c r="Z41" i="47"/>
  <c r="Z40" i="47"/>
  <c r="Z39" i="47"/>
  <c r="Z38" i="47"/>
  <c r="Z37" i="47"/>
  <c r="Z36" i="47"/>
  <c r="Z35" i="47"/>
  <c r="Z34" i="47"/>
  <c r="Z33" i="47"/>
  <c r="Z32" i="47"/>
  <c r="Z31" i="47"/>
  <c r="Z30" i="47"/>
  <c r="Z29" i="47"/>
  <c r="Z28" i="47"/>
  <c r="Z27" i="47"/>
  <c r="Z26" i="47"/>
  <c r="Z25" i="47"/>
  <c r="Z24" i="47"/>
  <c r="Z23" i="47"/>
  <c r="Z22" i="47"/>
  <c r="Z21" i="47"/>
  <c r="Z20" i="47"/>
  <c r="Z19" i="47"/>
  <c r="Z18" i="47"/>
  <c r="Z17" i="47"/>
  <c r="Z16" i="47"/>
  <c r="Z15" i="47"/>
  <c r="Z14" i="47"/>
  <c r="Z13" i="47"/>
  <c r="Z12" i="47"/>
  <c r="Z11" i="47"/>
  <c r="Y130" i="47"/>
  <c r="Y129" i="47"/>
  <c r="Y128" i="47"/>
  <c r="Y127" i="47"/>
  <c r="Y126" i="47"/>
  <c r="Y125" i="47"/>
  <c r="Y124" i="47"/>
  <c r="Y123" i="47"/>
  <c r="Y122" i="47"/>
  <c r="Y121" i="47"/>
  <c r="Y120" i="47"/>
  <c r="Y119" i="47"/>
  <c r="Y118" i="47"/>
  <c r="Y117" i="47"/>
  <c r="Y116" i="47"/>
  <c r="Y115" i="47"/>
  <c r="Y114" i="47"/>
  <c r="Y113" i="47"/>
  <c r="Y112" i="47"/>
  <c r="Y111" i="47"/>
  <c r="Y110" i="47"/>
  <c r="Y109" i="47"/>
  <c r="Y108" i="47"/>
  <c r="Y107" i="47"/>
  <c r="Y106" i="47"/>
  <c r="Y105" i="47"/>
  <c r="Y104" i="47"/>
  <c r="Y103" i="47"/>
  <c r="Y102" i="47"/>
  <c r="Y101" i="47"/>
  <c r="Y100" i="47"/>
  <c r="Y99" i="47"/>
  <c r="Y98" i="47"/>
  <c r="Y97" i="47"/>
  <c r="Y96" i="47"/>
  <c r="Y95" i="47"/>
  <c r="Y94" i="47"/>
  <c r="Y93" i="47"/>
  <c r="Y92" i="47"/>
  <c r="Y91" i="47"/>
  <c r="Y90" i="47"/>
  <c r="Y89" i="47"/>
  <c r="Y88" i="47"/>
  <c r="Y87" i="47"/>
  <c r="Y86" i="47"/>
  <c r="Y85" i="47"/>
  <c r="Y84" i="47"/>
  <c r="Y83" i="47"/>
  <c r="Y82" i="47"/>
  <c r="Y81" i="47"/>
  <c r="Y80" i="47"/>
  <c r="Y79" i="47"/>
  <c r="Y78" i="47"/>
  <c r="Y77" i="47"/>
  <c r="Y76" i="47"/>
  <c r="Y75" i="47"/>
  <c r="Y74" i="47"/>
  <c r="Y73" i="47"/>
  <c r="Y72" i="47"/>
  <c r="Y71" i="47"/>
  <c r="Y70" i="47"/>
  <c r="Y69" i="47"/>
  <c r="Y68" i="47"/>
  <c r="Y67" i="47"/>
  <c r="Y66" i="47"/>
  <c r="Y65" i="47"/>
  <c r="Y64" i="47"/>
  <c r="Y63" i="47"/>
  <c r="Y62" i="47"/>
  <c r="Y61" i="47"/>
  <c r="Y60" i="47"/>
  <c r="Y59" i="47"/>
  <c r="Y58" i="47"/>
  <c r="Y57" i="47"/>
  <c r="Y56" i="47"/>
  <c r="Y55" i="47"/>
  <c r="Y54" i="47"/>
  <c r="Y53" i="47"/>
  <c r="Y52" i="47"/>
  <c r="Y51" i="47"/>
  <c r="Y50" i="47"/>
  <c r="Y49" i="47"/>
  <c r="Y48" i="47"/>
  <c r="Y47" i="47"/>
  <c r="Y46" i="47"/>
  <c r="Y45" i="47"/>
  <c r="Y44" i="47"/>
  <c r="Y43" i="47"/>
  <c r="Y42" i="47"/>
  <c r="Y41" i="47"/>
  <c r="Y40" i="47"/>
  <c r="Y39" i="47"/>
  <c r="Y38" i="47"/>
  <c r="Y37" i="47"/>
  <c r="Y36" i="47"/>
  <c r="Y35" i="47"/>
  <c r="Y34" i="47"/>
  <c r="Y33" i="47"/>
  <c r="Y32" i="47"/>
  <c r="Y31" i="47"/>
  <c r="Y30" i="47"/>
  <c r="Y29" i="47"/>
  <c r="Y28" i="47"/>
  <c r="Y27" i="47"/>
  <c r="Y26" i="47"/>
  <c r="Y25" i="47"/>
  <c r="Y24" i="47"/>
  <c r="Y23" i="47"/>
  <c r="Y22" i="47"/>
  <c r="Y21" i="47"/>
  <c r="Y20" i="47"/>
  <c r="Y19" i="47"/>
  <c r="Y18" i="47"/>
  <c r="Y17" i="47"/>
  <c r="Y16" i="47"/>
  <c r="Y15" i="47"/>
  <c r="Y14" i="47"/>
  <c r="Y13" i="47"/>
  <c r="Y12" i="47"/>
  <c r="Y11" i="47"/>
  <c r="X130" i="47"/>
  <c r="X129" i="47"/>
  <c r="X128" i="47"/>
  <c r="X127" i="47"/>
  <c r="X126" i="47"/>
  <c r="X125" i="47"/>
  <c r="X124" i="47"/>
  <c r="X123" i="47"/>
  <c r="X122" i="47"/>
  <c r="X121" i="47"/>
  <c r="X120" i="47"/>
  <c r="X119" i="47"/>
  <c r="X118" i="47"/>
  <c r="X117" i="47"/>
  <c r="X116" i="47"/>
  <c r="X115" i="47"/>
  <c r="X114" i="47"/>
  <c r="X113" i="47"/>
  <c r="X112" i="47"/>
  <c r="X111" i="47"/>
  <c r="X110" i="47"/>
  <c r="X109" i="47"/>
  <c r="X108" i="47"/>
  <c r="X107" i="47"/>
  <c r="X106" i="47"/>
  <c r="X105" i="47"/>
  <c r="X104" i="47"/>
  <c r="X103" i="47"/>
  <c r="X102" i="47"/>
  <c r="X101" i="47"/>
  <c r="X100" i="47"/>
  <c r="X99" i="47"/>
  <c r="X98" i="47"/>
  <c r="X97" i="47"/>
  <c r="X96" i="47"/>
  <c r="X95" i="47"/>
  <c r="X94" i="47"/>
  <c r="X93" i="47"/>
  <c r="X92" i="47"/>
  <c r="X91" i="47"/>
  <c r="X90" i="47"/>
  <c r="X89" i="47"/>
  <c r="X88" i="47"/>
  <c r="X87" i="47"/>
  <c r="X86" i="47"/>
  <c r="X85" i="47"/>
  <c r="X84" i="47"/>
  <c r="X83" i="47"/>
  <c r="X82" i="47"/>
  <c r="X81" i="47"/>
  <c r="X80" i="47"/>
  <c r="X79" i="47"/>
  <c r="X78" i="47"/>
  <c r="X77" i="47"/>
  <c r="X76" i="47"/>
  <c r="X75" i="47"/>
  <c r="X74" i="47"/>
  <c r="X73" i="47"/>
  <c r="X72" i="47"/>
  <c r="X71" i="47"/>
  <c r="X70" i="47"/>
  <c r="X69" i="47"/>
  <c r="X68" i="47"/>
  <c r="X67" i="47"/>
  <c r="X66" i="47"/>
  <c r="X65" i="47"/>
  <c r="X64" i="47"/>
  <c r="X63" i="47"/>
  <c r="X62" i="47"/>
  <c r="X61" i="47"/>
  <c r="X60" i="47"/>
  <c r="X59" i="47"/>
  <c r="X58" i="47"/>
  <c r="X57" i="47"/>
  <c r="X56" i="47"/>
  <c r="X55" i="47"/>
  <c r="X54" i="47"/>
  <c r="X53" i="47"/>
  <c r="X52" i="47"/>
  <c r="X51" i="47"/>
  <c r="X50" i="47"/>
  <c r="X49" i="47"/>
  <c r="X48" i="47"/>
  <c r="X47" i="47"/>
  <c r="X46" i="47"/>
  <c r="X45" i="47"/>
  <c r="X44" i="47"/>
  <c r="X43" i="47"/>
  <c r="X42" i="47"/>
  <c r="X41" i="47"/>
  <c r="X40" i="47"/>
  <c r="X39" i="47"/>
  <c r="X38" i="47"/>
  <c r="X37" i="47"/>
  <c r="X36" i="47"/>
  <c r="X35" i="47"/>
  <c r="X34" i="47"/>
  <c r="X33" i="47"/>
  <c r="X32" i="47"/>
  <c r="X31" i="47"/>
  <c r="X30" i="47"/>
  <c r="X29" i="47"/>
  <c r="X28" i="47"/>
  <c r="X27" i="47"/>
  <c r="X26" i="47"/>
  <c r="X25" i="47"/>
  <c r="X24" i="47"/>
  <c r="X23" i="47"/>
  <c r="X22" i="47"/>
  <c r="X21" i="47"/>
  <c r="X20" i="47"/>
  <c r="X19" i="47"/>
  <c r="X18" i="47"/>
  <c r="X17" i="47"/>
  <c r="X16" i="47"/>
  <c r="X15" i="47"/>
  <c r="X14" i="47"/>
  <c r="X13" i="47"/>
  <c r="X12" i="47"/>
  <c r="X11" i="47"/>
  <c r="W130" i="47"/>
  <c r="W129" i="47"/>
  <c r="W128" i="47"/>
  <c r="W127" i="47"/>
  <c r="W126" i="47"/>
  <c r="W125" i="47"/>
  <c r="W124" i="47"/>
  <c r="W123" i="47"/>
  <c r="W122" i="47"/>
  <c r="W121" i="47"/>
  <c r="W120" i="47"/>
  <c r="W119" i="47"/>
  <c r="W118" i="47"/>
  <c r="W117" i="47"/>
  <c r="W116" i="47"/>
  <c r="W115" i="47"/>
  <c r="W114" i="47"/>
  <c r="W113" i="47"/>
  <c r="W112" i="47"/>
  <c r="W111" i="47"/>
  <c r="W110" i="47"/>
  <c r="W109" i="47"/>
  <c r="W108" i="47"/>
  <c r="W107" i="47"/>
  <c r="W106" i="47"/>
  <c r="W105" i="47"/>
  <c r="W104" i="47"/>
  <c r="W103" i="47"/>
  <c r="W102" i="47"/>
  <c r="W101" i="47"/>
  <c r="W100" i="47"/>
  <c r="W99" i="47"/>
  <c r="W98" i="47"/>
  <c r="W97" i="47"/>
  <c r="W96" i="47"/>
  <c r="W95" i="47"/>
  <c r="W94" i="47"/>
  <c r="W93" i="47"/>
  <c r="W92" i="47"/>
  <c r="W91" i="47"/>
  <c r="W90" i="47"/>
  <c r="W89" i="47"/>
  <c r="W88" i="47"/>
  <c r="W87" i="47"/>
  <c r="W86" i="47"/>
  <c r="W85" i="47"/>
  <c r="W84" i="47"/>
  <c r="W83" i="47"/>
  <c r="W82" i="47"/>
  <c r="W81" i="47"/>
  <c r="W80" i="47"/>
  <c r="W79" i="47"/>
  <c r="W78" i="47"/>
  <c r="W77" i="47"/>
  <c r="W76" i="47"/>
  <c r="W75" i="47"/>
  <c r="W74" i="47"/>
  <c r="W73" i="47"/>
  <c r="W72" i="47"/>
  <c r="W71" i="47"/>
  <c r="W70" i="47"/>
  <c r="W69" i="47"/>
  <c r="W68" i="47"/>
  <c r="W67" i="47"/>
  <c r="W66" i="47"/>
  <c r="W65" i="47"/>
  <c r="W64" i="47"/>
  <c r="W63" i="47"/>
  <c r="W62" i="47"/>
  <c r="W61" i="47"/>
  <c r="W60" i="47"/>
  <c r="W59" i="47"/>
  <c r="W58" i="47"/>
  <c r="W57" i="47"/>
  <c r="W56" i="47"/>
  <c r="W55" i="47"/>
  <c r="W54" i="47"/>
  <c r="W53" i="47"/>
  <c r="W52" i="47"/>
  <c r="W51" i="47"/>
  <c r="W50" i="47"/>
  <c r="W49" i="47"/>
  <c r="W48" i="47"/>
  <c r="W47" i="47"/>
  <c r="W46" i="47"/>
  <c r="W45" i="47"/>
  <c r="W44" i="47"/>
  <c r="W43" i="47"/>
  <c r="W42" i="47"/>
  <c r="W41" i="47"/>
  <c r="W40" i="47"/>
  <c r="W39" i="47"/>
  <c r="W38" i="47"/>
  <c r="W37" i="47"/>
  <c r="W36" i="47"/>
  <c r="W35" i="47"/>
  <c r="W34" i="47"/>
  <c r="W33" i="47"/>
  <c r="W32" i="47"/>
  <c r="W31" i="47"/>
  <c r="W30" i="47"/>
  <c r="W29" i="47"/>
  <c r="W28" i="47"/>
  <c r="W27" i="47"/>
  <c r="W26" i="47"/>
  <c r="W25" i="47"/>
  <c r="W24" i="47"/>
  <c r="W23" i="47"/>
  <c r="W22" i="47"/>
  <c r="W21" i="47"/>
  <c r="W20" i="47"/>
  <c r="W19" i="47"/>
  <c r="W18" i="47"/>
  <c r="W17" i="47"/>
  <c r="W16" i="47"/>
  <c r="W15" i="47"/>
  <c r="W14" i="47"/>
  <c r="W13" i="47"/>
  <c r="W12" i="47"/>
  <c r="W11" i="47"/>
  <c r="V130" i="47"/>
  <c r="V129" i="47"/>
  <c r="V128" i="47"/>
  <c r="V127" i="47"/>
  <c r="V126" i="47"/>
  <c r="V125" i="47"/>
  <c r="V124" i="47"/>
  <c r="V123" i="47"/>
  <c r="V122" i="47"/>
  <c r="V121" i="47"/>
  <c r="V120" i="47"/>
  <c r="V119" i="47"/>
  <c r="V118" i="47"/>
  <c r="V117" i="47"/>
  <c r="V116" i="47"/>
  <c r="V115" i="47"/>
  <c r="V114" i="47"/>
  <c r="V113" i="47"/>
  <c r="V112" i="47"/>
  <c r="V111" i="47"/>
  <c r="V110" i="47"/>
  <c r="V109" i="47"/>
  <c r="V108" i="47"/>
  <c r="V107" i="47"/>
  <c r="V106" i="47"/>
  <c r="V105" i="47"/>
  <c r="V104" i="47"/>
  <c r="V103" i="47"/>
  <c r="V102" i="47"/>
  <c r="V101" i="47"/>
  <c r="V100" i="47"/>
  <c r="V99" i="47"/>
  <c r="V98" i="47"/>
  <c r="V97" i="47"/>
  <c r="V96" i="47"/>
  <c r="V95" i="47"/>
  <c r="V94" i="47"/>
  <c r="V93" i="47"/>
  <c r="V92" i="47"/>
  <c r="V91" i="47"/>
  <c r="V90" i="47"/>
  <c r="V89" i="47"/>
  <c r="V88" i="47"/>
  <c r="V87" i="47"/>
  <c r="V86" i="47"/>
  <c r="V85" i="47"/>
  <c r="V84" i="47"/>
  <c r="V83" i="47"/>
  <c r="V82" i="47"/>
  <c r="V81" i="47"/>
  <c r="V80" i="47"/>
  <c r="V79" i="47"/>
  <c r="V78" i="47"/>
  <c r="V77" i="47"/>
  <c r="V76" i="47"/>
  <c r="V75" i="47"/>
  <c r="V74" i="47"/>
  <c r="V73" i="47"/>
  <c r="V72" i="47"/>
  <c r="V71" i="47"/>
  <c r="V70" i="47"/>
  <c r="V69" i="47"/>
  <c r="V68" i="47"/>
  <c r="V67" i="47"/>
  <c r="V66" i="47"/>
  <c r="V65" i="47"/>
  <c r="V64" i="47"/>
  <c r="V63" i="47"/>
  <c r="V62" i="47"/>
  <c r="V61" i="47"/>
  <c r="V60" i="47"/>
  <c r="V59" i="47"/>
  <c r="V58" i="47"/>
  <c r="V57" i="47"/>
  <c r="V56" i="47"/>
  <c r="V55" i="47"/>
  <c r="V54" i="47"/>
  <c r="V53" i="47"/>
  <c r="V52" i="47"/>
  <c r="V51" i="47"/>
  <c r="V50" i="47"/>
  <c r="V49" i="47"/>
  <c r="V48" i="47"/>
  <c r="V47" i="47"/>
  <c r="V46" i="47"/>
  <c r="V45" i="47"/>
  <c r="V44" i="47"/>
  <c r="V43" i="47"/>
  <c r="V42" i="47"/>
  <c r="V41" i="47"/>
  <c r="V40" i="47"/>
  <c r="V39" i="47"/>
  <c r="V38" i="47"/>
  <c r="V37" i="47"/>
  <c r="V36" i="47"/>
  <c r="V35" i="47"/>
  <c r="V34" i="47"/>
  <c r="V33" i="47"/>
  <c r="V32" i="47"/>
  <c r="V31" i="47"/>
  <c r="V30" i="47"/>
  <c r="V29" i="47"/>
  <c r="V28" i="47"/>
  <c r="V27" i="47"/>
  <c r="V26" i="47"/>
  <c r="V25" i="47"/>
  <c r="V24" i="47"/>
  <c r="V23" i="47"/>
  <c r="V22" i="47"/>
  <c r="V21" i="47"/>
  <c r="V20" i="47"/>
  <c r="V19" i="47"/>
  <c r="V18" i="47"/>
  <c r="V17" i="47"/>
  <c r="V16" i="47"/>
  <c r="V15" i="47"/>
  <c r="V14" i="47"/>
  <c r="V13" i="47"/>
  <c r="V12" i="47"/>
  <c r="V11" i="47"/>
  <c r="U130" i="47"/>
  <c r="U129" i="47"/>
  <c r="U128" i="47"/>
  <c r="U127" i="47"/>
  <c r="U126" i="47"/>
  <c r="U125" i="47"/>
  <c r="U124" i="47"/>
  <c r="U123" i="47"/>
  <c r="U122" i="47"/>
  <c r="U121" i="47"/>
  <c r="U120" i="47"/>
  <c r="U119" i="47"/>
  <c r="U118" i="47"/>
  <c r="U117" i="47"/>
  <c r="U116" i="47"/>
  <c r="U115" i="47"/>
  <c r="U114" i="47"/>
  <c r="U113" i="47"/>
  <c r="U112" i="47"/>
  <c r="U111" i="47"/>
  <c r="U110" i="47"/>
  <c r="U109" i="47"/>
  <c r="U108" i="47"/>
  <c r="U107" i="47"/>
  <c r="U106" i="47"/>
  <c r="U105" i="47"/>
  <c r="U104" i="47"/>
  <c r="U103" i="47"/>
  <c r="U102" i="47"/>
  <c r="U101" i="47"/>
  <c r="U100" i="47"/>
  <c r="U99" i="47"/>
  <c r="U98" i="47"/>
  <c r="U97" i="47"/>
  <c r="U96" i="47"/>
  <c r="U95" i="47"/>
  <c r="U94" i="47"/>
  <c r="U93" i="47"/>
  <c r="U92" i="47"/>
  <c r="U91" i="47"/>
  <c r="U90" i="47"/>
  <c r="U89" i="47"/>
  <c r="U88" i="47"/>
  <c r="U87" i="47"/>
  <c r="U86" i="47"/>
  <c r="U85" i="47"/>
  <c r="U84" i="47"/>
  <c r="U83" i="47"/>
  <c r="U82" i="47"/>
  <c r="U81" i="47"/>
  <c r="U80" i="47"/>
  <c r="U79" i="47"/>
  <c r="U78" i="47"/>
  <c r="U77" i="47"/>
  <c r="U76" i="47"/>
  <c r="U75" i="47"/>
  <c r="U74" i="47"/>
  <c r="U73" i="47"/>
  <c r="U72" i="47"/>
  <c r="U71" i="47"/>
  <c r="U70" i="47"/>
  <c r="U69" i="47"/>
  <c r="U68" i="47"/>
  <c r="U67" i="47"/>
  <c r="U66" i="47"/>
  <c r="U65" i="47"/>
  <c r="U64" i="47"/>
  <c r="U63" i="47"/>
  <c r="U62" i="47"/>
  <c r="U61" i="47"/>
  <c r="U60" i="47"/>
  <c r="U59" i="47"/>
  <c r="U58" i="47"/>
  <c r="U57" i="47"/>
  <c r="U56" i="47"/>
  <c r="U55" i="47"/>
  <c r="U54" i="47"/>
  <c r="U53" i="47"/>
  <c r="U52" i="47"/>
  <c r="U51" i="47"/>
  <c r="U50" i="47"/>
  <c r="U49" i="47"/>
  <c r="U48" i="47"/>
  <c r="U47" i="47"/>
  <c r="U46" i="47"/>
  <c r="U45" i="47"/>
  <c r="U44" i="47"/>
  <c r="U43" i="47"/>
  <c r="U42" i="47"/>
  <c r="U41" i="47"/>
  <c r="U40" i="47"/>
  <c r="U39" i="47"/>
  <c r="U38" i="47"/>
  <c r="U37" i="47"/>
  <c r="U36" i="47"/>
  <c r="U35" i="47"/>
  <c r="U34" i="47"/>
  <c r="U33" i="47"/>
  <c r="U32" i="47"/>
  <c r="U31" i="47"/>
  <c r="U30" i="47"/>
  <c r="U29" i="47"/>
  <c r="U28" i="47"/>
  <c r="U27" i="47"/>
  <c r="U26" i="47"/>
  <c r="U25" i="47"/>
  <c r="U24" i="47"/>
  <c r="U23" i="47"/>
  <c r="U22" i="47"/>
  <c r="U21" i="47"/>
  <c r="U20" i="47"/>
  <c r="U19" i="47"/>
  <c r="U18" i="47"/>
  <c r="U17" i="47"/>
  <c r="U16" i="47"/>
  <c r="U15" i="47"/>
  <c r="U14" i="47"/>
  <c r="U13" i="47"/>
  <c r="U12" i="47"/>
  <c r="U11" i="47"/>
  <c r="T130" i="47"/>
  <c r="T129" i="47"/>
  <c r="T128" i="47"/>
  <c r="T127" i="47"/>
  <c r="T126" i="47"/>
  <c r="T125" i="47"/>
  <c r="T124" i="47"/>
  <c r="T123" i="47"/>
  <c r="T122" i="47"/>
  <c r="T121" i="47"/>
  <c r="T120" i="47"/>
  <c r="T119" i="47"/>
  <c r="T118" i="47"/>
  <c r="T117" i="47"/>
  <c r="T116" i="47"/>
  <c r="T115" i="47"/>
  <c r="T114" i="47"/>
  <c r="T113" i="47"/>
  <c r="T112" i="47"/>
  <c r="T111" i="47"/>
  <c r="T110" i="47"/>
  <c r="T109" i="47"/>
  <c r="T108" i="47"/>
  <c r="T107" i="47"/>
  <c r="T106" i="47"/>
  <c r="T105" i="47"/>
  <c r="T104" i="47"/>
  <c r="T103" i="47"/>
  <c r="T102" i="47"/>
  <c r="T101" i="47"/>
  <c r="T100" i="47"/>
  <c r="T99" i="47"/>
  <c r="T98" i="47"/>
  <c r="T97" i="47"/>
  <c r="T96" i="47"/>
  <c r="T95" i="47"/>
  <c r="T94" i="47"/>
  <c r="T93" i="47"/>
  <c r="T92" i="47"/>
  <c r="T91" i="47"/>
  <c r="T90" i="47"/>
  <c r="T89" i="47"/>
  <c r="T88" i="47"/>
  <c r="T87" i="47"/>
  <c r="T86" i="47"/>
  <c r="T85" i="47"/>
  <c r="T84" i="47"/>
  <c r="T83" i="47"/>
  <c r="T82" i="47"/>
  <c r="T81" i="47"/>
  <c r="T80" i="47"/>
  <c r="T79" i="47"/>
  <c r="T78" i="47"/>
  <c r="T77" i="47"/>
  <c r="T76" i="47"/>
  <c r="T75" i="47"/>
  <c r="T74" i="47"/>
  <c r="T73" i="47"/>
  <c r="T72" i="47"/>
  <c r="T71" i="47"/>
  <c r="T70" i="47"/>
  <c r="T69" i="47"/>
  <c r="T68" i="47"/>
  <c r="T67" i="47"/>
  <c r="T66" i="47"/>
  <c r="T65" i="47"/>
  <c r="T64" i="47"/>
  <c r="T63" i="47"/>
  <c r="T62" i="47"/>
  <c r="T61" i="47"/>
  <c r="T60" i="47"/>
  <c r="T59" i="47"/>
  <c r="T58" i="47"/>
  <c r="T57" i="47"/>
  <c r="T56" i="47"/>
  <c r="T55" i="47"/>
  <c r="T54" i="47"/>
  <c r="T53" i="47"/>
  <c r="T52" i="47"/>
  <c r="T51" i="47"/>
  <c r="T50" i="47"/>
  <c r="T49" i="47"/>
  <c r="T48" i="47"/>
  <c r="T47" i="47"/>
  <c r="T46" i="47"/>
  <c r="T45" i="47"/>
  <c r="T44" i="47"/>
  <c r="T43" i="47"/>
  <c r="T42" i="47"/>
  <c r="T41" i="47"/>
  <c r="T40" i="47"/>
  <c r="T39" i="47"/>
  <c r="T38" i="47"/>
  <c r="T37" i="47"/>
  <c r="T36" i="47"/>
  <c r="T35" i="47"/>
  <c r="T34" i="47"/>
  <c r="T33" i="47"/>
  <c r="T32" i="47"/>
  <c r="T31" i="47"/>
  <c r="T30" i="47"/>
  <c r="T29" i="47"/>
  <c r="T28" i="47"/>
  <c r="T27" i="47"/>
  <c r="T26" i="47"/>
  <c r="T25" i="47"/>
  <c r="T24" i="47"/>
  <c r="T23" i="47"/>
  <c r="T22" i="47"/>
  <c r="T21" i="47"/>
  <c r="T20" i="47"/>
  <c r="T19" i="47"/>
  <c r="T18" i="47"/>
  <c r="T17" i="47"/>
  <c r="T16" i="47"/>
  <c r="T15" i="47"/>
  <c r="T14" i="47"/>
  <c r="T13" i="47"/>
  <c r="T12" i="47"/>
  <c r="T11" i="47"/>
  <c r="S130" i="47"/>
  <c r="S129" i="47"/>
  <c r="S128" i="47"/>
  <c r="S127" i="47"/>
  <c r="S126" i="47"/>
  <c r="S125" i="47"/>
  <c r="S124" i="47"/>
  <c r="S123" i="47"/>
  <c r="S122" i="47"/>
  <c r="S121" i="47"/>
  <c r="S120" i="47"/>
  <c r="S119" i="47"/>
  <c r="S118" i="47"/>
  <c r="S117" i="47"/>
  <c r="S116" i="47"/>
  <c r="S115" i="47"/>
  <c r="S114" i="47"/>
  <c r="S113" i="47"/>
  <c r="S112" i="47"/>
  <c r="S111" i="47"/>
  <c r="S110" i="47"/>
  <c r="S109" i="47"/>
  <c r="S108" i="47"/>
  <c r="S107" i="47"/>
  <c r="S106" i="47"/>
  <c r="S105" i="47"/>
  <c r="S104" i="47"/>
  <c r="S103" i="47"/>
  <c r="S102" i="47"/>
  <c r="S101" i="47"/>
  <c r="S100" i="47"/>
  <c r="S99" i="47"/>
  <c r="S98" i="47"/>
  <c r="S97" i="47"/>
  <c r="S96" i="47"/>
  <c r="S95" i="47"/>
  <c r="S94" i="47"/>
  <c r="S93" i="47"/>
  <c r="S92" i="47"/>
  <c r="S91" i="47"/>
  <c r="S90" i="47"/>
  <c r="S89" i="47"/>
  <c r="S88" i="47"/>
  <c r="S87" i="47"/>
  <c r="S86" i="47"/>
  <c r="S85" i="47"/>
  <c r="S84" i="47"/>
  <c r="S83" i="47"/>
  <c r="S82" i="47"/>
  <c r="S81" i="47"/>
  <c r="S80" i="47"/>
  <c r="S79" i="47"/>
  <c r="S78" i="47"/>
  <c r="S77" i="47"/>
  <c r="S76" i="47"/>
  <c r="S75" i="47"/>
  <c r="S74" i="47"/>
  <c r="S73" i="47"/>
  <c r="S72" i="47"/>
  <c r="S71" i="47"/>
  <c r="S70" i="47"/>
  <c r="S69" i="47"/>
  <c r="S68" i="47"/>
  <c r="S67" i="47"/>
  <c r="S66" i="47"/>
  <c r="S65" i="47"/>
  <c r="S64" i="47"/>
  <c r="S63" i="47"/>
  <c r="S62" i="47"/>
  <c r="S61" i="47"/>
  <c r="S60" i="47"/>
  <c r="S59" i="47"/>
  <c r="S58" i="47"/>
  <c r="S57" i="47"/>
  <c r="S56" i="47"/>
  <c r="S55" i="47"/>
  <c r="S54" i="47"/>
  <c r="S53" i="47"/>
  <c r="S52" i="47"/>
  <c r="S51" i="47"/>
  <c r="S50" i="47"/>
  <c r="S49" i="47"/>
  <c r="S48" i="47"/>
  <c r="S47" i="47"/>
  <c r="S46" i="47"/>
  <c r="S45" i="47"/>
  <c r="S44" i="47"/>
  <c r="S43" i="47"/>
  <c r="S42" i="47"/>
  <c r="S41" i="47"/>
  <c r="S40" i="47"/>
  <c r="S39" i="47"/>
  <c r="S38" i="47"/>
  <c r="S37" i="47"/>
  <c r="S36" i="47"/>
  <c r="S35" i="47"/>
  <c r="S34" i="47"/>
  <c r="S33" i="47"/>
  <c r="S32" i="47"/>
  <c r="S31" i="47"/>
  <c r="S30" i="47"/>
  <c r="S29" i="47"/>
  <c r="S28" i="47"/>
  <c r="S27" i="47"/>
  <c r="S26" i="47"/>
  <c r="S25" i="47"/>
  <c r="S24" i="47"/>
  <c r="S23" i="47"/>
  <c r="S22" i="47"/>
  <c r="S21" i="47"/>
  <c r="S20" i="47"/>
  <c r="S19" i="47"/>
  <c r="S18" i="47"/>
  <c r="S17" i="47"/>
  <c r="S16" i="47"/>
  <c r="S15" i="47"/>
  <c r="S14" i="47"/>
  <c r="S13" i="47"/>
  <c r="S12" i="47"/>
  <c r="S11" i="47"/>
  <c r="R130" i="47"/>
  <c r="R129" i="47"/>
  <c r="R128" i="47"/>
  <c r="R127" i="47"/>
  <c r="R126" i="47"/>
  <c r="R125" i="47"/>
  <c r="R124" i="47"/>
  <c r="R123" i="47"/>
  <c r="R122" i="47"/>
  <c r="R121" i="47"/>
  <c r="R120" i="47"/>
  <c r="R119" i="47"/>
  <c r="R118" i="47"/>
  <c r="R117" i="47"/>
  <c r="R116" i="47"/>
  <c r="R115" i="47"/>
  <c r="R114" i="47"/>
  <c r="R113" i="47"/>
  <c r="R112" i="47"/>
  <c r="R111" i="47"/>
  <c r="R110" i="47"/>
  <c r="R109" i="47"/>
  <c r="R108" i="47"/>
  <c r="R107" i="47"/>
  <c r="R106" i="47"/>
  <c r="R105" i="47"/>
  <c r="R104" i="47"/>
  <c r="R103" i="47"/>
  <c r="R102" i="47"/>
  <c r="R101" i="47"/>
  <c r="R100" i="47"/>
  <c r="R99" i="47"/>
  <c r="R98" i="47"/>
  <c r="R97" i="47"/>
  <c r="R96" i="47"/>
  <c r="R95" i="47"/>
  <c r="R94" i="47"/>
  <c r="R93" i="47"/>
  <c r="R92" i="47"/>
  <c r="R91" i="47"/>
  <c r="R90" i="47"/>
  <c r="R89" i="47"/>
  <c r="R88" i="47"/>
  <c r="R87" i="47"/>
  <c r="R86" i="47"/>
  <c r="R85" i="47"/>
  <c r="R84" i="47"/>
  <c r="R83" i="47"/>
  <c r="R82" i="47"/>
  <c r="R81" i="47"/>
  <c r="R80" i="47"/>
  <c r="R79" i="47"/>
  <c r="R78" i="47"/>
  <c r="R77" i="47"/>
  <c r="R76" i="47"/>
  <c r="R75" i="47"/>
  <c r="R74" i="47"/>
  <c r="R73" i="47"/>
  <c r="R72" i="47"/>
  <c r="R71" i="47"/>
  <c r="R70" i="47"/>
  <c r="R69" i="47"/>
  <c r="R68" i="47"/>
  <c r="R67" i="47"/>
  <c r="R66" i="47"/>
  <c r="R65" i="47"/>
  <c r="R64" i="47"/>
  <c r="R63" i="47"/>
  <c r="R62" i="47"/>
  <c r="R61" i="47"/>
  <c r="R60" i="47"/>
  <c r="R59" i="47"/>
  <c r="R58" i="47"/>
  <c r="R57" i="47"/>
  <c r="R56" i="47"/>
  <c r="R55" i="47"/>
  <c r="R54" i="47"/>
  <c r="R53" i="47"/>
  <c r="R52" i="47"/>
  <c r="R51" i="47"/>
  <c r="R50" i="47"/>
  <c r="R49" i="47"/>
  <c r="R48" i="47"/>
  <c r="R47" i="47"/>
  <c r="R46" i="47"/>
  <c r="R45" i="47"/>
  <c r="R44" i="47"/>
  <c r="R43" i="47"/>
  <c r="R42" i="47"/>
  <c r="R41" i="47"/>
  <c r="R40" i="47"/>
  <c r="R39" i="47"/>
  <c r="R38" i="47"/>
  <c r="R37" i="47"/>
  <c r="R36" i="47"/>
  <c r="R35" i="47"/>
  <c r="R34" i="47"/>
  <c r="R33" i="47"/>
  <c r="R32" i="47"/>
  <c r="R31" i="47"/>
  <c r="R30" i="47"/>
  <c r="R29" i="47"/>
  <c r="R28" i="47"/>
  <c r="R27" i="47"/>
  <c r="R26" i="47"/>
  <c r="R25" i="47"/>
  <c r="R24" i="47"/>
  <c r="R23" i="47"/>
  <c r="R22" i="47"/>
  <c r="R21" i="47"/>
  <c r="R20" i="47"/>
  <c r="R19" i="47"/>
  <c r="R18" i="47"/>
  <c r="R17" i="47"/>
  <c r="R16" i="47"/>
  <c r="R15" i="47"/>
  <c r="R14" i="47"/>
  <c r="R13" i="47"/>
  <c r="R12" i="47"/>
  <c r="R11" i="47"/>
  <c r="Q130" i="47"/>
  <c r="Q129" i="47"/>
  <c r="Q128" i="47"/>
  <c r="Q127" i="47"/>
  <c r="Q126" i="47"/>
  <c r="Q125" i="47"/>
  <c r="Q124" i="47"/>
  <c r="Q123" i="47"/>
  <c r="Q122" i="47"/>
  <c r="Q121" i="47"/>
  <c r="Q120" i="47"/>
  <c r="Q119" i="47"/>
  <c r="Q118" i="47"/>
  <c r="Q117" i="47"/>
  <c r="Q116" i="47"/>
  <c r="Q115" i="47"/>
  <c r="Q114" i="47"/>
  <c r="Q113" i="47"/>
  <c r="Q112" i="47"/>
  <c r="Q111" i="47"/>
  <c r="Q110" i="47"/>
  <c r="Q109" i="47"/>
  <c r="Q108" i="47"/>
  <c r="Q107" i="47"/>
  <c r="Q106" i="47"/>
  <c r="Q105" i="47"/>
  <c r="Q104" i="47"/>
  <c r="Q103" i="47"/>
  <c r="Q102" i="47"/>
  <c r="Q101" i="47"/>
  <c r="Q100" i="47"/>
  <c r="Q99" i="47"/>
  <c r="Q98" i="47"/>
  <c r="Q97" i="47"/>
  <c r="Q96" i="47"/>
  <c r="Q95" i="47"/>
  <c r="Q94" i="47"/>
  <c r="Q93" i="47"/>
  <c r="Q92" i="47"/>
  <c r="Q91" i="47"/>
  <c r="Q90" i="47"/>
  <c r="Q89" i="47"/>
  <c r="Q88" i="47"/>
  <c r="Q87" i="47"/>
  <c r="Q86" i="47"/>
  <c r="Q85" i="47"/>
  <c r="Q84" i="47"/>
  <c r="Q83" i="47"/>
  <c r="Q82" i="47"/>
  <c r="Q81" i="47"/>
  <c r="Q80" i="47"/>
  <c r="Q79" i="47"/>
  <c r="Q78" i="47"/>
  <c r="Q77" i="47"/>
  <c r="Q76" i="47"/>
  <c r="Q75" i="47"/>
  <c r="Q74" i="47"/>
  <c r="Q73" i="47"/>
  <c r="Q72" i="47"/>
  <c r="Q71" i="47"/>
  <c r="Q70" i="47"/>
  <c r="Q69" i="47"/>
  <c r="Q68" i="47"/>
  <c r="Q67" i="47"/>
  <c r="Q66" i="47"/>
  <c r="Q65" i="47"/>
  <c r="Q64" i="47"/>
  <c r="Q63" i="47"/>
  <c r="Q62" i="47"/>
  <c r="Q61" i="47"/>
  <c r="Q60" i="47"/>
  <c r="Q59" i="47"/>
  <c r="Q58" i="47"/>
  <c r="Q57" i="47"/>
  <c r="Q56" i="47"/>
  <c r="Q55" i="47"/>
  <c r="Q54" i="47"/>
  <c r="Q53" i="47"/>
  <c r="Q52" i="47"/>
  <c r="Q51" i="47"/>
  <c r="Q50" i="47"/>
  <c r="Q49" i="47"/>
  <c r="Q48" i="47"/>
  <c r="Q47" i="47"/>
  <c r="Q46" i="47"/>
  <c r="Q45" i="47"/>
  <c r="Q44" i="47"/>
  <c r="Q43" i="47"/>
  <c r="Q42" i="47"/>
  <c r="Q41" i="47"/>
  <c r="Q40" i="47"/>
  <c r="Q39" i="47"/>
  <c r="Q38" i="47"/>
  <c r="Q37" i="47"/>
  <c r="Q36" i="47"/>
  <c r="Q35" i="47"/>
  <c r="Q34" i="47"/>
  <c r="Q33" i="47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2" i="47"/>
  <c r="Q11" i="47"/>
  <c r="P130" i="47"/>
  <c r="P129" i="47"/>
  <c r="P128" i="47"/>
  <c r="P127" i="47"/>
  <c r="P126" i="47"/>
  <c r="P125" i="47"/>
  <c r="P124" i="47"/>
  <c r="P123" i="47"/>
  <c r="P122" i="47"/>
  <c r="P121" i="47"/>
  <c r="P120" i="47"/>
  <c r="P119" i="47"/>
  <c r="P118" i="47"/>
  <c r="P117" i="47"/>
  <c r="P116" i="47"/>
  <c r="P115" i="47"/>
  <c r="P114" i="47"/>
  <c r="P113" i="47"/>
  <c r="P112" i="47"/>
  <c r="P111" i="47"/>
  <c r="P110" i="47"/>
  <c r="P109" i="47"/>
  <c r="P108" i="47"/>
  <c r="P107" i="47"/>
  <c r="P106" i="47"/>
  <c r="P105" i="47"/>
  <c r="P104" i="47"/>
  <c r="P103" i="47"/>
  <c r="P102" i="47"/>
  <c r="P101" i="47"/>
  <c r="P100" i="47"/>
  <c r="P99" i="47"/>
  <c r="P98" i="47"/>
  <c r="P97" i="47"/>
  <c r="P96" i="47"/>
  <c r="P95" i="47"/>
  <c r="P94" i="47"/>
  <c r="P93" i="47"/>
  <c r="P92" i="47"/>
  <c r="P91" i="47"/>
  <c r="P90" i="47"/>
  <c r="P89" i="47"/>
  <c r="P88" i="47"/>
  <c r="P87" i="47"/>
  <c r="P86" i="47"/>
  <c r="P85" i="47"/>
  <c r="P84" i="47"/>
  <c r="P83" i="47"/>
  <c r="P82" i="47"/>
  <c r="P81" i="47"/>
  <c r="P80" i="47"/>
  <c r="P79" i="47"/>
  <c r="P78" i="47"/>
  <c r="P77" i="47"/>
  <c r="P76" i="47"/>
  <c r="P75" i="47"/>
  <c r="P74" i="47"/>
  <c r="P73" i="47"/>
  <c r="P72" i="47"/>
  <c r="P71" i="47"/>
  <c r="P70" i="47"/>
  <c r="P69" i="47"/>
  <c r="P68" i="47"/>
  <c r="P67" i="47"/>
  <c r="P66" i="47"/>
  <c r="P65" i="47"/>
  <c r="P64" i="47"/>
  <c r="P63" i="47"/>
  <c r="P62" i="47"/>
  <c r="P61" i="47"/>
  <c r="P60" i="47"/>
  <c r="P59" i="47"/>
  <c r="P58" i="47"/>
  <c r="P57" i="47"/>
  <c r="P56" i="47"/>
  <c r="P55" i="47"/>
  <c r="P54" i="47"/>
  <c r="P53" i="47"/>
  <c r="P52" i="47"/>
  <c r="P51" i="47"/>
  <c r="P50" i="47"/>
  <c r="P49" i="47"/>
  <c r="P48" i="47"/>
  <c r="P47" i="47"/>
  <c r="P46" i="47"/>
  <c r="P45" i="47"/>
  <c r="P44" i="47"/>
  <c r="P43" i="47"/>
  <c r="P42" i="47"/>
  <c r="P41" i="47"/>
  <c r="P40" i="47"/>
  <c r="P39" i="47"/>
  <c r="P38" i="47"/>
  <c r="P37" i="47"/>
  <c r="P36" i="47"/>
  <c r="P35" i="47"/>
  <c r="P34" i="47"/>
  <c r="P33" i="47"/>
  <c r="P32" i="47"/>
  <c r="P31" i="47"/>
  <c r="P30" i="47"/>
  <c r="P29" i="47"/>
  <c r="P28" i="47"/>
  <c r="P27" i="47"/>
  <c r="P26" i="47"/>
  <c r="P25" i="47"/>
  <c r="P24" i="47"/>
  <c r="P23" i="47"/>
  <c r="P22" i="47"/>
  <c r="P21" i="47"/>
  <c r="P20" i="47"/>
  <c r="P19" i="47"/>
  <c r="P18" i="47"/>
  <c r="P17" i="47"/>
  <c r="P16" i="47"/>
  <c r="P15" i="47"/>
  <c r="P14" i="47"/>
  <c r="P13" i="47"/>
  <c r="P12" i="47"/>
  <c r="P11" i="47"/>
  <c r="O130" i="47"/>
  <c r="O129" i="47"/>
  <c r="O128" i="47"/>
  <c r="O127" i="47"/>
  <c r="O126" i="47"/>
  <c r="O125" i="47"/>
  <c r="O124" i="47"/>
  <c r="O123" i="47"/>
  <c r="O122" i="47"/>
  <c r="O121" i="47"/>
  <c r="O120" i="47"/>
  <c r="O119" i="47"/>
  <c r="O118" i="47"/>
  <c r="O117" i="47"/>
  <c r="O116" i="47"/>
  <c r="O115" i="47"/>
  <c r="O114" i="47"/>
  <c r="O113" i="47"/>
  <c r="O112" i="47"/>
  <c r="O111" i="47"/>
  <c r="O110" i="47"/>
  <c r="O109" i="47"/>
  <c r="O108" i="47"/>
  <c r="O107" i="47"/>
  <c r="O106" i="47"/>
  <c r="O105" i="47"/>
  <c r="O104" i="47"/>
  <c r="O103" i="47"/>
  <c r="O102" i="47"/>
  <c r="O101" i="47"/>
  <c r="O100" i="47"/>
  <c r="O99" i="47"/>
  <c r="O98" i="47"/>
  <c r="O97" i="47"/>
  <c r="O96" i="47"/>
  <c r="O95" i="47"/>
  <c r="O94" i="47"/>
  <c r="O93" i="47"/>
  <c r="O92" i="47"/>
  <c r="O91" i="47"/>
  <c r="O90" i="47"/>
  <c r="O89" i="47"/>
  <c r="O88" i="47"/>
  <c r="O87" i="47"/>
  <c r="O86" i="47"/>
  <c r="O85" i="47"/>
  <c r="O84" i="47"/>
  <c r="O83" i="47"/>
  <c r="O82" i="47"/>
  <c r="O81" i="47"/>
  <c r="O80" i="47"/>
  <c r="O79" i="47"/>
  <c r="O78" i="47"/>
  <c r="O77" i="47"/>
  <c r="O76" i="47"/>
  <c r="O75" i="47"/>
  <c r="O74" i="47"/>
  <c r="O73" i="47"/>
  <c r="O72" i="47"/>
  <c r="O71" i="47"/>
  <c r="O70" i="47"/>
  <c r="O69" i="47"/>
  <c r="O68" i="47"/>
  <c r="O67" i="47"/>
  <c r="O66" i="47"/>
  <c r="O65" i="47"/>
  <c r="O64" i="47"/>
  <c r="O63" i="47"/>
  <c r="O62" i="47"/>
  <c r="O61" i="47"/>
  <c r="O60" i="47"/>
  <c r="O59" i="47"/>
  <c r="O58" i="47"/>
  <c r="O57" i="47"/>
  <c r="O56" i="47"/>
  <c r="O55" i="47"/>
  <c r="O54" i="47"/>
  <c r="O53" i="47"/>
  <c r="O52" i="47"/>
  <c r="O51" i="47"/>
  <c r="O50" i="47"/>
  <c r="O49" i="47"/>
  <c r="O48" i="47"/>
  <c r="O47" i="47"/>
  <c r="O46" i="47"/>
  <c r="O45" i="47"/>
  <c r="O44" i="47"/>
  <c r="O43" i="47"/>
  <c r="O42" i="47"/>
  <c r="O41" i="47"/>
  <c r="O40" i="47"/>
  <c r="O39" i="47"/>
  <c r="O38" i="47"/>
  <c r="O37" i="47"/>
  <c r="O36" i="47"/>
  <c r="O35" i="47"/>
  <c r="O34" i="47"/>
  <c r="O33" i="47"/>
  <c r="O32" i="47"/>
  <c r="O31" i="47"/>
  <c r="O30" i="47"/>
  <c r="O29" i="47"/>
  <c r="O28" i="47"/>
  <c r="O27" i="47"/>
  <c r="O26" i="47"/>
  <c r="O25" i="47"/>
  <c r="O24" i="47"/>
  <c r="O23" i="47"/>
  <c r="O22" i="47"/>
  <c r="O21" i="47"/>
  <c r="O20" i="47"/>
  <c r="O19" i="47"/>
  <c r="O18" i="47"/>
  <c r="O17" i="47"/>
  <c r="O16" i="47"/>
  <c r="O15" i="47"/>
  <c r="O14" i="47"/>
  <c r="O13" i="47"/>
  <c r="O12" i="47"/>
  <c r="O11" i="47"/>
  <c r="N130" i="47"/>
  <c r="N129" i="47"/>
  <c r="N128" i="47"/>
  <c r="N127" i="47"/>
  <c r="N126" i="47"/>
  <c r="N125" i="47"/>
  <c r="N124" i="47"/>
  <c r="N123" i="47"/>
  <c r="N122" i="47"/>
  <c r="N121" i="47"/>
  <c r="N120" i="47"/>
  <c r="N119" i="47"/>
  <c r="N118" i="47"/>
  <c r="N117" i="47"/>
  <c r="N116" i="47"/>
  <c r="N115" i="47"/>
  <c r="N114" i="47"/>
  <c r="N113" i="47"/>
  <c r="N112" i="47"/>
  <c r="N111" i="47"/>
  <c r="N110" i="47"/>
  <c r="N109" i="47"/>
  <c r="N108" i="47"/>
  <c r="N107" i="47"/>
  <c r="N106" i="47"/>
  <c r="N105" i="47"/>
  <c r="N104" i="47"/>
  <c r="N103" i="47"/>
  <c r="N102" i="47"/>
  <c r="N101" i="47"/>
  <c r="N100" i="47"/>
  <c r="N99" i="47"/>
  <c r="N98" i="47"/>
  <c r="N97" i="47"/>
  <c r="N96" i="47"/>
  <c r="N95" i="47"/>
  <c r="N94" i="47"/>
  <c r="N93" i="47"/>
  <c r="N92" i="47"/>
  <c r="N91" i="47"/>
  <c r="N90" i="47"/>
  <c r="N89" i="47"/>
  <c r="N88" i="47"/>
  <c r="N87" i="47"/>
  <c r="N86" i="47"/>
  <c r="N85" i="47"/>
  <c r="N84" i="47"/>
  <c r="N83" i="47"/>
  <c r="N82" i="47"/>
  <c r="N81" i="47"/>
  <c r="N80" i="47"/>
  <c r="N79" i="47"/>
  <c r="N78" i="47"/>
  <c r="N77" i="47"/>
  <c r="N76" i="47"/>
  <c r="N75" i="47"/>
  <c r="N74" i="47"/>
  <c r="N73" i="47"/>
  <c r="N72" i="47"/>
  <c r="N71" i="47"/>
  <c r="N70" i="47"/>
  <c r="N69" i="47"/>
  <c r="N68" i="47"/>
  <c r="N67" i="47"/>
  <c r="N66" i="47"/>
  <c r="N65" i="47"/>
  <c r="N64" i="47"/>
  <c r="N63" i="47"/>
  <c r="N62" i="47"/>
  <c r="N61" i="47"/>
  <c r="N60" i="47"/>
  <c r="N59" i="47"/>
  <c r="N58" i="47"/>
  <c r="N57" i="47"/>
  <c r="N56" i="47"/>
  <c r="N55" i="47"/>
  <c r="N54" i="47"/>
  <c r="N53" i="47"/>
  <c r="N52" i="47"/>
  <c r="N51" i="47"/>
  <c r="N50" i="47"/>
  <c r="N49" i="47"/>
  <c r="N48" i="47"/>
  <c r="N47" i="47"/>
  <c r="N46" i="47"/>
  <c r="N45" i="47"/>
  <c r="N44" i="47"/>
  <c r="N43" i="47"/>
  <c r="N42" i="47"/>
  <c r="N41" i="47"/>
  <c r="N40" i="47"/>
  <c r="N39" i="47"/>
  <c r="N38" i="47"/>
  <c r="N37" i="47"/>
  <c r="N36" i="47"/>
  <c r="N35" i="47"/>
  <c r="N34" i="47"/>
  <c r="N33" i="47"/>
  <c r="N32" i="47"/>
  <c r="N31" i="47"/>
  <c r="N30" i="47"/>
  <c r="N29" i="47"/>
  <c r="N28" i="47"/>
  <c r="N27" i="47"/>
  <c r="N26" i="47"/>
  <c r="N25" i="47"/>
  <c r="N24" i="47"/>
  <c r="N23" i="47"/>
  <c r="N22" i="47"/>
  <c r="N21" i="47"/>
  <c r="N20" i="47"/>
  <c r="N19" i="47"/>
  <c r="N18" i="47"/>
  <c r="N17" i="47"/>
  <c r="N16" i="47"/>
  <c r="N15" i="47"/>
  <c r="N14" i="47"/>
  <c r="N13" i="47"/>
  <c r="N12" i="47"/>
  <c r="N11" i="47"/>
  <c r="M130" i="47"/>
  <c r="M129" i="47"/>
  <c r="M128" i="47"/>
  <c r="M127" i="47"/>
  <c r="M126" i="47"/>
  <c r="M125" i="47"/>
  <c r="M124" i="47"/>
  <c r="M123" i="47"/>
  <c r="M122" i="47"/>
  <c r="M121" i="47"/>
  <c r="M120" i="47"/>
  <c r="M119" i="47"/>
  <c r="M118" i="47"/>
  <c r="M117" i="47"/>
  <c r="M116" i="47"/>
  <c r="M115" i="47"/>
  <c r="M114" i="47"/>
  <c r="M113" i="47"/>
  <c r="M112" i="47"/>
  <c r="M111" i="47"/>
  <c r="M110" i="47"/>
  <c r="M109" i="47"/>
  <c r="M108" i="47"/>
  <c r="M107" i="47"/>
  <c r="M106" i="47"/>
  <c r="M105" i="47"/>
  <c r="M104" i="47"/>
  <c r="M103" i="47"/>
  <c r="M102" i="47"/>
  <c r="M101" i="47"/>
  <c r="M100" i="47"/>
  <c r="M99" i="47"/>
  <c r="M98" i="47"/>
  <c r="M97" i="47"/>
  <c r="M96" i="47"/>
  <c r="M95" i="47"/>
  <c r="M94" i="47"/>
  <c r="M93" i="47"/>
  <c r="M92" i="47"/>
  <c r="M91" i="47"/>
  <c r="M90" i="47"/>
  <c r="M89" i="47"/>
  <c r="M88" i="47"/>
  <c r="M87" i="47"/>
  <c r="M86" i="47"/>
  <c r="M85" i="47"/>
  <c r="M84" i="47"/>
  <c r="M83" i="47"/>
  <c r="M82" i="47"/>
  <c r="M81" i="47"/>
  <c r="M80" i="47"/>
  <c r="M79" i="47"/>
  <c r="M78" i="47"/>
  <c r="M77" i="47"/>
  <c r="M76" i="47"/>
  <c r="M75" i="47"/>
  <c r="M74" i="47"/>
  <c r="M73" i="47"/>
  <c r="M72" i="47"/>
  <c r="M71" i="47"/>
  <c r="M70" i="47"/>
  <c r="M69" i="47"/>
  <c r="M68" i="47"/>
  <c r="M67" i="47"/>
  <c r="M66" i="47"/>
  <c r="M65" i="47"/>
  <c r="M64" i="47"/>
  <c r="M63" i="47"/>
  <c r="M62" i="47"/>
  <c r="M61" i="47"/>
  <c r="M60" i="47"/>
  <c r="M59" i="47"/>
  <c r="M58" i="47"/>
  <c r="M57" i="47"/>
  <c r="M56" i="47"/>
  <c r="M55" i="47"/>
  <c r="M54" i="47"/>
  <c r="M53" i="47"/>
  <c r="M52" i="47"/>
  <c r="M51" i="47"/>
  <c r="M50" i="47"/>
  <c r="M49" i="47"/>
  <c r="M48" i="47"/>
  <c r="M47" i="47"/>
  <c r="M46" i="47"/>
  <c r="M45" i="47"/>
  <c r="M44" i="47"/>
  <c r="M43" i="47"/>
  <c r="M42" i="47"/>
  <c r="M41" i="47"/>
  <c r="M40" i="47"/>
  <c r="M39" i="47"/>
  <c r="M38" i="47"/>
  <c r="M37" i="47"/>
  <c r="M36" i="47"/>
  <c r="M35" i="47"/>
  <c r="M34" i="47"/>
  <c r="M33" i="47"/>
  <c r="M32" i="47"/>
  <c r="M31" i="47"/>
  <c r="M30" i="47"/>
  <c r="M29" i="47"/>
  <c r="M28" i="47"/>
  <c r="M27" i="47"/>
  <c r="M26" i="47"/>
  <c r="M25" i="47"/>
  <c r="M24" i="47"/>
  <c r="M23" i="47"/>
  <c r="M22" i="47"/>
  <c r="M21" i="47"/>
  <c r="M20" i="47"/>
  <c r="M19" i="47"/>
  <c r="M18" i="47"/>
  <c r="M17" i="47"/>
  <c r="M16" i="47"/>
  <c r="M15" i="47"/>
  <c r="M14" i="47"/>
  <c r="M13" i="47"/>
  <c r="M12" i="47"/>
  <c r="M11" i="47"/>
  <c r="L130" i="47"/>
  <c r="L129" i="47"/>
  <c r="L128" i="47"/>
  <c r="L127" i="47"/>
  <c r="L126" i="47"/>
  <c r="L125" i="47"/>
  <c r="L124" i="47"/>
  <c r="L123" i="47"/>
  <c r="L122" i="47"/>
  <c r="L121" i="47"/>
  <c r="L120" i="47"/>
  <c r="L119" i="47"/>
  <c r="L118" i="47"/>
  <c r="L117" i="47"/>
  <c r="L116" i="47"/>
  <c r="L115" i="47"/>
  <c r="L114" i="47"/>
  <c r="L113" i="47"/>
  <c r="L112" i="47"/>
  <c r="L111" i="47"/>
  <c r="L110" i="47"/>
  <c r="L109" i="47"/>
  <c r="L108" i="47"/>
  <c r="L107" i="47"/>
  <c r="L106" i="47"/>
  <c r="L105" i="47"/>
  <c r="L104" i="47"/>
  <c r="L103" i="47"/>
  <c r="L102" i="47"/>
  <c r="L101" i="47"/>
  <c r="L100" i="47"/>
  <c r="L99" i="47"/>
  <c r="L98" i="47"/>
  <c r="L97" i="47"/>
  <c r="L96" i="47"/>
  <c r="L95" i="47"/>
  <c r="L94" i="47"/>
  <c r="L93" i="47"/>
  <c r="L92" i="47"/>
  <c r="L91" i="47"/>
  <c r="L90" i="47"/>
  <c r="L89" i="47"/>
  <c r="L88" i="47"/>
  <c r="L87" i="47"/>
  <c r="L86" i="47"/>
  <c r="L85" i="47"/>
  <c r="L84" i="47"/>
  <c r="L83" i="47"/>
  <c r="L82" i="47"/>
  <c r="L81" i="47"/>
  <c r="L80" i="47"/>
  <c r="L79" i="47"/>
  <c r="L78" i="47"/>
  <c r="L77" i="47"/>
  <c r="L76" i="47"/>
  <c r="L75" i="47"/>
  <c r="L74" i="47"/>
  <c r="L73" i="47"/>
  <c r="L72" i="47"/>
  <c r="L71" i="47"/>
  <c r="L70" i="47"/>
  <c r="L69" i="47"/>
  <c r="L68" i="47"/>
  <c r="L67" i="47"/>
  <c r="L66" i="47"/>
  <c r="L65" i="47"/>
  <c r="L64" i="47"/>
  <c r="L63" i="47"/>
  <c r="L62" i="47"/>
  <c r="L61" i="47"/>
  <c r="L60" i="47"/>
  <c r="L59" i="47"/>
  <c r="L58" i="47"/>
  <c r="L57" i="47"/>
  <c r="L56" i="47"/>
  <c r="L55" i="47"/>
  <c r="L54" i="47"/>
  <c r="L53" i="47"/>
  <c r="L52" i="47"/>
  <c r="L51" i="47"/>
  <c r="L50" i="47"/>
  <c r="L49" i="47"/>
  <c r="L48" i="47"/>
  <c r="L47" i="47"/>
  <c r="L46" i="47"/>
  <c r="L45" i="47"/>
  <c r="L44" i="47"/>
  <c r="L43" i="47"/>
  <c r="L42" i="47"/>
  <c r="L41" i="47"/>
  <c r="L40" i="47"/>
  <c r="L39" i="47"/>
  <c r="L38" i="47"/>
  <c r="L37" i="47"/>
  <c r="L36" i="47"/>
  <c r="L35" i="47"/>
  <c r="L34" i="47"/>
  <c r="L33" i="47"/>
  <c r="L32" i="47"/>
  <c r="L31" i="47"/>
  <c r="L30" i="47"/>
  <c r="L29" i="47"/>
  <c r="L28" i="47"/>
  <c r="L27" i="47"/>
  <c r="L26" i="47"/>
  <c r="L25" i="47"/>
  <c r="L24" i="47"/>
  <c r="L23" i="47"/>
  <c r="L22" i="47"/>
  <c r="L21" i="47"/>
  <c r="L20" i="47"/>
  <c r="L19" i="47"/>
  <c r="L18" i="47"/>
  <c r="L17" i="47"/>
  <c r="L16" i="47"/>
  <c r="L15" i="47"/>
  <c r="L14" i="47"/>
  <c r="L13" i="47"/>
  <c r="L12" i="47"/>
  <c r="L11" i="47"/>
  <c r="K130" i="47"/>
  <c r="K129" i="47"/>
  <c r="K128" i="47"/>
  <c r="K127" i="47"/>
  <c r="K126" i="47"/>
  <c r="K125" i="47"/>
  <c r="K124" i="47"/>
  <c r="K123" i="47"/>
  <c r="K122" i="47"/>
  <c r="K121" i="47"/>
  <c r="K120" i="47"/>
  <c r="K119" i="47"/>
  <c r="K118" i="47"/>
  <c r="K117" i="47"/>
  <c r="K116" i="47"/>
  <c r="K115" i="47"/>
  <c r="K114" i="47"/>
  <c r="K113" i="47"/>
  <c r="K112" i="47"/>
  <c r="K111" i="47"/>
  <c r="K110" i="47"/>
  <c r="K109" i="47"/>
  <c r="K108" i="47"/>
  <c r="K107" i="47"/>
  <c r="K106" i="47"/>
  <c r="K105" i="47"/>
  <c r="K104" i="47"/>
  <c r="K103" i="47"/>
  <c r="K102" i="47"/>
  <c r="K101" i="47"/>
  <c r="K100" i="47"/>
  <c r="K99" i="47"/>
  <c r="K98" i="47"/>
  <c r="K97" i="47"/>
  <c r="K96" i="47"/>
  <c r="K95" i="47"/>
  <c r="K94" i="47"/>
  <c r="K93" i="47"/>
  <c r="K92" i="47"/>
  <c r="K91" i="47"/>
  <c r="K90" i="47"/>
  <c r="K89" i="47"/>
  <c r="K88" i="47"/>
  <c r="K87" i="47"/>
  <c r="K86" i="47"/>
  <c r="K85" i="47"/>
  <c r="K84" i="47"/>
  <c r="K83" i="47"/>
  <c r="K82" i="47"/>
  <c r="K81" i="47"/>
  <c r="K80" i="47"/>
  <c r="K79" i="47"/>
  <c r="K78" i="47"/>
  <c r="K77" i="47"/>
  <c r="K76" i="47"/>
  <c r="K75" i="47"/>
  <c r="K74" i="47"/>
  <c r="K73" i="47"/>
  <c r="K72" i="47"/>
  <c r="K71" i="47"/>
  <c r="K70" i="47"/>
  <c r="K69" i="47"/>
  <c r="K68" i="47"/>
  <c r="K67" i="47"/>
  <c r="K66" i="47"/>
  <c r="K65" i="47"/>
  <c r="K64" i="47"/>
  <c r="K63" i="47"/>
  <c r="K62" i="47"/>
  <c r="K61" i="47"/>
  <c r="K60" i="47"/>
  <c r="K59" i="47"/>
  <c r="K58" i="47"/>
  <c r="K57" i="47"/>
  <c r="K56" i="47"/>
  <c r="K55" i="47"/>
  <c r="K54" i="47"/>
  <c r="K53" i="47"/>
  <c r="K52" i="47"/>
  <c r="K51" i="47"/>
  <c r="K50" i="47"/>
  <c r="K49" i="47"/>
  <c r="K48" i="47"/>
  <c r="K47" i="47"/>
  <c r="K46" i="47"/>
  <c r="K45" i="47"/>
  <c r="K44" i="47"/>
  <c r="K43" i="47"/>
  <c r="K42" i="47"/>
  <c r="K41" i="47"/>
  <c r="K40" i="47"/>
  <c r="K39" i="47"/>
  <c r="K38" i="47"/>
  <c r="K37" i="47"/>
  <c r="K36" i="47"/>
  <c r="K35" i="47"/>
  <c r="K34" i="47"/>
  <c r="K33" i="47"/>
  <c r="K32" i="47"/>
  <c r="K31" i="47"/>
  <c r="K30" i="47"/>
  <c r="K29" i="47"/>
  <c r="K28" i="47"/>
  <c r="K27" i="47"/>
  <c r="K26" i="47"/>
  <c r="K25" i="47"/>
  <c r="K24" i="47"/>
  <c r="K23" i="47"/>
  <c r="K22" i="47"/>
  <c r="K21" i="47"/>
  <c r="K20" i="47"/>
  <c r="K19" i="47"/>
  <c r="K18" i="47"/>
  <c r="K17" i="47"/>
  <c r="K16" i="47"/>
  <c r="K15" i="47"/>
  <c r="K14" i="47"/>
  <c r="K13" i="47"/>
  <c r="K12" i="47"/>
  <c r="K11" i="47"/>
  <c r="J130" i="47"/>
  <c r="J129" i="47"/>
  <c r="J128" i="47"/>
  <c r="J127" i="47"/>
  <c r="J126" i="47"/>
  <c r="J125" i="47"/>
  <c r="J124" i="47"/>
  <c r="J123" i="47"/>
  <c r="J122" i="47"/>
  <c r="J121" i="47"/>
  <c r="J120" i="47"/>
  <c r="J119" i="47"/>
  <c r="J118" i="47"/>
  <c r="J117" i="47"/>
  <c r="J116" i="47"/>
  <c r="J115" i="47"/>
  <c r="J114" i="47"/>
  <c r="J113" i="47"/>
  <c r="J112" i="47"/>
  <c r="J111" i="47"/>
  <c r="J110" i="47"/>
  <c r="J109" i="47"/>
  <c r="J108" i="47"/>
  <c r="J107" i="47"/>
  <c r="J106" i="47"/>
  <c r="J105" i="47"/>
  <c r="J104" i="47"/>
  <c r="J103" i="47"/>
  <c r="J102" i="47"/>
  <c r="J101" i="47"/>
  <c r="J100" i="47"/>
  <c r="J99" i="47"/>
  <c r="J98" i="47"/>
  <c r="J97" i="47"/>
  <c r="J96" i="47"/>
  <c r="J95" i="47"/>
  <c r="J94" i="47"/>
  <c r="J93" i="47"/>
  <c r="J92" i="47"/>
  <c r="J91" i="47"/>
  <c r="J90" i="47"/>
  <c r="J89" i="47"/>
  <c r="J88" i="47"/>
  <c r="J87" i="47"/>
  <c r="J86" i="47"/>
  <c r="J85" i="47"/>
  <c r="J84" i="47"/>
  <c r="J83" i="47"/>
  <c r="J82" i="47"/>
  <c r="J81" i="47"/>
  <c r="J80" i="47"/>
  <c r="J79" i="47"/>
  <c r="J78" i="47"/>
  <c r="J77" i="47"/>
  <c r="J76" i="47"/>
  <c r="J75" i="47"/>
  <c r="J74" i="47"/>
  <c r="J73" i="47"/>
  <c r="J72" i="47"/>
  <c r="J71" i="47"/>
  <c r="J70" i="47"/>
  <c r="J69" i="47"/>
  <c r="J68" i="47"/>
  <c r="J67" i="47"/>
  <c r="J66" i="47"/>
  <c r="J65" i="47"/>
  <c r="J64" i="47"/>
  <c r="J63" i="47"/>
  <c r="J62" i="47"/>
  <c r="J61" i="47"/>
  <c r="J60" i="47"/>
  <c r="J59" i="47"/>
  <c r="J58" i="47"/>
  <c r="J57" i="47"/>
  <c r="J56" i="47"/>
  <c r="J55" i="47"/>
  <c r="J54" i="47"/>
  <c r="J53" i="47"/>
  <c r="J52" i="47"/>
  <c r="J51" i="47"/>
  <c r="J50" i="47"/>
  <c r="J49" i="47"/>
  <c r="J48" i="47"/>
  <c r="J47" i="47"/>
  <c r="J46" i="47"/>
  <c r="J45" i="47"/>
  <c r="J44" i="47"/>
  <c r="J43" i="47"/>
  <c r="J42" i="47"/>
  <c r="J41" i="47"/>
  <c r="J40" i="47"/>
  <c r="J39" i="47"/>
  <c r="J38" i="47"/>
  <c r="J37" i="47"/>
  <c r="J36" i="47"/>
  <c r="J35" i="47"/>
  <c r="J34" i="47"/>
  <c r="J33" i="47"/>
  <c r="J32" i="47"/>
  <c r="J31" i="47"/>
  <c r="J30" i="47"/>
  <c r="J29" i="47"/>
  <c r="J28" i="47"/>
  <c r="J27" i="47"/>
  <c r="J26" i="47"/>
  <c r="J25" i="47"/>
  <c r="J24" i="47"/>
  <c r="J23" i="47"/>
  <c r="J22" i="47"/>
  <c r="J21" i="47"/>
  <c r="J20" i="47"/>
  <c r="J19" i="47"/>
  <c r="J18" i="47"/>
  <c r="J17" i="47"/>
  <c r="J16" i="47"/>
  <c r="J15" i="47"/>
  <c r="J14" i="47"/>
  <c r="J13" i="47"/>
  <c r="J12" i="47"/>
  <c r="J11" i="47"/>
  <c r="I130" i="47"/>
  <c r="I129" i="47"/>
  <c r="I128" i="47"/>
  <c r="I127" i="47"/>
  <c r="I126" i="47"/>
  <c r="I125" i="47"/>
  <c r="I124" i="47"/>
  <c r="I123" i="47"/>
  <c r="I122" i="47"/>
  <c r="I121" i="47"/>
  <c r="I120" i="47"/>
  <c r="I119" i="47"/>
  <c r="I118" i="47"/>
  <c r="I117" i="47"/>
  <c r="I116" i="47"/>
  <c r="I115" i="47"/>
  <c r="I114" i="47"/>
  <c r="I113" i="47"/>
  <c r="I112" i="47"/>
  <c r="I111" i="47"/>
  <c r="I110" i="47"/>
  <c r="I109" i="47"/>
  <c r="I108" i="47"/>
  <c r="I107" i="47"/>
  <c r="I106" i="47"/>
  <c r="I105" i="47"/>
  <c r="I104" i="47"/>
  <c r="I103" i="47"/>
  <c r="I102" i="47"/>
  <c r="I101" i="47"/>
  <c r="I100" i="47"/>
  <c r="I99" i="47"/>
  <c r="I98" i="47"/>
  <c r="I97" i="47"/>
  <c r="I96" i="47"/>
  <c r="I95" i="47"/>
  <c r="I94" i="47"/>
  <c r="I93" i="47"/>
  <c r="I92" i="47"/>
  <c r="I91" i="47"/>
  <c r="I90" i="47"/>
  <c r="I89" i="47"/>
  <c r="I88" i="47"/>
  <c r="I87" i="47"/>
  <c r="I86" i="47"/>
  <c r="I85" i="47"/>
  <c r="I84" i="47"/>
  <c r="I83" i="47"/>
  <c r="I82" i="47"/>
  <c r="I81" i="47"/>
  <c r="I80" i="47"/>
  <c r="I79" i="47"/>
  <c r="I78" i="47"/>
  <c r="I77" i="47"/>
  <c r="I76" i="47"/>
  <c r="I75" i="47"/>
  <c r="I74" i="47"/>
  <c r="I73" i="47"/>
  <c r="I72" i="47"/>
  <c r="I71" i="47"/>
  <c r="I70" i="47"/>
  <c r="I69" i="47"/>
  <c r="I68" i="47"/>
  <c r="I67" i="47"/>
  <c r="I66" i="47"/>
  <c r="I65" i="47"/>
  <c r="I64" i="47"/>
  <c r="I63" i="47"/>
  <c r="I62" i="47"/>
  <c r="I61" i="47"/>
  <c r="I60" i="47"/>
  <c r="I59" i="47"/>
  <c r="I58" i="47"/>
  <c r="I57" i="47"/>
  <c r="I56" i="47"/>
  <c r="I55" i="47"/>
  <c r="I54" i="47"/>
  <c r="I53" i="47"/>
  <c r="I52" i="47"/>
  <c r="I51" i="47"/>
  <c r="I50" i="47"/>
  <c r="I49" i="47"/>
  <c r="I48" i="47"/>
  <c r="I47" i="47"/>
  <c r="I46" i="47"/>
  <c r="I45" i="47"/>
  <c r="I44" i="47"/>
  <c r="I43" i="47"/>
  <c r="I42" i="47"/>
  <c r="I41" i="47"/>
  <c r="I40" i="47"/>
  <c r="I39" i="47"/>
  <c r="I38" i="47"/>
  <c r="I37" i="47"/>
  <c r="I36" i="47"/>
  <c r="I35" i="47"/>
  <c r="I34" i="47"/>
  <c r="I33" i="47"/>
  <c r="I32" i="47"/>
  <c r="I31" i="47"/>
  <c r="I30" i="47"/>
  <c r="I29" i="47"/>
  <c r="I28" i="47"/>
  <c r="I27" i="47"/>
  <c r="I26" i="47"/>
  <c r="I25" i="47"/>
  <c r="I24" i="47"/>
  <c r="I23" i="47"/>
  <c r="I22" i="47"/>
  <c r="I21" i="47"/>
  <c r="I20" i="47"/>
  <c r="I19" i="47"/>
  <c r="I18" i="47"/>
  <c r="I17" i="47"/>
  <c r="I16" i="47"/>
  <c r="I15" i="47"/>
  <c r="I14" i="47"/>
  <c r="I13" i="47"/>
  <c r="I12" i="47"/>
  <c r="I11" i="47"/>
  <c r="H130" i="47"/>
  <c r="H129" i="47"/>
  <c r="H128" i="47"/>
  <c r="H127" i="47"/>
  <c r="H126" i="47"/>
  <c r="H125" i="47"/>
  <c r="H124" i="47"/>
  <c r="H123" i="47"/>
  <c r="H122" i="47"/>
  <c r="H121" i="47"/>
  <c r="H120" i="47"/>
  <c r="H119" i="47"/>
  <c r="H118" i="47"/>
  <c r="H117" i="47"/>
  <c r="H116" i="47"/>
  <c r="H115" i="47"/>
  <c r="H114" i="47"/>
  <c r="H113" i="47"/>
  <c r="H112" i="47"/>
  <c r="H111" i="47"/>
  <c r="H110" i="47"/>
  <c r="H109" i="47"/>
  <c r="H108" i="47"/>
  <c r="H107" i="47"/>
  <c r="H106" i="47"/>
  <c r="H105" i="47"/>
  <c r="H104" i="47"/>
  <c r="H103" i="47"/>
  <c r="H102" i="47"/>
  <c r="H101" i="47"/>
  <c r="H100" i="47"/>
  <c r="H99" i="47"/>
  <c r="H98" i="47"/>
  <c r="H97" i="47"/>
  <c r="H96" i="47"/>
  <c r="H95" i="47"/>
  <c r="H94" i="47"/>
  <c r="H93" i="47"/>
  <c r="H92" i="47"/>
  <c r="H91" i="47"/>
  <c r="H90" i="47"/>
  <c r="H89" i="47"/>
  <c r="H88" i="47"/>
  <c r="H87" i="47"/>
  <c r="H86" i="47"/>
  <c r="H85" i="47"/>
  <c r="H84" i="47"/>
  <c r="H83" i="47"/>
  <c r="H82" i="47"/>
  <c r="H81" i="47"/>
  <c r="H80" i="47"/>
  <c r="H79" i="47"/>
  <c r="H78" i="47"/>
  <c r="H77" i="47"/>
  <c r="H76" i="47"/>
  <c r="H75" i="47"/>
  <c r="H74" i="47"/>
  <c r="H73" i="47"/>
  <c r="H72" i="47"/>
  <c r="H71" i="47"/>
  <c r="H70" i="47"/>
  <c r="H69" i="47"/>
  <c r="H68" i="47"/>
  <c r="H67" i="47"/>
  <c r="H66" i="47"/>
  <c r="H65" i="47"/>
  <c r="H64" i="47"/>
  <c r="H63" i="47"/>
  <c r="H62" i="47"/>
  <c r="H61" i="47"/>
  <c r="H60" i="47"/>
  <c r="H59" i="47"/>
  <c r="H58" i="47"/>
  <c r="H57" i="47"/>
  <c r="H56" i="47"/>
  <c r="H55" i="47"/>
  <c r="H54" i="47"/>
  <c r="H53" i="47"/>
  <c r="H52" i="47"/>
  <c r="H51" i="47"/>
  <c r="H50" i="47"/>
  <c r="H49" i="47"/>
  <c r="H48" i="47"/>
  <c r="H47" i="47"/>
  <c r="H46" i="47"/>
  <c r="H45" i="47"/>
  <c r="H44" i="47"/>
  <c r="H43" i="47"/>
  <c r="H42" i="47"/>
  <c r="H41" i="47"/>
  <c r="H40" i="47"/>
  <c r="H39" i="47"/>
  <c r="H38" i="47"/>
  <c r="H37" i="47"/>
  <c r="H36" i="47"/>
  <c r="H35" i="47"/>
  <c r="H34" i="47"/>
  <c r="H33" i="47"/>
  <c r="H32" i="47"/>
  <c r="H31" i="47"/>
  <c r="H30" i="47"/>
  <c r="H29" i="47"/>
  <c r="H28" i="47"/>
  <c r="H27" i="47"/>
  <c r="H26" i="47"/>
  <c r="H25" i="47"/>
  <c r="H24" i="47"/>
  <c r="H23" i="47"/>
  <c r="H22" i="47"/>
  <c r="H21" i="47"/>
  <c r="H20" i="47"/>
  <c r="H19" i="47"/>
  <c r="H18" i="47"/>
  <c r="H17" i="47"/>
  <c r="H16" i="47"/>
  <c r="H15" i="47"/>
  <c r="H14" i="47"/>
  <c r="H13" i="47"/>
  <c r="H12" i="47"/>
  <c r="H11" i="47"/>
  <c r="G130" i="47"/>
  <c r="G129" i="47"/>
  <c r="G128" i="47"/>
  <c r="G127" i="47"/>
  <c r="G126" i="47"/>
  <c r="G125" i="47"/>
  <c r="G124" i="47"/>
  <c r="G123" i="47"/>
  <c r="G122" i="47"/>
  <c r="G121" i="47"/>
  <c r="G120" i="47"/>
  <c r="G119" i="47"/>
  <c r="G118" i="47"/>
  <c r="G117" i="47"/>
  <c r="G116" i="47"/>
  <c r="G115" i="47"/>
  <c r="G114" i="47"/>
  <c r="G113" i="47"/>
  <c r="G112" i="47"/>
  <c r="G111" i="47"/>
  <c r="G110" i="47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F130" i="47"/>
  <c r="F129" i="47"/>
  <c r="F128" i="47"/>
  <c r="F127" i="47"/>
  <c r="F126" i="47"/>
  <c r="F125" i="47"/>
  <c r="F124" i="47"/>
  <c r="F123" i="47"/>
  <c r="F122" i="47"/>
  <c r="F121" i="47"/>
  <c r="F120" i="47"/>
  <c r="F119" i="47"/>
  <c r="F118" i="47"/>
  <c r="F117" i="47"/>
  <c r="F116" i="47"/>
  <c r="F115" i="47"/>
  <c r="F114" i="47"/>
  <c r="F113" i="47"/>
  <c r="F112" i="47"/>
  <c r="F111" i="47"/>
  <c r="F110" i="47"/>
  <c r="F109" i="47"/>
  <c r="F108" i="47"/>
  <c r="F107" i="47"/>
  <c r="F106" i="47"/>
  <c r="F105" i="47"/>
  <c r="F104" i="47"/>
  <c r="F103" i="47"/>
  <c r="F102" i="47"/>
  <c r="F101" i="47"/>
  <c r="F100" i="47"/>
  <c r="F99" i="47"/>
  <c r="F98" i="47"/>
  <c r="F97" i="47"/>
  <c r="F96" i="47"/>
  <c r="F95" i="47"/>
  <c r="F94" i="47"/>
  <c r="F93" i="47"/>
  <c r="F92" i="47"/>
  <c r="F91" i="47"/>
  <c r="F90" i="47"/>
  <c r="F89" i="47"/>
  <c r="F88" i="47"/>
  <c r="F87" i="47"/>
  <c r="F86" i="47"/>
  <c r="F85" i="47"/>
  <c r="F84" i="47"/>
  <c r="F83" i="47"/>
  <c r="F82" i="47"/>
  <c r="F81" i="47"/>
  <c r="F80" i="47"/>
  <c r="F79" i="47"/>
  <c r="F78" i="47"/>
  <c r="F77" i="47"/>
  <c r="F76" i="47"/>
  <c r="F75" i="47"/>
  <c r="F74" i="47"/>
  <c r="F73" i="47"/>
  <c r="F72" i="47"/>
  <c r="F71" i="47"/>
  <c r="F70" i="47"/>
  <c r="F69" i="47"/>
  <c r="F68" i="47"/>
  <c r="F67" i="47"/>
  <c r="F66" i="47"/>
  <c r="F65" i="47"/>
  <c r="F64" i="47"/>
  <c r="F63" i="47"/>
  <c r="F62" i="47"/>
  <c r="F61" i="47"/>
  <c r="F60" i="47"/>
  <c r="F59" i="47"/>
  <c r="F58" i="47"/>
  <c r="F57" i="47"/>
  <c r="F56" i="47"/>
  <c r="F55" i="47"/>
  <c r="F54" i="47"/>
  <c r="F53" i="47"/>
  <c r="F52" i="47"/>
  <c r="F51" i="47"/>
  <c r="F50" i="47"/>
  <c r="F49" i="47"/>
  <c r="F48" i="47"/>
  <c r="F47" i="47"/>
  <c r="F46" i="47"/>
  <c r="F45" i="47"/>
  <c r="F44" i="47"/>
  <c r="F43" i="47"/>
  <c r="F42" i="47"/>
  <c r="F41" i="47"/>
  <c r="F40" i="47"/>
  <c r="F39" i="47"/>
  <c r="F38" i="47"/>
  <c r="F37" i="47"/>
  <c r="F36" i="47"/>
  <c r="F35" i="47"/>
  <c r="F34" i="47"/>
  <c r="F33" i="47"/>
  <c r="F32" i="47"/>
  <c r="F31" i="47"/>
  <c r="F30" i="47"/>
  <c r="F29" i="47"/>
  <c r="F28" i="47"/>
  <c r="F27" i="47"/>
  <c r="F26" i="47"/>
  <c r="F25" i="47"/>
  <c r="F24" i="47"/>
  <c r="F23" i="47"/>
  <c r="F22" i="47"/>
  <c r="F21" i="47"/>
  <c r="F20" i="47"/>
  <c r="F19" i="47"/>
  <c r="F18" i="47"/>
  <c r="F17" i="47"/>
  <c r="F16" i="47"/>
  <c r="F15" i="47"/>
  <c r="F14" i="47"/>
  <c r="F13" i="47"/>
  <c r="F12" i="47"/>
  <c r="F11" i="47"/>
  <c r="E130" i="47"/>
  <c r="E129" i="47"/>
  <c r="E128" i="47"/>
  <c r="E127" i="47"/>
  <c r="E126" i="47"/>
  <c r="E125" i="47"/>
  <c r="E124" i="47"/>
  <c r="E123" i="47"/>
  <c r="E122" i="47"/>
  <c r="E121" i="47"/>
  <c r="E120" i="47"/>
  <c r="E119" i="47"/>
  <c r="E118" i="47"/>
  <c r="E117" i="47"/>
  <c r="E116" i="47"/>
  <c r="E115" i="47"/>
  <c r="E114" i="47"/>
  <c r="E113" i="47"/>
  <c r="E112" i="47"/>
  <c r="E111" i="47"/>
  <c r="E110" i="47"/>
  <c r="E109" i="47"/>
  <c r="E108" i="47"/>
  <c r="E107" i="47"/>
  <c r="E106" i="47"/>
  <c r="E105" i="47"/>
  <c r="E104" i="47"/>
  <c r="E103" i="47"/>
  <c r="E102" i="47"/>
  <c r="E101" i="47"/>
  <c r="E100" i="47"/>
  <c r="E99" i="47"/>
  <c r="E98" i="47"/>
  <c r="E97" i="47"/>
  <c r="E96" i="47"/>
  <c r="E95" i="47"/>
  <c r="E94" i="47"/>
  <c r="E93" i="47"/>
  <c r="E92" i="47"/>
  <c r="E91" i="47"/>
  <c r="E90" i="47"/>
  <c r="E89" i="47"/>
  <c r="E88" i="47"/>
  <c r="E87" i="47"/>
  <c r="E86" i="47"/>
  <c r="E85" i="47"/>
  <c r="E84" i="47"/>
  <c r="E83" i="47"/>
  <c r="E82" i="47"/>
  <c r="E81" i="47"/>
  <c r="E80" i="47"/>
  <c r="E79" i="47"/>
  <c r="E78" i="47"/>
  <c r="E77" i="47"/>
  <c r="E76" i="47"/>
  <c r="E75" i="47"/>
  <c r="E74" i="47"/>
  <c r="E73" i="47"/>
  <c r="E72" i="47"/>
  <c r="E71" i="47"/>
  <c r="E70" i="47"/>
  <c r="E69" i="47"/>
  <c r="E68" i="47"/>
  <c r="E67" i="47"/>
  <c r="E66" i="47"/>
  <c r="E65" i="47"/>
  <c r="E64" i="47"/>
  <c r="E63" i="47"/>
  <c r="E62" i="47"/>
  <c r="E61" i="47"/>
  <c r="E60" i="47"/>
  <c r="E59" i="47"/>
  <c r="E58" i="47"/>
  <c r="E57" i="47"/>
  <c r="E56" i="47"/>
  <c r="E55" i="47"/>
  <c r="E54" i="47"/>
  <c r="E53" i="47"/>
  <c r="E52" i="47"/>
  <c r="E51" i="47"/>
  <c r="E50" i="47"/>
  <c r="E49" i="47"/>
  <c r="E48" i="47"/>
  <c r="E47" i="47"/>
  <c r="E46" i="47"/>
  <c r="E45" i="47"/>
  <c r="E44" i="47"/>
  <c r="E43" i="47"/>
  <c r="E42" i="47"/>
  <c r="E41" i="47"/>
  <c r="E40" i="47"/>
  <c r="E39" i="47"/>
  <c r="E38" i="47"/>
  <c r="E37" i="47"/>
  <c r="E36" i="47"/>
  <c r="E35" i="47"/>
  <c r="E34" i="47"/>
  <c r="E33" i="47"/>
  <c r="E32" i="47"/>
  <c r="E31" i="47"/>
  <c r="E30" i="47"/>
  <c r="E29" i="47"/>
  <c r="E28" i="47"/>
  <c r="E27" i="47"/>
  <c r="E26" i="47"/>
  <c r="E25" i="47"/>
  <c r="E24" i="47"/>
  <c r="E23" i="47"/>
  <c r="E22" i="47"/>
  <c r="E21" i="47"/>
  <c r="E20" i="47"/>
  <c r="E19" i="47"/>
  <c r="E18" i="47"/>
  <c r="E17" i="47"/>
  <c r="E16" i="47"/>
  <c r="E15" i="47"/>
  <c r="E14" i="47"/>
  <c r="E13" i="47"/>
  <c r="E12" i="47"/>
  <c r="E11" i="47"/>
  <c r="D12" i="47"/>
  <c r="D13" i="47"/>
  <c r="D14" i="47"/>
  <c r="D15" i="47"/>
  <c r="D16" i="47"/>
  <c r="D17" i="47"/>
  <c r="D18" i="47"/>
  <c r="D19" i="47"/>
  <c r="D20" i="47"/>
  <c r="D21" i="47"/>
  <c r="D22" i="47"/>
  <c r="D23" i="47"/>
  <c r="D24" i="47"/>
  <c r="D25" i="47"/>
  <c r="D26" i="47"/>
  <c r="D27" i="47"/>
  <c r="D28" i="47"/>
  <c r="D29" i="47"/>
  <c r="D30" i="47"/>
  <c r="D31" i="47"/>
  <c r="D32" i="47"/>
  <c r="D33" i="47"/>
  <c r="D34" i="47"/>
  <c r="D35" i="47"/>
  <c r="D36" i="47"/>
  <c r="D37" i="47"/>
  <c r="D38" i="47"/>
  <c r="D39" i="47"/>
  <c r="D40" i="47"/>
  <c r="D41" i="47"/>
  <c r="D42" i="47"/>
  <c r="D43" i="47"/>
  <c r="D44" i="47"/>
  <c r="D45" i="47"/>
  <c r="D46" i="47"/>
  <c r="D47" i="47"/>
  <c r="D48" i="47"/>
  <c r="D49" i="47"/>
  <c r="D50" i="47"/>
  <c r="D51" i="47"/>
  <c r="D52" i="47"/>
  <c r="D53" i="47"/>
  <c r="D54" i="47"/>
  <c r="D55" i="47"/>
  <c r="D56" i="47"/>
  <c r="D57" i="47"/>
  <c r="D58" i="47"/>
  <c r="D59" i="47"/>
  <c r="D60" i="47"/>
  <c r="D61" i="47"/>
  <c r="D62" i="47"/>
  <c r="D63" i="47"/>
  <c r="D64" i="47"/>
  <c r="D65" i="47"/>
  <c r="D66" i="47"/>
  <c r="D67" i="47"/>
  <c r="D68" i="47"/>
  <c r="D69" i="47"/>
  <c r="D70" i="47"/>
  <c r="D71" i="47"/>
  <c r="D72" i="47"/>
  <c r="D73" i="47"/>
  <c r="D74" i="47"/>
  <c r="D75" i="47"/>
  <c r="D76" i="47"/>
  <c r="D77" i="47"/>
  <c r="D78" i="47"/>
  <c r="D79" i="47"/>
  <c r="D80" i="47"/>
  <c r="D81" i="47"/>
  <c r="D82" i="47"/>
  <c r="D83" i="47"/>
  <c r="D84" i="47"/>
  <c r="D85" i="47"/>
  <c r="D86" i="47"/>
  <c r="D87" i="47"/>
  <c r="D88" i="47"/>
  <c r="D89" i="47"/>
  <c r="D90" i="47"/>
  <c r="D91" i="47"/>
  <c r="D92" i="47"/>
  <c r="D93" i="47"/>
  <c r="D94" i="47"/>
  <c r="D95" i="47"/>
  <c r="D96" i="47"/>
  <c r="D97" i="47"/>
  <c r="D98" i="47"/>
  <c r="D99" i="47"/>
  <c r="D100" i="47"/>
  <c r="D101" i="47"/>
  <c r="D102" i="47"/>
  <c r="D103" i="47"/>
  <c r="D104" i="47"/>
  <c r="D105" i="47"/>
  <c r="D106" i="47"/>
  <c r="D107" i="47"/>
  <c r="D108" i="47"/>
  <c r="D109" i="47"/>
  <c r="D110" i="47"/>
  <c r="D111" i="47"/>
  <c r="D112" i="47"/>
  <c r="D113" i="47"/>
  <c r="D114" i="47"/>
  <c r="D115" i="47"/>
  <c r="D116" i="47"/>
  <c r="D117" i="47"/>
  <c r="D118" i="47"/>
  <c r="D119" i="47"/>
  <c r="D120" i="47"/>
  <c r="D121" i="47"/>
  <c r="D122" i="47"/>
  <c r="D123" i="47"/>
  <c r="D124" i="47"/>
  <c r="D125" i="47"/>
  <c r="D126" i="47"/>
  <c r="D127" i="47"/>
  <c r="D128" i="47"/>
  <c r="D129" i="47"/>
  <c r="D130" i="47"/>
  <c r="D11" i="49" l="1"/>
  <c r="J64" i="55" l="1"/>
  <c r="I64" i="55"/>
  <c r="K64" i="55" s="1"/>
  <c r="K63" i="55"/>
  <c r="J63" i="55"/>
  <c r="I63" i="55"/>
  <c r="K62" i="55"/>
  <c r="J62" i="55"/>
  <c r="I62" i="55"/>
  <c r="K61" i="55"/>
  <c r="J61" i="55"/>
  <c r="I61" i="55"/>
  <c r="K60" i="55"/>
  <c r="J60" i="55"/>
  <c r="I60" i="55"/>
  <c r="K59" i="55"/>
  <c r="J59" i="55"/>
  <c r="I59" i="55"/>
  <c r="K58" i="55"/>
  <c r="J58" i="55"/>
  <c r="I58" i="55"/>
  <c r="K57" i="55"/>
  <c r="J57" i="55"/>
  <c r="I57" i="55"/>
  <c r="K56" i="55"/>
  <c r="J56" i="55"/>
  <c r="I56" i="55"/>
  <c r="K55" i="55"/>
  <c r="J55" i="55"/>
  <c r="I55" i="55"/>
  <c r="K54" i="55"/>
  <c r="J54" i="55"/>
  <c r="I54" i="55"/>
  <c r="K53" i="55"/>
  <c r="J53" i="55"/>
  <c r="I53" i="55"/>
  <c r="K52" i="55"/>
  <c r="J52" i="55"/>
  <c r="I52" i="55"/>
  <c r="K51" i="55"/>
  <c r="J51" i="55"/>
  <c r="I51" i="55"/>
  <c r="K50" i="55"/>
  <c r="J50" i="55"/>
  <c r="I50" i="55"/>
  <c r="K49" i="55"/>
  <c r="J49" i="55"/>
  <c r="I49" i="55"/>
  <c r="J48" i="55"/>
  <c r="I48" i="55"/>
  <c r="K48" i="55" s="1"/>
  <c r="K47" i="55"/>
  <c r="J47" i="55"/>
  <c r="I47" i="55"/>
  <c r="K46" i="55"/>
  <c r="J46" i="55"/>
  <c r="I46" i="55"/>
  <c r="J45" i="55"/>
  <c r="K45" i="55" s="1"/>
  <c r="I45" i="55"/>
  <c r="J44" i="55"/>
  <c r="I44" i="55"/>
  <c r="K44" i="55" s="1"/>
  <c r="J43" i="55"/>
  <c r="I43" i="55"/>
  <c r="K43" i="55" s="1"/>
  <c r="K42" i="55"/>
  <c r="J42" i="55"/>
  <c r="I42" i="55"/>
  <c r="J41" i="55"/>
  <c r="K41" i="55" s="1"/>
  <c r="I41" i="55"/>
  <c r="J40" i="55"/>
  <c r="I40" i="55"/>
  <c r="K40" i="55" s="1"/>
  <c r="K39" i="55"/>
  <c r="J39" i="55"/>
  <c r="I39" i="55"/>
  <c r="K38" i="55"/>
  <c r="J38" i="55"/>
  <c r="I38" i="55"/>
  <c r="J37" i="55"/>
  <c r="K37" i="55" s="1"/>
  <c r="I37" i="55"/>
  <c r="J36" i="55"/>
  <c r="I36" i="55"/>
  <c r="K36" i="55" s="1"/>
  <c r="J35" i="55"/>
  <c r="I35" i="55"/>
  <c r="K35" i="55" s="1"/>
  <c r="K34" i="55"/>
  <c r="J34" i="55"/>
  <c r="I34" i="55"/>
  <c r="J33" i="55"/>
  <c r="K33" i="55" s="1"/>
  <c r="I33" i="55"/>
  <c r="J32" i="55"/>
  <c r="I32" i="55"/>
  <c r="K32" i="55" s="1"/>
  <c r="J31" i="55"/>
  <c r="I31" i="55"/>
  <c r="K31" i="55" s="1"/>
  <c r="K30" i="55"/>
  <c r="J30" i="55"/>
  <c r="I30" i="55"/>
  <c r="J29" i="55"/>
  <c r="K29" i="55" s="1"/>
  <c r="I29" i="55"/>
  <c r="J28" i="55"/>
  <c r="I28" i="55"/>
  <c r="K28" i="55" s="1"/>
  <c r="J27" i="55"/>
  <c r="I27" i="55"/>
  <c r="K27" i="55" s="1"/>
  <c r="K26" i="55"/>
  <c r="J26" i="55"/>
  <c r="I26" i="55"/>
  <c r="J25" i="55"/>
  <c r="K25" i="55" s="1"/>
  <c r="I25" i="55"/>
  <c r="J24" i="55"/>
  <c r="I24" i="55"/>
  <c r="K24" i="55" s="1"/>
  <c r="J23" i="55"/>
  <c r="I23" i="55"/>
  <c r="K23" i="55" s="1"/>
  <c r="K22" i="55"/>
  <c r="J22" i="55"/>
  <c r="I22" i="55"/>
  <c r="J21" i="55"/>
  <c r="K21" i="55" s="1"/>
  <c r="I21" i="55"/>
  <c r="J20" i="55"/>
  <c r="I20" i="55"/>
  <c r="K20" i="55" s="1"/>
  <c r="J19" i="55"/>
  <c r="I19" i="55"/>
  <c r="K19" i="55" s="1"/>
  <c r="K18" i="55"/>
  <c r="J18" i="55"/>
  <c r="I18" i="55"/>
  <c r="J17" i="55"/>
  <c r="K17" i="55" s="1"/>
  <c r="I17" i="55"/>
  <c r="J16" i="55"/>
  <c r="I16" i="55"/>
  <c r="K16" i="55" s="1"/>
  <c r="J15" i="55"/>
  <c r="I15" i="55"/>
  <c r="K15" i="55" s="1"/>
  <c r="K14" i="55"/>
  <c r="J14" i="55"/>
  <c r="I14" i="55"/>
  <c r="J13" i="55"/>
  <c r="K13" i="55" s="1"/>
  <c r="I13" i="55"/>
  <c r="J12" i="55"/>
  <c r="I12" i="55"/>
  <c r="K12" i="55" s="1"/>
  <c r="BC160" i="49" l="1"/>
  <c r="BB160" i="49"/>
  <c r="BA160" i="49"/>
  <c r="AZ160" i="49"/>
  <c r="AY160" i="49"/>
  <c r="AX160" i="49"/>
  <c r="AW160" i="49"/>
  <c r="AV160" i="49"/>
  <c r="AU160" i="49"/>
  <c r="AT160" i="49"/>
  <c r="AS160" i="49"/>
  <c r="AR160" i="49"/>
  <c r="AQ160" i="49"/>
  <c r="AP160" i="49"/>
  <c r="AO160" i="49"/>
  <c r="AN160" i="49"/>
  <c r="AM160" i="49"/>
  <c r="AL160" i="49"/>
  <c r="AK160" i="49"/>
  <c r="AJ160" i="49"/>
  <c r="AI160" i="49"/>
  <c r="AH160" i="49"/>
  <c r="AG160" i="49"/>
  <c r="AF160" i="49"/>
  <c r="AE160" i="49"/>
  <c r="AD160" i="49"/>
  <c r="AC160" i="49"/>
  <c r="AB160" i="49"/>
  <c r="AA160" i="49"/>
  <c r="Z160" i="49"/>
  <c r="Y160" i="49"/>
  <c r="X160" i="49"/>
  <c r="W160" i="49"/>
  <c r="V160" i="49"/>
  <c r="U160" i="49"/>
  <c r="T160" i="49"/>
  <c r="S160" i="49"/>
  <c r="R160" i="49"/>
  <c r="Q160" i="49"/>
  <c r="P160" i="49"/>
  <c r="O160" i="49"/>
  <c r="N160" i="49"/>
  <c r="M160" i="49"/>
  <c r="L160" i="49"/>
  <c r="K160" i="49"/>
  <c r="J160" i="49"/>
  <c r="I160" i="49"/>
  <c r="H160" i="49"/>
  <c r="G160" i="49"/>
  <c r="F160" i="49"/>
  <c r="E160" i="49"/>
  <c r="D160" i="49"/>
  <c r="BC159" i="49"/>
  <c r="BB159" i="49"/>
  <c r="BA159" i="49"/>
  <c r="AZ159" i="49"/>
  <c r="AY159" i="49"/>
  <c r="AX159" i="49"/>
  <c r="AW159" i="49"/>
  <c r="AV159" i="49"/>
  <c r="AU159" i="49"/>
  <c r="AT159" i="49"/>
  <c r="AS159" i="49"/>
  <c r="AR159" i="49"/>
  <c r="AQ159" i="49"/>
  <c r="AP159" i="49"/>
  <c r="AO159" i="49"/>
  <c r="AN159" i="49"/>
  <c r="AM159" i="49"/>
  <c r="AL159" i="49"/>
  <c r="AK159" i="49"/>
  <c r="AJ159" i="49"/>
  <c r="AI159" i="49"/>
  <c r="AH159" i="49"/>
  <c r="AG159" i="49"/>
  <c r="AF159" i="49"/>
  <c r="AE159" i="49"/>
  <c r="AD159" i="49"/>
  <c r="AC159" i="49"/>
  <c r="AB159" i="49"/>
  <c r="AA159" i="49"/>
  <c r="Z159" i="49"/>
  <c r="Y159" i="49"/>
  <c r="X159" i="49"/>
  <c r="W159" i="49"/>
  <c r="V159" i="49"/>
  <c r="U159" i="49"/>
  <c r="T159" i="49"/>
  <c r="S159" i="49"/>
  <c r="R159" i="49"/>
  <c r="Q159" i="49"/>
  <c r="P159" i="49"/>
  <c r="O159" i="49"/>
  <c r="N159" i="49"/>
  <c r="M159" i="49"/>
  <c r="L159" i="49"/>
  <c r="K159" i="49"/>
  <c r="J159" i="49"/>
  <c r="I159" i="49"/>
  <c r="H159" i="49"/>
  <c r="G159" i="49"/>
  <c r="F159" i="49"/>
  <c r="E159" i="49"/>
  <c r="D159" i="49"/>
  <c r="BC158" i="49"/>
  <c r="BB158" i="49"/>
  <c r="BA158" i="49"/>
  <c r="AZ158" i="49"/>
  <c r="AY158" i="49"/>
  <c r="AX158" i="49"/>
  <c r="AW158" i="49"/>
  <c r="AV158" i="49"/>
  <c r="AU158" i="49"/>
  <c r="AT158" i="49"/>
  <c r="AS158" i="49"/>
  <c r="AR158" i="49"/>
  <c r="AQ158" i="49"/>
  <c r="AP158" i="49"/>
  <c r="AO158" i="49"/>
  <c r="AN158" i="49"/>
  <c r="AM158" i="49"/>
  <c r="AL158" i="49"/>
  <c r="AK158" i="49"/>
  <c r="AJ158" i="49"/>
  <c r="AI158" i="49"/>
  <c r="AH158" i="49"/>
  <c r="AG158" i="49"/>
  <c r="AF158" i="49"/>
  <c r="AE158" i="49"/>
  <c r="AD158" i="49"/>
  <c r="AC158" i="49"/>
  <c r="AB158" i="49"/>
  <c r="AA158" i="49"/>
  <c r="Z158" i="49"/>
  <c r="Y158" i="49"/>
  <c r="X158" i="49"/>
  <c r="W158" i="49"/>
  <c r="V158" i="49"/>
  <c r="U158" i="49"/>
  <c r="T158" i="49"/>
  <c r="S158" i="49"/>
  <c r="R158" i="49"/>
  <c r="Q158" i="49"/>
  <c r="P158" i="49"/>
  <c r="O158" i="49"/>
  <c r="N158" i="49"/>
  <c r="M158" i="49"/>
  <c r="L158" i="49"/>
  <c r="K158" i="49"/>
  <c r="J158" i="49"/>
  <c r="I158" i="49"/>
  <c r="H158" i="49"/>
  <c r="G158" i="49"/>
  <c r="F158" i="49"/>
  <c r="E158" i="49"/>
  <c r="D158" i="49"/>
  <c r="BC157" i="49"/>
  <c r="BB157" i="49"/>
  <c r="BA157" i="49"/>
  <c r="AZ157" i="49"/>
  <c r="AY157" i="49"/>
  <c r="AX157" i="49"/>
  <c r="AW157" i="49"/>
  <c r="AV157" i="49"/>
  <c r="AU157" i="49"/>
  <c r="AT157" i="49"/>
  <c r="AS157" i="49"/>
  <c r="AR157" i="49"/>
  <c r="AQ157" i="49"/>
  <c r="AP157" i="49"/>
  <c r="AO157" i="49"/>
  <c r="AN157" i="49"/>
  <c r="AM157" i="49"/>
  <c r="AL157" i="49"/>
  <c r="AK157" i="49"/>
  <c r="AJ157" i="49"/>
  <c r="AI157" i="49"/>
  <c r="AH157" i="49"/>
  <c r="AG157" i="49"/>
  <c r="AF157" i="49"/>
  <c r="AE157" i="49"/>
  <c r="AD157" i="49"/>
  <c r="AC157" i="49"/>
  <c r="AB157" i="49"/>
  <c r="AA157" i="49"/>
  <c r="Z157" i="49"/>
  <c r="Y157" i="49"/>
  <c r="X157" i="49"/>
  <c r="W157" i="49"/>
  <c r="V157" i="49"/>
  <c r="U157" i="49"/>
  <c r="T157" i="49"/>
  <c r="S157" i="49"/>
  <c r="R157" i="49"/>
  <c r="Q157" i="49"/>
  <c r="P157" i="49"/>
  <c r="O157" i="49"/>
  <c r="N157" i="49"/>
  <c r="M157" i="49"/>
  <c r="L157" i="49"/>
  <c r="K157" i="49"/>
  <c r="J157" i="49"/>
  <c r="I157" i="49"/>
  <c r="H157" i="49"/>
  <c r="G157" i="49"/>
  <c r="F157" i="49"/>
  <c r="E157" i="49"/>
  <c r="D157" i="49"/>
  <c r="BC156" i="49"/>
  <c r="BB156" i="49"/>
  <c r="BA156" i="49"/>
  <c r="AZ156" i="49"/>
  <c r="AY156" i="49"/>
  <c r="AX156" i="49"/>
  <c r="AW156" i="49"/>
  <c r="AV156" i="49"/>
  <c r="AU156" i="49"/>
  <c r="AT156" i="49"/>
  <c r="AS156" i="49"/>
  <c r="AR156" i="49"/>
  <c r="AQ156" i="49"/>
  <c r="AP156" i="49"/>
  <c r="AO156" i="49"/>
  <c r="AN156" i="49"/>
  <c r="AM156" i="49"/>
  <c r="AL156" i="49"/>
  <c r="AK156" i="49"/>
  <c r="AJ156" i="49"/>
  <c r="AI156" i="49"/>
  <c r="AH156" i="49"/>
  <c r="AG156" i="49"/>
  <c r="AF156" i="49"/>
  <c r="AE156" i="49"/>
  <c r="AD156" i="49"/>
  <c r="AC156" i="49"/>
  <c r="AB156" i="49"/>
  <c r="AA156" i="49"/>
  <c r="Z156" i="49"/>
  <c r="Y156" i="49"/>
  <c r="X156" i="49"/>
  <c r="W156" i="49"/>
  <c r="V156" i="49"/>
  <c r="U156" i="49"/>
  <c r="T156" i="49"/>
  <c r="S156" i="49"/>
  <c r="R156" i="49"/>
  <c r="Q156" i="49"/>
  <c r="P156" i="49"/>
  <c r="O156" i="49"/>
  <c r="N156" i="49"/>
  <c r="M156" i="49"/>
  <c r="L156" i="49"/>
  <c r="K156" i="49"/>
  <c r="J156" i="49"/>
  <c r="I156" i="49"/>
  <c r="H156" i="49"/>
  <c r="G156" i="49"/>
  <c r="F156" i="49"/>
  <c r="E156" i="49"/>
  <c r="D156" i="49"/>
  <c r="BC155" i="49"/>
  <c r="BB155" i="49"/>
  <c r="BA155" i="49"/>
  <c r="AZ155" i="49"/>
  <c r="AY155" i="49"/>
  <c r="AX155" i="49"/>
  <c r="AW155" i="49"/>
  <c r="AV155" i="49"/>
  <c r="AU155" i="49"/>
  <c r="AT155" i="49"/>
  <c r="AS155" i="49"/>
  <c r="AR155" i="49"/>
  <c r="AQ155" i="49"/>
  <c r="AP155" i="49"/>
  <c r="AO155" i="49"/>
  <c r="AN155" i="49"/>
  <c r="AM155" i="49"/>
  <c r="AL155" i="49"/>
  <c r="AK155" i="49"/>
  <c r="AJ155" i="49"/>
  <c r="AI155" i="49"/>
  <c r="AH155" i="49"/>
  <c r="AG155" i="49"/>
  <c r="AF155" i="49"/>
  <c r="AE155" i="49"/>
  <c r="AD155" i="49"/>
  <c r="AC155" i="49"/>
  <c r="AB155" i="49"/>
  <c r="AA155" i="49"/>
  <c r="Z155" i="49"/>
  <c r="Y155" i="49"/>
  <c r="X155" i="49"/>
  <c r="W155" i="49"/>
  <c r="V155" i="49"/>
  <c r="U155" i="49"/>
  <c r="T155" i="49"/>
  <c r="S155" i="49"/>
  <c r="R155" i="49"/>
  <c r="Q155" i="49"/>
  <c r="P155" i="49"/>
  <c r="O155" i="49"/>
  <c r="N155" i="49"/>
  <c r="M155" i="49"/>
  <c r="L155" i="49"/>
  <c r="K155" i="49"/>
  <c r="J155" i="49"/>
  <c r="I155" i="49"/>
  <c r="H155" i="49"/>
  <c r="G155" i="49"/>
  <c r="F155" i="49"/>
  <c r="E155" i="49"/>
  <c r="D155" i="49"/>
  <c r="BC154" i="49"/>
  <c r="BB154" i="49"/>
  <c r="BA154" i="49"/>
  <c r="AZ154" i="49"/>
  <c r="AY154" i="49"/>
  <c r="AX154" i="49"/>
  <c r="AW154" i="49"/>
  <c r="AV154" i="49"/>
  <c r="AU154" i="49"/>
  <c r="AT154" i="49"/>
  <c r="AS154" i="49"/>
  <c r="AR154" i="49"/>
  <c r="AQ154" i="49"/>
  <c r="AP154" i="49"/>
  <c r="AO154" i="49"/>
  <c r="AN154" i="49"/>
  <c r="AM154" i="49"/>
  <c r="AL154" i="49"/>
  <c r="AK154" i="49"/>
  <c r="AJ154" i="49"/>
  <c r="AI154" i="49"/>
  <c r="AH154" i="49"/>
  <c r="AG154" i="49"/>
  <c r="AF154" i="49"/>
  <c r="AE154" i="49"/>
  <c r="AD154" i="49"/>
  <c r="AC154" i="49"/>
  <c r="AB154" i="49"/>
  <c r="AA154" i="49"/>
  <c r="Z154" i="49"/>
  <c r="Y154" i="49"/>
  <c r="X154" i="49"/>
  <c r="W154" i="49"/>
  <c r="V154" i="49"/>
  <c r="U154" i="49"/>
  <c r="T154" i="49"/>
  <c r="S154" i="49"/>
  <c r="R154" i="49"/>
  <c r="Q154" i="49"/>
  <c r="P154" i="49"/>
  <c r="O154" i="49"/>
  <c r="N154" i="49"/>
  <c r="M154" i="49"/>
  <c r="L154" i="49"/>
  <c r="K154" i="49"/>
  <c r="J154" i="49"/>
  <c r="I154" i="49"/>
  <c r="H154" i="49"/>
  <c r="G154" i="49"/>
  <c r="F154" i="49"/>
  <c r="E154" i="49"/>
  <c r="D154" i="49"/>
  <c r="BC153" i="49"/>
  <c r="BB153" i="49"/>
  <c r="BA153" i="49"/>
  <c r="AZ153" i="49"/>
  <c r="AY153" i="49"/>
  <c r="AX153" i="49"/>
  <c r="AW153" i="49"/>
  <c r="AV153" i="49"/>
  <c r="AU153" i="49"/>
  <c r="AT153" i="49"/>
  <c r="AS153" i="49"/>
  <c r="AR153" i="49"/>
  <c r="AQ153" i="49"/>
  <c r="AP153" i="49"/>
  <c r="AO153" i="49"/>
  <c r="AN153" i="49"/>
  <c r="AM153" i="49"/>
  <c r="AL153" i="49"/>
  <c r="AK153" i="49"/>
  <c r="AJ153" i="49"/>
  <c r="AI153" i="49"/>
  <c r="AH153" i="49"/>
  <c r="AG153" i="49"/>
  <c r="AF153" i="49"/>
  <c r="AE153" i="49"/>
  <c r="AD153" i="49"/>
  <c r="AC153" i="49"/>
  <c r="AB153" i="49"/>
  <c r="AA153" i="49"/>
  <c r="Z153" i="49"/>
  <c r="Y153" i="49"/>
  <c r="X153" i="49"/>
  <c r="W153" i="49"/>
  <c r="V153" i="49"/>
  <c r="U153" i="49"/>
  <c r="T153" i="49"/>
  <c r="S153" i="49"/>
  <c r="R153" i="49"/>
  <c r="Q153" i="49"/>
  <c r="P153" i="49"/>
  <c r="O153" i="49"/>
  <c r="N153" i="49"/>
  <c r="M153" i="49"/>
  <c r="L153" i="49"/>
  <c r="K153" i="49"/>
  <c r="J153" i="49"/>
  <c r="I153" i="49"/>
  <c r="H153" i="49"/>
  <c r="G153" i="49"/>
  <c r="F153" i="49"/>
  <c r="E153" i="49"/>
  <c r="D153" i="49"/>
  <c r="BC152" i="49"/>
  <c r="BB152" i="49"/>
  <c r="BA152" i="49"/>
  <c r="AZ152" i="49"/>
  <c r="AY152" i="49"/>
  <c r="AX152" i="49"/>
  <c r="AW152" i="49"/>
  <c r="AV152" i="49"/>
  <c r="AU152" i="49"/>
  <c r="AT152" i="49"/>
  <c r="AS152" i="49"/>
  <c r="AR152" i="49"/>
  <c r="AQ152" i="49"/>
  <c r="AP152" i="49"/>
  <c r="AO152" i="49"/>
  <c r="AN152" i="49"/>
  <c r="AM152" i="49"/>
  <c r="AL152" i="49"/>
  <c r="AK152" i="49"/>
  <c r="AJ152" i="49"/>
  <c r="AI152" i="49"/>
  <c r="AH152" i="49"/>
  <c r="AG152" i="49"/>
  <c r="AF152" i="49"/>
  <c r="AE152" i="49"/>
  <c r="AD152" i="49"/>
  <c r="AC152" i="49"/>
  <c r="AB152" i="49"/>
  <c r="AA152" i="49"/>
  <c r="Z152" i="49"/>
  <c r="Y152" i="49"/>
  <c r="X152" i="49"/>
  <c r="W152" i="49"/>
  <c r="V152" i="49"/>
  <c r="U152" i="49"/>
  <c r="T152" i="49"/>
  <c r="S152" i="49"/>
  <c r="R152" i="49"/>
  <c r="Q152" i="49"/>
  <c r="P152" i="49"/>
  <c r="O152" i="49"/>
  <c r="N152" i="49"/>
  <c r="M152" i="49"/>
  <c r="L152" i="49"/>
  <c r="K152" i="49"/>
  <c r="J152" i="49"/>
  <c r="I152" i="49"/>
  <c r="H152" i="49"/>
  <c r="G152" i="49"/>
  <c r="F152" i="49"/>
  <c r="E152" i="49"/>
  <c r="D152" i="49"/>
  <c r="BC151" i="49"/>
  <c r="BB151" i="49"/>
  <c r="BA151" i="49"/>
  <c r="AZ151" i="49"/>
  <c r="AY151" i="49"/>
  <c r="AX151" i="49"/>
  <c r="AW151" i="49"/>
  <c r="AV151" i="49"/>
  <c r="AU151" i="49"/>
  <c r="AT151" i="49"/>
  <c r="AS151" i="49"/>
  <c r="AR151" i="49"/>
  <c r="AQ151" i="49"/>
  <c r="AP151" i="49"/>
  <c r="AO151" i="49"/>
  <c r="AN151" i="49"/>
  <c r="AM151" i="49"/>
  <c r="AL151" i="49"/>
  <c r="AK151" i="49"/>
  <c r="AJ151" i="49"/>
  <c r="AI151" i="49"/>
  <c r="AH151" i="49"/>
  <c r="AG151" i="49"/>
  <c r="AF151" i="49"/>
  <c r="AE151" i="49"/>
  <c r="AD151" i="49"/>
  <c r="AC151" i="49"/>
  <c r="AB151" i="49"/>
  <c r="AA151" i="49"/>
  <c r="Z151" i="49"/>
  <c r="Y151" i="49"/>
  <c r="X151" i="49"/>
  <c r="W151" i="49"/>
  <c r="V151" i="49"/>
  <c r="U151" i="49"/>
  <c r="T151" i="49"/>
  <c r="S151" i="49"/>
  <c r="R151" i="49"/>
  <c r="Q151" i="49"/>
  <c r="P151" i="49"/>
  <c r="O151" i="49"/>
  <c r="N151" i="49"/>
  <c r="M151" i="49"/>
  <c r="L151" i="49"/>
  <c r="K151" i="49"/>
  <c r="J151" i="49"/>
  <c r="I151" i="49"/>
  <c r="H151" i="49"/>
  <c r="G151" i="49"/>
  <c r="F151" i="49"/>
  <c r="E151" i="49"/>
  <c r="D151" i="49"/>
  <c r="BC150" i="49"/>
  <c r="BB150" i="49"/>
  <c r="BA150" i="49"/>
  <c r="AZ150" i="49"/>
  <c r="AY150" i="49"/>
  <c r="AX150" i="49"/>
  <c r="AW150" i="49"/>
  <c r="AV150" i="49"/>
  <c r="AU150" i="49"/>
  <c r="AT150" i="49"/>
  <c r="AS150" i="49"/>
  <c r="AR150" i="49"/>
  <c r="AQ150" i="49"/>
  <c r="AP150" i="49"/>
  <c r="AO150" i="49"/>
  <c r="AN150" i="49"/>
  <c r="AM150" i="49"/>
  <c r="AL150" i="49"/>
  <c r="AK150" i="49"/>
  <c r="AJ150" i="49"/>
  <c r="AI150" i="49"/>
  <c r="AH150" i="49"/>
  <c r="AG150" i="49"/>
  <c r="AF150" i="49"/>
  <c r="AE150" i="49"/>
  <c r="AD150" i="49"/>
  <c r="AC150" i="49"/>
  <c r="AB150" i="49"/>
  <c r="AA150" i="49"/>
  <c r="Z150" i="49"/>
  <c r="Y150" i="49"/>
  <c r="X150" i="49"/>
  <c r="W150" i="49"/>
  <c r="V150" i="49"/>
  <c r="U150" i="49"/>
  <c r="T150" i="49"/>
  <c r="S150" i="49"/>
  <c r="R150" i="49"/>
  <c r="Q150" i="49"/>
  <c r="P150" i="49"/>
  <c r="O150" i="49"/>
  <c r="N150" i="49"/>
  <c r="M150" i="49"/>
  <c r="L150" i="49"/>
  <c r="K150" i="49"/>
  <c r="J150" i="49"/>
  <c r="I150" i="49"/>
  <c r="H150" i="49"/>
  <c r="G150" i="49"/>
  <c r="F150" i="49"/>
  <c r="E150" i="49"/>
  <c r="D150" i="49"/>
  <c r="BC149" i="49"/>
  <c r="BB149" i="49"/>
  <c r="BA149" i="49"/>
  <c r="AZ149" i="49"/>
  <c r="AY149" i="49"/>
  <c r="AX149" i="49"/>
  <c r="AW149" i="49"/>
  <c r="AV149" i="49"/>
  <c r="AU149" i="49"/>
  <c r="AT149" i="49"/>
  <c r="AS149" i="49"/>
  <c r="AR149" i="49"/>
  <c r="AQ149" i="49"/>
  <c r="AP149" i="49"/>
  <c r="AO149" i="49"/>
  <c r="AN149" i="49"/>
  <c r="AM149" i="49"/>
  <c r="AL149" i="49"/>
  <c r="AK149" i="49"/>
  <c r="AJ149" i="49"/>
  <c r="AI149" i="49"/>
  <c r="AH149" i="49"/>
  <c r="AG149" i="49"/>
  <c r="AF149" i="49"/>
  <c r="AE149" i="49"/>
  <c r="AD149" i="49"/>
  <c r="AC149" i="49"/>
  <c r="AB149" i="49"/>
  <c r="AA149" i="49"/>
  <c r="Z149" i="49"/>
  <c r="Y149" i="49"/>
  <c r="X149" i="49"/>
  <c r="W149" i="49"/>
  <c r="V149" i="49"/>
  <c r="U149" i="49"/>
  <c r="T149" i="49"/>
  <c r="S149" i="49"/>
  <c r="R149" i="49"/>
  <c r="Q149" i="49"/>
  <c r="P149" i="49"/>
  <c r="O149" i="49"/>
  <c r="N149" i="49"/>
  <c r="M149" i="49"/>
  <c r="L149" i="49"/>
  <c r="K149" i="49"/>
  <c r="J149" i="49"/>
  <c r="I149" i="49"/>
  <c r="H149" i="49"/>
  <c r="G149" i="49"/>
  <c r="F149" i="49"/>
  <c r="E149" i="49"/>
  <c r="D149" i="49"/>
  <c r="BC148" i="49"/>
  <c r="BB148" i="49"/>
  <c r="BA148" i="49"/>
  <c r="AZ148" i="49"/>
  <c r="AY148" i="49"/>
  <c r="AX148" i="49"/>
  <c r="AW148" i="49"/>
  <c r="AV148" i="49"/>
  <c r="AU148" i="49"/>
  <c r="AT148" i="49"/>
  <c r="AS148" i="49"/>
  <c r="AR148" i="49"/>
  <c r="AQ148" i="49"/>
  <c r="AP148" i="49"/>
  <c r="AO148" i="49"/>
  <c r="AN148" i="49"/>
  <c r="AM148" i="49"/>
  <c r="AL148" i="49"/>
  <c r="AK148" i="49"/>
  <c r="AJ148" i="49"/>
  <c r="AI148" i="49"/>
  <c r="AH148" i="49"/>
  <c r="AG148" i="49"/>
  <c r="AF148" i="49"/>
  <c r="AE148" i="49"/>
  <c r="AD148" i="49"/>
  <c r="AC148" i="49"/>
  <c r="AB148" i="49"/>
  <c r="AA148" i="49"/>
  <c r="Z148" i="49"/>
  <c r="Y148" i="49"/>
  <c r="X148" i="49"/>
  <c r="W148" i="49"/>
  <c r="V148" i="49"/>
  <c r="U148" i="49"/>
  <c r="T148" i="49"/>
  <c r="S148" i="49"/>
  <c r="R148" i="49"/>
  <c r="Q148" i="49"/>
  <c r="P148" i="49"/>
  <c r="O148" i="49"/>
  <c r="N148" i="49"/>
  <c r="M148" i="49"/>
  <c r="L148" i="49"/>
  <c r="K148" i="49"/>
  <c r="J148" i="49"/>
  <c r="I148" i="49"/>
  <c r="H148" i="49"/>
  <c r="G148" i="49"/>
  <c r="F148" i="49"/>
  <c r="E148" i="49"/>
  <c r="D148" i="49"/>
  <c r="BC147" i="49"/>
  <c r="BB147" i="49"/>
  <c r="BA147" i="49"/>
  <c r="AZ147" i="49"/>
  <c r="AY147" i="49"/>
  <c r="AX147" i="49"/>
  <c r="AW147" i="49"/>
  <c r="AV147" i="49"/>
  <c r="AU147" i="49"/>
  <c r="AT147" i="49"/>
  <c r="AS147" i="49"/>
  <c r="AR147" i="49"/>
  <c r="AQ147" i="49"/>
  <c r="AP147" i="49"/>
  <c r="AO147" i="49"/>
  <c r="AN147" i="49"/>
  <c r="AM147" i="49"/>
  <c r="AL147" i="49"/>
  <c r="AK147" i="49"/>
  <c r="AJ147" i="49"/>
  <c r="AI147" i="49"/>
  <c r="AH147" i="49"/>
  <c r="AG147" i="49"/>
  <c r="AF147" i="49"/>
  <c r="AE147" i="49"/>
  <c r="AD147" i="49"/>
  <c r="AC147" i="49"/>
  <c r="AB147" i="49"/>
  <c r="AA147" i="49"/>
  <c r="Z147" i="49"/>
  <c r="Y147" i="49"/>
  <c r="X147" i="49"/>
  <c r="W147" i="49"/>
  <c r="V147" i="49"/>
  <c r="U147" i="49"/>
  <c r="T147" i="49"/>
  <c r="S147" i="49"/>
  <c r="R147" i="49"/>
  <c r="Q147" i="49"/>
  <c r="P147" i="49"/>
  <c r="O147" i="49"/>
  <c r="N147" i="49"/>
  <c r="M147" i="49"/>
  <c r="L147" i="49"/>
  <c r="K147" i="49"/>
  <c r="J147" i="49"/>
  <c r="I147" i="49"/>
  <c r="H147" i="49"/>
  <c r="G147" i="49"/>
  <c r="F147" i="49"/>
  <c r="E147" i="49"/>
  <c r="D147" i="49"/>
  <c r="BC146" i="49"/>
  <c r="BB146" i="49"/>
  <c r="BA146" i="49"/>
  <c r="AZ146" i="49"/>
  <c r="AY146" i="49"/>
  <c r="AX146" i="49"/>
  <c r="AW146" i="49"/>
  <c r="AV146" i="49"/>
  <c r="AU146" i="49"/>
  <c r="AT146" i="49"/>
  <c r="AS146" i="49"/>
  <c r="AR146" i="49"/>
  <c r="AQ146" i="49"/>
  <c r="AP146" i="49"/>
  <c r="AO146" i="49"/>
  <c r="AN146" i="49"/>
  <c r="AM146" i="49"/>
  <c r="AL146" i="49"/>
  <c r="AK146" i="49"/>
  <c r="AJ146" i="49"/>
  <c r="AI146" i="49"/>
  <c r="AH146" i="49"/>
  <c r="AG146" i="49"/>
  <c r="AF146" i="49"/>
  <c r="AE146" i="49"/>
  <c r="AD146" i="49"/>
  <c r="AC146" i="49"/>
  <c r="AB146" i="49"/>
  <c r="AA146" i="49"/>
  <c r="Z146" i="49"/>
  <c r="Y146" i="49"/>
  <c r="X146" i="49"/>
  <c r="W146" i="49"/>
  <c r="V146" i="49"/>
  <c r="U146" i="49"/>
  <c r="T146" i="49"/>
  <c r="S146" i="49"/>
  <c r="R146" i="49"/>
  <c r="Q146" i="49"/>
  <c r="P146" i="49"/>
  <c r="O146" i="49"/>
  <c r="N146" i="49"/>
  <c r="M146" i="49"/>
  <c r="L146" i="49"/>
  <c r="K146" i="49"/>
  <c r="J146" i="49"/>
  <c r="I146" i="49"/>
  <c r="H146" i="49"/>
  <c r="G146" i="49"/>
  <c r="F146" i="49"/>
  <c r="E146" i="49"/>
  <c r="D146" i="49"/>
  <c r="BC145" i="49"/>
  <c r="BB145" i="49"/>
  <c r="BA145" i="49"/>
  <c r="AZ145" i="49"/>
  <c r="AY145" i="49"/>
  <c r="AX145" i="49"/>
  <c r="AW145" i="49"/>
  <c r="AV145" i="49"/>
  <c r="AU145" i="49"/>
  <c r="AT145" i="49"/>
  <c r="AS145" i="49"/>
  <c r="AR145" i="49"/>
  <c r="AQ145" i="49"/>
  <c r="AP145" i="49"/>
  <c r="AO145" i="49"/>
  <c r="AN145" i="49"/>
  <c r="AM145" i="49"/>
  <c r="AL145" i="49"/>
  <c r="AK145" i="49"/>
  <c r="AJ145" i="49"/>
  <c r="AI145" i="49"/>
  <c r="AH145" i="49"/>
  <c r="AG145" i="49"/>
  <c r="AF145" i="49"/>
  <c r="AE145" i="49"/>
  <c r="AD145" i="49"/>
  <c r="AC145" i="49"/>
  <c r="AB145" i="49"/>
  <c r="AA145" i="49"/>
  <c r="Z145" i="49"/>
  <c r="Y145" i="49"/>
  <c r="X145" i="49"/>
  <c r="W145" i="49"/>
  <c r="V145" i="49"/>
  <c r="U145" i="49"/>
  <c r="T145" i="49"/>
  <c r="S145" i="49"/>
  <c r="R145" i="49"/>
  <c r="Q145" i="49"/>
  <c r="P145" i="49"/>
  <c r="O145" i="49"/>
  <c r="N145" i="49"/>
  <c r="M145" i="49"/>
  <c r="L145" i="49"/>
  <c r="K145" i="49"/>
  <c r="J145" i="49"/>
  <c r="I145" i="49"/>
  <c r="H145" i="49"/>
  <c r="G145" i="49"/>
  <c r="F145" i="49"/>
  <c r="E145" i="49"/>
  <c r="D145" i="49"/>
  <c r="BC144" i="49"/>
  <c r="BB144" i="49"/>
  <c r="BA144" i="49"/>
  <c r="AZ144" i="49"/>
  <c r="AY144" i="49"/>
  <c r="AX144" i="49"/>
  <c r="AW144" i="49"/>
  <c r="AV144" i="49"/>
  <c r="AU144" i="49"/>
  <c r="AT144" i="49"/>
  <c r="AS144" i="49"/>
  <c r="AR144" i="49"/>
  <c r="AQ144" i="49"/>
  <c r="AP144" i="49"/>
  <c r="AO144" i="49"/>
  <c r="AN144" i="49"/>
  <c r="AM144" i="49"/>
  <c r="AL144" i="49"/>
  <c r="AK144" i="49"/>
  <c r="AJ144" i="49"/>
  <c r="AI144" i="49"/>
  <c r="AH144" i="49"/>
  <c r="AG144" i="49"/>
  <c r="AF144" i="49"/>
  <c r="AE144" i="49"/>
  <c r="AD144" i="49"/>
  <c r="AC144" i="49"/>
  <c r="AB144" i="49"/>
  <c r="AA144" i="49"/>
  <c r="Z144" i="49"/>
  <c r="Y144" i="49"/>
  <c r="X144" i="49"/>
  <c r="W144" i="49"/>
  <c r="V144" i="49"/>
  <c r="U144" i="49"/>
  <c r="T144" i="49"/>
  <c r="S144" i="49"/>
  <c r="R144" i="49"/>
  <c r="Q144" i="49"/>
  <c r="P144" i="49"/>
  <c r="O144" i="49"/>
  <c r="N144" i="49"/>
  <c r="M144" i="49"/>
  <c r="L144" i="49"/>
  <c r="K144" i="49"/>
  <c r="J144" i="49"/>
  <c r="I144" i="49"/>
  <c r="H144" i="49"/>
  <c r="G144" i="49"/>
  <c r="F144" i="49"/>
  <c r="E144" i="49"/>
  <c r="D144" i="49"/>
  <c r="BC143" i="49"/>
  <c r="BB143" i="49"/>
  <c r="BA143" i="49"/>
  <c r="AZ143" i="49"/>
  <c r="AY143" i="49"/>
  <c r="AX143" i="49"/>
  <c r="AW143" i="49"/>
  <c r="AV143" i="49"/>
  <c r="AU143" i="49"/>
  <c r="AT143" i="49"/>
  <c r="AS143" i="49"/>
  <c r="AR143" i="49"/>
  <c r="AQ143" i="49"/>
  <c r="AP143" i="49"/>
  <c r="AO143" i="49"/>
  <c r="AN143" i="49"/>
  <c r="AM143" i="49"/>
  <c r="AL143" i="49"/>
  <c r="AK143" i="49"/>
  <c r="AJ143" i="49"/>
  <c r="AI143" i="49"/>
  <c r="AH143" i="49"/>
  <c r="AG143" i="49"/>
  <c r="AF143" i="49"/>
  <c r="AE143" i="49"/>
  <c r="AD143" i="49"/>
  <c r="AC143" i="49"/>
  <c r="AB143" i="49"/>
  <c r="AA143" i="49"/>
  <c r="Z143" i="49"/>
  <c r="Y143" i="49"/>
  <c r="X143" i="49"/>
  <c r="W143" i="49"/>
  <c r="V143" i="49"/>
  <c r="U143" i="49"/>
  <c r="T143" i="49"/>
  <c r="S143" i="49"/>
  <c r="R143" i="49"/>
  <c r="Q143" i="49"/>
  <c r="P143" i="49"/>
  <c r="O143" i="49"/>
  <c r="N143" i="49"/>
  <c r="M143" i="49"/>
  <c r="L143" i="49"/>
  <c r="K143" i="49"/>
  <c r="J143" i="49"/>
  <c r="I143" i="49"/>
  <c r="H143" i="49"/>
  <c r="G143" i="49"/>
  <c r="F143" i="49"/>
  <c r="E143" i="49"/>
  <c r="D143" i="49"/>
  <c r="BC142" i="49"/>
  <c r="BB142" i="49"/>
  <c r="BA142" i="49"/>
  <c r="AZ142" i="49"/>
  <c r="AY142" i="49"/>
  <c r="AX142" i="49"/>
  <c r="AW142" i="49"/>
  <c r="AV142" i="49"/>
  <c r="AU142" i="49"/>
  <c r="AT142" i="49"/>
  <c r="AS142" i="49"/>
  <c r="AR142" i="49"/>
  <c r="AQ142" i="49"/>
  <c r="AP142" i="49"/>
  <c r="AO142" i="49"/>
  <c r="AN142" i="49"/>
  <c r="AM142" i="49"/>
  <c r="AL142" i="49"/>
  <c r="AK142" i="49"/>
  <c r="AJ142" i="49"/>
  <c r="AI142" i="49"/>
  <c r="AH142" i="49"/>
  <c r="AG142" i="49"/>
  <c r="AF142" i="49"/>
  <c r="AE142" i="49"/>
  <c r="AD142" i="49"/>
  <c r="AC142" i="49"/>
  <c r="AB142" i="49"/>
  <c r="AA142" i="49"/>
  <c r="Z142" i="49"/>
  <c r="Y142" i="49"/>
  <c r="X142" i="49"/>
  <c r="W142" i="49"/>
  <c r="V142" i="49"/>
  <c r="U142" i="49"/>
  <c r="T142" i="49"/>
  <c r="S142" i="49"/>
  <c r="R142" i="49"/>
  <c r="Q142" i="49"/>
  <c r="P142" i="49"/>
  <c r="O142" i="49"/>
  <c r="N142" i="49"/>
  <c r="M142" i="49"/>
  <c r="L142" i="49"/>
  <c r="K142" i="49"/>
  <c r="J142" i="49"/>
  <c r="I142" i="49"/>
  <c r="H142" i="49"/>
  <c r="G142" i="49"/>
  <c r="F142" i="49"/>
  <c r="E142" i="49"/>
  <c r="D142" i="49"/>
  <c r="BC141" i="49"/>
  <c r="BB141" i="49"/>
  <c r="BA141" i="49"/>
  <c r="AZ141" i="49"/>
  <c r="AY141" i="49"/>
  <c r="AX141" i="49"/>
  <c r="AW141" i="49"/>
  <c r="AV141" i="49"/>
  <c r="AU141" i="49"/>
  <c r="AT141" i="49"/>
  <c r="AS141" i="49"/>
  <c r="AR141" i="49"/>
  <c r="AQ141" i="49"/>
  <c r="AP141" i="49"/>
  <c r="AO141" i="49"/>
  <c r="AN141" i="49"/>
  <c r="AM141" i="49"/>
  <c r="AL141" i="49"/>
  <c r="AK141" i="49"/>
  <c r="AJ141" i="49"/>
  <c r="AI141" i="49"/>
  <c r="AH141" i="49"/>
  <c r="AG141" i="49"/>
  <c r="AF141" i="49"/>
  <c r="AE141" i="49"/>
  <c r="AD141" i="49"/>
  <c r="AC141" i="49"/>
  <c r="AB141" i="49"/>
  <c r="AA141" i="49"/>
  <c r="Z141" i="49"/>
  <c r="Y141" i="49"/>
  <c r="X141" i="49"/>
  <c r="W141" i="49"/>
  <c r="V141" i="49"/>
  <c r="U141" i="49"/>
  <c r="T141" i="49"/>
  <c r="S141" i="49"/>
  <c r="R141" i="49"/>
  <c r="Q141" i="49"/>
  <c r="P141" i="49"/>
  <c r="O141" i="49"/>
  <c r="N141" i="49"/>
  <c r="M141" i="49"/>
  <c r="L141" i="49"/>
  <c r="K141" i="49"/>
  <c r="J141" i="49"/>
  <c r="I141" i="49"/>
  <c r="H141" i="49"/>
  <c r="G141" i="49"/>
  <c r="F141" i="49"/>
  <c r="E141" i="49"/>
  <c r="D141" i="49"/>
  <c r="BC140" i="49"/>
  <c r="BB140" i="49"/>
  <c r="BA140" i="49"/>
  <c r="AZ140" i="49"/>
  <c r="AY140" i="49"/>
  <c r="AX140" i="49"/>
  <c r="AW140" i="49"/>
  <c r="AV140" i="49"/>
  <c r="AU140" i="49"/>
  <c r="AT140" i="49"/>
  <c r="AS140" i="49"/>
  <c r="AR140" i="49"/>
  <c r="AQ140" i="49"/>
  <c r="AP140" i="49"/>
  <c r="AO140" i="49"/>
  <c r="AN140" i="49"/>
  <c r="AM140" i="49"/>
  <c r="AL140" i="49"/>
  <c r="AK140" i="49"/>
  <c r="AJ140" i="49"/>
  <c r="AI140" i="49"/>
  <c r="AH140" i="49"/>
  <c r="AG140" i="49"/>
  <c r="AF140" i="49"/>
  <c r="AE140" i="49"/>
  <c r="AD140" i="49"/>
  <c r="AC140" i="49"/>
  <c r="AB140" i="49"/>
  <c r="AA140" i="49"/>
  <c r="Z140" i="49"/>
  <c r="Y140" i="49"/>
  <c r="X140" i="49"/>
  <c r="W140" i="49"/>
  <c r="V140" i="49"/>
  <c r="U140" i="49"/>
  <c r="T140" i="49"/>
  <c r="S140" i="49"/>
  <c r="R140" i="49"/>
  <c r="Q140" i="49"/>
  <c r="P140" i="49"/>
  <c r="O140" i="49"/>
  <c r="N140" i="49"/>
  <c r="M140" i="49"/>
  <c r="L140" i="49"/>
  <c r="K140" i="49"/>
  <c r="J140" i="49"/>
  <c r="I140" i="49"/>
  <c r="H140" i="49"/>
  <c r="G140" i="49"/>
  <c r="F140" i="49"/>
  <c r="E140" i="49"/>
  <c r="D140" i="49"/>
  <c r="BC139" i="49"/>
  <c r="BB139" i="49"/>
  <c r="BA139" i="49"/>
  <c r="AZ139" i="49"/>
  <c r="AY139" i="49"/>
  <c r="AX139" i="49"/>
  <c r="AW139" i="49"/>
  <c r="AV139" i="49"/>
  <c r="AU139" i="49"/>
  <c r="AT139" i="49"/>
  <c r="AS139" i="49"/>
  <c r="AR139" i="49"/>
  <c r="AQ139" i="49"/>
  <c r="AP139" i="49"/>
  <c r="AO139" i="49"/>
  <c r="AN139" i="49"/>
  <c r="AM139" i="49"/>
  <c r="AL139" i="49"/>
  <c r="AK139" i="49"/>
  <c r="AJ139" i="49"/>
  <c r="AI139" i="49"/>
  <c r="AH139" i="49"/>
  <c r="AG139" i="49"/>
  <c r="AF139" i="49"/>
  <c r="AE139" i="49"/>
  <c r="AD139" i="49"/>
  <c r="AC139" i="49"/>
  <c r="AB139" i="49"/>
  <c r="AA139" i="49"/>
  <c r="Z139" i="49"/>
  <c r="Y139" i="49"/>
  <c r="X139" i="49"/>
  <c r="W139" i="49"/>
  <c r="V139" i="49"/>
  <c r="U139" i="49"/>
  <c r="T139" i="49"/>
  <c r="S139" i="49"/>
  <c r="R139" i="49"/>
  <c r="Q139" i="49"/>
  <c r="P139" i="49"/>
  <c r="O139" i="49"/>
  <c r="N139" i="49"/>
  <c r="M139" i="49"/>
  <c r="L139" i="49"/>
  <c r="K139" i="49"/>
  <c r="J139" i="49"/>
  <c r="I139" i="49"/>
  <c r="H139" i="49"/>
  <c r="G139" i="49"/>
  <c r="F139" i="49"/>
  <c r="E139" i="49"/>
  <c r="D139" i="49"/>
  <c r="BC138" i="49"/>
  <c r="BB138" i="49"/>
  <c r="BA138" i="49"/>
  <c r="AZ138" i="49"/>
  <c r="AY138" i="49"/>
  <c r="AX138" i="49"/>
  <c r="AW138" i="49"/>
  <c r="AV138" i="49"/>
  <c r="AU138" i="49"/>
  <c r="AT138" i="49"/>
  <c r="AS138" i="49"/>
  <c r="AR138" i="49"/>
  <c r="AQ138" i="49"/>
  <c r="AP138" i="49"/>
  <c r="AO138" i="49"/>
  <c r="AN138" i="49"/>
  <c r="AM138" i="49"/>
  <c r="AL138" i="49"/>
  <c r="AK138" i="49"/>
  <c r="AJ138" i="49"/>
  <c r="AI138" i="49"/>
  <c r="AH138" i="49"/>
  <c r="AG138" i="49"/>
  <c r="AF138" i="49"/>
  <c r="AE138" i="49"/>
  <c r="AD138" i="49"/>
  <c r="AC138" i="49"/>
  <c r="AB138" i="49"/>
  <c r="AA138" i="49"/>
  <c r="Z138" i="49"/>
  <c r="Y138" i="49"/>
  <c r="X138" i="49"/>
  <c r="W138" i="49"/>
  <c r="V138" i="49"/>
  <c r="U138" i="49"/>
  <c r="T138" i="49"/>
  <c r="S138" i="49"/>
  <c r="R138" i="49"/>
  <c r="Q138" i="49"/>
  <c r="P138" i="49"/>
  <c r="O138" i="49"/>
  <c r="N138" i="49"/>
  <c r="M138" i="49"/>
  <c r="L138" i="49"/>
  <c r="K138" i="49"/>
  <c r="J138" i="49"/>
  <c r="I138" i="49"/>
  <c r="H138" i="49"/>
  <c r="G138" i="49"/>
  <c r="F138" i="49"/>
  <c r="E138" i="49"/>
  <c r="D138" i="49"/>
  <c r="BC137" i="49"/>
  <c r="BB137" i="49"/>
  <c r="BA137" i="49"/>
  <c r="AZ137" i="49"/>
  <c r="AY137" i="49"/>
  <c r="AX137" i="49"/>
  <c r="AW137" i="49"/>
  <c r="AV137" i="49"/>
  <c r="AU137" i="49"/>
  <c r="AT137" i="49"/>
  <c r="AS137" i="49"/>
  <c r="AR137" i="49"/>
  <c r="AQ137" i="49"/>
  <c r="AP137" i="49"/>
  <c r="AO137" i="49"/>
  <c r="AN137" i="49"/>
  <c r="AM137" i="49"/>
  <c r="AL137" i="49"/>
  <c r="AK137" i="49"/>
  <c r="AJ137" i="49"/>
  <c r="AI137" i="49"/>
  <c r="AH137" i="49"/>
  <c r="AG137" i="49"/>
  <c r="AF137" i="49"/>
  <c r="AE137" i="49"/>
  <c r="AD137" i="49"/>
  <c r="AC137" i="49"/>
  <c r="AB137" i="49"/>
  <c r="AA137" i="49"/>
  <c r="Z137" i="49"/>
  <c r="Y137" i="49"/>
  <c r="X137" i="49"/>
  <c r="W137" i="49"/>
  <c r="V137" i="49"/>
  <c r="U137" i="49"/>
  <c r="T137" i="49"/>
  <c r="S137" i="49"/>
  <c r="R137" i="49"/>
  <c r="Q137" i="49"/>
  <c r="P137" i="49"/>
  <c r="O137" i="49"/>
  <c r="N137" i="49"/>
  <c r="M137" i="49"/>
  <c r="L137" i="49"/>
  <c r="K137" i="49"/>
  <c r="J137" i="49"/>
  <c r="I137" i="49"/>
  <c r="H137" i="49"/>
  <c r="G137" i="49"/>
  <c r="F137" i="49"/>
  <c r="E137" i="49"/>
  <c r="D137" i="49"/>
  <c r="BC136" i="49"/>
  <c r="BB136" i="49"/>
  <c r="BA136" i="49"/>
  <c r="AZ136" i="49"/>
  <c r="AY136" i="49"/>
  <c r="AX136" i="49"/>
  <c r="AW136" i="49"/>
  <c r="AV136" i="49"/>
  <c r="AU136" i="49"/>
  <c r="AT136" i="49"/>
  <c r="AS136" i="49"/>
  <c r="AR136" i="49"/>
  <c r="AQ136" i="49"/>
  <c r="AP136" i="49"/>
  <c r="AO136" i="49"/>
  <c r="AN136" i="49"/>
  <c r="AM136" i="49"/>
  <c r="AL136" i="49"/>
  <c r="AK136" i="49"/>
  <c r="AJ136" i="49"/>
  <c r="AI136" i="49"/>
  <c r="AH136" i="49"/>
  <c r="AG136" i="49"/>
  <c r="AF136" i="49"/>
  <c r="AE136" i="49"/>
  <c r="AD136" i="49"/>
  <c r="AC136" i="49"/>
  <c r="AB136" i="49"/>
  <c r="AA136" i="49"/>
  <c r="Z136" i="49"/>
  <c r="Y136" i="49"/>
  <c r="X136" i="49"/>
  <c r="W136" i="49"/>
  <c r="V136" i="49"/>
  <c r="U136" i="49"/>
  <c r="T136" i="49"/>
  <c r="S136" i="49"/>
  <c r="R136" i="49"/>
  <c r="Q136" i="49"/>
  <c r="P136" i="49"/>
  <c r="O136" i="49"/>
  <c r="N136" i="49"/>
  <c r="M136" i="49"/>
  <c r="L136" i="49"/>
  <c r="K136" i="49"/>
  <c r="J136" i="49"/>
  <c r="I136" i="49"/>
  <c r="H136" i="49"/>
  <c r="G136" i="49"/>
  <c r="F136" i="49"/>
  <c r="E136" i="49"/>
  <c r="D136" i="49"/>
  <c r="BC135" i="49"/>
  <c r="BB135" i="49"/>
  <c r="BA135" i="49"/>
  <c r="AZ135" i="49"/>
  <c r="AY135" i="49"/>
  <c r="AX135" i="49"/>
  <c r="AW135" i="49"/>
  <c r="AV135" i="49"/>
  <c r="AU135" i="49"/>
  <c r="AT135" i="49"/>
  <c r="AS135" i="49"/>
  <c r="AR135" i="49"/>
  <c r="AQ135" i="49"/>
  <c r="AP135" i="49"/>
  <c r="AO135" i="49"/>
  <c r="AN135" i="49"/>
  <c r="AM135" i="49"/>
  <c r="AL135" i="49"/>
  <c r="AK135" i="49"/>
  <c r="AJ135" i="49"/>
  <c r="AI135" i="49"/>
  <c r="AH135" i="49"/>
  <c r="AG135" i="49"/>
  <c r="AF135" i="49"/>
  <c r="AE135" i="49"/>
  <c r="AD135" i="49"/>
  <c r="AC135" i="49"/>
  <c r="AB135" i="49"/>
  <c r="AA135" i="49"/>
  <c r="Z135" i="49"/>
  <c r="Y135" i="49"/>
  <c r="X135" i="49"/>
  <c r="W135" i="49"/>
  <c r="V135" i="49"/>
  <c r="U135" i="49"/>
  <c r="T135" i="49"/>
  <c r="S135" i="49"/>
  <c r="R135" i="49"/>
  <c r="Q135" i="49"/>
  <c r="P135" i="49"/>
  <c r="O135" i="49"/>
  <c r="N135" i="49"/>
  <c r="M135" i="49"/>
  <c r="L135" i="49"/>
  <c r="K135" i="49"/>
  <c r="J135" i="49"/>
  <c r="I135" i="49"/>
  <c r="H135" i="49"/>
  <c r="G135" i="49"/>
  <c r="F135" i="49"/>
  <c r="E135" i="49"/>
  <c r="D135" i="49"/>
  <c r="BC134" i="49"/>
  <c r="BB134" i="49"/>
  <c r="BA134" i="49"/>
  <c r="AZ134" i="49"/>
  <c r="AY134" i="49"/>
  <c r="AX134" i="49"/>
  <c r="AW134" i="49"/>
  <c r="AV134" i="49"/>
  <c r="AU134" i="49"/>
  <c r="AT134" i="49"/>
  <c r="AS134" i="49"/>
  <c r="AR134" i="49"/>
  <c r="AQ134" i="49"/>
  <c r="AP134" i="49"/>
  <c r="AO134" i="49"/>
  <c r="AN134" i="49"/>
  <c r="AM134" i="49"/>
  <c r="AL134" i="49"/>
  <c r="AK134" i="49"/>
  <c r="AJ134" i="49"/>
  <c r="AI134" i="49"/>
  <c r="AH134" i="49"/>
  <c r="AG134" i="49"/>
  <c r="AF134" i="49"/>
  <c r="AE134" i="49"/>
  <c r="AD134" i="49"/>
  <c r="AC134" i="49"/>
  <c r="AB134" i="49"/>
  <c r="AA134" i="49"/>
  <c r="Z134" i="49"/>
  <c r="Y134" i="49"/>
  <c r="X134" i="49"/>
  <c r="W134" i="49"/>
  <c r="V134" i="49"/>
  <c r="U134" i="49"/>
  <c r="T134" i="49"/>
  <c r="S134" i="49"/>
  <c r="R134" i="49"/>
  <c r="Q134" i="49"/>
  <c r="P134" i="49"/>
  <c r="O134" i="49"/>
  <c r="N134" i="49"/>
  <c r="M134" i="49"/>
  <c r="L134" i="49"/>
  <c r="K134" i="49"/>
  <c r="J134" i="49"/>
  <c r="I134" i="49"/>
  <c r="H134" i="49"/>
  <c r="G134" i="49"/>
  <c r="F134" i="49"/>
  <c r="E134" i="49"/>
  <c r="D134" i="49"/>
  <c r="BC133" i="49"/>
  <c r="BB133" i="49"/>
  <c r="BA133" i="49"/>
  <c r="AZ133" i="49"/>
  <c r="AY133" i="49"/>
  <c r="AX133" i="49"/>
  <c r="AW133" i="49"/>
  <c r="AV133" i="49"/>
  <c r="AU133" i="49"/>
  <c r="AT133" i="49"/>
  <c r="AS133" i="49"/>
  <c r="AR133" i="49"/>
  <c r="AQ133" i="49"/>
  <c r="AP133" i="49"/>
  <c r="AO133" i="49"/>
  <c r="AN133" i="49"/>
  <c r="AM133" i="49"/>
  <c r="AL133" i="49"/>
  <c r="AK133" i="49"/>
  <c r="AJ133" i="49"/>
  <c r="AI133" i="49"/>
  <c r="AH133" i="49"/>
  <c r="AG133" i="49"/>
  <c r="AF133" i="49"/>
  <c r="AE133" i="49"/>
  <c r="AD133" i="49"/>
  <c r="AC133" i="49"/>
  <c r="AB133" i="49"/>
  <c r="AA133" i="49"/>
  <c r="Z133" i="49"/>
  <c r="Y133" i="49"/>
  <c r="X133" i="49"/>
  <c r="W133" i="49"/>
  <c r="V133" i="49"/>
  <c r="U133" i="49"/>
  <c r="T133" i="49"/>
  <c r="S133" i="49"/>
  <c r="R133" i="49"/>
  <c r="Q133" i="49"/>
  <c r="P133" i="49"/>
  <c r="O133" i="49"/>
  <c r="N133" i="49"/>
  <c r="M133" i="49"/>
  <c r="L133" i="49"/>
  <c r="K133" i="49"/>
  <c r="J133" i="49"/>
  <c r="I133" i="49"/>
  <c r="H133" i="49"/>
  <c r="G133" i="49"/>
  <c r="F133" i="49"/>
  <c r="E133" i="49"/>
  <c r="D133" i="49"/>
  <c r="BC132" i="49"/>
  <c r="BB132" i="49"/>
  <c r="BA132" i="49"/>
  <c r="AZ132" i="49"/>
  <c r="AY132" i="49"/>
  <c r="AX132" i="49"/>
  <c r="AW132" i="49"/>
  <c r="AV132" i="49"/>
  <c r="AU132" i="49"/>
  <c r="AT132" i="49"/>
  <c r="AS132" i="49"/>
  <c r="AR132" i="49"/>
  <c r="AQ132" i="49"/>
  <c r="AP132" i="49"/>
  <c r="AO132" i="49"/>
  <c r="AN132" i="49"/>
  <c r="AM132" i="49"/>
  <c r="AL132" i="49"/>
  <c r="AK132" i="49"/>
  <c r="AJ132" i="49"/>
  <c r="AI132" i="49"/>
  <c r="AH132" i="49"/>
  <c r="AG132" i="49"/>
  <c r="AF132" i="49"/>
  <c r="AE132" i="49"/>
  <c r="AD132" i="49"/>
  <c r="AC132" i="49"/>
  <c r="AB132" i="49"/>
  <c r="AA132" i="49"/>
  <c r="Z132" i="49"/>
  <c r="Y132" i="49"/>
  <c r="X132" i="49"/>
  <c r="W132" i="49"/>
  <c r="V132" i="49"/>
  <c r="U132" i="49"/>
  <c r="T132" i="49"/>
  <c r="S132" i="49"/>
  <c r="R132" i="49"/>
  <c r="Q132" i="49"/>
  <c r="P132" i="49"/>
  <c r="O132" i="49"/>
  <c r="N132" i="49"/>
  <c r="M132" i="49"/>
  <c r="L132" i="49"/>
  <c r="K132" i="49"/>
  <c r="J132" i="49"/>
  <c r="I132" i="49"/>
  <c r="H132" i="49"/>
  <c r="G132" i="49"/>
  <c r="F132" i="49"/>
  <c r="E132" i="49"/>
  <c r="D132" i="49"/>
  <c r="BC131" i="49"/>
  <c r="BB131" i="49"/>
  <c r="BA131" i="49"/>
  <c r="AZ131" i="49"/>
  <c r="AY131" i="49"/>
  <c r="AX131" i="49"/>
  <c r="AW131" i="49"/>
  <c r="AV131" i="49"/>
  <c r="AU131" i="49"/>
  <c r="AT131" i="49"/>
  <c r="AS131" i="49"/>
  <c r="AR131" i="49"/>
  <c r="AQ131" i="49"/>
  <c r="AP131" i="49"/>
  <c r="AO131" i="49"/>
  <c r="AN131" i="49"/>
  <c r="AM131" i="49"/>
  <c r="AL131" i="49"/>
  <c r="AK131" i="49"/>
  <c r="AJ131" i="49"/>
  <c r="AI131" i="49"/>
  <c r="AH131" i="49"/>
  <c r="AG131" i="49"/>
  <c r="AF131" i="49"/>
  <c r="AE131" i="49"/>
  <c r="AD131" i="49"/>
  <c r="AC131" i="49"/>
  <c r="AB131" i="49"/>
  <c r="AA131" i="49"/>
  <c r="Z131" i="49"/>
  <c r="Y131" i="49"/>
  <c r="X131" i="49"/>
  <c r="W131" i="49"/>
  <c r="V131" i="49"/>
  <c r="U131" i="49"/>
  <c r="T131" i="49"/>
  <c r="S131" i="49"/>
  <c r="R131" i="49"/>
  <c r="Q131" i="49"/>
  <c r="P131" i="49"/>
  <c r="O131" i="49"/>
  <c r="N131" i="49"/>
  <c r="M131" i="49"/>
  <c r="L131" i="49"/>
  <c r="K131" i="49"/>
  <c r="J131" i="49"/>
  <c r="I131" i="49"/>
  <c r="H131" i="49"/>
  <c r="G131" i="49"/>
  <c r="F131" i="49"/>
  <c r="E131" i="49"/>
  <c r="D131" i="49"/>
  <c r="BC130" i="49"/>
  <c r="BB130" i="49"/>
  <c r="BA130" i="49"/>
  <c r="AZ130" i="49"/>
  <c r="AY130" i="49"/>
  <c r="AX130" i="49"/>
  <c r="AW130" i="49"/>
  <c r="AV130" i="49"/>
  <c r="AU130" i="49"/>
  <c r="AT130" i="49"/>
  <c r="AS130" i="49"/>
  <c r="AR130" i="49"/>
  <c r="AQ130" i="49"/>
  <c r="AP130" i="49"/>
  <c r="AO130" i="49"/>
  <c r="AN130" i="49"/>
  <c r="AM130" i="49"/>
  <c r="AL130" i="49"/>
  <c r="AK130" i="49"/>
  <c r="AJ130" i="49"/>
  <c r="AI130" i="49"/>
  <c r="AH130" i="49"/>
  <c r="AG130" i="49"/>
  <c r="AF130" i="49"/>
  <c r="AE130" i="49"/>
  <c r="AD130" i="49"/>
  <c r="AC130" i="49"/>
  <c r="AB130" i="49"/>
  <c r="AA130" i="49"/>
  <c r="Z130" i="49"/>
  <c r="Y130" i="49"/>
  <c r="X130" i="49"/>
  <c r="W130" i="49"/>
  <c r="V130" i="49"/>
  <c r="U130" i="49"/>
  <c r="T130" i="49"/>
  <c r="S130" i="49"/>
  <c r="R130" i="49"/>
  <c r="Q130" i="49"/>
  <c r="P130" i="49"/>
  <c r="O130" i="49"/>
  <c r="N130" i="49"/>
  <c r="M130" i="49"/>
  <c r="L130" i="49"/>
  <c r="K130" i="49"/>
  <c r="J130" i="49"/>
  <c r="I130" i="49"/>
  <c r="H130" i="49"/>
  <c r="G130" i="49"/>
  <c r="F130" i="49"/>
  <c r="E130" i="49"/>
  <c r="D130" i="49"/>
  <c r="BC129" i="49"/>
  <c r="BB129" i="49"/>
  <c r="BA129" i="49"/>
  <c r="AZ129" i="49"/>
  <c r="AY129" i="49"/>
  <c r="AX129" i="49"/>
  <c r="AW129" i="49"/>
  <c r="AV129" i="49"/>
  <c r="AU129" i="49"/>
  <c r="AT129" i="49"/>
  <c r="AS129" i="49"/>
  <c r="AR129" i="49"/>
  <c r="AQ129" i="49"/>
  <c r="AP129" i="49"/>
  <c r="AO129" i="49"/>
  <c r="AN129" i="49"/>
  <c r="AM129" i="49"/>
  <c r="AL129" i="49"/>
  <c r="AK129" i="49"/>
  <c r="AJ129" i="49"/>
  <c r="AI129" i="49"/>
  <c r="AH129" i="49"/>
  <c r="AG129" i="49"/>
  <c r="AF129" i="49"/>
  <c r="AE129" i="49"/>
  <c r="AD129" i="49"/>
  <c r="AC129" i="49"/>
  <c r="AB129" i="49"/>
  <c r="AA129" i="49"/>
  <c r="Z129" i="49"/>
  <c r="Y129" i="49"/>
  <c r="X129" i="49"/>
  <c r="W129" i="49"/>
  <c r="V129" i="49"/>
  <c r="U129" i="49"/>
  <c r="T129" i="49"/>
  <c r="S129" i="49"/>
  <c r="R129" i="49"/>
  <c r="Q129" i="49"/>
  <c r="P129" i="49"/>
  <c r="O129" i="49"/>
  <c r="N129" i="49"/>
  <c r="M129" i="49"/>
  <c r="L129" i="49"/>
  <c r="K129" i="49"/>
  <c r="J129" i="49"/>
  <c r="I129" i="49"/>
  <c r="H129" i="49"/>
  <c r="G129" i="49"/>
  <c r="F129" i="49"/>
  <c r="E129" i="49"/>
  <c r="D129" i="49"/>
  <c r="BC128" i="49"/>
  <c r="BB128" i="49"/>
  <c r="BA128" i="49"/>
  <c r="AZ128" i="49"/>
  <c r="AY128" i="49"/>
  <c r="AX128" i="49"/>
  <c r="AW128" i="49"/>
  <c r="AV128" i="49"/>
  <c r="AU128" i="49"/>
  <c r="AT128" i="49"/>
  <c r="AS128" i="49"/>
  <c r="AR128" i="49"/>
  <c r="AQ128" i="49"/>
  <c r="AP128" i="49"/>
  <c r="AO128" i="49"/>
  <c r="AN128" i="49"/>
  <c r="AM128" i="49"/>
  <c r="AL128" i="49"/>
  <c r="AK128" i="49"/>
  <c r="AJ128" i="49"/>
  <c r="AI128" i="49"/>
  <c r="AH128" i="49"/>
  <c r="AG128" i="49"/>
  <c r="AF128" i="49"/>
  <c r="AE128" i="49"/>
  <c r="AD128" i="49"/>
  <c r="AC128" i="49"/>
  <c r="AB128" i="49"/>
  <c r="AA128" i="49"/>
  <c r="Z128" i="49"/>
  <c r="Y128" i="49"/>
  <c r="X128" i="49"/>
  <c r="W128" i="49"/>
  <c r="V128" i="49"/>
  <c r="U128" i="49"/>
  <c r="T128" i="49"/>
  <c r="S128" i="49"/>
  <c r="R128" i="49"/>
  <c r="Q128" i="49"/>
  <c r="P128" i="49"/>
  <c r="O128" i="49"/>
  <c r="N128" i="49"/>
  <c r="M128" i="49"/>
  <c r="L128" i="49"/>
  <c r="K128" i="49"/>
  <c r="J128" i="49"/>
  <c r="I128" i="49"/>
  <c r="H128" i="49"/>
  <c r="G128" i="49"/>
  <c r="F128" i="49"/>
  <c r="E128" i="49"/>
  <c r="D128" i="49"/>
  <c r="BC127" i="49"/>
  <c r="BB127" i="49"/>
  <c r="BA127" i="49"/>
  <c r="AZ127" i="49"/>
  <c r="AY127" i="49"/>
  <c r="AX127" i="49"/>
  <c r="AW127" i="49"/>
  <c r="AV127" i="49"/>
  <c r="AU127" i="49"/>
  <c r="AT127" i="49"/>
  <c r="AS127" i="49"/>
  <c r="AR127" i="49"/>
  <c r="AQ127" i="49"/>
  <c r="AP127" i="49"/>
  <c r="AO127" i="49"/>
  <c r="AN127" i="49"/>
  <c r="AM127" i="49"/>
  <c r="AL127" i="49"/>
  <c r="AK127" i="49"/>
  <c r="AJ127" i="49"/>
  <c r="AI127" i="49"/>
  <c r="AH127" i="49"/>
  <c r="AG127" i="49"/>
  <c r="AF127" i="49"/>
  <c r="AE127" i="49"/>
  <c r="AD127" i="49"/>
  <c r="AC127" i="49"/>
  <c r="AB127" i="49"/>
  <c r="AA127" i="49"/>
  <c r="Z127" i="49"/>
  <c r="Y127" i="49"/>
  <c r="X127" i="49"/>
  <c r="W127" i="49"/>
  <c r="V127" i="49"/>
  <c r="U127" i="49"/>
  <c r="T127" i="49"/>
  <c r="S127" i="49"/>
  <c r="R127" i="49"/>
  <c r="Q127" i="49"/>
  <c r="P127" i="49"/>
  <c r="O127" i="49"/>
  <c r="N127" i="49"/>
  <c r="M127" i="49"/>
  <c r="L127" i="49"/>
  <c r="K127" i="49"/>
  <c r="J127" i="49"/>
  <c r="I127" i="49"/>
  <c r="H127" i="49"/>
  <c r="G127" i="49"/>
  <c r="F127" i="49"/>
  <c r="E127" i="49"/>
  <c r="D127" i="49"/>
  <c r="BC126" i="49"/>
  <c r="BB126" i="49"/>
  <c r="BA126" i="49"/>
  <c r="AZ126" i="49"/>
  <c r="AY126" i="49"/>
  <c r="AX126" i="49"/>
  <c r="AW126" i="49"/>
  <c r="AV126" i="49"/>
  <c r="AU126" i="49"/>
  <c r="AT126" i="49"/>
  <c r="AS126" i="49"/>
  <c r="AR126" i="49"/>
  <c r="AQ126" i="49"/>
  <c r="AP126" i="49"/>
  <c r="AO126" i="49"/>
  <c r="AN126" i="49"/>
  <c r="AM126" i="49"/>
  <c r="AL126" i="49"/>
  <c r="AK126" i="49"/>
  <c r="AJ126" i="49"/>
  <c r="AI126" i="49"/>
  <c r="AH126" i="49"/>
  <c r="AG126" i="49"/>
  <c r="AF126" i="49"/>
  <c r="AE126" i="49"/>
  <c r="AD126" i="49"/>
  <c r="AC126" i="49"/>
  <c r="AB126" i="49"/>
  <c r="AA126" i="49"/>
  <c r="Z126" i="49"/>
  <c r="Y126" i="49"/>
  <c r="X126" i="49"/>
  <c r="W126" i="49"/>
  <c r="V126" i="49"/>
  <c r="U126" i="49"/>
  <c r="T126" i="49"/>
  <c r="S126" i="49"/>
  <c r="R126" i="49"/>
  <c r="Q126" i="49"/>
  <c r="P126" i="49"/>
  <c r="O126" i="49"/>
  <c r="N126" i="49"/>
  <c r="M126" i="49"/>
  <c r="L126" i="49"/>
  <c r="K126" i="49"/>
  <c r="J126" i="49"/>
  <c r="I126" i="49"/>
  <c r="H126" i="49"/>
  <c r="G126" i="49"/>
  <c r="F126" i="49"/>
  <c r="E126" i="49"/>
  <c r="D126" i="49"/>
  <c r="BC125" i="49"/>
  <c r="BB125" i="49"/>
  <c r="BA125" i="49"/>
  <c r="AZ125" i="49"/>
  <c r="AY125" i="49"/>
  <c r="AX125" i="49"/>
  <c r="AW125" i="49"/>
  <c r="AV125" i="49"/>
  <c r="AU125" i="49"/>
  <c r="AT125" i="49"/>
  <c r="AS125" i="49"/>
  <c r="AR125" i="49"/>
  <c r="AQ125" i="49"/>
  <c r="AP125" i="49"/>
  <c r="AO125" i="49"/>
  <c r="AN125" i="49"/>
  <c r="AM125" i="49"/>
  <c r="AL125" i="49"/>
  <c r="AK125" i="49"/>
  <c r="AJ125" i="49"/>
  <c r="AI125" i="49"/>
  <c r="AH125" i="49"/>
  <c r="AG125" i="49"/>
  <c r="AF125" i="49"/>
  <c r="AE125" i="49"/>
  <c r="AD125" i="49"/>
  <c r="AC125" i="49"/>
  <c r="AB125" i="49"/>
  <c r="AA125" i="49"/>
  <c r="Z125" i="49"/>
  <c r="Y125" i="49"/>
  <c r="X125" i="49"/>
  <c r="W125" i="49"/>
  <c r="V125" i="49"/>
  <c r="U125" i="49"/>
  <c r="T125" i="49"/>
  <c r="S125" i="49"/>
  <c r="R125" i="49"/>
  <c r="Q125" i="49"/>
  <c r="P125" i="49"/>
  <c r="O125" i="49"/>
  <c r="N125" i="49"/>
  <c r="M125" i="49"/>
  <c r="L125" i="49"/>
  <c r="K125" i="49"/>
  <c r="J125" i="49"/>
  <c r="I125" i="49"/>
  <c r="H125" i="49"/>
  <c r="G125" i="49"/>
  <c r="F125" i="49"/>
  <c r="E125" i="49"/>
  <c r="D125" i="49"/>
  <c r="BC124" i="49"/>
  <c r="BB124" i="49"/>
  <c r="BA124" i="49"/>
  <c r="AZ124" i="49"/>
  <c r="AY124" i="49"/>
  <c r="AX124" i="49"/>
  <c r="AW124" i="49"/>
  <c r="AV124" i="49"/>
  <c r="AU124" i="49"/>
  <c r="AT124" i="49"/>
  <c r="AS124" i="49"/>
  <c r="AR124" i="49"/>
  <c r="AQ124" i="49"/>
  <c r="AP124" i="49"/>
  <c r="AO124" i="49"/>
  <c r="AN124" i="49"/>
  <c r="AM124" i="49"/>
  <c r="AL124" i="49"/>
  <c r="AK124" i="49"/>
  <c r="AJ124" i="49"/>
  <c r="AI124" i="49"/>
  <c r="AH124" i="49"/>
  <c r="AG124" i="49"/>
  <c r="AF124" i="49"/>
  <c r="AE124" i="49"/>
  <c r="AD124" i="49"/>
  <c r="AC124" i="49"/>
  <c r="AB124" i="49"/>
  <c r="AA124" i="49"/>
  <c r="Z124" i="49"/>
  <c r="Y124" i="49"/>
  <c r="X124" i="49"/>
  <c r="W124" i="49"/>
  <c r="V124" i="49"/>
  <c r="U124" i="49"/>
  <c r="T124" i="49"/>
  <c r="S124" i="49"/>
  <c r="R124" i="49"/>
  <c r="Q124" i="49"/>
  <c r="P124" i="49"/>
  <c r="O124" i="49"/>
  <c r="N124" i="49"/>
  <c r="M124" i="49"/>
  <c r="L124" i="49"/>
  <c r="K124" i="49"/>
  <c r="J124" i="49"/>
  <c r="I124" i="49"/>
  <c r="H124" i="49"/>
  <c r="G124" i="49"/>
  <c r="F124" i="49"/>
  <c r="E124" i="49"/>
  <c r="D124" i="49"/>
  <c r="BC123" i="49"/>
  <c r="BB123" i="49"/>
  <c r="BA123" i="49"/>
  <c r="AZ123" i="49"/>
  <c r="AY123" i="49"/>
  <c r="AX123" i="49"/>
  <c r="AW123" i="49"/>
  <c r="AV123" i="49"/>
  <c r="AU123" i="49"/>
  <c r="AT123" i="49"/>
  <c r="AS123" i="49"/>
  <c r="AR123" i="49"/>
  <c r="AQ123" i="49"/>
  <c r="AP123" i="49"/>
  <c r="AO123" i="49"/>
  <c r="AN123" i="49"/>
  <c r="AM123" i="49"/>
  <c r="AL123" i="49"/>
  <c r="AK123" i="49"/>
  <c r="AJ123" i="49"/>
  <c r="AI123" i="49"/>
  <c r="AH123" i="49"/>
  <c r="AG123" i="49"/>
  <c r="AF123" i="49"/>
  <c r="AE123" i="49"/>
  <c r="AD123" i="49"/>
  <c r="AC123" i="49"/>
  <c r="AB123" i="49"/>
  <c r="AA123" i="49"/>
  <c r="Z123" i="49"/>
  <c r="Y123" i="49"/>
  <c r="X123" i="49"/>
  <c r="W123" i="49"/>
  <c r="V123" i="49"/>
  <c r="U123" i="49"/>
  <c r="T123" i="49"/>
  <c r="S123" i="49"/>
  <c r="R123" i="49"/>
  <c r="Q123" i="49"/>
  <c r="P123" i="49"/>
  <c r="O123" i="49"/>
  <c r="N123" i="49"/>
  <c r="M123" i="49"/>
  <c r="L123" i="49"/>
  <c r="K123" i="49"/>
  <c r="J123" i="49"/>
  <c r="I123" i="49"/>
  <c r="H123" i="49"/>
  <c r="G123" i="49"/>
  <c r="F123" i="49"/>
  <c r="E123" i="49"/>
  <c r="D123" i="49"/>
  <c r="BC122" i="49"/>
  <c r="BB122" i="49"/>
  <c r="BA122" i="49"/>
  <c r="AZ122" i="49"/>
  <c r="AY122" i="49"/>
  <c r="AX122" i="49"/>
  <c r="AW122" i="49"/>
  <c r="AV122" i="49"/>
  <c r="AU122" i="49"/>
  <c r="AT122" i="49"/>
  <c r="AS122" i="49"/>
  <c r="AR122" i="49"/>
  <c r="AQ122" i="49"/>
  <c r="AP122" i="49"/>
  <c r="AO122" i="49"/>
  <c r="AN122" i="49"/>
  <c r="AM122" i="49"/>
  <c r="AL122" i="49"/>
  <c r="AK122" i="49"/>
  <c r="AJ122" i="49"/>
  <c r="AI122" i="49"/>
  <c r="AH122" i="49"/>
  <c r="AG122" i="49"/>
  <c r="AF122" i="49"/>
  <c r="AE122" i="49"/>
  <c r="AD122" i="49"/>
  <c r="AC122" i="49"/>
  <c r="AB122" i="49"/>
  <c r="AA122" i="49"/>
  <c r="Z122" i="49"/>
  <c r="Y122" i="49"/>
  <c r="X122" i="49"/>
  <c r="W122" i="49"/>
  <c r="V122" i="49"/>
  <c r="U122" i="49"/>
  <c r="T122" i="49"/>
  <c r="S122" i="49"/>
  <c r="R122" i="49"/>
  <c r="Q122" i="49"/>
  <c r="P122" i="49"/>
  <c r="O122" i="49"/>
  <c r="N122" i="49"/>
  <c r="M122" i="49"/>
  <c r="L122" i="49"/>
  <c r="K122" i="49"/>
  <c r="J122" i="49"/>
  <c r="I122" i="49"/>
  <c r="H122" i="49"/>
  <c r="G122" i="49"/>
  <c r="F122" i="49"/>
  <c r="E122" i="49"/>
  <c r="D122" i="49"/>
  <c r="BC121" i="49"/>
  <c r="BB121" i="49"/>
  <c r="BA121" i="49"/>
  <c r="AZ121" i="49"/>
  <c r="AY121" i="49"/>
  <c r="AX121" i="49"/>
  <c r="AW121" i="49"/>
  <c r="AV121" i="49"/>
  <c r="AU121" i="49"/>
  <c r="AT121" i="49"/>
  <c r="AS121" i="49"/>
  <c r="AR121" i="49"/>
  <c r="AQ121" i="49"/>
  <c r="AP121" i="49"/>
  <c r="AO121" i="49"/>
  <c r="AN121" i="49"/>
  <c r="AM121" i="49"/>
  <c r="AL121" i="49"/>
  <c r="AK121" i="49"/>
  <c r="AJ121" i="49"/>
  <c r="AI121" i="49"/>
  <c r="AH121" i="49"/>
  <c r="AG121" i="49"/>
  <c r="AF121" i="49"/>
  <c r="AE121" i="49"/>
  <c r="AD121" i="49"/>
  <c r="AC121" i="49"/>
  <c r="AB121" i="49"/>
  <c r="AA121" i="49"/>
  <c r="Z121" i="49"/>
  <c r="Y121" i="49"/>
  <c r="X121" i="49"/>
  <c r="W121" i="49"/>
  <c r="V121" i="49"/>
  <c r="U121" i="49"/>
  <c r="T121" i="49"/>
  <c r="S121" i="49"/>
  <c r="R121" i="49"/>
  <c r="Q121" i="49"/>
  <c r="P121" i="49"/>
  <c r="O121" i="49"/>
  <c r="N121" i="49"/>
  <c r="M121" i="49"/>
  <c r="L121" i="49"/>
  <c r="K121" i="49"/>
  <c r="J121" i="49"/>
  <c r="I121" i="49"/>
  <c r="H121" i="49"/>
  <c r="G121" i="49"/>
  <c r="F121" i="49"/>
  <c r="E121" i="49"/>
  <c r="D121" i="49"/>
  <c r="BC120" i="49"/>
  <c r="BB120" i="49"/>
  <c r="BA120" i="49"/>
  <c r="AZ120" i="49"/>
  <c r="AY120" i="49"/>
  <c r="AX120" i="49"/>
  <c r="AW120" i="49"/>
  <c r="AV120" i="49"/>
  <c r="AU120" i="49"/>
  <c r="AT120" i="49"/>
  <c r="AS120" i="49"/>
  <c r="AR120" i="49"/>
  <c r="AQ120" i="49"/>
  <c r="AP120" i="49"/>
  <c r="AO120" i="49"/>
  <c r="AN120" i="49"/>
  <c r="AM120" i="49"/>
  <c r="AL120" i="49"/>
  <c r="AK120" i="49"/>
  <c r="AJ120" i="49"/>
  <c r="AI120" i="49"/>
  <c r="AH120" i="49"/>
  <c r="AG120" i="49"/>
  <c r="AF120" i="49"/>
  <c r="AE120" i="49"/>
  <c r="AD120" i="49"/>
  <c r="AC120" i="49"/>
  <c r="AB120" i="49"/>
  <c r="AA120" i="49"/>
  <c r="Z120" i="49"/>
  <c r="Y120" i="49"/>
  <c r="X120" i="49"/>
  <c r="W120" i="49"/>
  <c r="V120" i="49"/>
  <c r="U120" i="49"/>
  <c r="T120" i="49"/>
  <c r="S120" i="49"/>
  <c r="R120" i="49"/>
  <c r="Q120" i="49"/>
  <c r="P120" i="49"/>
  <c r="O120" i="49"/>
  <c r="N120" i="49"/>
  <c r="M120" i="49"/>
  <c r="L120" i="49"/>
  <c r="K120" i="49"/>
  <c r="J120" i="49"/>
  <c r="I120" i="49"/>
  <c r="H120" i="49"/>
  <c r="G120" i="49"/>
  <c r="F120" i="49"/>
  <c r="E120" i="49"/>
  <c r="D120" i="49"/>
  <c r="BC119" i="49"/>
  <c r="BB119" i="49"/>
  <c r="BA119" i="49"/>
  <c r="AZ119" i="49"/>
  <c r="AY119" i="49"/>
  <c r="AX119" i="49"/>
  <c r="AW119" i="49"/>
  <c r="AV119" i="49"/>
  <c r="AU119" i="49"/>
  <c r="AT119" i="49"/>
  <c r="AS119" i="49"/>
  <c r="AR119" i="49"/>
  <c r="AQ119" i="49"/>
  <c r="AP119" i="49"/>
  <c r="AO119" i="49"/>
  <c r="AN119" i="49"/>
  <c r="AM119" i="49"/>
  <c r="AL119" i="49"/>
  <c r="AK119" i="49"/>
  <c r="AJ119" i="49"/>
  <c r="AI119" i="49"/>
  <c r="AH119" i="49"/>
  <c r="AG119" i="49"/>
  <c r="AF119" i="49"/>
  <c r="AE119" i="49"/>
  <c r="AD119" i="49"/>
  <c r="AC119" i="49"/>
  <c r="AB119" i="49"/>
  <c r="AA119" i="49"/>
  <c r="Z119" i="49"/>
  <c r="Y119" i="49"/>
  <c r="X119" i="49"/>
  <c r="W119" i="49"/>
  <c r="V119" i="49"/>
  <c r="U119" i="49"/>
  <c r="T119" i="49"/>
  <c r="S119" i="49"/>
  <c r="R119" i="49"/>
  <c r="Q119" i="49"/>
  <c r="P119" i="49"/>
  <c r="O119" i="49"/>
  <c r="N119" i="49"/>
  <c r="M119" i="49"/>
  <c r="L119" i="49"/>
  <c r="K119" i="49"/>
  <c r="J119" i="49"/>
  <c r="I119" i="49"/>
  <c r="H119" i="49"/>
  <c r="G119" i="49"/>
  <c r="F119" i="49"/>
  <c r="E119" i="49"/>
  <c r="D119" i="49"/>
  <c r="BC118" i="49"/>
  <c r="BB118" i="49"/>
  <c r="BA118" i="49"/>
  <c r="AZ118" i="49"/>
  <c r="AY118" i="49"/>
  <c r="AX118" i="49"/>
  <c r="AW118" i="49"/>
  <c r="AV118" i="49"/>
  <c r="AU118" i="49"/>
  <c r="AT118" i="49"/>
  <c r="AS118" i="49"/>
  <c r="AR118" i="49"/>
  <c r="AQ118" i="49"/>
  <c r="AP118" i="49"/>
  <c r="AO118" i="49"/>
  <c r="AN118" i="49"/>
  <c r="AM118" i="49"/>
  <c r="AL118" i="49"/>
  <c r="AK118" i="49"/>
  <c r="AJ118" i="49"/>
  <c r="AI118" i="49"/>
  <c r="AH118" i="49"/>
  <c r="AG118" i="49"/>
  <c r="AF118" i="49"/>
  <c r="AE118" i="49"/>
  <c r="AD118" i="49"/>
  <c r="AC118" i="49"/>
  <c r="AB118" i="49"/>
  <c r="AA118" i="49"/>
  <c r="Z118" i="49"/>
  <c r="Y118" i="49"/>
  <c r="X118" i="49"/>
  <c r="W118" i="49"/>
  <c r="V118" i="49"/>
  <c r="U118" i="49"/>
  <c r="T118" i="49"/>
  <c r="S118" i="49"/>
  <c r="R118" i="49"/>
  <c r="Q118" i="49"/>
  <c r="P118" i="49"/>
  <c r="O118" i="49"/>
  <c r="N118" i="49"/>
  <c r="M118" i="49"/>
  <c r="L118" i="49"/>
  <c r="K118" i="49"/>
  <c r="J118" i="49"/>
  <c r="I118" i="49"/>
  <c r="H118" i="49"/>
  <c r="G118" i="49"/>
  <c r="F118" i="49"/>
  <c r="E118" i="49"/>
  <c r="D118" i="49"/>
  <c r="BC117" i="49"/>
  <c r="BB117" i="49"/>
  <c r="BA117" i="49"/>
  <c r="AZ117" i="49"/>
  <c r="AY117" i="49"/>
  <c r="AX117" i="49"/>
  <c r="AW117" i="49"/>
  <c r="AV117" i="49"/>
  <c r="AU117" i="49"/>
  <c r="AT117" i="49"/>
  <c r="AS117" i="49"/>
  <c r="AR117" i="49"/>
  <c r="AQ117" i="49"/>
  <c r="AP117" i="49"/>
  <c r="AO117" i="49"/>
  <c r="AN117" i="49"/>
  <c r="AM117" i="49"/>
  <c r="AL117" i="49"/>
  <c r="AK117" i="49"/>
  <c r="AJ117" i="49"/>
  <c r="AI117" i="49"/>
  <c r="AH117" i="49"/>
  <c r="AG117" i="49"/>
  <c r="AF117" i="49"/>
  <c r="AE117" i="49"/>
  <c r="AD117" i="49"/>
  <c r="AC117" i="49"/>
  <c r="AB117" i="49"/>
  <c r="AA117" i="49"/>
  <c r="Z117" i="49"/>
  <c r="Y117" i="49"/>
  <c r="X117" i="49"/>
  <c r="W117" i="49"/>
  <c r="V117" i="49"/>
  <c r="U117" i="49"/>
  <c r="T117" i="49"/>
  <c r="S117" i="49"/>
  <c r="R117" i="49"/>
  <c r="Q117" i="49"/>
  <c r="P117" i="49"/>
  <c r="O117" i="49"/>
  <c r="N117" i="49"/>
  <c r="M117" i="49"/>
  <c r="L117" i="49"/>
  <c r="K117" i="49"/>
  <c r="J117" i="49"/>
  <c r="I117" i="49"/>
  <c r="H117" i="49"/>
  <c r="G117" i="49"/>
  <c r="F117" i="49"/>
  <c r="E117" i="49"/>
  <c r="D117" i="49"/>
  <c r="BC116" i="49"/>
  <c r="BB116" i="49"/>
  <c r="BA116" i="49"/>
  <c r="AZ116" i="49"/>
  <c r="AY116" i="49"/>
  <c r="AX116" i="49"/>
  <c r="AW116" i="49"/>
  <c r="AV116" i="49"/>
  <c r="AU116" i="49"/>
  <c r="AT116" i="49"/>
  <c r="AS116" i="49"/>
  <c r="AR116" i="49"/>
  <c r="AQ116" i="49"/>
  <c r="AP116" i="49"/>
  <c r="AO116" i="49"/>
  <c r="AN116" i="49"/>
  <c r="AM116" i="49"/>
  <c r="AL116" i="49"/>
  <c r="AK116" i="49"/>
  <c r="AJ116" i="49"/>
  <c r="AI116" i="49"/>
  <c r="AH116" i="49"/>
  <c r="AG116" i="49"/>
  <c r="AF116" i="49"/>
  <c r="AE116" i="49"/>
  <c r="AD116" i="49"/>
  <c r="AC116" i="49"/>
  <c r="AB116" i="49"/>
  <c r="AA116" i="49"/>
  <c r="Z116" i="49"/>
  <c r="Y116" i="49"/>
  <c r="X116" i="49"/>
  <c r="W116" i="49"/>
  <c r="V116" i="49"/>
  <c r="U116" i="49"/>
  <c r="T116" i="49"/>
  <c r="S116" i="49"/>
  <c r="R116" i="49"/>
  <c r="Q116" i="49"/>
  <c r="P116" i="49"/>
  <c r="O116" i="49"/>
  <c r="N116" i="49"/>
  <c r="M116" i="49"/>
  <c r="L116" i="49"/>
  <c r="K116" i="49"/>
  <c r="J116" i="49"/>
  <c r="I116" i="49"/>
  <c r="H116" i="49"/>
  <c r="G116" i="49"/>
  <c r="F116" i="49"/>
  <c r="E116" i="49"/>
  <c r="D116" i="49"/>
  <c r="BC115" i="49"/>
  <c r="BB115" i="49"/>
  <c r="BA115" i="49"/>
  <c r="AZ115" i="49"/>
  <c r="AY115" i="49"/>
  <c r="AX115" i="49"/>
  <c r="AW115" i="49"/>
  <c r="AV115" i="49"/>
  <c r="AU115" i="49"/>
  <c r="AT115" i="49"/>
  <c r="AS115" i="49"/>
  <c r="AR115" i="49"/>
  <c r="AQ115" i="49"/>
  <c r="AP115" i="49"/>
  <c r="AO115" i="49"/>
  <c r="AN115" i="49"/>
  <c r="AM115" i="49"/>
  <c r="AL115" i="49"/>
  <c r="AK115" i="49"/>
  <c r="AJ115" i="49"/>
  <c r="AI115" i="49"/>
  <c r="AH115" i="49"/>
  <c r="AG115" i="49"/>
  <c r="AF115" i="49"/>
  <c r="AE115" i="49"/>
  <c r="AD115" i="49"/>
  <c r="AC115" i="49"/>
  <c r="AB115" i="49"/>
  <c r="AA115" i="49"/>
  <c r="Z115" i="49"/>
  <c r="Y115" i="49"/>
  <c r="X115" i="49"/>
  <c r="W115" i="49"/>
  <c r="V115" i="49"/>
  <c r="U115" i="49"/>
  <c r="T115" i="49"/>
  <c r="S115" i="49"/>
  <c r="R115" i="49"/>
  <c r="Q115" i="49"/>
  <c r="P115" i="49"/>
  <c r="O115" i="49"/>
  <c r="N115" i="49"/>
  <c r="M115" i="49"/>
  <c r="L115" i="49"/>
  <c r="K115" i="49"/>
  <c r="J115" i="49"/>
  <c r="I115" i="49"/>
  <c r="H115" i="49"/>
  <c r="G115" i="49"/>
  <c r="F115" i="49"/>
  <c r="E115" i="49"/>
  <c r="D115" i="49"/>
  <c r="BC114" i="49"/>
  <c r="BB114" i="49"/>
  <c r="BA114" i="49"/>
  <c r="AZ114" i="49"/>
  <c r="AY114" i="49"/>
  <c r="AX114" i="49"/>
  <c r="AW114" i="49"/>
  <c r="AV114" i="49"/>
  <c r="AU114" i="49"/>
  <c r="AT114" i="49"/>
  <c r="AS114" i="49"/>
  <c r="AR114" i="49"/>
  <c r="AQ114" i="49"/>
  <c r="AP114" i="49"/>
  <c r="AO114" i="49"/>
  <c r="AN114" i="49"/>
  <c r="AM114" i="49"/>
  <c r="AL114" i="49"/>
  <c r="AK114" i="49"/>
  <c r="AJ114" i="49"/>
  <c r="AI114" i="49"/>
  <c r="AH114" i="49"/>
  <c r="AG114" i="49"/>
  <c r="AF114" i="49"/>
  <c r="AE114" i="49"/>
  <c r="AD114" i="49"/>
  <c r="AC114" i="49"/>
  <c r="AB114" i="49"/>
  <c r="AA114" i="49"/>
  <c r="Z114" i="49"/>
  <c r="Y114" i="49"/>
  <c r="X114" i="49"/>
  <c r="W114" i="49"/>
  <c r="V114" i="49"/>
  <c r="U114" i="49"/>
  <c r="T114" i="49"/>
  <c r="S114" i="49"/>
  <c r="R114" i="49"/>
  <c r="Q114" i="49"/>
  <c r="P114" i="49"/>
  <c r="O114" i="49"/>
  <c r="N114" i="49"/>
  <c r="M114" i="49"/>
  <c r="L114" i="49"/>
  <c r="K114" i="49"/>
  <c r="J114" i="49"/>
  <c r="I114" i="49"/>
  <c r="H114" i="49"/>
  <c r="G114" i="49"/>
  <c r="F114" i="49"/>
  <c r="E114" i="49"/>
  <c r="D114" i="49"/>
  <c r="BC113" i="49"/>
  <c r="BB113" i="49"/>
  <c r="BA113" i="49"/>
  <c r="AZ113" i="49"/>
  <c r="AY113" i="49"/>
  <c r="AX113" i="49"/>
  <c r="AW113" i="49"/>
  <c r="AV113" i="49"/>
  <c r="AU113" i="49"/>
  <c r="AT113" i="49"/>
  <c r="AS113" i="49"/>
  <c r="AR113" i="49"/>
  <c r="AQ113" i="49"/>
  <c r="AP113" i="49"/>
  <c r="AO113" i="49"/>
  <c r="AN113" i="49"/>
  <c r="AM113" i="49"/>
  <c r="AL113" i="49"/>
  <c r="AK113" i="49"/>
  <c r="AJ113" i="49"/>
  <c r="AI113" i="49"/>
  <c r="AH113" i="49"/>
  <c r="AG113" i="49"/>
  <c r="AF113" i="49"/>
  <c r="AE113" i="49"/>
  <c r="AD113" i="49"/>
  <c r="AC113" i="49"/>
  <c r="AB113" i="49"/>
  <c r="AA113" i="49"/>
  <c r="Z113" i="49"/>
  <c r="Y113" i="49"/>
  <c r="X113" i="49"/>
  <c r="W113" i="49"/>
  <c r="V113" i="49"/>
  <c r="U113" i="49"/>
  <c r="T113" i="49"/>
  <c r="S113" i="49"/>
  <c r="R113" i="49"/>
  <c r="Q113" i="49"/>
  <c r="P113" i="49"/>
  <c r="O113" i="49"/>
  <c r="N113" i="49"/>
  <c r="M113" i="49"/>
  <c r="L113" i="49"/>
  <c r="K113" i="49"/>
  <c r="J113" i="49"/>
  <c r="I113" i="49"/>
  <c r="H113" i="49"/>
  <c r="G113" i="49"/>
  <c r="F113" i="49"/>
  <c r="E113" i="49"/>
  <c r="D113" i="49"/>
  <c r="BC112" i="49"/>
  <c r="BB112" i="49"/>
  <c r="BA112" i="49"/>
  <c r="AZ112" i="49"/>
  <c r="AY112" i="49"/>
  <c r="AX112" i="49"/>
  <c r="AW112" i="49"/>
  <c r="AV112" i="49"/>
  <c r="AU112" i="49"/>
  <c r="AT112" i="49"/>
  <c r="AS112" i="49"/>
  <c r="AR112" i="49"/>
  <c r="AQ112" i="49"/>
  <c r="AP112" i="49"/>
  <c r="AO112" i="49"/>
  <c r="AN112" i="49"/>
  <c r="AM112" i="49"/>
  <c r="AL112" i="49"/>
  <c r="AK112" i="49"/>
  <c r="AJ112" i="49"/>
  <c r="AI112" i="49"/>
  <c r="AH112" i="49"/>
  <c r="AG112" i="49"/>
  <c r="AF112" i="49"/>
  <c r="AE112" i="49"/>
  <c r="AD112" i="49"/>
  <c r="AC112" i="49"/>
  <c r="AB112" i="49"/>
  <c r="AA112" i="49"/>
  <c r="Z112" i="49"/>
  <c r="Y112" i="49"/>
  <c r="X112" i="49"/>
  <c r="W112" i="49"/>
  <c r="V112" i="49"/>
  <c r="U112" i="49"/>
  <c r="T112" i="49"/>
  <c r="S112" i="49"/>
  <c r="R112" i="49"/>
  <c r="Q112" i="49"/>
  <c r="P112" i="49"/>
  <c r="O112" i="49"/>
  <c r="N112" i="49"/>
  <c r="M112" i="49"/>
  <c r="L112" i="49"/>
  <c r="K112" i="49"/>
  <c r="J112" i="49"/>
  <c r="I112" i="49"/>
  <c r="H112" i="49"/>
  <c r="G112" i="49"/>
  <c r="F112" i="49"/>
  <c r="E112" i="49"/>
  <c r="D112" i="49"/>
  <c r="BC111" i="49"/>
  <c r="BB111" i="49"/>
  <c r="BA111" i="49"/>
  <c r="AZ111" i="49"/>
  <c r="AY111" i="49"/>
  <c r="AX111" i="49"/>
  <c r="AW111" i="49"/>
  <c r="AV111" i="49"/>
  <c r="AU111" i="49"/>
  <c r="AT111" i="49"/>
  <c r="AS111" i="49"/>
  <c r="AR111" i="49"/>
  <c r="AQ111" i="49"/>
  <c r="AP111" i="49"/>
  <c r="AO111" i="49"/>
  <c r="AN111" i="49"/>
  <c r="AM111" i="49"/>
  <c r="AL111" i="49"/>
  <c r="AK111" i="49"/>
  <c r="AJ111" i="49"/>
  <c r="AI111" i="49"/>
  <c r="AH111" i="49"/>
  <c r="AG111" i="49"/>
  <c r="AF111" i="49"/>
  <c r="AE111" i="49"/>
  <c r="AD111" i="49"/>
  <c r="AC111" i="49"/>
  <c r="AB111" i="49"/>
  <c r="AA111" i="49"/>
  <c r="Z111" i="49"/>
  <c r="Y111" i="49"/>
  <c r="X111" i="49"/>
  <c r="W111" i="49"/>
  <c r="V111" i="49"/>
  <c r="U111" i="49"/>
  <c r="T111" i="49"/>
  <c r="S111" i="49"/>
  <c r="R111" i="49"/>
  <c r="Q111" i="49"/>
  <c r="P111" i="49"/>
  <c r="O111" i="49"/>
  <c r="N111" i="49"/>
  <c r="M111" i="49"/>
  <c r="L111" i="49"/>
  <c r="K111" i="49"/>
  <c r="J111" i="49"/>
  <c r="I111" i="49"/>
  <c r="H111" i="49"/>
  <c r="G111" i="49"/>
  <c r="F111" i="49"/>
  <c r="E111" i="49"/>
  <c r="D111" i="49"/>
  <c r="BC110" i="49"/>
  <c r="BB110" i="49"/>
  <c r="BA110" i="49"/>
  <c r="AZ110" i="49"/>
  <c r="AY110" i="49"/>
  <c r="AX110" i="49"/>
  <c r="AW110" i="49"/>
  <c r="AV110" i="49"/>
  <c r="AU110" i="49"/>
  <c r="AT110" i="49"/>
  <c r="AS110" i="49"/>
  <c r="AR110" i="49"/>
  <c r="AQ110" i="49"/>
  <c r="AP110" i="49"/>
  <c r="AO110" i="49"/>
  <c r="AN110" i="49"/>
  <c r="AM110" i="49"/>
  <c r="AL110" i="49"/>
  <c r="AK110" i="49"/>
  <c r="AJ110" i="49"/>
  <c r="AI110" i="49"/>
  <c r="AH110" i="49"/>
  <c r="AG110" i="49"/>
  <c r="AF110" i="49"/>
  <c r="AE110" i="49"/>
  <c r="AD110" i="49"/>
  <c r="AC110" i="49"/>
  <c r="AB110" i="49"/>
  <c r="AA110" i="49"/>
  <c r="Z110" i="49"/>
  <c r="Y110" i="49"/>
  <c r="X110" i="49"/>
  <c r="W110" i="49"/>
  <c r="V110" i="49"/>
  <c r="U110" i="49"/>
  <c r="T110" i="49"/>
  <c r="S110" i="49"/>
  <c r="R110" i="49"/>
  <c r="Q110" i="49"/>
  <c r="P110" i="49"/>
  <c r="O110" i="49"/>
  <c r="N110" i="49"/>
  <c r="M110" i="49"/>
  <c r="L110" i="49"/>
  <c r="K110" i="49"/>
  <c r="J110" i="49"/>
  <c r="I110" i="49"/>
  <c r="H110" i="49"/>
  <c r="G110" i="49"/>
  <c r="F110" i="49"/>
  <c r="E110" i="49"/>
  <c r="D110" i="49"/>
  <c r="BC109" i="49"/>
  <c r="BB109" i="49"/>
  <c r="BA109" i="49"/>
  <c r="AZ109" i="49"/>
  <c r="AY109" i="49"/>
  <c r="AX109" i="49"/>
  <c r="AW109" i="49"/>
  <c r="AV109" i="49"/>
  <c r="AU109" i="49"/>
  <c r="AT109" i="49"/>
  <c r="AS109" i="49"/>
  <c r="AR109" i="49"/>
  <c r="AQ109" i="49"/>
  <c r="AP109" i="49"/>
  <c r="AO109" i="49"/>
  <c r="AN109" i="49"/>
  <c r="AM109" i="49"/>
  <c r="AL109" i="49"/>
  <c r="AK109" i="49"/>
  <c r="AJ109" i="49"/>
  <c r="AI109" i="49"/>
  <c r="AH109" i="49"/>
  <c r="AG109" i="49"/>
  <c r="AF109" i="49"/>
  <c r="AE109" i="49"/>
  <c r="AD109" i="49"/>
  <c r="AC109" i="49"/>
  <c r="AB109" i="49"/>
  <c r="AA109" i="49"/>
  <c r="Z109" i="49"/>
  <c r="Y109" i="49"/>
  <c r="X109" i="49"/>
  <c r="W109" i="49"/>
  <c r="V109" i="49"/>
  <c r="U109" i="49"/>
  <c r="T109" i="49"/>
  <c r="S109" i="49"/>
  <c r="R109" i="49"/>
  <c r="Q109" i="49"/>
  <c r="P109" i="49"/>
  <c r="O109" i="49"/>
  <c r="N109" i="49"/>
  <c r="M109" i="49"/>
  <c r="L109" i="49"/>
  <c r="K109" i="49"/>
  <c r="J109" i="49"/>
  <c r="I109" i="49"/>
  <c r="H109" i="49"/>
  <c r="G109" i="49"/>
  <c r="F109" i="49"/>
  <c r="E109" i="49"/>
  <c r="D109" i="49"/>
  <c r="BC108" i="49"/>
  <c r="BB108" i="49"/>
  <c r="BA108" i="49"/>
  <c r="AZ108" i="49"/>
  <c r="AY108" i="49"/>
  <c r="AX108" i="49"/>
  <c r="AW108" i="49"/>
  <c r="AV108" i="49"/>
  <c r="AU108" i="49"/>
  <c r="AT108" i="49"/>
  <c r="AS108" i="49"/>
  <c r="AR108" i="49"/>
  <c r="AQ108" i="49"/>
  <c r="AP108" i="49"/>
  <c r="AO108" i="49"/>
  <c r="AN108" i="49"/>
  <c r="AM108" i="49"/>
  <c r="AL108" i="49"/>
  <c r="AK108" i="49"/>
  <c r="AJ108" i="49"/>
  <c r="AI108" i="49"/>
  <c r="AH108" i="49"/>
  <c r="AG108" i="49"/>
  <c r="AF108" i="49"/>
  <c r="AE108" i="49"/>
  <c r="AD108" i="49"/>
  <c r="AC108" i="49"/>
  <c r="AB108" i="49"/>
  <c r="AA108" i="49"/>
  <c r="Z108" i="49"/>
  <c r="Y108" i="49"/>
  <c r="X108" i="49"/>
  <c r="W108" i="49"/>
  <c r="V108" i="49"/>
  <c r="U108" i="49"/>
  <c r="T108" i="49"/>
  <c r="S108" i="49"/>
  <c r="R108" i="49"/>
  <c r="Q108" i="49"/>
  <c r="P108" i="49"/>
  <c r="O108" i="49"/>
  <c r="N108" i="49"/>
  <c r="M108" i="49"/>
  <c r="L108" i="49"/>
  <c r="K108" i="49"/>
  <c r="J108" i="49"/>
  <c r="I108" i="49"/>
  <c r="H108" i="49"/>
  <c r="G108" i="49"/>
  <c r="F108" i="49"/>
  <c r="E108" i="49"/>
  <c r="D108" i="49"/>
  <c r="BC107" i="49"/>
  <c r="BB107" i="49"/>
  <c r="BA107" i="49"/>
  <c r="AZ107" i="49"/>
  <c r="AY107" i="49"/>
  <c r="AX107" i="49"/>
  <c r="AW107" i="49"/>
  <c r="AV107" i="49"/>
  <c r="AU107" i="49"/>
  <c r="AT107" i="49"/>
  <c r="AS107" i="49"/>
  <c r="AR107" i="49"/>
  <c r="AQ107" i="49"/>
  <c r="AP107" i="49"/>
  <c r="AO107" i="49"/>
  <c r="AN107" i="49"/>
  <c r="AM107" i="49"/>
  <c r="AL107" i="49"/>
  <c r="AK107" i="49"/>
  <c r="AJ107" i="49"/>
  <c r="AI107" i="49"/>
  <c r="AH107" i="49"/>
  <c r="AG107" i="49"/>
  <c r="AF107" i="49"/>
  <c r="AE107" i="49"/>
  <c r="AD107" i="49"/>
  <c r="AC107" i="49"/>
  <c r="AB107" i="49"/>
  <c r="AA107" i="49"/>
  <c r="Z107" i="49"/>
  <c r="Y107" i="49"/>
  <c r="X107" i="49"/>
  <c r="W107" i="49"/>
  <c r="V107" i="49"/>
  <c r="U107" i="49"/>
  <c r="T107" i="49"/>
  <c r="S107" i="49"/>
  <c r="R107" i="49"/>
  <c r="Q107" i="49"/>
  <c r="P107" i="49"/>
  <c r="O107" i="49"/>
  <c r="N107" i="49"/>
  <c r="M107" i="49"/>
  <c r="L107" i="49"/>
  <c r="K107" i="49"/>
  <c r="J107" i="49"/>
  <c r="I107" i="49"/>
  <c r="H107" i="49"/>
  <c r="G107" i="49"/>
  <c r="F107" i="49"/>
  <c r="E107" i="49"/>
  <c r="D107" i="49"/>
  <c r="BC106" i="49"/>
  <c r="BB106" i="49"/>
  <c r="BA106" i="49"/>
  <c r="AZ106" i="49"/>
  <c r="AY106" i="49"/>
  <c r="AX106" i="49"/>
  <c r="AW106" i="49"/>
  <c r="AV106" i="49"/>
  <c r="AU106" i="49"/>
  <c r="AT106" i="49"/>
  <c r="AS106" i="49"/>
  <c r="AR106" i="49"/>
  <c r="AQ106" i="49"/>
  <c r="AP106" i="49"/>
  <c r="AO106" i="49"/>
  <c r="AN106" i="49"/>
  <c r="AM106" i="49"/>
  <c r="AL106" i="49"/>
  <c r="AK106" i="49"/>
  <c r="AJ106" i="49"/>
  <c r="AI106" i="49"/>
  <c r="AH106" i="49"/>
  <c r="AG106" i="49"/>
  <c r="AF106" i="49"/>
  <c r="AE106" i="49"/>
  <c r="AD106" i="49"/>
  <c r="AC106" i="49"/>
  <c r="AB106" i="49"/>
  <c r="AA106" i="49"/>
  <c r="Z106" i="49"/>
  <c r="Y106" i="49"/>
  <c r="X106" i="49"/>
  <c r="W106" i="49"/>
  <c r="V106" i="49"/>
  <c r="U106" i="49"/>
  <c r="T106" i="49"/>
  <c r="S106" i="49"/>
  <c r="R106" i="49"/>
  <c r="Q106" i="49"/>
  <c r="P106" i="49"/>
  <c r="O106" i="49"/>
  <c r="N106" i="49"/>
  <c r="M106" i="49"/>
  <c r="L106" i="49"/>
  <c r="K106" i="49"/>
  <c r="J106" i="49"/>
  <c r="I106" i="49"/>
  <c r="H106" i="49"/>
  <c r="G106" i="49"/>
  <c r="F106" i="49"/>
  <c r="E106" i="49"/>
  <c r="D106" i="49"/>
  <c r="BC105" i="49"/>
  <c r="BB105" i="49"/>
  <c r="BA105" i="49"/>
  <c r="AZ105" i="49"/>
  <c r="AY105" i="49"/>
  <c r="AX105" i="49"/>
  <c r="AW105" i="49"/>
  <c r="AV105" i="49"/>
  <c r="AU105" i="49"/>
  <c r="AT105" i="49"/>
  <c r="AS105" i="49"/>
  <c r="AR105" i="49"/>
  <c r="AQ105" i="49"/>
  <c r="AP105" i="49"/>
  <c r="AO105" i="49"/>
  <c r="AN105" i="49"/>
  <c r="AM105" i="49"/>
  <c r="AL105" i="49"/>
  <c r="AK105" i="49"/>
  <c r="AJ105" i="49"/>
  <c r="AI105" i="49"/>
  <c r="AH105" i="49"/>
  <c r="AG105" i="49"/>
  <c r="AF105" i="49"/>
  <c r="AE105" i="49"/>
  <c r="AD105" i="49"/>
  <c r="AC105" i="49"/>
  <c r="AB105" i="49"/>
  <c r="AA105" i="49"/>
  <c r="Z105" i="49"/>
  <c r="Y105" i="49"/>
  <c r="X105" i="49"/>
  <c r="W105" i="49"/>
  <c r="V105" i="49"/>
  <c r="U105" i="49"/>
  <c r="T105" i="49"/>
  <c r="S105" i="49"/>
  <c r="R105" i="49"/>
  <c r="Q105" i="49"/>
  <c r="P105" i="49"/>
  <c r="O105" i="49"/>
  <c r="N105" i="49"/>
  <c r="M105" i="49"/>
  <c r="L105" i="49"/>
  <c r="K105" i="49"/>
  <c r="J105" i="49"/>
  <c r="I105" i="49"/>
  <c r="H105" i="49"/>
  <c r="G105" i="49"/>
  <c r="F105" i="49"/>
  <c r="E105" i="49"/>
  <c r="D105" i="49"/>
  <c r="BC104" i="49"/>
  <c r="BB104" i="49"/>
  <c r="BA104" i="49"/>
  <c r="AZ104" i="49"/>
  <c r="AY104" i="49"/>
  <c r="AX104" i="49"/>
  <c r="AW104" i="49"/>
  <c r="AV104" i="49"/>
  <c r="AU104" i="49"/>
  <c r="AT104" i="49"/>
  <c r="AS104" i="49"/>
  <c r="AR104" i="49"/>
  <c r="AQ104" i="49"/>
  <c r="AP104" i="49"/>
  <c r="AO104" i="49"/>
  <c r="AN104" i="49"/>
  <c r="AM104" i="49"/>
  <c r="AL104" i="49"/>
  <c r="AK104" i="49"/>
  <c r="AJ104" i="49"/>
  <c r="AI104" i="49"/>
  <c r="AH104" i="49"/>
  <c r="AG104" i="49"/>
  <c r="AF104" i="49"/>
  <c r="AE104" i="49"/>
  <c r="AD104" i="49"/>
  <c r="AC104" i="49"/>
  <c r="AB104" i="49"/>
  <c r="AA104" i="49"/>
  <c r="Z104" i="49"/>
  <c r="Y104" i="49"/>
  <c r="X104" i="49"/>
  <c r="W104" i="49"/>
  <c r="V104" i="49"/>
  <c r="U104" i="49"/>
  <c r="T104" i="49"/>
  <c r="S104" i="49"/>
  <c r="R104" i="49"/>
  <c r="Q104" i="49"/>
  <c r="P104" i="49"/>
  <c r="O104" i="49"/>
  <c r="N104" i="49"/>
  <c r="M104" i="49"/>
  <c r="L104" i="49"/>
  <c r="K104" i="49"/>
  <c r="J104" i="49"/>
  <c r="I104" i="49"/>
  <c r="H104" i="49"/>
  <c r="G104" i="49"/>
  <c r="F104" i="49"/>
  <c r="E104" i="49"/>
  <c r="D104" i="49"/>
  <c r="BC103" i="49"/>
  <c r="BB103" i="49"/>
  <c r="BA103" i="49"/>
  <c r="AZ103" i="49"/>
  <c r="AY103" i="49"/>
  <c r="AX103" i="49"/>
  <c r="AW103" i="49"/>
  <c r="AV103" i="49"/>
  <c r="AU103" i="49"/>
  <c r="AT103" i="49"/>
  <c r="AS103" i="49"/>
  <c r="AR103" i="49"/>
  <c r="AQ103" i="49"/>
  <c r="AP103" i="49"/>
  <c r="AO103" i="49"/>
  <c r="AN103" i="49"/>
  <c r="AM103" i="49"/>
  <c r="AL103" i="49"/>
  <c r="AK103" i="49"/>
  <c r="AJ103" i="49"/>
  <c r="AI103" i="49"/>
  <c r="AH103" i="49"/>
  <c r="AG103" i="49"/>
  <c r="AF103" i="49"/>
  <c r="AE103" i="49"/>
  <c r="AD103" i="49"/>
  <c r="AC103" i="49"/>
  <c r="AB103" i="49"/>
  <c r="AA103" i="49"/>
  <c r="Z103" i="49"/>
  <c r="Y103" i="49"/>
  <c r="X103" i="49"/>
  <c r="W103" i="49"/>
  <c r="V103" i="49"/>
  <c r="U103" i="49"/>
  <c r="T103" i="49"/>
  <c r="S103" i="49"/>
  <c r="R103" i="49"/>
  <c r="Q103" i="49"/>
  <c r="P103" i="49"/>
  <c r="O103" i="49"/>
  <c r="N103" i="49"/>
  <c r="M103" i="49"/>
  <c r="L103" i="49"/>
  <c r="K103" i="49"/>
  <c r="J103" i="49"/>
  <c r="I103" i="49"/>
  <c r="H103" i="49"/>
  <c r="G103" i="49"/>
  <c r="F103" i="49"/>
  <c r="E103" i="49"/>
  <c r="D103" i="49"/>
  <c r="BC102" i="49"/>
  <c r="BB102" i="49"/>
  <c r="BA102" i="49"/>
  <c r="AZ102" i="49"/>
  <c r="AY102" i="49"/>
  <c r="AX102" i="49"/>
  <c r="AW102" i="49"/>
  <c r="AV102" i="49"/>
  <c r="AU102" i="49"/>
  <c r="AT102" i="49"/>
  <c r="AS102" i="49"/>
  <c r="AR102" i="49"/>
  <c r="AQ102" i="49"/>
  <c r="AP102" i="49"/>
  <c r="AO102" i="49"/>
  <c r="AN102" i="49"/>
  <c r="AM102" i="49"/>
  <c r="AL102" i="49"/>
  <c r="AK102" i="49"/>
  <c r="AJ102" i="49"/>
  <c r="AI102" i="49"/>
  <c r="AH102" i="49"/>
  <c r="AG102" i="49"/>
  <c r="AF102" i="49"/>
  <c r="AE102" i="49"/>
  <c r="AD102" i="49"/>
  <c r="AC102" i="49"/>
  <c r="AB102" i="49"/>
  <c r="AA102" i="49"/>
  <c r="Z102" i="49"/>
  <c r="Y102" i="49"/>
  <c r="X102" i="49"/>
  <c r="W102" i="49"/>
  <c r="V102" i="49"/>
  <c r="U102" i="49"/>
  <c r="T102" i="49"/>
  <c r="S102" i="49"/>
  <c r="R102" i="49"/>
  <c r="Q102" i="49"/>
  <c r="P102" i="49"/>
  <c r="O102" i="49"/>
  <c r="N102" i="49"/>
  <c r="M102" i="49"/>
  <c r="L102" i="49"/>
  <c r="K102" i="49"/>
  <c r="J102" i="49"/>
  <c r="I102" i="49"/>
  <c r="H102" i="49"/>
  <c r="G102" i="49"/>
  <c r="F102" i="49"/>
  <c r="E102" i="49"/>
  <c r="D102" i="49"/>
  <c r="BC101" i="49"/>
  <c r="BB101" i="49"/>
  <c r="BA101" i="49"/>
  <c r="AZ101" i="49"/>
  <c r="AY101" i="49"/>
  <c r="AX101" i="49"/>
  <c r="AW101" i="49"/>
  <c r="AV101" i="49"/>
  <c r="AU101" i="49"/>
  <c r="AT101" i="49"/>
  <c r="AS101" i="49"/>
  <c r="AR101" i="49"/>
  <c r="AQ101" i="49"/>
  <c r="AP101" i="49"/>
  <c r="AO101" i="49"/>
  <c r="AN101" i="49"/>
  <c r="AM101" i="49"/>
  <c r="AL101" i="49"/>
  <c r="AK101" i="49"/>
  <c r="AJ101" i="49"/>
  <c r="AI101" i="49"/>
  <c r="AH101" i="49"/>
  <c r="AG101" i="49"/>
  <c r="AF101" i="49"/>
  <c r="AE101" i="49"/>
  <c r="AD101" i="49"/>
  <c r="AC101" i="49"/>
  <c r="AB101" i="49"/>
  <c r="AA101" i="49"/>
  <c r="Z101" i="49"/>
  <c r="Y101" i="49"/>
  <c r="X101" i="49"/>
  <c r="W101" i="49"/>
  <c r="V101" i="49"/>
  <c r="U101" i="49"/>
  <c r="T101" i="49"/>
  <c r="S101" i="49"/>
  <c r="R101" i="49"/>
  <c r="Q101" i="49"/>
  <c r="P101" i="49"/>
  <c r="O101" i="49"/>
  <c r="N101" i="49"/>
  <c r="M101" i="49"/>
  <c r="L101" i="49"/>
  <c r="K101" i="49"/>
  <c r="J101" i="49"/>
  <c r="I101" i="49"/>
  <c r="H101" i="49"/>
  <c r="G101" i="49"/>
  <c r="F101" i="49"/>
  <c r="E101" i="49"/>
  <c r="D101" i="49"/>
  <c r="BC100" i="49"/>
  <c r="BB100" i="49"/>
  <c r="BA100" i="49"/>
  <c r="AZ100" i="49"/>
  <c r="AY100" i="49"/>
  <c r="AX100" i="49"/>
  <c r="AW100" i="49"/>
  <c r="AV100" i="49"/>
  <c r="AU100" i="49"/>
  <c r="AT100" i="49"/>
  <c r="AS100" i="49"/>
  <c r="AR100" i="49"/>
  <c r="AQ100" i="49"/>
  <c r="AP100" i="49"/>
  <c r="AO100" i="49"/>
  <c r="AN100" i="49"/>
  <c r="AM100" i="49"/>
  <c r="AL100" i="49"/>
  <c r="AK100" i="49"/>
  <c r="AJ100" i="49"/>
  <c r="AI100" i="49"/>
  <c r="AH100" i="49"/>
  <c r="AG100" i="49"/>
  <c r="AF100" i="49"/>
  <c r="AE100" i="49"/>
  <c r="AD100" i="49"/>
  <c r="AC100" i="49"/>
  <c r="AB100" i="49"/>
  <c r="AA100" i="49"/>
  <c r="Z100" i="49"/>
  <c r="Y100" i="49"/>
  <c r="X100" i="49"/>
  <c r="W100" i="49"/>
  <c r="V100" i="49"/>
  <c r="U100" i="49"/>
  <c r="T100" i="49"/>
  <c r="S100" i="49"/>
  <c r="R100" i="49"/>
  <c r="Q100" i="49"/>
  <c r="P100" i="49"/>
  <c r="O100" i="49"/>
  <c r="N100" i="49"/>
  <c r="M100" i="49"/>
  <c r="L100" i="49"/>
  <c r="K100" i="49"/>
  <c r="J100" i="49"/>
  <c r="I100" i="49"/>
  <c r="H100" i="49"/>
  <c r="G100" i="49"/>
  <c r="F100" i="49"/>
  <c r="E100" i="49"/>
  <c r="D100" i="49"/>
  <c r="BC99" i="49"/>
  <c r="BB99" i="49"/>
  <c r="BA99" i="49"/>
  <c r="AZ99" i="49"/>
  <c r="AY99" i="49"/>
  <c r="AX99" i="49"/>
  <c r="AW99" i="49"/>
  <c r="AV99" i="49"/>
  <c r="AU99" i="49"/>
  <c r="AT99" i="49"/>
  <c r="AS99" i="49"/>
  <c r="AR99" i="49"/>
  <c r="AQ99" i="49"/>
  <c r="AP99" i="49"/>
  <c r="AO99" i="49"/>
  <c r="AN99" i="49"/>
  <c r="AM99" i="49"/>
  <c r="AL99" i="49"/>
  <c r="AK99" i="49"/>
  <c r="AJ99" i="49"/>
  <c r="AI99" i="49"/>
  <c r="AH99" i="49"/>
  <c r="AG99" i="49"/>
  <c r="AF99" i="49"/>
  <c r="AE99" i="49"/>
  <c r="AD99" i="49"/>
  <c r="AC99" i="49"/>
  <c r="AB99" i="49"/>
  <c r="AA99" i="49"/>
  <c r="Z99" i="49"/>
  <c r="Y99" i="49"/>
  <c r="X99" i="49"/>
  <c r="W99" i="49"/>
  <c r="V99" i="49"/>
  <c r="U99" i="49"/>
  <c r="T99" i="49"/>
  <c r="S99" i="49"/>
  <c r="R99" i="49"/>
  <c r="Q99" i="49"/>
  <c r="P99" i="49"/>
  <c r="O99" i="49"/>
  <c r="N99" i="49"/>
  <c r="M99" i="49"/>
  <c r="L99" i="49"/>
  <c r="K99" i="49"/>
  <c r="J99" i="49"/>
  <c r="I99" i="49"/>
  <c r="H99" i="49"/>
  <c r="G99" i="49"/>
  <c r="F99" i="49"/>
  <c r="E99" i="49"/>
  <c r="D99" i="49"/>
  <c r="BC98" i="49"/>
  <c r="BB98" i="49"/>
  <c r="BA98" i="49"/>
  <c r="AZ98" i="49"/>
  <c r="AY98" i="49"/>
  <c r="AX98" i="49"/>
  <c r="AW98" i="49"/>
  <c r="AV98" i="49"/>
  <c r="AU98" i="49"/>
  <c r="AT98" i="49"/>
  <c r="AS98" i="49"/>
  <c r="AR98" i="49"/>
  <c r="AQ98" i="49"/>
  <c r="AP98" i="49"/>
  <c r="AO98" i="49"/>
  <c r="AN98" i="49"/>
  <c r="AM98" i="49"/>
  <c r="AL98" i="49"/>
  <c r="AK98" i="49"/>
  <c r="AJ98" i="49"/>
  <c r="AI98" i="49"/>
  <c r="AH98" i="49"/>
  <c r="AG98" i="49"/>
  <c r="AF98" i="49"/>
  <c r="AE98" i="49"/>
  <c r="AD98" i="49"/>
  <c r="AC98" i="49"/>
  <c r="AB98" i="49"/>
  <c r="AA98" i="49"/>
  <c r="Z98" i="49"/>
  <c r="Y98" i="49"/>
  <c r="X98" i="49"/>
  <c r="W98" i="49"/>
  <c r="V98" i="49"/>
  <c r="U98" i="49"/>
  <c r="T98" i="49"/>
  <c r="S98" i="49"/>
  <c r="R98" i="49"/>
  <c r="Q98" i="49"/>
  <c r="P98" i="49"/>
  <c r="O98" i="49"/>
  <c r="N98" i="49"/>
  <c r="M98" i="49"/>
  <c r="L98" i="49"/>
  <c r="K98" i="49"/>
  <c r="J98" i="49"/>
  <c r="I98" i="49"/>
  <c r="H98" i="49"/>
  <c r="G98" i="49"/>
  <c r="F98" i="49"/>
  <c r="E98" i="49"/>
  <c r="D98" i="49"/>
  <c r="BC97" i="49"/>
  <c r="BB97" i="49"/>
  <c r="BA97" i="49"/>
  <c r="AZ97" i="49"/>
  <c r="AY97" i="49"/>
  <c r="AX97" i="49"/>
  <c r="AW97" i="49"/>
  <c r="AV97" i="49"/>
  <c r="AU97" i="49"/>
  <c r="AT97" i="49"/>
  <c r="AS97" i="49"/>
  <c r="AR97" i="49"/>
  <c r="AQ97" i="49"/>
  <c r="AP97" i="49"/>
  <c r="AO97" i="49"/>
  <c r="AN97" i="49"/>
  <c r="AM97" i="49"/>
  <c r="AL97" i="49"/>
  <c r="AK97" i="49"/>
  <c r="AJ97" i="49"/>
  <c r="AI97" i="49"/>
  <c r="AH97" i="49"/>
  <c r="AG97" i="49"/>
  <c r="AF97" i="49"/>
  <c r="AE97" i="49"/>
  <c r="AD97" i="49"/>
  <c r="AC97" i="49"/>
  <c r="AB97" i="49"/>
  <c r="AA97" i="49"/>
  <c r="Z97" i="49"/>
  <c r="Y97" i="49"/>
  <c r="X97" i="49"/>
  <c r="W97" i="49"/>
  <c r="V97" i="49"/>
  <c r="U97" i="49"/>
  <c r="T97" i="49"/>
  <c r="S97" i="49"/>
  <c r="R97" i="49"/>
  <c r="Q97" i="49"/>
  <c r="P97" i="49"/>
  <c r="O97" i="49"/>
  <c r="N97" i="49"/>
  <c r="M97" i="49"/>
  <c r="L97" i="49"/>
  <c r="K97" i="49"/>
  <c r="J97" i="49"/>
  <c r="I97" i="49"/>
  <c r="H97" i="49"/>
  <c r="G97" i="49"/>
  <c r="F97" i="49"/>
  <c r="E97" i="49"/>
  <c r="D97" i="49"/>
  <c r="BC96" i="49"/>
  <c r="BB96" i="49"/>
  <c r="BA96" i="49"/>
  <c r="AZ96" i="49"/>
  <c r="AY96" i="49"/>
  <c r="AX96" i="49"/>
  <c r="AW96" i="49"/>
  <c r="AV96" i="49"/>
  <c r="AU96" i="49"/>
  <c r="AT96" i="49"/>
  <c r="AS96" i="49"/>
  <c r="AR96" i="49"/>
  <c r="AQ96" i="49"/>
  <c r="AP96" i="49"/>
  <c r="AO96" i="49"/>
  <c r="AN96" i="49"/>
  <c r="AM96" i="49"/>
  <c r="AL96" i="49"/>
  <c r="AK96" i="49"/>
  <c r="AJ96" i="49"/>
  <c r="AI96" i="49"/>
  <c r="AH96" i="49"/>
  <c r="AG96" i="49"/>
  <c r="AF96" i="49"/>
  <c r="AE96" i="49"/>
  <c r="AD96" i="49"/>
  <c r="AC96" i="49"/>
  <c r="AB96" i="49"/>
  <c r="AA96" i="49"/>
  <c r="Z96" i="49"/>
  <c r="Y96" i="49"/>
  <c r="X96" i="49"/>
  <c r="W96" i="49"/>
  <c r="V96" i="49"/>
  <c r="U96" i="49"/>
  <c r="T96" i="49"/>
  <c r="S96" i="49"/>
  <c r="R96" i="49"/>
  <c r="Q96" i="49"/>
  <c r="P96" i="49"/>
  <c r="O96" i="49"/>
  <c r="N96" i="49"/>
  <c r="M96" i="49"/>
  <c r="L96" i="49"/>
  <c r="K96" i="49"/>
  <c r="J96" i="49"/>
  <c r="I96" i="49"/>
  <c r="H96" i="49"/>
  <c r="G96" i="49"/>
  <c r="F96" i="49"/>
  <c r="E96" i="49"/>
  <c r="D96" i="49"/>
  <c r="BC95" i="49"/>
  <c r="BB95" i="49"/>
  <c r="BA95" i="49"/>
  <c r="AZ95" i="49"/>
  <c r="AY95" i="49"/>
  <c r="AX95" i="49"/>
  <c r="AW95" i="49"/>
  <c r="AV95" i="49"/>
  <c r="AU95" i="49"/>
  <c r="AT95" i="49"/>
  <c r="AS95" i="49"/>
  <c r="AR95" i="49"/>
  <c r="AQ95" i="49"/>
  <c r="AP95" i="49"/>
  <c r="AO95" i="49"/>
  <c r="AN95" i="49"/>
  <c r="AM95" i="49"/>
  <c r="AL95" i="49"/>
  <c r="AK95" i="49"/>
  <c r="AJ95" i="49"/>
  <c r="AI95" i="49"/>
  <c r="AH95" i="49"/>
  <c r="AG95" i="49"/>
  <c r="AF95" i="49"/>
  <c r="AE95" i="49"/>
  <c r="AD95" i="49"/>
  <c r="AC95" i="49"/>
  <c r="AB95" i="49"/>
  <c r="AA95" i="49"/>
  <c r="Z95" i="49"/>
  <c r="Y95" i="49"/>
  <c r="X95" i="49"/>
  <c r="W95" i="49"/>
  <c r="V95" i="49"/>
  <c r="U95" i="49"/>
  <c r="T95" i="49"/>
  <c r="S95" i="49"/>
  <c r="R95" i="49"/>
  <c r="Q95" i="49"/>
  <c r="P95" i="49"/>
  <c r="O95" i="49"/>
  <c r="N95" i="49"/>
  <c r="M95" i="49"/>
  <c r="L95" i="49"/>
  <c r="K95" i="49"/>
  <c r="J95" i="49"/>
  <c r="I95" i="49"/>
  <c r="H95" i="49"/>
  <c r="G95" i="49"/>
  <c r="F95" i="49"/>
  <c r="E95" i="49"/>
  <c r="D95" i="49"/>
  <c r="BC94" i="49"/>
  <c r="BB94" i="49"/>
  <c r="BA94" i="49"/>
  <c r="AZ94" i="49"/>
  <c r="AY94" i="49"/>
  <c r="AX94" i="49"/>
  <c r="AW94" i="49"/>
  <c r="AV94" i="49"/>
  <c r="AU94" i="49"/>
  <c r="AT94" i="49"/>
  <c r="AS94" i="49"/>
  <c r="AR94" i="49"/>
  <c r="AQ94" i="49"/>
  <c r="AP94" i="49"/>
  <c r="AO94" i="49"/>
  <c r="AN94" i="49"/>
  <c r="AM94" i="49"/>
  <c r="AL94" i="49"/>
  <c r="AK94" i="49"/>
  <c r="AJ94" i="49"/>
  <c r="AI94" i="49"/>
  <c r="AH94" i="49"/>
  <c r="AG94" i="49"/>
  <c r="AF94" i="49"/>
  <c r="AE94" i="49"/>
  <c r="AD94" i="49"/>
  <c r="AC94" i="49"/>
  <c r="AB94" i="49"/>
  <c r="AA94" i="49"/>
  <c r="Z94" i="49"/>
  <c r="Y94" i="49"/>
  <c r="X94" i="49"/>
  <c r="W94" i="49"/>
  <c r="V94" i="49"/>
  <c r="U94" i="49"/>
  <c r="T94" i="49"/>
  <c r="S94" i="49"/>
  <c r="R94" i="49"/>
  <c r="Q94" i="49"/>
  <c r="P94" i="49"/>
  <c r="O94" i="49"/>
  <c r="N94" i="49"/>
  <c r="M94" i="49"/>
  <c r="L94" i="49"/>
  <c r="K94" i="49"/>
  <c r="J94" i="49"/>
  <c r="I94" i="49"/>
  <c r="H94" i="49"/>
  <c r="G94" i="49"/>
  <c r="F94" i="49"/>
  <c r="E94" i="49"/>
  <c r="D94" i="49"/>
  <c r="BC93" i="49"/>
  <c r="BB93" i="49"/>
  <c r="BA93" i="49"/>
  <c r="AZ93" i="49"/>
  <c r="AY93" i="49"/>
  <c r="AX93" i="49"/>
  <c r="AW93" i="49"/>
  <c r="AV93" i="49"/>
  <c r="AU93" i="49"/>
  <c r="AT93" i="49"/>
  <c r="AS93" i="49"/>
  <c r="AR93" i="49"/>
  <c r="AQ93" i="49"/>
  <c r="AP93" i="49"/>
  <c r="AO93" i="49"/>
  <c r="AN93" i="49"/>
  <c r="AM93" i="49"/>
  <c r="AL93" i="49"/>
  <c r="AK93" i="49"/>
  <c r="AJ93" i="49"/>
  <c r="AI93" i="49"/>
  <c r="AH93" i="49"/>
  <c r="AG93" i="49"/>
  <c r="AF93" i="49"/>
  <c r="AE93" i="49"/>
  <c r="AD93" i="49"/>
  <c r="AC93" i="49"/>
  <c r="AB93" i="49"/>
  <c r="AA93" i="49"/>
  <c r="Z93" i="49"/>
  <c r="Y93" i="49"/>
  <c r="X93" i="49"/>
  <c r="W93" i="49"/>
  <c r="V93" i="49"/>
  <c r="U93" i="49"/>
  <c r="T93" i="49"/>
  <c r="S93" i="49"/>
  <c r="R93" i="49"/>
  <c r="Q93" i="49"/>
  <c r="P93" i="49"/>
  <c r="O93" i="49"/>
  <c r="N93" i="49"/>
  <c r="M93" i="49"/>
  <c r="L93" i="49"/>
  <c r="K93" i="49"/>
  <c r="J93" i="49"/>
  <c r="I93" i="49"/>
  <c r="H93" i="49"/>
  <c r="G93" i="49"/>
  <c r="F93" i="49"/>
  <c r="E93" i="49"/>
  <c r="D93" i="49"/>
  <c r="BC92" i="49"/>
  <c r="BB92" i="49"/>
  <c r="BA92" i="49"/>
  <c r="AZ92" i="49"/>
  <c r="AY92" i="49"/>
  <c r="AX92" i="49"/>
  <c r="AW92" i="49"/>
  <c r="AV92" i="49"/>
  <c r="AU92" i="49"/>
  <c r="AT92" i="49"/>
  <c r="AS92" i="49"/>
  <c r="AR92" i="49"/>
  <c r="AQ92" i="49"/>
  <c r="AP92" i="49"/>
  <c r="AO92" i="49"/>
  <c r="AN92" i="49"/>
  <c r="AM92" i="49"/>
  <c r="AL92" i="49"/>
  <c r="AK92" i="49"/>
  <c r="AJ92" i="49"/>
  <c r="AI92" i="49"/>
  <c r="AH92" i="49"/>
  <c r="AG92" i="49"/>
  <c r="AF92" i="49"/>
  <c r="AE92" i="49"/>
  <c r="AD92" i="49"/>
  <c r="AC92" i="49"/>
  <c r="AB92" i="49"/>
  <c r="AA92" i="49"/>
  <c r="Z92" i="49"/>
  <c r="Y92" i="49"/>
  <c r="X92" i="49"/>
  <c r="W92" i="49"/>
  <c r="V92" i="49"/>
  <c r="U92" i="49"/>
  <c r="T92" i="49"/>
  <c r="S92" i="49"/>
  <c r="R92" i="49"/>
  <c r="Q92" i="49"/>
  <c r="P92" i="49"/>
  <c r="O92" i="49"/>
  <c r="N92" i="49"/>
  <c r="M92" i="49"/>
  <c r="L92" i="49"/>
  <c r="K92" i="49"/>
  <c r="J92" i="49"/>
  <c r="I92" i="49"/>
  <c r="H92" i="49"/>
  <c r="G92" i="49"/>
  <c r="F92" i="49"/>
  <c r="E92" i="49"/>
  <c r="D92" i="49"/>
  <c r="BC91" i="49"/>
  <c r="BB91" i="49"/>
  <c r="BA91" i="49"/>
  <c r="AZ91" i="49"/>
  <c r="AY91" i="49"/>
  <c r="AX91" i="49"/>
  <c r="AW91" i="49"/>
  <c r="AV91" i="49"/>
  <c r="AU91" i="49"/>
  <c r="AT91" i="49"/>
  <c r="AS91" i="49"/>
  <c r="AR91" i="49"/>
  <c r="AQ91" i="49"/>
  <c r="AP91" i="49"/>
  <c r="AO91" i="49"/>
  <c r="AN91" i="49"/>
  <c r="AM91" i="49"/>
  <c r="AL91" i="49"/>
  <c r="AK91" i="49"/>
  <c r="AJ91" i="49"/>
  <c r="AI91" i="49"/>
  <c r="AH91" i="49"/>
  <c r="AG91" i="49"/>
  <c r="AF91" i="49"/>
  <c r="AE91" i="49"/>
  <c r="AD91" i="49"/>
  <c r="AC91" i="49"/>
  <c r="AB91" i="49"/>
  <c r="AA91" i="49"/>
  <c r="Z91" i="49"/>
  <c r="Y91" i="49"/>
  <c r="X91" i="49"/>
  <c r="W91" i="49"/>
  <c r="V91" i="49"/>
  <c r="U91" i="49"/>
  <c r="T91" i="49"/>
  <c r="S91" i="49"/>
  <c r="R91" i="49"/>
  <c r="Q91" i="49"/>
  <c r="P91" i="49"/>
  <c r="O91" i="49"/>
  <c r="N91" i="49"/>
  <c r="M91" i="49"/>
  <c r="L91" i="49"/>
  <c r="K91" i="49"/>
  <c r="J91" i="49"/>
  <c r="I91" i="49"/>
  <c r="H91" i="49"/>
  <c r="G91" i="49"/>
  <c r="F91" i="49"/>
  <c r="E91" i="49"/>
  <c r="D91" i="49"/>
  <c r="BC90" i="49"/>
  <c r="BB90" i="49"/>
  <c r="BA90" i="49"/>
  <c r="AZ90" i="49"/>
  <c r="AY90" i="49"/>
  <c r="AX90" i="49"/>
  <c r="AW90" i="49"/>
  <c r="AV90" i="49"/>
  <c r="AU90" i="49"/>
  <c r="AT90" i="49"/>
  <c r="AS90" i="49"/>
  <c r="AR90" i="49"/>
  <c r="AQ90" i="49"/>
  <c r="AP90" i="49"/>
  <c r="AO90" i="49"/>
  <c r="AN90" i="49"/>
  <c r="AM90" i="49"/>
  <c r="AL90" i="49"/>
  <c r="AK90" i="49"/>
  <c r="AJ90" i="49"/>
  <c r="AI90" i="49"/>
  <c r="AH90" i="49"/>
  <c r="AG90" i="49"/>
  <c r="AF90" i="49"/>
  <c r="AE90" i="49"/>
  <c r="AD90" i="49"/>
  <c r="AC90" i="49"/>
  <c r="AB90" i="49"/>
  <c r="AA90" i="49"/>
  <c r="Z90" i="49"/>
  <c r="Y90" i="49"/>
  <c r="X90" i="49"/>
  <c r="W90" i="49"/>
  <c r="V90" i="49"/>
  <c r="U90" i="49"/>
  <c r="T90" i="49"/>
  <c r="S90" i="49"/>
  <c r="R90" i="49"/>
  <c r="Q90" i="49"/>
  <c r="P90" i="49"/>
  <c r="O90" i="49"/>
  <c r="N90" i="49"/>
  <c r="M90" i="49"/>
  <c r="L90" i="49"/>
  <c r="K90" i="49"/>
  <c r="J90" i="49"/>
  <c r="I90" i="49"/>
  <c r="H90" i="49"/>
  <c r="G90" i="49"/>
  <c r="F90" i="49"/>
  <c r="E90" i="49"/>
  <c r="D90" i="49"/>
  <c r="BC89" i="49"/>
  <c r="BB89" i="49"/>
  <c r="BA89" i="49"/>
  <c r="AZ89" i="49"/>
  <c r="AY89" i="49"/>
  <c r="AX89" i="49"/>
  <c r="AW89" i="49"/>
  <c r="AV89" i="49"/>
  <c r="AU89" i="49"/>
  <c r="AT89" i="49"/>
  <c r="AS89" i="49"/>
  <c r="AR89" i="49"/>
  <c r="AQ89" i="49"/>
  <c r="AP89" i="49"/>
  <c r="AO89" i="49"/>
  <c r="AN89" i="49"/>
  <c r="AM89" i="49"/>
  <c r="AL89" i="49"/>
  <c r="AK89" i="49"/>
  <c r="AJ89" i="49"/>
  <c r="AI89" i="49"/>
  <c r="AH89" i="49"/>
  <c r="AG89" i="49"/>
  <c r="AF89" i="49"/>
  <c r="AE89" i="49"/>
  <c r="AD89" i="49"/>
  <c r="AC89" i="49"/>
  <c r="AB89" i="49"/>
  <c r="AA89" i="49"/>
  <c r="Z89" i="49"/>
  <c r="Y89" i="49"/>
  <c r="X89" i="49"/>
  <c r="W89" i="49"/>
  <c r="V89" i="49"/>
  <c r="U89" i="49"/>
  <c r="T89" i="49"/>
  <c r="S89" i="49"/>
  <c r="R89" i="49"/>
  <c r="Q89" i="49"/>
  <c r="P89" i="49"/>
  <c r="O89" i="49"/>
  <c r="N89" i="49"/>
  <c r="M89" i="49"/>
  <c r="L89" i="49"/>
  <c r="K89" i="49"/>
  <c r="J89" i="49"/>
  <c r="I89" i="49"/>
  <c r="H89" i="49"/>
  <c r="G89" i="49"/>
  <c r="F89" i="49"/>
  <c r="E89" i="49"/>
  <c r="D89" i="49"/>
  <c r="BC88" i="49"/>
  <c r="BB88" i="49"/>
  <c r="BA88" i="49"/>
  <c r="AZ88" i="49"/>
  <c r="AY88" i="49"/>
  <c r="AX88" i="49"/>
  <c r="AW88" i="49"/>
  <c r="AV88" i="49"/>
  <c r="AU88" i="49"/>
  <c r="AT88" i="49"/>
  <c r="AS88" i="49"/>
  <c r="AR88" i="49"/>
  <c r="AQ88" i="49"/>
  <c r="AP88" i="49"/>
  <c r="AO88" i="49"/>
  <c r="AN88" i="49"/>
  <c r="AM88" i="49"/>
  <c r="AL88" i="49"/>
  <c r="AK88" i="49"/>
  <c r="AJ88" i="49"/>
  <c r="AI88" i="49"/>
  <c r="AH88" i="49"/>
  <c r="AG88" i="49"/>
  <c r="AF88" i="49"/>
  <c r="AE88" i="49"/>
  <c r="AD88" i="49"/>
  <c r="AC88" i="49"/>
  <c r="AB88" i="49"/>
  <c r="AA88" i="49"/>
  <c r="Z88" i="49"/>
  <c r="Y88" i="49"/>
  <c r="X88" i="49"/>
  <c r="W88" i="49"/>
  <c r="V88" i="49"/>
  <c r="U88" i="49"/>
  <c r="T88" i="49"/>
  <c r="S88" i="49"/>
  <c r="R88" i="49"/>
  <c r="Q88" i="49"/>
  <c r="P88" i="49"/>
  <c r="O88" i="49"/>
  <c r="N88" i="49"/>
  <c r="M88" i="49"/>
  <c r="L88" i="49"/>
  <c r="K88" i="49"/>
  <c r="J88" i="49"/>
  <c r="I88" i="49"/>
  <c r="H88" i="49"/>
  <c r="G88" i="49"/>
  <c r="F88" i="49"/>
  <c r="E88" i="49"/>
  <c r="D88" i="49"/>
  <c r="BC87" i="49"/>
  <c r="BB87" i="49"/>
  <c r="BA87" i="49"/>
  <c r="AZ87" i="49"/>
  <c r="AY87" i="49"/>
  <c r="AX87" i="49"/>
  <c r="AW87" i="49"/>
  <c r="AV87" i="49"/>
  <c r="AU87" i="49"/>
  <c r="AT87" i="49"/>
  <c r="AS87" i="49"/>
  <c r="AR87" i="49"/>
  <c r="AQ87" i="49"/>
  <c r="AP87" i="49"/>
  <c r="AO87" i="49"/>
  <c r="AN87" i="49"/>
  <c r="AM87" i="49"/>
  <c r="AL87" i="49"/>
  <c r="AK87" i="49"/>
  <c r="AJ87" i="49"/>
  <c r="AI87" i="49"/>
  <c r="AH87" i="49"/>
  <c r="AG87" i="49"/>
  <c r="AF87" i="49"/>
  <c r="AE87" i="49"/>
  <c r="AD87" i="49"/>
  <c r="AC87" i="49"/>
  <c r="AB87" i="49"/>
  <c r="AA87" i="49"/>
  <c r="Z87" i="49"/>
  <c r="Y87" i="49"/>
  <c r="X87" i="49"/>
  <c r="W87" i="49"/>
  <c r="V87" i="49"/>
  <c r="U87" i="49"/>
  <c r="T87" i="49"/>
  <c r="S87" i="49"/>
  <c r="R87" i="49"/>
  <c r="Q87" i="49"/>
  <c r="P87" i="49"/>
  <c r="O87" i="49"/>
  <c r="N87" i="49"/>
  <c r="M87" i="49"/>
  <c r="L87" i="49"/>
  <c r="K87" i="49"/>
  <c r="J87" i="49"/>
  <c r="I87" i="49"/>
  <c r="H87" i="49"/>
  <c r="G87" i="49"/>
  <c r="F87" i="49"/>
  <c r="E87" i="49"/>
  <c r="D87" i="49"/>
  <c r="BC86" i="49"/>
  <c r="BB86" i="49"/>
  <c r="BA86" i="49"/>
  <c r="AZ86" i="49"/>
  <c r="AY86" i="49"/>
  <c r="AX86" i="49"/>
  <c r="AW86" i="49"/>
  <c r="AV86" i="49"/>
  <c r="AU86" i="49"/>
  <c r="AT86" i="49"/>
  <c r="AS86" i="49"/>
  <c r="AR86" i="49"/>
  <c r="AQ86" i="49"/>
  <c r="AP86" i="49"/>
  <c r="AO86" i="49"/>
  <c r="AN86" i="49"/>
  <c r="AM86" i="49"/>
  <c r="AL86" i="49"/>
  <c r="AK86" i="49"/>
  <c r="AJ86" i="49"/>
  <c r="AI86" i="49"/>
  <c r="AH86" i="49"/>
  <c r="AG86" i="49"/>
  <c r="AF86" i="49"/>
  <c r="AE86" i="49"/>
  <c r="AD86" i="49"/>
  <c r="AC86" i="49"/>
  <c r="AB86" i="49"/>
  <c r="AA86" i="49"/>
  <c r="Z86" i="49"/>
  <c r="Y86" i="49"/>
  <c r="X86" i="49"/>
  <c r="W86" i="49"/>
  <c r="V86" i="49"/>
  <c r="U86" i="49"/>
  <c r="T86" i="49"/>
  <c r="S86" i="49"/>
  <c r="R86" i="49"/>
  <c r="Q86" i="49"/>
  <c r="P86" i="49"/>
  <c r="O86" i="49"/>
  <c r="N86" i="49"/>
  <c r="M86" i="49"/>
  <c r="L86" i="49"/>
  <c r="K86" i="49"/>
  <c r="J86" i="49"/>
  <c r="I86" i="49"/>
  <c r="H86" i="49"/>
  <c r="G86" i="49"/>
  <c r="F86" i="49"/>
  <c r="E86" i="49"/>
  <c r="D86" i="49"/>
  <c r="BC85" i="49"/>
  <c r="BB85" i="49"/>
  <c r="BA85" i="49"/>
  <c r="AZ85" i="49"/>
  <c r="AY85" i="49"/>
  <c r="AX85" i="49"/>
  <c r="AW85" i="49"/>
  <c r="AV85" i="49"/>
  <c r="AU85" i="49"/>
  <c r="AT85" i="49"/>
  <c r="AS85" i="49"/>
  <c r="AR85" i="49"/>
  <c r="AQ85" i="49"/>
  <c r="AP85" i="49"/>
  <c r="AO85" i="49"/>
  <c r="AN85" i="49"/>
  <c r="AM85" i="49"/>
  <c r="AL85" i="49"/>
  <c r="AK85" i="49"/>
  <c r="AJ85" i="49"/>
  <c r="AI85" i="49"/>
  <c r="AH85" i="49"/>
  <c r="AG85" i="49"/>
  <c r="AF85" i="49"/>
  <c r="AE85" i="49"/>
  <c r="AD85" i="49"/>
  <c r="AC85" i="49"/>
  <c r="AB85" i="49"/>
  <c r="AA85" i="49"/>
  <c r="Z85" i="49"/>
  <c r="Y85" i="49"/>
  <c r="X85" i="49"/>
  <c r="W85" i="49"/>
  <c r="V85" i="49"/>
  <c r="U85" i="49"/>
  <c r="T85" i="49"/>
  <c r="S85" i="49"/>
  <c r="R85" i="49"/>
  <c r="Q85" i="49"/>
  <c r="P85" i="49"/>
  <c r="O85" i="49"/>
  <c r="N85" i="49"/>
  <c r="M85" i="49"/>
  <c r="L85" i="49"/>
  <c r="K85" i="49"/>
  <c r="J85" i="49"/>
  <c r="I85" i="49"/>
  <c r="H85" i="49"/>
  <c r="G85" i="49"/>
  <c r="F85" i="49"/>
  <c r="E85" i="49"/>
  <c r="D85" i="49"/>
  <c r="BC84" i="49"/>
  <c r="BB84" i="49"/>
  <c r="BA84" i="49"/>
  <c r="AZ84" i="49"/>
  <c r="AY84" i="49"/>
  <c r="AX84" i="49"/>
  <c r="AW84" i="49"/>
  <c r="AV84" i="49"/>
  <c r="AU84" i="49"/>
  <c r="AT84" i="49"/>
  <c r="AS84" i="49"/>
  <c r="AR84" i="49"/>
  <c r="AQ84" i="49"/>
  <c r="AP84" i="49"/>
  <c r="AO84" i="49"/>
  <c r="AN84" i="49"/>
  <c r="AM84" i="49"/>
  <c r="AL84" i="49"/>
  <c r="AK84" i="49"/>
  <c r="AJ84" i="49"/>
  <c r="AI84" i="49"/>
  <c r="AH84" i="49"/>
  <c r="AG84" i="49"/>
  <c r="AF84" i="49"/>
  <c r="AE84" i="49"/>
  <c r="AD84" i="49"/>
  <c r="AC84" i="49"/>
  <c r="AB84" i="49"/>
  <c r="AA84" i="49"/>
  <c r="Z84" i="49"/>
  <c r="Y84" i="49"/>
  <c r="X84" i="49"/>
  <c r="W84" i="49"/>
  <c r="V84" i="49"/>
  <c r="U84" i="49"/>
  <c r="T84" i="49"/>
  <c r="S84" i="49"/>
  <c r="R84" i="49"/>
  <c r="Q84" i="49"/>
  <c r="P84" i="49"/>
  <c r="O84" i="49"/>
  <c r="N84" i="49"/>
  <c r="M84" i="49"/>
  <c r="L84" i="49"/>
  <c r="K84" i="49"/>
  <c r="J84" i="49"/>
  <c r="I84" i="49"/>
  <c r="H84" i="49"/>
  <c r="G84" i="49"/>
  <c r="F84" i="49"/>
  <c r="E84" i="49"/>
  <c r="D84" i="49"/>
  <c r="BC83" i="49"/>
  <c r="BB83" i="49"/>
  <c r="BA83" i="49"/>
  <c r="AZ83" i="49"/>
  <c r="AY83" i="49"/>
  <c r="AX83" i="49"/>
  <c r="AW83" i="49"/>
  <c r="AV83" i="49"/>
  <c r="AU83" i="49"/>
  <c r="AT83" i="49"/>
  <c r="AS83" i="49"/>
  <c r="AR83" i="49"/>
  <c r="AQ83" i="49"/>
  <c r="AP83" i="49"/>
  <c r="AO83" i="49"/>
  <c r="AN83" i="49"/>
  <c r="AM83" i="49"/>
  <c r="AL83" i="49"/>
  <c r="AK83" i="49"/>
  <c r="AJ83" i="49"/>
  <c r="AI83" i="49"/>
  <c r="AH83" i="49"/>
  <c r="AG83" i="49"/>
  <c r="AF83" i="49"/>
  <c r="AE83" i="49"/>
  <c r="AD83" i="49"/>
  <c r="AC83" i="49"/>
  <c r="AB83" i="49"/>
  <c r="AA83" i="49"/>
  <c r="Z83" i="49"/>
  <c r="Y83" i="49"/>
  <c r="X83" i="49"/>
  <c r="W83" i="49"/>
  <c r="V83" i="49"/>
  <c r="U83" i="49"/>
  <c r="T83" i="49"/>
  <c r="S83" i="49"/>
  <c r="R83" i="49"/>
  <c r="Q83" i="49"/>
  <c r="P83" i="49"/>
  <c r="O83" i="49"/>
  <c r="N83" i="49"/>
  <c r="M83" i="49"/>
  <c r="L83" i="49"/>
  <c r="K83" i="49"/>
  <c r="J83" i="49"/>
  <c r="I83" i="49"/>
  <c r="H83" i="49"/>
  <c r="G83" i="49"/>
  <c r="F83" i="49"/>
  <c r="E83" i="49"/>
  <c r="D83" i="49"/>
  <c r="BC82" i="49"/>
  <c r="BB82" i="49"/>
  <c r="BA82" i="49"/>
  <c r="AZ82" i="49"/>
  <c r="AY82" i="49"/>
  <c r="AX82" i="49"/>
  <c r="AW82" i="49"/>
  <c r="AV82" i="49"/>
  <c r="AU82" i="49"/>
  <c r="AT82" i="49"/>
  <c r="AS82" i="49"/>
  <c r="AR82" i="49"/>
  <c r="AQ82" i="49"/>
  <c r="AP82" i="49"/>
  <c r="AO82" i="49"/>
  <c r="AN82" i="49"/>
  <c r="AM82" i="49"/>
  <c r="AL82" i="49"/>
  <c r="AK82" i="49"/>
  <c r="AJ82" i="49"/>
  <c r="AI82" i="49"/>
  <c r="AH82" i="49"/>
  <c r="AG82" i="49"/>
  <c r="AF82" i="49"/>
  <c r="AE82" i="49"/>
  <c r="AD82" i="49"/>
  <c r="AC82" i="49"/>
  <c r="AB82" i="49"/>
  <c r="AA82" i="49"/>
  <c r="Z82" i="49"/>
  <c r="Y82" i="49"/>
  <c r="X82" i="49"/>
  <c r="W82" i="49"/>
  <c r="V82" i="49"/>
  <c r="U82" i="49"/>
  <c r="T82" i="49"/>
  <c r="S82" i="49"/>
  <c r="R82" i="49"/>
  <c r="Q82" i="49"/>
  <c r="P82" i="49"/>
  <c r="O82" i="49"/>
  <c r="N82" i="49"/>
  <c r="M82" i="49"/>
  <c r="L82" i="49"/>
  <c r="K82" i="49"/>
  <c r="J82" i="49"/>
  <c r="I82" i="49"/>
  <c r="H82" i="49"/>
  <c r="G82" i="49"/>
  <c r="F82" i="49"/>
  <c r="E82" i="49"/>
  <c r="D82" i="49"/>
  <c r="BC81" i="49"/>
  <c r="BB81" i="49"/>
  <c r="BA81" i="49"/>
  <c r="AZ81" i="49"/>
  <c r="AY81" i="49"/>
  <c r="AX81" i="49"/>
  <c r="AW81" i="49"/>
  <c r="AV81" i="49"/>
  <c r="AU81" i="49"/>
  <c r="AT81" i="49"/>
  <c r="AS81" i="49"/>
  <c r="AR81" i="49"/>
  <c r="AQ81" i="49"/>
  <c r="AP81" i="49"/>
  <c r="AO81" i="49"/>
  <c r="AN81" i="49"/>
  <c r="AM81" i="49"/>
  <c r="AL81" i="49"/>
  <c r="AK81" i="49"/>
  <c r="AJ81" i="49"/>
  <c r="AI81" i="49"/>
  <c r="AH81" i="49"/>
  <c r="AG81" i="49"/>
  <c r="AF81" i="49"/>
  <c r="AE81" i="49"/>
  <c r="AD81" i="49"/>
  <c r="AC81" i="49"/>
  <c r="AB81" i="49"/>
  <c r="AA81" i="49"/>
  <c r="Z81" i="49"/>
  <c r="Y81" i="49"/>
  <c r="X81" i="49"/>
  <c r="W81" i="49"/>
  <c r="V81" i="49"/>
  <c r="U81" i="49"/>
  <c r="T81" i="49"/>
  <c r="S81" i="49"/>
  <c r="R81" i="49"/>
  <c r="Q81" i="49"/>
  <c r="P81" i="49"/>
  <c r="O81" i="49"/>
  <c r="N81" i="49"/>
  <c r="M81" i="49"/>
  <c r="L81" i="49"/>
  <c r="K81" i="49"/>
  <c r="J81" i="49"/>
  <c r="I81" i="49"/>
  <c r="H81" i="49"/>
  <c r="G81" i="49"/>
  <c r="F81" i="49"/>
  <c r="E81" i="49"/>
  <c r="D81" i="49"/>
  <c r="BC80" i="49"/>
  <c r="BB80" i="49"/>
  <c r="BA80" i="49"/>
  <c r="AZ80" i="49"/>
  <c r="AY80" i="49"/>
  <c r="AX80" i="49"/>
  <c r="AW80" i="49"/>
  <c r="AV80" i="49"/>
  <c r="AU80" i="49"/>
  <c r="AT80" i="49"/>
  <c r="AS80" i="49"/>
  <c r="AR80" i="49"/>
  <c r="AQ80" i="49"/>
  <c r="AP80" i="49"/>
  <c r="AO80" i="49"/>
  <c r="AN80" i="49"/>
  <c r="AM80" i="49"/>
  <c r="AL80" i="49"/>
  <c r="AK80" i="49"/>
  <c r="AJ80" i="49"/>
  <c r="AI80" i="49"/>
  <c r="AH80" i="49"/>
  <c r="AG80" i="49"/>
  <c r="AF80" i="49"/>
  <c r="AE80" i="49"/>
  <c r="AD80" i="49"/>
  <c r="AC80" i="49"/>
  <c r="AB80" i="49"/>
  <c r="AA80" i="49"/>
  <c r="Z80" i="49"/>
  <c r="Y80" i="49"/>
  <c r="X80" i="49"/>
  <c r="W80" i="49"/>
  <c r="V80" i="49"/>
  <c r="U80" i="49"/>
  <c r="T80" i="49"/>
  <c r="S80" i="49"/>
  <c r="R80" i="49"/>
  <c r="Q80" i="49"/>
  <c r="P80" i="49"/>
  <c r="O80" i="49"/>
  <c r="N80" i="49"/>
  <c r="M80" i="49"/>
  <c r="L80" i="49"/>
  <c r="K80" i="49"/>
  <c r="J80" i="49"/>
  <c r="I80" i="49"/>
  <c r="H80" i="49"/>
  <c r="G80" i="49"/>
  <c r="F80" i="49"/>
  <c r="E80" i="49"/>
  <c r="D80" i="49"/>
  <c r="BC79" i="49"/>
  <c r="BB79" i="49"/>
  <c r="BA79" i="49"/>
  <c r="AZ79" i="49"/>
  <c r="AY79" i="49"/>
  <c r="AX79" i="49"/>
  <c r="AW79" i="49"/>
  <c r="AV79" i="49"/>
  <c r="AU79" i="49"/>
  <c r="AT79" i="49"/>
  <c r="AS79" i="49"/>
  <c r="AR79" i="49"/>
  <c r="AQ79" i="49"/>
  <c r="AP79" i="49"/>
  <c r="AO79" i="49"/>
  <c r="AN79" i="49"/>
  <c r="AM79" i="49"/>
  <c r="AL79" i="49"/>
  <c r="AK79" i="49"/>
  <c r="AJ79" i="49"/>
  <c r="AI79" i="49"/>
  <c r="AH79" i="49"/>
  <c r="AG79" i="49"/>
  <c r="AF79" i="49"/>
  <c r="AE79" i="49"/>
  <c r="AD79" i="49"/>
  <c r="AC79" i="49"/>
  <c r="AB79" i="49"/>
  <c r="AA79" i="49"/>
  <c r="Z79" i="49"/>
  <c r="Y79" i="49"/>
  <c r="X79" i="49"/>
  <c r="W79" i="49"/>
  <c r="V79" i="49"/>
  <c r="U79" i="49"/>
  <c r="T79" i="49"/>
  <c r="S79" i="49"/>
  <c r="R79" i="49"/>
  <c r="Q79" i="49"/>
  <c r="P79" i="49"/>
  <c r="O79" i="49"/>
  <c r="N79" i="49"/>
  <c r="M79" i="49"/>
  <c r="L79" i="49"/>
  <c r="K79" i="49"/>
  <c r="J79" i="49"/>
  <c r="I79" i="49"/>
  <c r="H79" i="49"/>
  <c r="G79" i="49"/>
  <c r="F79" i="49"/>
  <c r="E79" i="49"/>
  <c r="D79" i="49"/>
  <c r="BC78" i="49"/>
  <c r="BB78" i="49"/>
  <c r="BA78" i="49"/>
  <c r="AZ78" i="49"/>
  <c r="AY78" i="49"/>
  <c r="AX78" i="49"/>
  <c r="AW78" i="49"/>
  <c r="AV78" i="49"/>
  <c r="AU78" i="49"/>
  <c r="AT78" i="49"/>
  <c r="AS78" i="49"/>
  <c r="AR78" i="49"/>
  <c r="AQ78" i="49"/>
  <c r="AP78" i="49"/>
  <c r="AO78" i="49"/>
  <c r="AN78" i="49"/>
  <c r="AM78" i="49"/>
  <c r="AL78" i="49"/>
  <c r="AK78" i="49"/>
  <c r="AJ78" i="49"/>
  <c r="AI78" i="49"/>
  <c r="AH78" i="49"/>
  <c r="AG78" i="49"/>
  <c r="AF78" i="49"/>
  <c r="AE78" i="49"/>
  <c r="AD78" i="49"/>
  <c r="AC78" i="49"/>
  <c r="AB78" i="49"/>
  <c r="AA78" i="49"/>
  <c r="Z78" i="49"/>
  <c r="Y78" i="49"/>
  <c r="X78" i="49"/>
  <c r="W78" i="49"/>
  <c r="V78" i="49"/>
  <c r="U78" i="49"/>
  <c r="T78" i="49"/>
  <c r="S78" i="49"/>
  <c r="R78" i="49"/>
  <c r="Q78" i="49"/>
  <c r="P78" i="49"/>
  <c r="O78" i="49"/>
  <c r="N78" i="49"/>
  <c r="M78" i="49"/>
  <c r="L78" i="49"/>
  <c r="K78" i="49"/>
  <c r="J78" i="49"/>
  <c r="I78" i="49"/>
  <c r="H78" i="49"/>
  <c r="G78" i="49"/>
  <c r="F78" i="49"/>
  <c r="E78" i="49"/>
  <c r="D78" i="49"/>
  <c r="BC77" i="49"/>
  <c r="BB77" i="49"/>
  <c r="BA77" i="49"/>
  <c r="AZ77" i="49"/>
  <c r="AY77" i="49"/>
  <c r="AX77" i="49"/>
  <c r="AW77" i="49"/>
  <c r="AV77" i="49"/>
  <c r="AU77" i="49"/>
  <c r="AT77" i="49"/>
  <c r="AS77" i="49"/>
  <c r="AR77" i="49"/>
  <c r="AQ77" i="49"/>
  <c r="AP77" i="49"/>
  <c r="AO77" i="49"/>
  <c r="AN77" i="49"/>
  <c r="AM77" i="49"/>
  <c r="AL77" i="49"/>
  <c r="AK77" i="49"/>
  <c r="AJ77" i="49"/>
  <c r="AI77" i="49"/>
  <c r="AH77" i="49"/>
  <c r="AG77" i="49"/>
  <c r="AF77" i="49"/>
  <c r="AE77" i="49"/>
  <c r="AD77" i="49"/>
  <c r="AC77" i="49"/>
  <c r="AB77" i="49"/>
  <c r="AA77" i="49"/>
  <c r="Z77" i="49"/>
  <c r="Y77" i="49"/>
  <c r="X77" i="49"/>
  <c r="W77" i="49"/>
  <c r="V77" i="49"/>
  <c r="U77" i="49"/>
  <c r="T77" i="49"/>
  <c r="S77" i="49"/>
  <c r="R77" i="49"/>
  <c r="Q77" i="49"/>
  <c r="P77" i="49"/>
  <c r="O77" i="49"/>
  <c r="N77" i="49"/>
  <c r="M77" i="49"/>
  <c r="L77" i="49"/>
  <c r="K77" i="49"/>
  <c r="J77" i="49"/>
  <c r="I77" i="49"/>
  <c r="H77" i="49"/>
  <c r="G77" i="49"/>
  <c r="F77" i="49"/>
  <c r="E77" i="49"/>
  <c r="D77" i="49"/>
  <c r="BC76" i="49"/>
  <c r="BB76" i="49"/>
  <c r="BA76" i="49"/>
  <c r="AZ76" i="49"/>
  <c r="AY76" i="49"/>
  <c r="AX76" i="49"/>
  <c r="AW76" i="49"/>
  <c r="AV76" i="49"/>
  <c r="AU76" i="49"/>
  <c r="AT76" i="49"/>
  <c r="AS76" i="49"/>
  <c r="AR76" i="49"/>
  <c r="AQ76" i="49"/>
  <c r="AP76" i="49"/>
  <c r="AO76" i="49"/>
  <c r="AN76" i="49"/>
  <c r="AM76" i="49"/>
  <c r="AL76" i="49"/>
  <c r="AK76" i="49"/>
  <c r="AJ76" i="49"/>
  <c r="AI76" i="49"/>
  <c r="AH76" i="49"/>
  <c r="AG76" i="49"/>
  <c r="AF76" i="49"/>
  <c r="AE76" i="49"/>
  <c r="AD76" i="49"/>
  <c r="AC76" i="49"/>
  <c r="AB76" i="49"/>
  <c r="AA76" i="49"/>
  <c r="Z76" i="49"/>
  <c r="Y76" i="49"/>
  <c r="X76" i="49"/>
  <c r="W76" i="49"/>
  <c r="V76" i="49"/>
  <c r="U76" i="49"/>
  <c r="T76" i="49"/>
  <c r="S76" i="49"/>
  <c r="R76" i="49"/>
  <c r="Q76" i="49"/>
  <c r="P76" i="49"/>
  <c r="O76" i="49"/>
  <c r="N76" i="49"/>
  <c r="M76" i="49"/>
  <c r="L76" i="49"/>
  <c r="K76" i="49"/>
  <c r="J76" i="49"/>
  <c r="I76" i="49"/>
  <c r="H76" i="49"/>
  <c r="G76" i="49"/>
  <c r="F76" i="49"/>
  <c r="E76" i="49"/>
  <c r="D76" i="49"/>
  <c r="BC75" i="49"/>
  <c r="BB75" i="49"/>
  <c r="BA75" i="49"/>
  <c r="AZ75" i="49"/>
  <c r="AY75" i="49"/>
  <c r="AX75" i="49"/>
  <c r="AW75" i="49"/>
  <c r="AV75" i="49"/>
  <c r="AU75" i="49"/>
  <c r="AT75" i="49"/>
  <c r="AS75" i="49"/>
  <c r="AR75" i="49"/>
  <c r="AQ75" i="49"/>
  <c r="AP75" i="49"/>
  <c r="AO75" i="49"/>
  <c r="AN75" i="49"/>
  <c r="AM75" i="49"/>
  <c r="AL75" i="49"/>
  <c r="AK75" i="49"/>
  <c r="AJ75" i="49"/>
  <c r="AI75" i="49"/>
  <c r="AH75" i="49"/>
  <c r="AG75" i="49"/>
  <c r="AF75" i="49"/>
  <c r="AE75" i="49"/>
  <c r="AD75" i="49"/>
  <c r="AC75" i="49"/>
  <c r="AB75" i="49"/>
  <c r="AA75" i="49"/>
  <c r="Z75" i="49"/>
  <c r="Y75" i="49"/>
  <c r="X75" i="49"/>
  <c r="W75" i="49"/>
  <c r="V75" i="49"/>
  <c r="U75" i="49"/>
  <c r="T75" i="49"/>
  <c r="S75" i="49"/>
  <c r="R75" i="49"/>
  <c r="Q75" i="49"/>
  <c r="P75" i="49"/>
  <c r="O75" i="49"/>
  <c r="N75" i="49"/>
  <c r="M75" i="49"/>
  <c r="L75" i="49"/>
  <c r="K75" i="49"/>
  <c r="J75" i="49"/>
  <c r="I75" i="49"/>
  <c r="H75" i="49"/>
  <c r="G75" i="49"/>
  <c r="F75" i="49"/>
  <c r="E75" i="49"/>
  <c r="D75" i="49"/>
  <c r="BC74" i="49"/>
  <c r="BB74" i="49"/>
  <c r="BA74" i="49"/>
  <c r="AZ74" i="49"/>
  <c r="AY74" i="49"/>
  <c r="AX74" i="49"/>
  <c r="AW74" i="49"/>
  <c r="AV74" i="49"/>
  <c r="AU74" i="49"/>
  <c r="AT74" i="49"/>
  <c r="AS74" i="49"/>
  <c r="AR74" i="49"/>
  <c r="AQ74" i="49"/>
  <c r="AP74" i="49"/>
  <c r="AO74" i="49"/>
  <c r="AN74" i="49"/>
  <c r="AM74" i="49"/>
  <c r="AL74" i="49"/>
  <c r="AK74" i="49"/>
  <c r="AJ74" i="49"/>
  <c r="AI74" i="49"/>
  <c r="AH74" i="49"/>
  <c r="AG74" i="49"/>
  <c r="AF74" i="49"/>
  <c r="AE74" i="49"/>
  <c r="AD74" i="49"/>
  <c r="AC74" i="49"/>
  <c r="AB74" i="49"/>
  <c r="AA74" i="49"/>
  <c r="Z74" i="49"/>
  <c r="Y74" i="49"/>
  <c r="X74" i="49"/>
  <c r="W74" i="49"/>
  <c r="V74" i="49"/>
  <c r="U74" i="49"/>
  <c r="T74" i="49"/>
  <c r="S74" i="49"/>
  <c r="R74" i="49"/>
  <c r="Q74" i="49"/>
  <c r="P74" i="49"/>
  <c r="O74" i="49"/>
  <c r="N74" i="49"/>
  <c r="M74" i="49"/>
  <c r="L74" i="49"/>
  <c r="K74" i="49"/>
  <c r="J74" i="49"/>
  <c r="I74" i="49"/>
  <c r="H74" i="49"/>
  <c r="G74" i="49"/>
  <c r="F74" i="49"/>
  <c r="E74" i="49"/>
  <c r="D74" i="49"/>
  <c r="BC73" i="49"/>
  <c r="BB73" i="49"/>
  <c r="BA73" i="49"/>
  <c r="AZ73" i="49"/>
  <c r="AY73" i="49"/>
  <c r="AX73" i="49"/>
  <c r="AW73" i="49"/>
  <c r="AV73" i="49"/>
  <c r="AU73" i="49"/>
  <c r="AT73" i="49"/>
  <c r="AS73" i="49"/>
  <c r="AR73" i="49"/>
  <c r="AQ73" i="49"/>
  <c r="AP73" i="49"/>
  <c r="AO73" i="49"/>
  <c r="AN73" i="49"/>
  <c r="AM73" i="49"/>
  <c r="AL73" i="49"/>
  <c r="AK73" i="49"/>
  <c r="AJ73" i="49"/>
  <c r="AI73" i="49"/>
  <c r="AH73" i="49"/>
  <c r="AG73" i="49"/>
  <c r="AF73" i="49"/>
  <c r="AE73" i="49"/>
  <c r="AD73" i="49"/>
  <c r="AC73" i="49"/>
  <c r="AB73" i="49"/>
  <c r="AA73" i="49"/>
  <c r="Z73" i="49"/>
  <c r="Y73" i="49"/>
  <c r="X73" i="49"/>
  <c r="W73" i="49"/>
  <c r="V73" i="49"/>
  <c r="U73" i="49"/>
  <c r="T73" i="49"/>
  <c r="S73" i="49"/>
  <c r="R73" i="49"/>
  <c r="Q73" i="49"/>
  <c r="P73" i="49"/>
  <c r="O73" i="49"/>
  <c r="N73" i="49"/>
  <c r="M73" i="49"/>
  <c r="L73" i="49"/>
  <c r="K73" i="49"/>
  <c r="J73" i="49"/>
  <c r="I73" i="49"/>
  <c r="H73" i="49"/>
  <c r="G73" i="49"/>
  <c r="F73" i="49"/>
  <c r="E73" i="49"/>
  <c r="D73" i="49"/>
  <c r="BC72" i="49"/>
  <c r="BB72" i="49"/>
  <c r="BA72" i="49"/>
  <c r="AZ72" i="49"/>
  <c r="AY72" i="49"/>
  <c r="AX72" i="49"/>
  <c r="AW72" i="49"/>
  <c r="AV72" i="49"/>
  <c r="AU72" i="49"/>
  <c r="AT72" i="49"/>
  <c r="AS72" i="49"/>
  <c r="AR72" i="49"/>
  <c r="AQ72" i="49"/>
  <c r="AP72" i="49"/>
  <c r="AO72" i="49"/>
  <c r="AN72" i="49"/>
  <c r="AM72" i="49"/>
  <c r="AL72" i="49"/>
  <c r="AK72" i="49"/>
  <c r="AJ72" i="49"/>
  <c r="AI72" i="49"/>
  <c r="AH72" i="49"/>
  <c r="AG72" i="49"/>
  <c r="AF72" i="49"/>
  <c r="AE72" i="49"/>
  <c r="AD72" i="49"/>
  <c r="AC72" i="49"/>
  <c r="AB72" i="49"/>
  <c r="AA72" i="49"/>
  <c r="Z72" i="49"/>
  <c r="Y72" i="49"/>
  <c r="X72" i="49"/>
  <c r="W72" i="49"/>
  <c r="V72" i="49"/>
  <c r="U72" i="49"/>
  <c r="T72" i="49"/>
  <c r="S72" i="49"/>
  <c r="R72" i="49"/>
  <c r="Q72" i="49"/>
  <c r="P72" i="49"/>
  <c r="O72" i="49"/>
  <c r="N72" i="49"/>
  <c r="M72" i="49"/>
  <c r="L72" i="49"/>
  <c r="K72" i="49"/>
  <c r="J72" i="49"/>
  <c r="I72" i="49"/>
  <c r="H72" i="49"/>
  <c r="G72" i="49"/>
  <c r="F72" i="49"/>
  <c r="E72" i="49"/>
  <c r="D72" i="49"/>
  <c r="BC71" i="49"/>
  <c r="BB71" i="49"/>
  <c r="BA71" i="49"/>
  <c r="AZ71" i="49"/>
  <c r="AY71" i="49"/>
  <c r="AX71" i="49"/>
  <c r="AW71" i="49"/>
  <c r="AV71" i="49"/>
  <c r="AU71" i="49"/>
  <c r="AT71" i="49"/>
  <c r="AS71" i="49"/>
  <c r="AR71" i="49"/>
  <c r="AQ71" i="49"/>
  <c r="AP71" i="49"/>
  <c r="AO71" i="49"/>
  <c r="AN71" i="49"/>
  <c r="AM71" i="49"/>
  <c r="AL71" i="49"/>
  <c r="AK71" i="49"/>
  <c r="AJ71" i="49"/>
  <c r="AI71" i="49"/>
  <c r="AH71" i="49"/>
  <c r="AG71" i="49"/>
  <c r="AF71" i="49"/>
  <c r="AE71" i="49"/>
  <c r="AD71" i="49"/>
  <c r="AC71" i="49"/>
  <c r="AB71" i="49"/>
  <c r="AA71" i="49"/>
  <c r="Z71" i="49"/>
  <c r="Y71" i="49"/>
  <c r="X71" i="49"/>
  <c r="W71" i="49"/>
  <c r="V71" i="49"/>
  <c r="U71" i="49"/>
  <c r="T71" i="49"/>
  <c r="S71" i="49"/>
  <c r="R71" i="49"/>
  <c r="Q71" i="49"/>
  <c r="P71" i="49"/>
  <c r="O71" i="49"/>
  <c r="N71" i="49"/>
  <c r="M71" i="49"/>
  <c r="L71" i="49"/>
  <c r="K71" i="49"/>
  <c r="J71" i="49"/>
  <c r="I71" i="49"/>
  <c r="H71" i="49"/>
  <c r="G71" i="49"/>
  <c r="F71" i="49"/>
  <c r="E71" i="49"/>
  <c r="D71" i="49"/>
  <c r="BC70" i="49"/>
  <c r="BB70" i="49"/>
  <c r="BA70" i="49"/>
  <c r="AZ70" i="49"/>
  <c r="AY70" i="49"/>
  <c r="AX70" i="49"/>
  <c r="AW70" i="49"/>
  <c r="AV70" i="49"/>
  <c r="AU70" i="49"/>
  <c r="AT70" i="49"/>
  <c r="AS70" i="49"/>
  <c r="AR70" i="49"/>
  <c r="AQ70" i="49"/>
  <c r="AP70" i="49"/>
  <c r="AO70" i="49"/>
  <c r="AN70" i="49"/>
  <c r="AM70" i="49"/>
  <c r="AL70" i="49"/>
  <c r="AK70" i="49"/>
  <c r="AJ70" i="49"/>
  <c r="AI70" i="49"/>
  <c r="AH70" i="49"/>
  <c r="AG70" i="49"/>
  <c r="AF70" i="49"/>
  <c r="AE70" i="49"/>
  <c r="AD70" i="49"/>
  <c r="AC70" i="49"/>
  <c r="AB70" i="49"/>
  <c r="AA70" i="49"/>
  <c r="Z70" i="49"/>
  <c r="Y70" i="49"/>
  <c r="X70" i="49"/>
  <c r="W70" i="49"/>
  <c r="V70" i="49"/>
  <c r="U70" i="49"/>
  <c r="T70" i="49"/>
  <c r="S70" i="49"/>
  <c r="R70" i="49"/>
  <c r="Q70" i="49"/>
  <c r="P70" i="49"/>
  <c r="O70" i="49"/>
  <c r="N70" i="49"/>
  <c r="M70" i="49"/>
  <c r="L70" i="49"/>
  <c r="K70" i="49"/>
  <c r="J70" i="49"/>
  <c r="I70" i="49"/>
  <c r="H70" i="49"/>
  <c r="G70" i="49"/>
  <c r="F70" i="49"/>
  <c r="E70" i="49"/>
  <c r="D70" i="49"/>
  <c r="BC69" i="49"/>
  <c r="BB69" i="49"/>
  <c r="BA69" i="49"/>
  <c r="AZ69" i="49"/>
  <c r="AY69" i="49"/>
  <c r="AX69" i="49"/>
  <c r="AW69" i="49"/>
  <c r="AV69" i="49"/>
  <c r="AU69" i="49"/>
  <c r="AT69" i="49"/>
  <c r="AS69" i="49"/>
  <c r="AR69" i="49"/>
  <c r="AQ69" i="49"/>
  <c r="AP69" i="49"/>
  <c r="AO69" i="49"/>
  <c r="AN69" i="49"/>
  <c r="AM69" i="49"/>
  <c r="AL69" i="49"/>
  <c r="AK69" i="49"/>
  <c r="AJ69" i="49"/>
  <c r="AI69" i="49"/>
  <c r="AH69" i="49"/>
  <c r="AG69" i="49"/>
  <c r="AF69" i="49"/>
  <c r="AE69" i="49"/>
  <c r="AD69" i="49"/>
  <c r="AC69" i="49"/>
  <c r="AB69" i="49"/>
  <c r="AA69" i="49"/>
  <c r="Z69" i="49"/>
  <c r="Y69" i="49"/>
  <c r="X69" i="49"/>
  <c r="W69" i="49"/>
  <c r="V69" i="49"/>
  <c r="U69" i="49"/>
  <c r="T69" i="49"/>
  <c r="S69" i="49"/>
  <c r="R69" i="49"/>
  <c r="Q69" i="49"/>
  <c r="P69" i="49"/>
  <c r="O69" i="49"/>
  <c r="N69" i="49"/>
  <c r="M69" i="49"/>
  <c r="L69" i="49"/>
  <c r="K69" i="49"/>
  <c r="J69" i="49"/>
  <c r="I69" i="49"/>
  <c r="H69" i="49"/>
  <c r="G69" i="49"/>
  <c r="F69" i="49"/>
  <c r="E69" i="49"/>
  <c r="D69" i="49"/>
  <c r="BC68" i="49"/>
  <c r="BB68" i="49"/>
  <c r="BA68" i="49"/>
  <c r="AZ68" i="49"/>
  <c r="AY68" i="49"/>
  <c r="AX68" i="49"/>
  <c r="AW68" i="49"/>
  <c r="AV68" i="49"/>
  <c r="AU68" i="49"/>
  <c r="AT68" i="49"/>
  <c r="AS68" i="49"/>
  <c r="AR68" i="49"/>
  <c r="AQ68" i="49"/>
  <c r="AP68" i="49"/>
  <c r="AO68" i="49"/>
  <c r="AN68" i="49"/>
  <c r="AM68" i="49"/>
  <c r="AL68" i="49"/>
  <c r="AK68" i="49"/>
  <c r="AJ68" i="49"/>
  <c r="AI68" i="49"/>
  <c r="AH68" i="49"/>
  <c r="AG68" i="49"/>
  <c r="AF68" i="49"/>
  <c r="AE68" i="49"/>
  <c r="AD68" i="49"/>
  <c r="AC68" i="49"/>
  <c r="AB68" i="49"/>
  <c r="AA68" i="49"/>
  <c r="Z68" i="49"/>
  <c r="Y68" i="49"/>
  <c r="X68" i="49"/>
  <c r="W68" i="49"/>
  <c r="V68" i="49"/>
  <c r="U68" i="49"/>
  <c r="T68" i="49"/>
  <c r="S68" i="49"/>
  <c r="R68" i="49"/>
  <c r="Q68" i="49"/>
  <c r="P68" i="49"/>
  <c r="O68" i="49"/>
  <c r="N68" i="49"/>
  <c r="M68" i="49"/>
  <c r="L68" i="49"/>
  <c r="K68" i="49"/>
  <c r="J68" i="49"/>
  <c r="I68" i="49"/>
  <c r="H68" i="49"/>
  <c r="G68" i="49"/>
  <c r="F68" i="49"/>
  <c r="E68" i="49"/>
  <c r="D68" i="49"/>
  <c r="BC67" i="49"/>
  <c r="BB67" i="49"/>
  <c r="BA67" i="49"/>
  <c r="AZ67" i="49"/>
  <c r="AY67" i="49"/>
  <c r="AX67" i="49"/>
  <c r="AW67" i="49"/>
  <c r="AV67" i="49"/>
  <c r="AU67" i="49"/>
  <c r="AT67" i="49"/>
  <c r="AS67" i="49"/>
  <c r="AR67" i="49"/>
  <c r="AQ67" i="49"/>
  <c r="AP67" i="49"/>
  <c r="AO67" i="49"/>
  <c r="AN67" i="49"/>
  <c r="AM67" i="49"/>
  <c r="AL67" i="49"/>
  <c r="AK67" i="49"/>
  <c r="AJ67" i="49"/>
  <c r="AI67" i="49"/>
  <c r="AH67" i="49"/>
  <c r="AG67" i="49"/>
  <c r="AF67" i="49"/>
  <c r="AE67" i="49"/>
  <c r="AD67" i="49"/>
  <c r="AC67" i="49"/>
  <c r="AB67" i="49"/>
  <c r="AA67" i="49"/>
  <c r="Z67" i="49"/>
  <c r="Y67" i="49"/>
  <c r="X67" i="49"/>
  <c r="W67" i="49"/>
  <c r="V67" i="49"/>
  <c r="U67" i="49"/>
  <c r="T67" i="49"/>
  <c r="S67" i="49"/>
  <c r="R67" i="49"/>
  <c r="Q67" i="49"/>
  <c r="P67" i="49"/>
  <c r="O67" i="49"/>
  <c r="N67" i="49"/>
  <c r="M67" i="49"/>
  <c r="L67" i="49"/>
  <c r="K67" i="49"/>
  <c r="J67" i="49"/>
  <c r="I67" i="49"/>
  <c r="H67" i="49"/>
  <c r="G67" i="49"/>
  <c r="F67" i="49"/>
  <c r="E67" i="49"/>
  <c r="D67" i="49"/>
  <c r="BC66" i="49"/>
  <c r="BB66" i="49"/>
  <c r="BA66" i="49"/>
  <c r="AZ66" i="49"/>
  <c r="AY66" i="49"/>
  <c r="AX66" i="49"/>
  <c r="AW66" i="49"/>
  <c r="AV66" i="49"/>
  <c r="AU66" i="49"/>
  <c r="AT66" i="49"/>
  <c r="AS66" i="49"/>
  <c r="AR66" i="49"/>
  <c r="AQ66" i="49"/>
  <c r="AP66" i="49"/>
  <c r="AO66" i="49"/>
  <c r="AN66" i="49"/>
  <c r="AM66" i="49"/>
  <c r="AL66" i="49"/>
  <c r="AK66" i="49"/>
  <c r="AJ66" i="49"/>
  <c r="AI66" i="49"/>
  <c r="AH66" i="49"/>
  <c r="AG66" i="49"/>
  <c r="AF66" i="49"/>
  <c r="AE66" i="49"/>
  <c r="AD66" i="49"/>
  <c r="AC66" i="49"/>
  <c r="AB66" i="49"/>
  <c r="AA66" i="49"/>
  <c r="Z66" i="49"/>
  <c r="Y66" i="49"/>
  <c r="X66" i="49"/>
  <c r="W66" i="49"/>
  <c r="V66" i="49"/>
  <c r="U66" i="49"/>
  <c r="T66" i="49"/>
  <c r="S66" i="49"/>
  <c r="R66" i="49"/>
  <c r="Q66" i="49"/>
  <c r="P66" i="49"/>
  <c r="O66" i="49"/>
  <c r="N66" i="49"/>
  <c r="M66" i="49"/>
  <c r="L66" i="49"/>
  <c r="K66" i="49"/>
  <c r="J66" i="49"/>
  <c r="I66" i="49"/>
  <c r="H66" i="49"/>
  <c r="G66" i="49"/>
  <c r="F66" i="49"/>
  <c r="E66" i="49"/>
  <c r="D66" i="49"/>
  <c r="BC65" i="49"/>
  <c r="BB65" i="49"/>
  <c r="BA65" i="49"/>
  <c r="AZ65" i="49"/>
  <c r="AY65" i="49"/>
  <c r="AX65" i="49"/>
  <c r="AW65" i="49"/>
  <c r="AV65" i="49"/>
  <c r="AU65" i="49"/>
  <c r="AT65" i="49"/>
  <c r="AS65" i="49"/>
  <c r="AR65" i="49"/>
  <c r="AQ65" i="49"/>
  <c r="AP65" i="49"/>
  <c r="AO65" i="49"/>
  <c r="AN65" i="49"/>
  <c r="AM65" i="49"/>
  <c r="AL65" i="49"/>
  <c r="AK65" i="49"/>
  <c r="AJ65" i="49"/>
  <c r="AI65" i="49"/>
  <c r="AH65" i="49"/>
  <c r="AG65" i="49"/>
  <c r="AF65" i="49"/>
  <c r="AE65" i="49"/>
  <c r="AD65" i="49"/>
  <c r="AC65" i="49"/>
  <c r="AB65" i="49"/>
  <c r="AA65" i="49"/>
  <c r="Z65" i="49"/>
  <c r="Y65" i="49"/>
  <c r="X65" i="49"/>
  <c r="W65" i="49"/>
  <c r="V65" i="49"/>
  <c r="U65" i="49"/>
  <c r="T65" i="49"/>
  <c r="S65" i="49"/>
  <c r="R65" i="49"/>
  <c r="Q65" i="49"/>
  <c r="P65" i="49"/>
  <c r="O65" i="49"/>
  <c r="N65" i="49"/>
  <c r="M65" i="49"/>
  <c r="L65" i="49"/>
  <c r="K65" i="49"/>
  <c r="J65" i="49"/>
  <c r="I65" i="49"/>
  <c r="H65" i="49"/>
  <c r="G65" i="49"/>
  <c r="F65" i="49"/>
  <c r="E65" i="49"/>
  <c r="D65" i="49"/>
  <c r="BC64" i="49"/>
  <c r="BB64" i="49"/>
  <c r="BA64" i="49"/>
  <c r="AZ64" i="49"/>
  <c r="AY64" i="49"/>
  <c r="AX64" i="49"/>
  <c r="AW64" i="49"/>
  <c r="AV64" i="49"/>
  <c r="AU64" i="49"/>
  <c r="AT64" i="49"/>
  <c r="AS64" i="49"/>
  <c r="AR64" i="49"/>
  <c r="AQ64" i="49"/>
  <c r="AP64" i="49"/>
  <c r="AO64" i="49"/>
  <c r="AN64" i="49"/>
  <c r="AM64" i="49"/>
  <c r="AL64" i="49"/>
  <c r="AK64" i="49"/>
  <c r="AJ64" i="49"/>
  <c r="AI64" i="49"/>
  <c r="AH64" i="49"/>
  <c r="AG64" i="49"/>
  <c r="AF64" i="49"/>
  <c r="AE64" i="49"/>
  <c r="AD64" i="49"/>
  <c r="AC64" i="49"/>
  <c r="AB64" i="49"/>
  <c r="AA64" i="49"/>
  <c r="Z64" i="49"/>
  <c r="Y64" i="49"/>
  <c r="X64" i="49"/>
  <c r="W64" i="49"/>
  <c r="V64" i="49"/>
  <c r="U64" i="49"/>
  <c r="T64" i="49"/>
  <c r="S64" i="49"/>
  <c r="R64" i="49"/>
  <c r="Q64" i="49"/>
  <c r="P64" i="49"/>
  <c r="O64" i="49"/>
  <c r="N64" i="49"/>
  <c r="M64" i="49"/>
  <c r="L64" i="49"/>
  <c r="K64" i="49"/>
  <c r="J64" i="49"/>
  <c r="I64" i="49"/>
  <c r="H64" i="49"/>
  <c r="G64" i="49"/>
  <c r="F64" i="49"/>
  <c r="E64" i="49"/>
  <c r="D64" i="49"/>
  <c r="BC63" i="49"/>
  <c r="BB63" i="49"/>
  <c r="BA63" i="49"/>
  <c r="AZ63" i="49"/>
  <c r="AY63" i="49"/>
  <c r="AX63" i="49"/>
  <c r="AW63" i="49"/>
  <c r="AV63" i="49"/>
  <c r="AU63" i="49"/>
  <c r="AT63" i="49"/>
  <c r="AS63" i="49"/>
  <c r="AR63" i="49"/>
  <c r="AQ63" i="49"/>
  <c r="AP63" i="49"/>
  <c r="AO63" i="49"/>
  <c r="AN63" i="49"/>
  <c r="AM63" i="49"/>
  <c r="AL63" i="49"/>
  <c r="AK63" i="49"/>
  <c r="AJ63" i="49"/>
  <c r="AI63" i="49"/>
  <c r="AH63" i="49"/>
  <c r="AG63" i="49"/>
  <c r="AF63" i="49"/>
  <c r="AE63" i="49"/>
  <c r="AD63" i="49"/>
  <c r="AC63" i="49"/>
  <c r="AB63" i="49"/>
  <c r="AA63" i="49"/>
  <c r="Z63" i="49"/>
  <c r="Y63" i="49"/>
  <c r="X63" i="49"/>
  <c r="W63" i="49"/>
  <c r="V63" i="49"/>
  <c r="U63" i="49"/>
  <c r="T63" i="49"/>
  <c r="S63" i="49"/>
  <c r="R63" i="49"/>
  <c r="Q63" i="49"/>
  <c r="P63" i="49"/>
  <c r="O63" i="49"/>
  <c r="N63" i="49"/>
  <c r="M63" i="49"/>
  <c r="L63" i="49"/>
  <c r="K63" i="49"/>
  <c r="J63" i="49"/>
  <c r="I63" i="49"/>
  <c r="H63" i="49"/>
  <c r="G63" i="49"/>
  <c r="F63" i="49"/>
  <c r="E63" i="49"/>
  <c r="D63" i="49"/>
  <c r="BC62" i="49"/>
  <c r="BB62" i="49"/>
  <c r="BA62" i="49"/>
  <c r="AZ62" i="49"/>
  <c r="AY62" i="49"/>
  <c r="AX62" i="49"/>
  <c r="AW62" i="49"/>
  <c r="AV62" i="49"/>
  <c r="AU62" i="49"/>
  <c r="AT62" i="49"/>
  <c r="AS62" i="49"/>
  <c r="AR62" i="49"/>
  <c r="AQ62" i="49"/>
  <c r="AP62" i="49"/>
  <c r="AO62" i="49"/>
  <c r="AN62" i="49"/>
  <c r="AM62" i="49"/>
  <c r="AL62" i="49"/>
  <c r="AK62" i="49"/>
  <c r="AJ62" i="49"/>
  <c r="AI62" i="49"/>
  <c r="AH62" i="49"/>
  <c r="AG62" i="49"/>
  <c r="AF62" i="49"/>
  <c r="AE62" i="49"/>
  <c r="AD62" i="49"/>
  <c r="AC62" i="49"/>
  <c r="AB62" i="49"/>
  <c r="AA62" i="49"/>
  <c r="Z62" i="49"/>
  <c r="Y62" i="49"/>
  <c r="X62" i="49"/>
  <c r="W62" i="49"/>
  <c r="V62" i="49"/>
  <c r="U62" i="49"/>
  <c r="T62" i="49"/>
  <c r="S62" i="49"/>
  <c r="R62" i="49"/>
  <c r="Q62" i="49"/>
  <c r="P62" i="49"/>
  <c r="O62" i="49"/>
  <c r="N62" i="49"/>
  <c r="M62" i="49"/>
  <c r="L62" i="49"/>
  <c r="K62" i="49"/>
  <c r="J62" i="49"/>
  <c r="I62" i="49"/>
  <c r="H62" i="49"/>
  <c r="G62" i="49"/>
  <c r="F62" i="49"/>
  <c r="E62" i="49"/>
  <c r="D62" i="49"/>
  <c r="BC61" i="49"/>
  <c r="BB61" i="49"/>
  <c r="BA61" i="49"/>
  <c r="AZ61" i="49"/>
  <c r="AY61" i="49"/>
  <c r="AX61" i="49"/>
  <c r="AW61" i="49"/>
  <c r="AV61" i="49"/>
  <c r="AU61" i="49"/>
  <c r="AT61" i="49"/>
  <c r="AS61" i="49"/>
  <c r="AR61" i="49"/>
  <c r="AQ61" i="49"/>
  <c r="AP61" i="49"/>
  <c r="AO61" i="49"/>
  <c r="AN61" i="49"/>
  <c r="AM61" i="49"/>
  <c r="AL61" i="49"/>
  <c r="AK61" i="49"/>
  <c r="AJ61" i="49"/>
  <c r="AI61" i="49"/>
  <c r="AH61" i="49"/>
  <c r="AG61" i="49"/>
  <c r="AF61" i="49"/>
  <c r="AE61" i="49"/>
  <c r="AD61" i="49"/>
  <c r="AC61" i="49"/>
  <c r="AB61" i="49"/>
  <c r="AA61" i="49"/>
  <c r="Z61" i="49"/>
  <c r="Y61" i="49"/>
  <c r="X61" i="49"/>
  <c r="W61" i="49"/>
  <c r="V61" i="49"/>
  <c r="U61" i="49"/>
  <c r="T61" i="49"/>
  <c r="S61" i="49"/>
  <c r="R61" i="49"/>
  <c r="Q61" i="49"/>
  <c r="P61" i="49"/>
  <c r="O61" i="49"/>
  <c r="N61" i="49"/>
  <c r="M61" i="49"/>
  <c r="L61" i="49"/>
  <c r="K61" i="49"/>
  <c r="J61" i="49"/>
  <c r="I61" i="49"/>
  <c r="H61" i="49"/>
  <c r="G61" i="49"/>
  <c r="F61" i="49"/>
  <c r="E61" i="49"/>
  <c r="D61" i="49"/>
  <c r="BC60" i="49"/>
  <c r="BB60" i="49"/>
  <c r="BA60" i="49"/>
  <c r="AZ60" i="49"/>
  <c r="AY60" i="49"/>
  <c r="AX60" i="49"/>
  <c r="AW60" i="49"/>
  <c r="AV60" i="49"/>
  <c r="AU60" i="49"/>
  <c r="AT60" i="49"/>
  <c r="AS60" i="49"/>
  <c r="AR60" i="49"/>
  <c r="AQ60" i="49"/>
  <c r="AP60" i="49"/>
  <c r="AO60" i="49"/>
  <c r="AN60" i="49"/>
  <c r="AM60" i="49"/>
  <c r="AL60" i="49"/>
  <c r="AK60" i="49"/>
  <c r="AJ60" i="49"/>
  <c r="AI60" i="49"/>
  <c r="AH60" i="49"/>
  <c r="AG60" i="49"/>
  <c r="AF60" i="49"/>
  <c r="AE60" i="49"/>
  <c r="AD60" i="49"/>
  <c r="AC60" i="49"/>
  <c r="AB60" i="49"/>
  <c r="AA60" i="49"/>
  <c r="Z60" i="49"/>
  <c r="Y60" i="49"/>
  <c r="X60" i="49"/>
  <c r="W60" i="49"/>
  <c r="V60" i="49"/>
  <c r="U60" i="49"/>
  <c r="T60" i="49"/>
  <c r="S60" i="49"/>
  <c r="R60" i="49"/>
  <c r="Q60" i="49"/>
  <c r="P60" i="49"/>
  <c r="O60" i="49"/>
  <c r="N60" i="49"/>
  <c r="M60" i="49"/>
  <c r="L60" i="49"/>
  <c r="K60" i="49"/>
  <c r="J60" i="49"/>
  <c r="I60" i="49"/>
  <c r="H60" i="49"/>
  <c r="G60" i="49"/>
  <c r="F60" i="49"/>
  <c r="E60" i="49"/>
  <c r="D60" i="49"/>
  <c r="BC59" i="49"/>
  <c r="BB59" i="49"/>
  <c r="BA59" i="49"/>
  <c r="AZ59" i="49"/>
  <c r="AY59" i="49"/>
  <c r="AX59" i="49"/>
  <c r="AW59" i="49"/>
  <c r="AV59" i="49"/>
  <c r="AU59" i="49"/>
  <c r="AT59" i="49"/>
  <c r="AS59" i="49"/>
  <c r="AR59" i="49"/>
  <c r="AQ59" i="49"/>
  <c r="AP59" i="49"/>
  <c r="AO59" i="49"/>
  <c r="AN59" i="49"/>
  <c r="AM59" i="49"/>
  <c r="AL59" i="49"/>
  <c r="AK59" i="49"/>
  <c r="AJ59" i="49"/>
  <c r="AI59" i="49"/>
  <c r="AH59" i="49"/>
  <c r="AG59" i="49"/>
  <c r="AF59" i="49"/>
  <c r="AE59" i="49"/>
  <c r="AD59" i="49"/>
  <c r="AC59" i="49"/>
  <c r="AB59" i="49"/>
  <c r="AA59" i="49"/>
  <c r="Z59" i="49"/>
  <c r="Y59" i="49"/>
  <c r="X59" i="49"/>
  <c r="W59" i="49"/>
  <c r="V59" i="49"/>
  <c r="U59" i="49"/>
  <c r="T59" i="49"/>
  <c r="S59" i="49"/>
  <c r="R59" i="49"/>
  <c r="Q59" i="49"/>
  <c r="P59" i="49"/>
  <c r="O59" i="49"/>
  <c r="N59" i="49"/>
  <c r="M59" i="49"/>
  <c r="L59" i="49"/>
  <c r="K59" i="49"/>
  <c r="J59" i="49"/>
  <c r="I59" i="49"/>
  <c r="H59" i="49"/>
  <c r="G59" i="49"/>
  <c r="F59" i="49"/>
  <c r="E59" i="49"/>
  <c r="D59" i="49"/>
  <c r="BC58" i="49"/>
  <c r="BB58" i="49"/>
  <c r="BA58" i="49"/>
  <c r="AZ58" i="49"/>
  <c r="AY58" i="49"/>
  <c r="AX58" i="49"/>
  <c r="AW58" i="49"/>
  <c r="AV58" i="49"/>
  <c r="AU58" i="49"/>
  <c r="AT58" i="49"/>
  <c r="AS58" i="49"/>
  <c r="AR58" i="49"/>
  <c r="AQ58" i="49"/>
  <c r="AP58" i="49"/>
  <c r="AO58" i="49"/>
  <c r="AN58" i="49"/>
  <c r="AM58" i="49"/>
  <c r="AL58" i="49"/>
  <c r="AK58" i="49"/>
  <c r="AJ58" i="49"/>
  <c r="AI58" i="49"/>
  <c r="AH58" i="49"/>
  <c r="AG58" i="49"/>
  <c r="AF58" i="49"/>
  <c r="AE58" i="49"/>
  <c r="AD58" i="49"/>
  <c r="AC58" i="49"/>
  <c r="AB58" i="49"/>
  <c r="AA58" i="49"/>
  <c r="Z58" i="49"/>
  <c r="Y58" i="49"/>
  <c r="X58" i="49"/>
  <c r="W58" i="49"/>
  <c r="V58" i="49"/>
  <c r="U58" i="49"/>
  <c r="T58" i="49"/>
  <c r="S58" i="49"/>
  <c r="R58" i="49"/>
  <c r="Q58" i="49"/>
  <c r="P58" i="49"/>
  <c r="O58" i="49"/>
  <c r="N58" i="49"/>
  <c r="M58" i="49"/>
  <c r="L58" i="49"/>
  <c r="K58" i="49"/>
  <c r="J58" i="49"/>
  <c r="I58" i="49"/>
  <c r="H58" i="49"/>
  <c r="G58" i="49"/>
  <c r="F58" i="49"/>
  <c r="E58" i="49"/>
  <c r="D58" i="49"/>
  <c r="BC57" i="49"/>
  <c r="BB57" i="49"/>
  <c r="BA57" i="49"/>
  <c r="AZ57" i="49"/>
  <c r="AY57" i="49"/>
  <c r="AX57" i="49"/>
  <c r="AW57" i="49"/>
  <c r="AV57" i="49"/>
  <c r="AU57" i="49"/>
  <c r="AT57" i="49"/>
  <c r="AS57" i="49"/>
  <c r="AR57" i="49"/>
  <c r="AQ57" i="49"/>
  <c r="AP57" i="49"/>
  <c r="AO57" i="49"/>
  <c r="AN57" i="49"/>
  <c r="AM57" i="49"/>
  <c r="AL57" i="49"/>
  <c r="AK57" i="49"/>
  <c r="AJ57" i="49"/>
  <c r="AI57" i="49"/>
  <c r="AH57" i="49"/>
  <c r="AG57" i="49"/>
  <c r="AF57" i="49"/>
  <c r="AE57" i="49"/>
  <c r="AD57" i="49"/>
  <c r="AC57" i="49"/>
  <c r="AB57" i="49"/>
  <c r="AA57" i="49"/>
  <c r="Z57" i="49"/>
  <c r="Y57" i="49"/>
  <c r="X57" i="49"/>
  <c r="W57" i="49"/>
  <c r="V57" i="49"/>
  <c r="U57" i="49"/>
  <c r="T57" i="49"/>
  <c r="S57" i="49"/>
  <c r="R57" i="49"/>
  <c r="Q57" i="49"/>
  <c r="P57" i="49"/>
  <c r="O57" i="49"/>
  <c r="N57" i="49"/>
  <c r="M57" i="49"/>
  <c r="L57" i="49"/>
  <c r="K57" i="49"/>
  <c r="J57" i="49"/>
  <c r="I57" i="49"/>
  <c r="H57" i="49"/>
  <c r="G57" i="49"/>
  <c r="F57" i="49"/>
  <c r="E57" i="49"/>
  <c r="D57" i="49"/>
  <c r="BC56" i="49"/>
  <c r="BB56" i="49"/>
  <c r="BA56" i="49"/>
  <c r="AZ56" i="49"/>
  <c r="AY56" i="49"/>
  <c r="AX56" i="49"/>
  <c r="AW56" i="49"/>
  <c r="AV56" i="49"/>
  <c r="AU56" i="49"/>
  <c r="AT56" i="49"/>
  <c r="AS56" i="49"/>
  <c r="AR56" i="49"/>
  <c r="AQ56" i="49"/>
  <c r="AP56" i="49"/>
  <c r="AO56" i="49"/>
  <c r="AN56" i="49"/>
  <c r="AM56" i="49"/>
  <c r="AL56" i="49"/>
  <c r="AK56" i="49"/>
  <c r="AJ56" i="49"/>
  <c r="AI56" i="49"/>
  <c r="AH56" i="49"/>
  <c r="AG56" i="49"/>
  <c r="AF56" i="49"/>
  <c r="AE56" i="49"/>
  <c r="AD56" i="49"/>
  <c r="AC56" i="49"/>
  <c r="AB56" i="49"/>
  <c r="AA56" i="49"/>
  <c r="Z56" i="49"/>
  <c r="Y56" i="49"/>
  <c r="X56" i="49"/>
  <c r="W56" i="49"/>
  <c r="V56" i="49"/>
  <c r="U56" i="49"/>
  <c r="T56" i="49"/>
  <c r="S56" i="49"/>
  <c r="R56" i="49"/>
  <c r="Q56" i="49"/>
  <c r="P56" i="49"/>
  <c r="O56" i="49"/>
  <c r="N56" i="49"/>
  <c r="M56" i="49"/>
  <c r="L56" i="49"/>
  <c r="K56" i="49"/>
  <c r="J56" i="49"/>
  <c r="I56" i="49"/>
  <c r="H56" i="49"/>
  <c r="G56" i="49"/>
  <c r="F56" i="49"/>
  <c r="E56" i="49"/>
  <c r="D56" i="49"/>
  <c r="BC55" i="49"/>
  <c r="BB55" i="49"/>
  <c r="BA55" i="49"/>
  <c r="AZ55" i="49"/>
  <c r="AY55" i="49"/>
  <c r="AX55" i="49"/>
  <c r="AW55" i="49"/>
  <c r="AV55" i="49"/>
  <c r="AU55" i="49"/>
  <c r="AT55" i="49"/>
  <c r="AS55" i="49"/>
  <c r="AR55" i="49"/>
  <c r="AQ55" i="49"/>
  <c r="AP55" i="49"/>
  <c r="AO55" i="49"/>
  <c r="AN55" i="49"/>
  <c r="AM55" i="49"/>
  <c r="AL55" i="49"/>
  <c r="AK55" i="49"/>
  <c r="AJ55" i="49"/>
  <c r="AI55" i="49"/>
  <c r="AH55" i="49"/>
  <c r="AG55" i="49"/>
  <c r="AF55" i="49"/>
  <c r="AE55" i="49"/>
  <c r="AD55" i="49"/>
  <c r="AC55" i="49"/>
  <c r="AB55" i="49"/>
  <c r="AA55" i="49"/>
  <c r="Z55" i="49"/>
  <c r="Y55" i="49"/>
  <c r="X55" i="49"/>
  <c r="W55" i="49"/>
  <c r="V55" i="49"/>
  <c r="U55" i="49"/>
  <c r="T55" i="49"/>
  <c r="S55" i="49"/>
  <c r="R55" i="49"/>
  <c r="Q55" i="49"/>
  <c r="P55" i="49"/>
  <c r="O55" i="49"/>
  <c r="N55" i="49"/>
  <c r="M55" i="49"/>
  <c r="L55" i="49"/>
  <c r="K55" i="49"/>
  <c r="J55" i="49"/>
  <c r="I55" i="49"/>
  <c r="H55" i="49"/>
  <c r="G55" i="49"/>
  <c r="F55" i="49"/>
  <c r="E55" i="49"/>
  <c r="D55" i="49"/>
  <c r="BC54" i="49"/>
  <c r="BB54" i="49"/>
  <c r="BA54" i="49"/>
  <c r="AZ54" i="49"/>
  <c r="AY54" i="49"/>
  <c r="AX54" i="49"/>
  <c r="AW54" i="49"/>
  <c r="AV54" i="49"/>
  <c r="AU54" i="49"/>
  <c r="AT54" i="49"/>
  <c r="AS54" i="49"/>
  <c r="AR54" i="49"/>
  <c r="AQ54" i="49"/>
  <c r="AP54" i="49"/>
  <c r="AO54" i="49"/>
  <c r="AN54" i="49"/>
  <c r="AM54" i="49"/>
  <c r="AL54" i="49"/>
  <c r="AK54" i="49"/>
  <c r="AJ54" i="49"/>
  <c r="AI54" i="49"/>
  <c r="AH54" i="49"/>
  <c r="AG54" i="49"/>
  <c r="AF54" i="49"/>
  <c r="AE54" i="49"/>
  <c r="AD54" i="49"/>
  <c r="AC54" i="49"/>
  <c r="AB54" i="49"/>
  <c r="AA54" i="49"/>
  <c r="Z54" i="49"/>
  <c r="Y54" i="49"/>
  <c r="X54" i="49"/>
  <c r="W54" i="49"/>
  <c r="V54" i="49"/>
  <c r="U54" i="49"/>
  <c r="T54" i="49"/>
  <c r="S54" i="49"/>
  <c r="R54" i="49"/>
  <c r="Q54" i="49"/>
  <c r="P54" i="49"/>
  <c r="O54" i="49"/>
  <c r="N54" i="49"/>
  <c r="M54" i="49"/>
  <c r="L54" i="49"/>
  <c r="K54" i="49"/>
  <c r="J54" i="49"/>
  <c r="I54" i="49"/>
  <c r="H54" i="49"/>
  <c r="G54" i="49"/>
  <c r="F54" i="49"/>
  <c r="E54" i="49"/>
  <c r="D54" i="49"/>
  <c r="BC53" i="49"/>
  <c r="BB53" i="49"/>
  <c r="BA53" i="49"/>
  <c r="AZ53" i="49"/>
  <c r="AY53" i="49"/>
  <c r="AX53" i="49"/>
  <c r="AW53" i="49"/>
  <c r="AV53" i="49"/>
  <c r="AU53" i="49"/>
  <c r="AT53" i="49"/>
  <c r="AS53" i="49"/>
  <c r="AR53" i="49"/>
  <c r="AQ53" i="49"/>
  <c r="AP53" i="49"/>
  <c r="AO53" i="49"/>
  <c r="AN53" i="49"/>
  <c r="AM53" i="49"/>
  <c r="AL53" i="49"/>
  <c r="AK53" i="49"/>
  <c r="AJ53" i="49"/>
  <c r="AI53" i="49"/>
  <c r="AH53" i="49"/>
  <c r="AG53" i="49"/>
  <c r="AF53" i="49"/>
  <c r="AE53" i="49"/>
  <c r="AD53" i="49"/>
  <c r="AC53" i="49"/>
  <c r="AB53" i="49"/>
  <c r="AA53" i="49"/>
  <c r="Z53" i="49"/>
  <c r="Y53" i="49"/>
  <c r="X53" i="49"/>
  <c r="W53" i="49"/>
  <c r="V53" i="49"/>
  <c r="U53" i="49"/>
  <c r="T53" i="49"/>
  <c r="S53" i="49"/>
  <c r="R53" i="49"/>
  <c r="Q53" i="49"/>
  <c r="P53" i="49"/>
  <c r="O53" i="49"/>
  <c r="N53" i="49"/>
  <c r="M53" i="49"/>
  <c r="L53" i="49"/>
  <c r="K53" i="49"/>
  <c r="J53" i="49"/>
  <c r="I53" i="49"/>
  <c r="H53" i="49"/>
  <c r="G53" i="49"/>
  <c r="F53" i="49"/>
  <c r="E53" i="49"/>
  <c r="D53" i="49"/>
  <c r="BC52" i="49"/>
  <c r="BB52" i="49"/>
  <c r="BA52" i="49"/>
  <c r="AZ52" i="49"/>
  <c r="AY52" i="49"/>
  <c r="AX52" i="49"/>
  <c r="AW52" i="49"/>
  <c r="AV52" i="49"/>
  <c r="AU52" i="49"/>
  <c r="AT52" i="49"/>
  <c r="AS52" i="49"/>
  <c r="AR52" i="49"/>
  <c r="AQ52" i="49"/>
  <c r="AP52" i="49"/>
  <c r="AO52" i="49"/>
  <c r="AN52" i="49"/>
  <c r="AM52" i="49"/>
  <c r="AL52" i="49"/>
  <c r="AK52" i="49"/>
  <c r="AJ52" i="49"/>
  <c r="AI52" i="49"/>
  <c r="AH52" i="49"/>
  <c r="AG52" i="49"/>
  <c r="AF52" i="49"/>
  <c r="AE52" i="49"/>
  <c r="AD52" i="49"/>
  <c r="AC52" i="49"/>
  <c r="AB52" i="49"/>
  <c r="AA52" i="49"/>
  <c r="Z52" i="49"/>
  <c r="Y52" i="49"/>
  <c r="X52" i="49"/>
  <c r="W52" i="49"/>
  <c r="V52" i="49"/>
  <c r="U52" i="49"/>
  <c r="T52" i="49"/>
  <c r="S52" i="49"/>
  <c r="R52" i="49"/>
  <c r="Q52" i="49"/>
  <c r="P52" i="49"/>
  <c r="O52" i="49"/>
  <c r="N52" i="49"/>
  <c r="M52" i="49"/>
  <c r="L52" i="49"/>
  <c r="K52" i="49"/>
  <c r="J52" i="49"/>
  <c r="I52" i="49"/>
  <c r="H52" i="49"/>
  <c r="G52" i="49"/>
  <c r="F52" i="49"/>
  <c r="E52" i="49"/>
  <c r="D52" i="49"/>
  <c r="BC51" i="49"/>
  <c r="BB51" i="49"/>
  <c r="BA51" i="49"/>
  <c r="AZ51" i="49"/>
  <c r="AY51" i="49"/>
  <c r="AX51" i="49"/>
  <c r="AW51" i="49"/>
  <c r="AV51" i="49"/>
  <c r="AU51" i="49"/>
  <c r="AT51" i="49"/>
  <c r="AS51" i="49"/>
  <c r="AR51" i="49"/>
  <c r="AQ51" i="49"/>
  <c r="AP51" i="49"/>
  <c r="AO51" i="49"/>
  <c r="AN51" i="49"/>
  <c r="AM51" i="49"/>
  <c r="AL51" i="49"/>
  <c r="AK51" i="49"/>
  <c r="AJ51" i="49"/>
  <c r="AI51" i="49"/>
  <c r="AH51" i="49"/>
  <c r="AG51" i="49"/>
  <c r="AF51" i="49"/>
  <c r="AE51" i="49"/>
  <c r="AD51" i="49"/>
  <c r="AC51" i="49"/>
  <c r="AB51" i="49"/>
  <c r="AA51" i="49"/>
  <c r="Z51" i="49"/>
  <c r="Y51" i="49"/>
  <c r="X51" i="49"/>
  <c r="W51" i="49"/>
  <c r="V51" i="49"/>
  <c r="U51" i="49"/>
  <c r="T51" i="49"/>
  <c r="S51" i="49"/>
  <c r="R51" i="49"/>
  <c r="Q51" i="49"/>
  <c r="P51" i="49"/>
  <c r="O51" i="49"/>
  <c r="N51" i="49"/>
  <c r="M51" i="49"/>
  <c r="L51" i="49"/>
  <c r="K51" i="49"/>
  <c r="J51" i="49"/>
  <c r="I51" i="49"/>
  <c r="H51" i="49"/>
  <c r="G51" i="49"/>
  <c r="F51" i="49"/>
  <c r="E51" i="49"/>
  <c r="D51" i="49"/>
  <c r="BC50" i="49"/>
  <c r="BB50" i="49"/>
  <c r="BA50" i="49"/>
  <c r="AZ50" i="49"/>
  <c r="AY50" i="49"/>
  <c r="AX50" i="49"/>
  <c r="AW50" i="49"/>
  <c r="AV50" i="49"/>
  <c r="AU50" i="49"/>
  <c r="AT50" i="49"/>
  <c r="AS50" i="49"/>
  <c r="AR50" i="49"/>
  <c r="AQ50" i="49"/>
  <c r="AP50" i="49"/>
  <c r="AO50" i="49"/>
  <c r="AN50" i="49"/>
  <c r="AM50" i="49"/>
  <c r="AL50" i="49"/>
  <c r="AK50" i="49"/>
  <c r="AJ50" i="49"/>
  <c r="AI50" i="49"/>
  <c r="AH50" i="49"/>
  <c r="AG50" i="49"/>
  <c r="AF50" i="49"/>
  <c r="AE50" i="49"/>
  <c r="AD50" i="49"/>
  <c r="AC50" i="49"/>
  <c r="AB50" i="49"/>
  <c r="AA50" i="49"/>
  <c r="Z50" i="49"/>
  <c r="Y50" i="49"/>
  <c r="X50" i="49"/>
  <c r="W50" i="49"/>
  <c r="V50" i="49"/>
  <c r="U50" i="49"/>
  <c r="T50" i="49"/>
  <c r="S50" i="49"/>
  <c r="R50" i="49"/>
  <c r="Q50" i="49"/>
  <c r="P50" i="49"/>
  <c r="O50" i="49"/>
  <c r="N50" i="49"/>
  <c r="M50" i="49"/>
  <c r="L50" i="49"/>
  <c r="K50" i="49"/>
  <c r="J50" i="49"/>
  <c r="I50" i="49"/>
  <c r="H50" i="49"/>
  <c r="G50" i="49"/>
  <c r="F50" i="49"/>
  <c r="E50" i="49"/>
  <c r="D50" i="49"/>
  <c r="BC49" i="49"/>
  <c r="BB49" i="49"/>
  <c r="BA49" i="49"/>
  <c r="AZ49" i="49"/>
  <c r="AY49" i="49"/>
  <c r="AX49" i="49"/>
  <c r="AW49" i="49"/>
  <c r="AV49" i="49"/>
  <c r="AU49" i="49"/>
  <c r="AT49" i="49"/>
  <c r="AS49" i="49"/>
  <c r="AR49" i="49"/>
  <c r="AQ49" i="49"/>
  <c r="AP49" i="49"/>
  <c r="AO49" i="49"/>
  <c r="AN49" i="49"/>
  <c r="AM49" i="49"/>
  <c r="AL49" i="49"/>
  <c r="AK49" i="49"/>
  <c r="AJ49" i="49"/>
  <c r="AI49" i="49"/>
  <c r="AH49" i="49"/>
  <c r="AG49" i="49"/>
  <c r="AF49" i="49"/>
  <c r="AE49" i="49"/>
  <c r="AD49" i="49"/>
  <c r="AC49" i="49"/>
  <c r="AB49" i="49"/>
  <c r="AA49" i="49"/>
  <c r="Z49" i="49"/>
  <c r="Y49" i="49"/>
  <c r="X49" i="49"/>
  <c r="W49" i="49"/>
  <c r="V49" i="49"/>
  <c r="U49" i="49"/>
  <c r="T49" i="49"/>
  <c r="S49" i="49"/>
  <c r="R49" i="49"/>
  <c r="Q49" i="49"/>
  <c r="P49" i="49"/>
  <c r="O49" i="49"/>
  <c r="N49" i="49"/>
  <c r="M49" i="49"/>
  <c r="L49" i="49"/>
  <c r="K49" i="49"/>
  <c r="J49" i="49"/>
  <c r="I49" i="49"/>
  <c r="H49" i="49"/>
  <c r="G49" i="49"/>
  <c r="F49" i="49"/>
  <c r="E49" i="49"/>
  <c r="D49" i="49"/>
  <c r="BC48" i="49"/>
  <c r="BB48" i="49"/>
  <c r="BA48" i="49"/>
  <c r="AZ48" i="49"/>
  <c r="AY48" i="49"/>
  <c r="AX48" i="49"/>
  <c r="AW48" i="49"/>
  <c r="AV48" i="49"/>
  <c r="AU48" i="49"/>
  <c r="AT48" i="49"/>
  <c r="AS48" i="49"/>
  <c r="AR48" i="49"/>
  <c r="AQ48" i="49"/>
  <c r="AP48" i="49"/>
  <c r="AO48" i="49"/>
  <c r="AN48" i="49"/>
  <c r="AM48" i="49"/>
  <c r="AL48" i="49"/>
  <c r="AK48" i="49"/>
  <c r="AJ48" i="49"/>
  <c r="AI48" i="49"/>
  <c r="AH48" i="49"/>
  <c r="AG48" i="49"/>
  <c r="AF48" i="49"/>
  <c r="AE48" i="49"/>
  <c r="AD48" i="49"/>
  <c r="AC48" i="49"/>
  <c r="AB48" i="49"/>
  <c r="AA48" i="49"/>
  <c r="Z48" i="49"/>
  <c r="Y48" i="49"/>
  <c r="X48" i="49"/>
  <c r="W48" i="49"/>
  <c r="V48" i="49"/>
  <c r="U48" i="49"/>
  <c r="T48" i="49"/>
  <c r="S48" i="49"/>
  <c r="R48" i="49"/>
  <c r="Q48" i="49"/>
  <c r="P48" i="49"/>
  <c r="O48" i="49"/>
  <c r="N48" i="49"/>
  <c r="M48" i="49"/>
  <c r="L48" i="49"/>
  <c r="K48" i="49"/>
  <c r="J48" i="49"/>
  <c r="I48" i="49"/>
  <c r="H48" i="49"/>
  <c r="G48" i="49"/>
  <c r="F48" i="49"/>
  <c r="E48" i="49"/>
  <c r="D48" i="49"/>
  <c r="BC47" i="49"/>
  <c r="BB47" i="49"/>
  <c r="BA47" i="49"/>
  <c r="AZ47" i="49"/>
  <c r="AY47" i="49"/>
  <c r="AX47" i="49"/>
  <c r="AW47" i="49"/>
  <c r="AV47" i="49"/>
  <c r="AU47" i="49"/>
  <c r="AT47" i="49"/>
  <c r="AS47" i="49"/>
  <c r="AR47" i="49"/>
  <c r="AQ47" i="49"/>
  <c r="AP47" i="49"/>
  <c r="AO47" i="49"/>
  <c r="AN47" i="49"/>
  <c r="AM47" i="49"/>
  <c r="AL47" i="49"/>
  <c r="AK47" i="49"/>
  <c r="AJ47" i="49"/>
  <c r="AI47" i="49"/>
  <c r="AH47" i="49"/>
  <c r="AG47" i="49"/>
  <c r="AF47" i="49"/>
  <c r="AE47" i="49"/>
  <c r="AD47" i="49"/>
  <c r="AC47" i="49"/>
  <c r="AB47" i="49"/>
  <c r="AA47" i="49"/>
  <c r="Z47" i="49"/>
  <c r="Y47" i="49"/>
  <c r="X47" i="49"/>
  <c r="W47" i="49"/>
  <c r="V47" i="49"/>
  <c r="U47" i="49"/>
  <c r="T47" i="49"/>
  <c r="S47" i="49"/>
  <c r="R47" i="49"/>
  <c r="Q47" i="49"/>
  <c r="P47" i="49"/>
  <c r="O47" i="49"/>
  <c r="N47" i="49"/>
  <c r="M47" i="49"/>
  <c r="L47" i="49"/>
  <c r="K47" i="49"/>
  <c r="J47" i="49"/>
  <c r="I47" i="49"/>
  <c r="H47" i="49"/>
  <c r="G47" i="49"/>
  <c r="F47" i="49"/>
  <c r="E47" i="49"/>
  <c r="D47" i="49"/>
  <c r="BC46" i="49"/>
  <c r="BB46" i="49"/>
  <c r="BA46" i="49"/>
  <c r="AZ46" i="49"/>
  <c r="AY46" i="49"/>
  <c r="AX46" i="49"/>
  <c r="AW46" i="49"/>
  <c r="AV46" i="49"/>
  <c r="AU46" i="49"/>
  <c r="AT46" i="49"/>
  <c r="AS46" i="49"/>
  <c r="AR46" i="49"/>
  <c r="AQ46" i="49"/>
  <c r="AP46" i="49"/>
  <c r="AO46" i="49"/>
  <c r="AN46" i="49"/>
  <c r="AM46" i="49"/>
  <c r="AL46" i="49"/>
  <c r="AK46" i="49"/>
  <c r="AJ46" i="49"/>
  <c r="AI46" i="49"/>
  <c r="AH46" i="49"/>
  <c r="AG46" i="49"/>
  <c r="AF46" i="49"/>
  <c r="AE46" i="49"/>
  <c r="AD46" i="49"/>
  <c r="AC46" i="49"/>
  <c r="AB46" i="49"/>
  <c r="AA46" i="49"/>
  <c r="Z46" i="49"/>
  <c r="Y46" i="49"/>
  <c r="X46" i="49"/>
  <c r="W46" i="49"/>
  <c r="V46" i="49"/>
  <c r="U46" i="49"/>
  <c r="T46" i="49"/>
  <c r="S46" i="49"/>
  <c r="R46" i="49"/>
  <c r="Q46" i="49"/>
  <c r="P46" i="49"/>
  <c r="O46" i="49"/>
  <c r="N46" i="49"/>
  <c r="M46" i="49"/>
  <c r="L46" i="49"/>
  <c r="K46" i="49"/>
  <c r="J46" i="49"/>
  <c r="I46" i="49"/>
  <c r="H46" i="49"/>
  <c r="G46" i="49"/>
  <c r="F46" i="49"/>
  <c r="E46" i="49"/>
  <c r="D46" i="49"/>
  <c r="BC45" i="49"/>
  <c r="BB45" i="49"/>
  <c r="BA45" i="49"/>
  <c r="AZ45" i="49"/>
  <c r="AY45" i="49"/>
  <c r="AX45" i="49"/>
  <c r="AW45" i="49"/>
  <c r="AV45" i="49"/>
  <c r="AU45" i="49"/>
  <c r="AT45" i="49"/>
  <c r="AS45" i="49"/>
  <c r="AR45" i="49"/>
  <c r="AQ45" i="49"/>
  <c r="AP45" i="49"/>
  <c r="AO45" i="49"/>
  <c r="AN45" i="49"/>
  <c r="AM45" i="49"/>
  <c r="AL45" i="49"/>
  <c r="AK45" i="49"/>
  <c r="AJ45" i="49"/>
  <c r="AI45" i="49"/>
  <c r="AH45" i="49"/>
  <c r="AG45" i="49"/>
  <c r="AF45" i="49"/>
  <c r="AE45" i="49"/>
  <c r="AD45" i="49"/>
  <c r="AC45" i="49"/>
  <c r="AB45" i="49"/>
  <c r="AA45" i="49"/>
  <c r="Z45" i="49"/>
  <c r="Y45" i="49"/>
  <c r="X45" i="49"/>
  <c r="W45" i="49"/>
  <c r="V45" i="49"/>
  <c r="U45" i="49"/>
  <c r="T45" i="49"/>
  <c r="S45" i="49"/>
  <c r="R45" i="49"/>
  <c r="Q45" i="49"/>
  <c r="P45" i="49"/>
  <c r="O45" i="49"/>
  <c r="N45" i="49"/>
  <c r="M45" i="49"/>
  <c r="L45" i="49"/>
  <c r="K45" i="49"/>
  <c r="J45" i="49"/>
  <c r="I45" i="49"/>
  <c r="H45" i="49"/>
  <c r="G45" i="49"/>
  <c r="F45" i="49"/>
  <c r="E45" i="49"/>
  <c r="D45" i="49"/>
  <c r="BC44" i="49"/>
  <c r="BB44" i="49"/>
  <c r="BA44" i="49"/>
  <c r="AZ44" i="49"/>
  <c r="AY44" i="49"/>
  <c r="AX44" i="49"/>
  <c r="AW44" i="49"/>
  <c r="AV44" i="49"/>
  <c r="AU44" i="49"/>
  <c r="AT44" i="49"/>
  <c r="AS44" i="49"/>
  <c r="AR44" i="49"/>
  <c r="AQ44" i="49"/>
  <c r="AP44" i="49"/>
  <c r="AO44" i="49"/>
  <c r="AN44" i="49"/>
  <c r="AM44" i="49"/>
  <c r="AL44" i="49"/>
  <c r="AK44" i="49"/>
  <c r="AJ44" i="49"/>
  <c r="AI44" i="49"/>
  <c r="AH44" i="49"/>
  <c r="AG44" i="49"/>
  <c r="AF44" i="49"/>
  <c r="AE44" i="49"/>
  <c r="AD44" i="49"/>
  <c r="AC44" i="49"/>
  <c r="AB44" i="49"/>
  <c r="AA44" i="49"/>
  <c r="Z44" i="49"/>
  <c r="Y44" i="49"/>
  <c r="X44" i="49"/>
  <c r="W44" i="49"/>
  <c r="V44" i="49"/>
  <c r="U44" i="49"/>
  <c r="T44" i="49"/>
  <c r="S44" i="49"/>
  <c r="R44" i="49"/>
  <c r="Q44" i="49"/>
  <c r="P44" i="49"/>
  <c r="O44" i="49"/>
  <c r="N44" i="49"/>
  <c r="M44" i="49"/>
  <c r="L44" i="49"/>
  <c r="K44" i="49"/>
  <c r="J44" i="49"/>
  <c r="I44" i="49"/>
  <c r="H44" i="49"/>
  <c r="G44" i="49"/>
  <c r="F44" i="49"/>
  <c r="E44" i="49"/>
  <c r="D44" i="49"/>
  <c r="BC43" i="49"/>
  <c r="BB43" i="49"/>
  <c r="BA43" i="49"/>
  <c r="AZ43" i="49"/>
  <c r="AY43" i="49"/>
  <c r="AX43" i="49"/>
  <c r="AW43" i="49"/>
  <c r="AV43" i="49"/>
  <c r="AU43" i="49"/>
  <c r="AT43" i="49"/>
  <c r="AS43" i="49"/>
  <c r="AR43" i="49"/>
  <c r="AQ43" i="49"/>
  <c r="AP43" i="49"/>
  <c r="AO43" i="49"/>
  <c r="AN43" i="49"/>
  <c r="AM43" i="49"/>
  <c r="AL43" i="49"/>
  <c r="AK43" i="49"/>
  <c r="AJ43" i="49"/>
  <c r="AI43" i="49"/>
  <c r="AH43" i="49"/>
  <c r="AG43" i="49"/>
  <c r="AF43" i="49"/>
  <c r="AE43" i="49"/>
  <c r="AD43" i="49"/>
  <c r="AC43" i="49"/>
  <c r="AB43" i="49"/>
  <c r="AA43" i="49"/>
  <c r="Z43" i="49"/>
  <c r="Y43" i="49"/>
  <c r="X43" i="49"/>
  <c r="W43" i="49"/>
  <c r="V43" i="49"/>
  <c r="U43" i="49"/>
  <c r="T43" i="49"/>
  <c r="S43" i="49"/>
  <c r="R43" i="49"/>
  <c r="Q43" i="49"/>
  <c r="P43" i="49"/>
  <c r="O43" i="49"/>
  <c r="N43" i="49"/>
  <c r="M43" i="49"/>
  <c r="L43" i="49"/>
  <c r="K43" i="49"/>
  <c r="J43" i="49"/>
  <c r="I43" i="49"/>
  <c r="H43" i="49"/>
  <c r="G43" i="49"/>
  <c r="F43" i="49"/>
  <c r="E43" i="49"/>
  <c r="D43" i="49"/>
  <c r="BC42" i="49"/>
  <c r="BB42" i="49"/>
  <c r="BA42" i="49"/>
  <c r="AZ42" i="49"/>
  <c r="AY42" i="49"/>
  <c r="AX42" i="49"/>
  <c r="AW42" i="49"/>
  <c r="AV42" i="49"/>
  <c r="AU42" i="49"/>
  <c r="AT42" i="49"/>
  <c r="AS42" i="49"/>
  <c r="AR42" i="49"/>
  <c r="AQ42" i="49"/>
  <c r="AP42" i="49"/>
  <c r="AO42" i="49"/>
  <c r="AN42" i="49"/>
  <c r="AM42" i="49"/>
  <c r="AL42" i="49"/>
  <c r="AK42" i="49"/>
  <c r="AJ42" i="49"/>
  <c r="AI42" i="49"/>
  <c r="AH42" i="49"/>
  <c r="AG42" i="49"/>
  <c r="AF42" i="49"/>
  <c r="AE42" i="49"/>
  <c r="AD42" i="49"/>
  <c r="AC42" i="49"/>
  <c r="AB42" i="49"/>
  <c r="AA42" i="49"/>
  <c r="Z42" i="49"/>
  <c r="Y42" i="49"/>
  <c r="X42" i="49"/>
  <c r="W42" i="49"/>
  <c r="V42" i="49"/>
  <c r="U42" i="49"/>
  <c r="T42" i="49"/>
  <c r="S42" i="49"/>
  <c r="R42" i="49"/>
  <c r="Q42" i="49"/>
  <c r="P42" i="49"/>
  <c r="O42" i="49"/>
  <c r="N42" i="49"/>
  <c r="M42" i="49"/>
  <c r="L42" i="49"/>
  <c r="K42" i="49"/>
  <c r="J42" i="49"/>
  <c r="I42" i="49"/>
  <c r="H42" i="49"/>
  <c r="G42" i="49"/>
  <c r="F42" i="49"/>
  <c r="E42" i="49"/>
  <c r="D42" i="49"/>
  <c r="BC41" i="49"/>
  <c r="BB41" i="49"/>
  <c r="BA41" i="49"/>
  <c r="AZ41" i="49"/>
  <c r="AY41" i="49"/>
  <c r="AX41" i="49"/>
  <c r="AW41" i="49"/>
  <c r="AV41" i="49"/>
  <c r="AU41" i="49"/>
  <c r="AT41" i="49"/>
  <c r="AS41" i="49"/>
  <c r="AR41" i="49"/>
  <c r="AQ41" i="49"/>
  <c r="AP41" i="49"/>
  <c r="AO41" i="49"/>
  <c r="AN41" i="49"/>
  <c r="AM41" i="49"/>
  <c r="AL41" i="49"/>
  <c r="AK41" i="49"/>
  <c r="AJ41" i="49"/>
  <c r="AI41" i="49"/>
  <c r="AH41" i="49"/>
  <c r="AG41" i="49"/>
  <c r="AF41" i="49"/>
  <c r="AE41" i="49"/>
  <c r="AD41" i="49"/>
  <c r="AC41" i="49"/>
  <c r="AB41" i="49"/>
  <c r="AA41" i="49"/>
  <c r="Z41" i="49"/>
  <c r="Y41" i="49"/>
  <c r="X41" i="49"/>
  <c r="W41" i="49"/>
  <c r="V41" i="49"/>
  <c r="U41" i="49"/>
  <c r="T41" i="49"/>
  <c r="S41" i="49"/>
  <c r="R41" i="49"/>
  <c r="Q41" i="49"/>
  <c r="P41" i="49"/>
  <c r="O41" i="49"/>
  <c r="N41" i="49"/>
  <c r="M41" i="49"/>
  <c r="L41" i="49"/>
  <c r="K41" i="49"/>
  <c r="J41" i="49"/>
  <c r="I41" i="49"/>
  <c r="H41" i="49"/>
  <c r="G41" i="49"/>
  <c r="F41" i="49"/>
  <c r="E41" i="49"/>
  <c r="D41" i="49"/>
  <c r="BC40" i="49"/>
  <c r="BB40" i="49"/>
  <c r="BA40" i="49"/>
  <c r="AZ40" i="49"/>
  <c r="AY40" i="49"/>
  <c r="AX40" i="49"/>
  <c r="AW40" i="49"/>
  <c r="AV40" i="49"/>
  <c r="AU40" i="49"/>
  <c r="AT40" i="49"/>
  <c r="AS40" i="49"/>
  <c r="AR40" i="49"/>
  <c r="AQ40" i="49"/>
  <c r="AP40" i="49"/>
  <c r="AO40" i="49"/>
  <c r="AN40" i="49"/>
  <c r="AM40" i="49"/>
  <c r="AL40" i="49"/>
  <c r="AK40" i="49"/>
  <c r="AJ40" i="49"/>
  <c r="AI40" i="49"/>
  <c r="AH40" i="49"/>
  <c r="AG40" i="49"/>
  <c r="AF40" i="49"/>
  <c r="AE40" i="49"/>
  <c r="AD40" i="49"/>
  <c r="AC40" i="49"/>
  <c r="AB40" i="49"/>
  <c r="AA40" i="49"/>
  <c r="Z40" i="49"/>
  <c r="Y40" i="49"/>
  <c r="X40" i="49"/>
  <c r="W40" i="49"/>
  <c r="V40" i="49"/>
  <c r="U40" i="49"/>
  <c r="T40" i="49"/>
  <c r="S40" i="49"/>
  <c r="R40" i="49"/>
  <c r="Q40" i="49"/>
  <c r="P40" i="49"/>
  <c r="O40" i="49"/>
  <c r="N40" i="49"/>
  <c r="M40" i="49"/>
  <c r="L40" i="49"/>
  <c r="K40" i="49"/>
  <c r="J40" i="49"/>
  <c r="I40" i="49"/>
  <c r="H40" i="49"/>
  <c r="G40" i="49"/>
  <c r="F40" i="49"/>
  <c r="E40" i="49"/>
  <c r="D40" i="49"/>
  <c r="BC39" i="49"/>
  <c r="BB39" i="49"/>
  <c r="BA39" i="49"/>
  <c r="AZ39" i="49"/>
  <c r="AY39" i="49"/>
  <c r="AX39" i="49"/>
  <c r="AW39" i="49"/>
  <c r="AV39" i="49"/>
  <c r="AU39" i="49"/>
  <c r="AT39" i="49"/>
  <c r="AS39" i="49"/>
  <c r="AR39" i="49"/>
  <c r="AQ39" i="49"/>
  <c r="AP39" i="49"/>
  <c r="AO39" i="49"/>
  <c r="AN39" i="49"/>
  <c r="AM39" i="49"/>
  <c r="AL39" i="49"/>
  <c r="AK39" i="49"/>
  <c r="AJ39" i="49"/>
  <c r="AI39" i="49"/>
  <c r="AH39" i="49"/>
  <c r="AG39" i="49"/>
  <c r="AF39" i="49"/>
  <c r="AE39" i="49"/>
  <c r="AD39" i="49"/>
  <c r="AC39" i="49"/>
  <c r="AB39" i="49"/>
  <c r="AA39" i="49"/>
  <c r="Z39" i="49"/>
  <c r="Y39" i="49"/>
  <c r="X39" i="49"/>
  <c r="W39" i="49"/>
  <c r="V39" i="49"/>
  <c r="U39" i="49"/>
  <c r="T39" i="49"/>
  <c r="S39" i="49"/>
  <c r="R39" i="49"/>
  <c r="Q39" i="49"/>
  <c r="P39" i="49"/>
  <c r="O39" i="49"/>
  <c r="N39" i="49"/>
  <c r="M39" i="49"/>
  <c r="L39" i="49"/>
  <c r="K39" i="49"/>
  <c r="J39" i="49"/>
  <c r="I39" i="49"/>
  <c r="H39" i="49"/>
  <c r="G39" i="49"/>
  <c r="F39" i="49"/>
  <c r="E39" i="49"/>
  <c r="D39" i="49"/>
  <c r="BC38" i="49"/>
  <c r="BB38" i="49"/>
  <c r="BA38" i="49"/>
  <c r="AZ38" i="49"/>
  <c r="AY38" i="49"/>
  <c r="AX38" i="49"/>
  <c r="AW38" i="49"/>
  <c r="AV38" i="49"/>
  <c r="AU38" i="49"/>
  <c r="AT38" i="49"/>
  <c r="AS38" i="49"/>
  <c r="AR38" i="49"/>
  <c r="AQ38" i="49"/>
  <c r="AP38" i="49"/>
  <c r="AO38" i="49"/>
  <c r="AN38" i="49"/>
  <c r="AM38" i="49"/>
  <c r="AL38" i="49"/>
  <c r="AK38" i="49"/>
  <c r="AJ38" i="49"/>
  <c r="AI38" i="49"/>
  <c r="AH38" i="49"/>
  <c r="AG38" i="49"/>
  <c r="AF38" i="49"/>
  <c r="AE38" i="49"/>
  <c r="AD38" i="49"/>
  <c r="AC38" i="49"/>
  <c r="AB38" i="49"/>
  <c r="AA38" i="49"/>
  <c r="Z38" i="49"/>
  <c r="Y38" i="49"/>
  <c r="X38" i="49"/>
  <c r="W38" i="49"/>
  <c r="V38" i="49"/>
  <c r="U38" i="49"/>
  <c r="T38" i="49"/>
  <c r="S38" i="49"/>
  <c r="R38" i="49"/>
  <c r="Q38" i="49"/>
  <c r="P38" i="49"/>
  <c r="O38" i="49"/>
  <c r="N38" i="49"/>
  <c r="M38" i="49"/>
  <c r="L38" i="49"/>
  <c r="K38" i="49"/>
  <c r="J38" i="49"/>
  <c r="I38" i="49"/>
  <c r="H38" i="49"/>
  <c r="G38" i="49"/>
  <c r="F38" i="49"/>
  <c r="E38" i="49"/>
  <c r="D38" i="49"/>
  <c r="BC37" i="49"/>
  <c r="BB37" i="49"/>
  <c r="BA37" i="49"/>
  <c r="AZ37" i="49"/>
  <c r="AY37" i="49"/>
  <c r="AX37" i="49"/>
  <c r="AW37" i="49"/>
  <c r="AV37" i="49"/>
  <c r="AU37" i="49"/>
  <c r="AT37" i="49"/>
  <c r="AS37" i="49"/>
  <c r="AR37" i="49"/>
  <c r="AQ37" i="49"/>
  <c r="AP37" i="49"/>
  <c r="AO37" i="49"/>
  <c r="AN37" i="49"/>
  <c r="AM37" i="49"/>
  <c r="AL37" i="49"/>
  <c r="AK37" i="49"/>
  <c r="AJ37" i="49"/>
  <c r="AI37" i="49"/>
  <c r="AH37" i="49"/>
  <c r="AG37" i="49"/>
  <c r="AF37" i="49"/>
  <c r="AE37" i="49"/>
  <c r="AD37" i="49"/>
  <c r="AC37" i="49"/>
  <c r="AB37" i="49"/>
  <c r="AA37" i="49"/>
  <c r="Z37" i="49"/>
  <c r="Y37" i="49"/>
  <c r="X37" i="49"/>
  <c r="W37" i="49"/>
  <c r="V37" i="49"/>
  <c r="U37" i="49"/>
  <c r="T37" i="49"/>
  <c r="S37" i="49"/>
  <c r="R37" i="49"/>
  <c r="Q37" i="49"/>
  <c r="P37" i="49"/>
  <c r="O37" i="49"/>
  <c r="N37" i="49"/>
  <c r="M37" i="49"/>
  <c r="L37" i="49"/>
  <c r="K37" i="49"/>
  <c r="J37" i="49"/>
  <c r="I37" i="49"/>
  <c r="H37" i="49"/>
  <c r="G37" i="49"/>
  <c r="F37" i="49"/>
  <c r="E37" i="49"/>
  <c r="D37" i="49"/>
  <c r="BC36" i="49"/>
  <c r="BB36" i="49"/>
  <c r="BA36" i="49"/>
  <c r="AZ36" i="49"/>
  <c r="AY36" i="49"/>
  <c r="AX36" i="49"/>
  <c r="AW36" i="49"/>
  <c r="AV36" i="49"/>
  <c r="AU36" i="49"/>
  <c r="AT36" i="49"/>
  <c r="AS36" i="49"/>
  <c r="AR36" i="49"/>
  <c r="AQ36" i="49"/>
  <c r="AP36" i="49"/>
  <c r="AO36" i="49"/>
  <c r="AN36" i="49"/>
  <c r="AM36" i="49"/>
  <c r="AL36" i="49"/>
  <c r="AK36" i="49"/>
  <c r="AJ36" i="49"/>
  <c r="AI36" i="49"/>
  <c r="AH36" i="49"/>
  <c r="AG36" i="49"/>
  <c r="AF36" i="49"/>
  <c r="AE36" i="49"/>
  <c r="AD36" i="49"/>
  <c r="AC36" i="49"/>
  <c r="AB36" i="49"/>
  <c r="AA36" i="49"/>
  <c r="Z36" i="49"/>
  <c r="Y36" i="49"/>
  <c r="X36" i="49"/>
  <c r="W36" i="49"/>
  <c r="V36" i="49"/>
  <c r="U36" i="49"/>
  <c r="T36" i="49"/>
  <c r="S36" i="49"/>
  <c r="R36" i="49"/>
  <c r="Q36" i="49"/>
  <c r="P36" i="49"/>
  <c r="O36" i="49"/>
  <c r="N36" i="49"/>
  <c r="M36" i="49"/>
  <c r="L36" i="49"/>
  <c r="K36" i="49"/>
  <c r="J36" i="49"/>
  <c r="I36" i="49"/>
  <c r="H36" i="49"/>
  <c r="G36" i="49"/>
  <c r="F36" i="49"/>
  <c r="E36" i="49"/>
  <c r="D36" i="49"/>
  <c r="BC35" i="49"/>
  <c r="BB35" i="49"/>
  <c r="BA35" i="49"/>
  <c r="AZ35" i="49"/>
  <c r="AY35" i="49"/>
  <c r="AX35" i="49"/>
  <c r="AW35" i="49"/>
  <c r="AV35" i="49"/>
  <c r="AU35" i="49"/>
  <c r="AT35" i="49"/>
  <c r="AS35" i="49"/>
  <c r="AR35" i="49"/>
  <c r="AQ35" i="49"/>
  <c r="AP35" i="49"/>
  <c r="AO35" i="49"/>
  <c r="AN35" i="49"/>
  <c r="AM35" i="49"/>
  <c r="AL35" i="49"/>
  <c r="AK35" i="49"/>
  <c r="AJ35" i="49"/>
  <c r="AI35" i="49"/>
  <c r="AH35" i="49"/>
  <c r="AG35" i="49"/>
  <c r="AF35" i="49"/>
  <c r="AE35" i="49"/>
  <c r="AD35" i="49"/>
  <c r="AC35" i="49"/>
  <c r="AB35" i="49"/>
  <c r="AA35" i="49"/>
  <c r="Z35" i="49"/>
  <c r="Y35" i="49"/>
  <c r="X35" i="49"/>
  <c r="W35" i="49"/>
  <c r="V35" i="49"/>
  <c r="U35" i="49"/>
  <c r="T35" i="49"/>
  <c r="S35" i="49"/>
  <c r="R35" i="49"/>
  <c r="Q35" i="49"/>
  <c r="P35" i="49"/>
  <c r="O35" i="49"/>
  <c r="N35" i="49"/>
  <c r="M35" i="49"/>
  <c r="L35" i="49"/>
  <c r="K35" i="49"/>
  <c r="J35" i="49"/>
  <c r="I35" i="49"/>
  <c r="H35" i="49"/>
  <c r="G35" i="49"/>
  <c r="F35" i="49"/>
  <c r="E35" i="49"/>
  <c r="D35" i="49"/>
  <c r="BC34" i="49"/>
  <c r="BB34" i="49"/>
  <c r="BA34" i="49"/>
  <c r="AZ34" i="49"/>
  <c r="AY34" i="49"/>
  <c r="AX34" i="49"/>
  <c r="AW34" i="49"/>
  <c r="AV34" i="49"/>
  <c r="AU34" i="49"/>
  <c r="AT34" i="49"/>
  <c r="AS34" i="49"/>
  <c r="AR34" i="49"/>
  <c r="AQ34" i="49"/>
  <c r="AP34" i="49"/>
  <c r="AO34" i="49"/>
  <c r="AN34" i="49"/>
  <c r="AM34" i="49"/>
  <c r="AL34" i="49"/>
  <c r="AK34" i="49"/>
  <c r="AJ34" i="49"/>
  <c r="AI34" i="49"/>
  <c r="AH34" i="49"/>
  <c r="AG34" i="49"/>
  <c r="AF34" i="49"/>
  <c r="AE34" i="49"/>
  <c r="AD34" i="49"/>
  <c r="AC34" i="49"/>
  <c r="AB34" i="49"/>
  <c r="AA34" i="49"/>
  <c r="Z34" i="49"/>
  <c r="Y34" i="49"/>
  <c r="X34" i="49"/>
  <c r="W34" i="49"/>
  <c r="V34" i="49"/>
  <c r="U34" i="49"/>
  <c r="T34" i="49"/>
  <c r="S34" i="49"/>
  <c r="R34" i="49"/>
  <c r="Q34" i="49"/>
  <c r="P34" i="49"/>
  <c r="O34" i="49"/>
  <c r="N34" i="49"/>
  <c r="M34" i="49"/>
  <c r="L34" i="49"/>
  <c r="K34" i="49"/>
  <c r="J34" i="49"/>
  <c r="I34" i="49"/>
  <c r="H34" i="49"/>
  <c r="G34" i="49"/>
  <c r="F34" i="49"/>
  <c r="E34" i="49"/>
  <c r="D34" i="49"/>
  <c r="BC33" i="49"/>
  <c r="BB33" i="49"/>
  <c r="BA33" i="49"/>
  <c r="AZ33" i="49"/>
  <c r="AY33" i="49"/>
  <c r="AX33" i="49"/>
  <c r="AW33" i="49"/>
  <c r="AV33" i="49"/>
  <c r="AU33" i="49"/>
  <c r="AT33" i="49"/>
  <c r="AS33" i="49"/>
  <c r="AR33" i="49"/>
  <c r="AQ33" i="49"/>
  <c r="AP33" i="49"/>
  <c r="AO33" i="49"/>
  <c r="AN33" i="49"/>
  <c r="AM33" i="49"/>
  <c r="AL33" i="49"/>
  <c r="AK33" i="49"/>
  <c r="AJ33" i="49"/>
  <c r="AI33" i="49"/>
  <c r="AH33" i="49"/>
  <c r="AG33" i="49"/>
  <c r="AF33" i="49"/>
  <c r="AE33" i="49"/>
  <c r="AD33" i="49"/>
  <c r="AC33" i="49"/>
  <c r="AB33" i="49"/>
  <c r="AA33" i="49"/>
  <c r="Z33" i="49"/>
  <c r="Y33" i="49"/>
  <c r="X33" i="49"/>
  <c r="W33" i="49"/>
  <c r="V33" i="49"/>
  <c r="U33" i="49"/>
  <c r="T33" i="49"/>
  <c r="S33" i="49"/>
  <c r="R33" i="49"/>
  <c r="Q33" i="49"/>
  <c r="P33" i="49"/>
  <c r="O33" i="49"/>
  <c r="N33" i="49"/>
  <c r="M33" i="49"/>
  <c r="L33" i="49"/>
  <c r="K33" i="49"/>
  <c r="J33" i="49"/>
  <c r="I33" i="49"/>
  <c r="H33" i="49"/>
  <c r="G33" i="49"/>
  <c r="F33" i="49"/>
  <c r="E33" i="49"/>
  <c r="D33" i="49"/>
  <c r="BC32" i="49"/>
  <c r="BB32" i="49"/>
  <c r="BA32" i="49"/>
  <c r="AZ32" i="49"/>
  <c r="AY32" i="49"/>
  <c r="AX32" i="49"/>
  <c r="AW32" i="49"/>
  <c r="AV32" i="49"/>
  <c r="AU32" i="49"/>
  <c r="AT32" i="49"/>
  <c r="AS32" i="49"/>
  <c r="AR32" i="49"/>
  <c r="AQ32" i="49"/>
  <c r="AP32" i="49"/>
  <c r="AO32" i="49"/>
  <c r="AN32" i="49"/>
  <c r="AM32" i="49"/>
  <c r="AL32" i="49"/>
  <c r="AK32" i="49"/>
  <c r="AJ32" i="49"/>
  <c r="AI32" i="49"/>
  <c r="AH32" i="49"/>
  <c r="AG32" i="49"/>
  <c r="AF32" i="49"/>
  <c r="AE32" i="49"/>
  <c r="AD32" i="49"/>
  <c r="AC32" i="49"/>
  <c r="AB32" i="49"/>
  <c r="AA32" i="49"/>
  <c r="Z32" i="49"/>
  <c r="Y32" i="49"/>
  <c r="X32" i="49"/>
  <c r="W32" i="49"/>
  <c r="V32" i="49"/>
  <c r="U32" i="49"/>
  <c r="T32" i="49"/>
  <c r="S32" i="49"/>
  <c r="R32" i="49"/>
  <c r="Q32" i="49"/>
  <c r="P32" i="49"/>
  <c r="O32" i="49"/>
  <c r="N32" i="49"/>
  <c r="M32" i="49"/>
  <c r="L32" i="49"/>
  <c r="K32" i="49"/>
  <c r="J32" i="49"/>
  <c r="I32" i="49"/>
  <c r="H32" i="49"/>
  <c r="G32" i="49"/>
  <c r="F32" i="49"/>
  <c r="E32" i="49"/>
  <c r="D32" i="49"/>
  <c r="BC31" i="49"/>
  <c r="BB31" i="49"/>
  <c r="BA31" i="49"/>
  <c r="AZ31" i="49"/>
  <c r="AY31" i="49"/>
  <c r="AX31" i="49"/>
  <c r="AW31" i="49"/>
  <c r="AV31" i="49"/>
  <c r="AU31" i="49"/>
  <c r="AT31" i="49"/>
  <c r="AS31" i="49"/>
  <c r="AR31" i="49"/>
  <c r="AQ31" i="49"/>
  <c r="AP31" i="49"/>
  <c r="AO31" i="49"/>
  <c r="AN31" i="49"/>
  <c r="AM31" i="49"/>
  <c r="AL31" i="49"/>
  <c r="AK31" i="49"/>
  <c r="AJ31" i="49"/>
  <c r="AI31" i="49"/>
  <c r="AH31" i="49"/>
  <c r="AG31" i="49"/>
  <c r="AF31" i="49"/>
  <c r="AE31" i="49"/>
  <c r="AD31" i="49"/>
  <c r="AC31" i="49"/>
  <c r="AB31" i="49"/>
  <c r="AA31" i="49"/>
  <c r="Z31" i="49"/>
  <c r="Y31" i="49"/>
  <c r="X31" i="49"/>
  <c r="W31" i="49"/>
  <c r="V31" i="49"/>
  <c r="U31" i="49"/>
  <c r="T31" i="49"/>
  <c r="S31" i="49"/>
  <c r="R31" i="49"/>
  <c r="Q31" i="49"/>
  <c r="P31" i="49"/>
  <c r="O31" i="49"/>
  <c r="N31" i="49"/>
  <c r="M31" i="49"/>
  <c r="L31" i="49"/>
  <c r="K31" i="49"/>
  <c r="J31" i="49"/>
  <c r="I31" i="49"/>
  <c r="H31" i="49"/>
  <c r="G31" i="49"/>
  <c r="F31" i="49"/>
  <c r="E31" i="49"/>
  <c r="D31" i="49"/>
  <c r="BC30" i="49"/>
  <c r="BB30" i="49"/>
  <c r="BA30" i="49"/>
  <c r="AZ30" i="49"/>
  <c r="AY30" i="49"/>
  <c r="AX30" i="49"/>
  <c r="AW30" i="49"/>
  <c r="AV30" i="49"/>
  <c r="AU30" i="49"/>
  <c r="AT30" i="49"/>
  <c r="AS30" i="49"/>
  <c r="AR30" i="49"/>
  <c r="AQ30" i="49"/>
  <c r="AP30" i="49"/>
  <c r="AO30" i="49"/>
  <c r="AN30" i="49"/>
  <c r="AM30" i="49"/>
  <c r="AL30" i="49"/>
  <c r="AK30" i="49"/>
  <c r="AJ30" i="49"/>
  <c r="AI30" i="49"/>
  <c r="AH30" i="49"/>
  <c r="AG30" i="49"/>
  <c r="AF30" i="49"/>
  <c r="AE30" i="49"/>
  <c r="AD30" i="49"/>
  <c r="AC30" i="49"/>
  <c r="AB30" i="49"/>
  <c r="AA30" i="49"/>
  <c r="Z30" i="49"/>
  <c r="Y30" i="49"/>
  <c r="X30" i="49"/>
  <c r="W30" i="49"/>
  <c r="V30" i="49"/>
  <c r="U30" i="49"/>
  <c r="T30" i="49"/>
  <c r="S30" i="49"/>
  <c r="R30" i="49"/>
  <c r="Q30" i="49"/>
  <c r="P30" i="49"/>
  <c r="O30" i="49"/>
  <c r="N30" i="49"/>
  <c r="M30" i="49"/>
  <c r="L30" i="49"/>
  <c r="K30" i="49"/>
  <c r="J30" i="49"/>
  <c r="I30" i="49"/>
  <c r="H30" i="49"/>
  <c r="G30" i="49"/>
  <c r="F30" i="49"/>
  <c r="E30" i="49"/>
  <c r="D30" i="49"/>
  <c r="BC29" i="49"/>
  <c r="BB29" i="49"/>
  <c r="BA29" i="49"/>
  <c r="AZ29" i="49"/>
  <c r="AY29" i="49"/>
  <c r="AX29" i="49"/>
  <c r="AW29" i="49"/>
  <c r="AV29" i="49"/>
  <c r="AU29" i="49"/>
  <c r="AT29" i="49"/>
  <c r="AS29" i="49"/>
  <c r="AR29" i="49"/>
  <c r="AQ29" i="49"/>
  <c r="AP29" i="49"/>
  <c r="AO29" i="49"/>
  <c r="AN29" i="49"/>
  <c r="AM29" i="49"/>
  <c r="AL29" i="49"/>
  <c r="AK29" i="49"/>
  <c r="AJ29" i="49"/>
  <c r="AI29" i="49"/>
  <c r="AH29" i="49"/>
  <c r="AG29" i="49"/>
  <c r="AF29" i="49"/>
  <c r="AE29" i="49"/>
  <c r="AD29" i="49"/>
  <c r="AC29" i="49"/>
  <c r="AB29" i="49"/>
  <c r="AA29" i="49"/>
  <c r="Z29" i="49"/>
  <c r="Y29" i="49"/>
  <c r="X29" i="49"/>
  <c r="W29" i="49"/>
  <c r="V29" i="49"/>
  <c r="U29" i="49"/>
  <c r="T29" i="49"/>
  <c r="S29" i="49"/>
  <c r="R29" i="49"/>
  <c r="Q29" i="49"/>
  <c r="P29" i="49"/>
  <c r="O29" i="49"/>
  <c r="N29" i="49"/>
  <c r="M29" i="49"/>
  <c r="L29" i="49"/>
  <c r="K29" i="49"/>
  <c r="J29" i="49"/>
  <c r="I29" i="49"/>
  <c r="H29" i="49"/>
  <c r="G29" i="49"/>
  <c r="F29" i="49"/>
  <c r="E29" i="49"/>
  <c r="D29" i="49"/>
  <c r="BC28" i="49"/>
  <c r="BB28" i="49"/>
  <c r="BA28" i="49"/>
  <c r="AZ28" i="49"/>
  <c r="AY28" i="49"/>
  <c r="AX28" i="49"/>
  <c r="AW28" i="49"/>
  <c r="AV28" i="49"/>
  <c r="AU28" i="49"/>
  <c r="AT28" i="49"/>
  <c r="AS28" i="49"/>
  <c r="AR28" i="49"/>
  <c r="AQ28" i="49"/>
  <c r="AP28" i="49"/>
  <c r="AO28" i="49"/>
  <c r="AN28" i="49"/>
  <c r="AM28" i="49"/>
  <c r="AL28" i="49"/>
  <c r="AK28" i="49"/>
  <c r="AJ28" i="49"/>
  <c r="AI28" i="49"/>
  <c r="AH28" i="49"/>
  <c r="AG28" i="49"/>
  <c r="AF28" i="49"/>
  <c r="AE28" i="49"/>
  <c r="AD28" i="49"/>
  <c r="AC28" i="49"/>
  <c r="AB28" i="49"/>
  <c r="AA28" i="49"/>
  <c r="Z28" i="49"/>
  <c r="Y28" i="49"/>
  <c r="X28" i="49"/>
  <c r="W28" i="49"/>
  <c r="V28" i="49"/>
  <c r="U28" i="49"/>
  <c r="T28" i="49"/>
  <c r="S28" i="49"/>
  <c r="R28" i="49"/>
  <c r="Q28" i="49"/>
  <c r="P28" i="49"/>
  <c r="O28" i="49"/>
  <c r="N28" i="49"/>
  <c r="M28" i="49"/>
  <c r="L28" i="49"/>
  <c r="K28" i="49"/>
  <c r="J28" i="49"/>
  <c r="I28" i="49"/>
  <c r="H28" i="49"/>
  <c r="G28" i="49"/>
  <c r="F28" i="49"/>
  <c r="E28" i="49"/>
  <c r="D28" i="49"/>
  <c r="BC27" i="49"/>
  <c r="BB27" i="49"/>
  <c r="BA27" i="49"/>
  <c r="AZ27" i="49"/>
  <c r="AY27" i="49"/>
  <c r="AX27" i="49"/>
  <c r="AW27" i="49"/>
  <c r="AV27" i="49"/>
  <c r="AU27" i="49"/>
  <c r="AT27" i="49"/>
  <c r="AS27" i="49"/>
  <c r="AR27" i="49"/>
  <c r="AQ27" i="49"/>
  <c r="AP27" i="49"/>
  <c r="AO27" i="49"/>
  <c r="AN27" i="49"/>
  <c r="AM27" i="49"/>
  <c r="AL27" i="49"/>
  <c r="AK27" i="49"/>
  <c r="AJ27" i="49"/>
  <c r="AI27" i="49"/>
  <c r="AH27" i="49"/>
  <c r="AG27" i="49"/>
  <c r="AF27" i="49"/>
  <c r="AE27" i="49"/>
  <c r="AD27" i="49"/>
  <c r="AC27" i="49"/>
  <c r="AB27" i="49"/>
  <c r="AA27" i="49"/>
  <c r="Z27" i="49"/>
  <c r="Y27" i="49"/>
  <c r="X27" i="49"/>
  <c r="W27" i="49"/>
  <c r="V27" i="49"/>
  <c r="U27" i="49"/>
  <c r="T27" i="49"/>
  <c r="S27" i="49"/>
  <c r="R27" i="49"/>
  <c r="Q27" i="49"/>
  <c r="P27" i="49"/>
  <c r="O27" i="49"/>
  <c r="N27" i="49"/>
  <c r="M27" i="49"/>
  <c r="L27" i="49"/>
  <c r="K27" i="49"/>
  <c r="J27" i="49"/>
  <c r="I27" i="49"/>
  <c r="H27" i="49"/>
  <c r="G27" i="49"/>
  <c r="F27" i="49"/>
  <c r="E27" i="49"/>
  <c r="D27" i="49"/>
  <c r="BC26" i="49"/>
  <c r="BB26" i="49"/>
  <c r="BA26" i="49"/>
  <c r="AZ26" i="49"/>
  <c r="AY26" i="49"/>
  <c r="AX26" i="49"/>
  <c r="AW26" i="49"/>
  <c r="AV26" i="49"/>
  <c r="AU26" i="49"/>
  <c r="AT26" i="49"/>
  <c r="AS26" i="49"/>
  <c r="AR26" i="49"/>
  <c r="AQ26" i="49"/>
  <c r="AP26" i="49"/>
  <c r="AO26" i="49"/>
  <c r="AN26" i="49"/>
  <c r="AM26" i="49"/>
  <c r="AL26" i="49"/>
  <c r="AK26" i="49"/>
  <c r="AJ26" i="49"/>
  <c r="AI26" i="49"/>
  <c r="AH26" i="49"/>
  <c r="AG26" i="49"/>
  <c r="AF26" i="49"/>
  <c r="AE26" i="49"/>
  <c r="AD26" i="49"/>
  <c r="AC26" i="49"/>
  <c r="AB26" i="49"/>
  <c r="AA26" i="49"/>
  <c r="Z26" i="49"/>
  <c r="Y26" i="49"/>
  <c r="X26" i="49"/>
  <c r="W26" i="49"/>
  <c r="V26" i="49"/>
  <c r="U26" i="49"/>
  <c r="T26" i="49"/>
  <c r="S26" i="49"/>
  <c r="R26" i="49"/>
  <c r="Q26" i="49"/>
  <c r="P26" i="49"/>
  <c r="O26" i="49"/>
  <c r="N26" i="49"/>
  <c r="M26" i="49"/>
  <c r="L26" i="49"/>
  <c r="K26" i="49"/>
  <c r="J26" i="49"/>
  <c r="I26" i="49"/>
  <c r="H26" i="49"/>
  <c r="G26" i="49"/>
  <c r="F26" i="49"/>
  <c r="E26" i="49"/>
  <c r="D26" i="49"/>
  <c r="BC25" i="49"/>
  <c r="BB25" i="49"/>
  <c r="BA25" i="49"/>
  <c r="AZ25" i="49"/>
  <c r="AY25" i="49"/>
  <c r="AX25" i="49"/>
  <c r="AW25" i="49"/>
  <c r="AV25" i="49"/>
  <c r="AU25" i="49"/>
  <c r="AT25" i="49"/>
  <c r="AS25" i="49"/>
  <c r="AR25" i="49"/>
  <c r="AQ25" i="49"/>
  <c r="AP25" i="49"/>
  <c r="AO25" i="49"/>
  <c r="AN25" i="49"/>
  <c r="AM25" i="49"/>
  <c r="AL25" i="49"/>
  <c r="AK25" i="49"/>
  <c r="AJ25" i="49"/>
  <c r="AI25" i="49"/>
  <c r="AH25" i="49"/>
  <c r="AG25" i="49"/>
  <c r="AF25" i="49"/>
  <c r="AE25" i="49"/>
  <c r="AD25" i="49"/>
  <c r="AC25" i="49"/>
  <c r="AB25" i="49"/>
  <c r="AA25" i="49"/>
  <c r="Z25" i="49"/>
  <c r="Y25" i="49"/>
  <c r="X25" i="49"/>
  <c r="W25" i="49"/>
  <c r="V25" i="49"/>
  <c r="U25" i="49"/>
  <c r="T25" i="49"/>
  <c r="S25" i="49"/>
  <c r="R25" i="49"/>
  <c r="Q25" i="49"/>
  <c r="P25" i="49"/>
  <c r="O25" i="49"/>
  <c r="N25" i="49"/>
  <c r="M25" i="49"/>
  <c r="L25" i="49"/>
  <c r="K25" i="49"/>
  <c r="J25" i="49"/>
  <c r="I25" i="49"/>
  <c r="H25" i="49"/>
  <c r="G25" i="49"/>
  <c r="F25" i="49"/>
  <c r="E25" i="49"/>
  <c r="D25" i="49"/>
  <c r="BC24" i="49"/>
  <c r="BB24" i="49"/>
  <c r="BA24" i="49"/>
  <c r="AZ24" i="49"/>
  <c r="AY24" i="49"/>
  <c r="AX24" i="49"/>
  <c r="AW24" i="49"/>
  <c r="AV24" i="49"/>
  <c r="AU24" i="49"/>
  <c r="AT24" i="49"/>
  <c r="AS24" i="49"/>
  <c r="AR24" i="49"/>
  <c r="AQ24" i="49"/>
  <c r="AP24" i="49"/>
  <c r="AO24" i="49"/>
  <c r="AN24" i="49"/>
  <c r="AM24" i="49"/>
  <c r="AL24" i="49"/>
  <c r="AK24" i="49"/>
  <c r="AJ24" i="49"/>
  <c r="AI24" i="49"/>
  <c r="AH24" i="49"/>
  <c r="AG24" i="49"/>
  <c r="AF24" i="49"/>
  <c r="AE24" i="49"/>
  <c r="AD24" i="49"/>
  <c r="AC24" i="49"/>
  <c r="AB24" i="49"/>
  <c r="AA24" i="49"/>
  <c r="Z24" i="49"/>
  <c r="Y24" i="49"/>
  <c r="X24" i="49"/>
  <c r="W24" i="49"/>
  <c r="V24" i="49"/>
  <c r="U24" i="49"/>
  <c r="T24" i="49"/>
  <c r="S24" i="49"/>
  <c r="R24" i="49"/>
  <c r="Q24" i="49"/>
  <c r="P24" i="49"/>
  <c r="O24" i="49"/>
  <c r="N24" i="49"/>
  <c r="M24" i="49"/>
  <c r="L24" i="49"/>
  <c r="K24" i="49"/>
  <c r="J24" i="49"/>
  <c r="I24" i="49"/>
  <c r="H24" i="49"/>
  <c r="G24" i="49"/>
  <c r="F24" i="49"/>
  <c r="E24" i="49"/>
  <c r="D24" i="49"/>
  <c r="BC23" i="49"/>
  <c r="BB23" i="49"/>
  <c r="BA23" i="49"/>
  <c r="AZ23" i="49"/>
  <c r="AY23" i="49"/>
  <c r="AX23" i="49"/>
  <c r="AW23" i="49"/>
  <c r="AV23" i="49"/>
  <c r="AU23" i="49"/>
  <c r="AT23" i="49"/>
  <c r="AS23" i="49"/>
  <c r="AR23" i="49"/>
  <c r="AQ23" i="49"/>
  <c r="AP23" i="49"/>
  <c r="AO23" i="49"/>
  <c r="AN23" i="49"/>
  <c r="AM23" i="49"/>
  <c r="AL23" i="49"/>
  <c r="AK23" i="49"/>
  <c r="AJ23" i="49"/>
  <c r="AI23" i="49"/>
  <c r="AH23" i="49"/>
  <c r="AG23" i="49"/>
  <c r="AF23" i="49"/>
  <c r="AE23" i="49"/>
  <c r="AD23" i="49"/>
  <c r="AC23" i="49"/>
  <c r="AB23" i="49"/>
  <c r="AA23" i="49"/>
  <c r="Z23" i="49"/>
  <c r="Y23" i="49"/>
  <c r="X23" i="49"/>
  <c r="W23" i="49"/>
  <c r="V23" i="49"/>
  <c r="U23" i="49"/>
  <c r="T23" i="49"/>
  <c r="S23" i="49"/>
  <c r="R23" i="49"/>
  <c r="Q23" i="49"/>
  <c r="P23" i="49"/>
  <c r="O23" i="49"/>
  <c r="N23" i="49"/>
  <c r="M23" i="49"/>
  <c r="L23" i="49"/>
  <c r="K23" i="49"/>
  <c r="J23" i="49"/>
  <c r="I23" i="49"/>
  <c r="H23" i="49"/>
  <c r="G23" i="49"/>
  <c r="F23" i="49"/>
  <c r="E23" i="49"/>
  <c r="D23" i="49"/>
  <c r="BC22" i="49"/>
  <c r="BB22" i="49"/>
  <c r="BA22" i="49"/>
  <c r="AZ22" i="49"/>
  <c r="AY22" i="49"/>
  <c r="AX22" i="49"/>
  <c r="AW22" i="49"/>
  <c r="AV22" i="49"/>
  <c r="AU22" i="49"/>
  <c r="AT22" i="49"/>
  <c r="AS22" i="49"/>
  <c r="AR22" i="49"/>
  <c r="AQ22" i="49"/>
  <c r="AP22" i="49"/>
  <c r="AO22" i="49"/>
  <c r="AN22" i="49"/>
  <c r="AM22" i="49"/>
  <c r="AL22" i="49"/>
  <c r="AK22" i="49"/>
  <c r="AJ22" i="49"/>
  <c r="AI22" i="49"/>
  <c r="AH22" i="49"/>
  <c r="AG22" i="49"/>
  <c r="AF22" i="49"/>
  <c r="AE22" i="49"/>
  <c r="AD22" i="49"/>
  <c r="AC22" i="49"/>
  <c r="AB22" i="49"/>
  <c r="AA22" i="49"/>
  <c r="Z22" i="49"/>
  <c r="Y22" i="49"/>
  <c r="X22" i="49"/>
  <c r="W22" i="49"/>
  <c r="V22" i="49"/>
  <c r="U22" i="49"/>
  <c r="T22" i="49"/>
  <c r="S22" i="49"/>
  <c r="R22" i="49"/>
  <c r="Q22" i="49"/>
  <c r="P22" i="49"/>
  <c r="O22" i="49"/>
  <c r="N22" i="49"/>
  <c r="M22" i="49"/>
  <c r="L22" i="49"/>
  <c r="K22" i="49"/>
  <c r="J22" i="49"/>
  <c r="I22" i="49"/>
  <c r="H22" i="49"/>
  <c r="G22" i="49"/>
  <c r="F22" i="49"/>
  <c r="E22" i="49"/>
  <c r="D22" i="49"/>
  <c r="BC21" i="49"/>
  <c r="BB21" i="49"/>
  <c r="BA21" i="49"/>
  <c r="AZ21" i="49"/>
  <c r="AY21" i="49"/>
  <c r="AX21" i="49"/>
  <c r="AW21" i="49"/>
  <c r="AV21" i="49"/>
  <c r="AU21" i="49"/>
  <c r="AT21" i="49"/>
  <c r="AS21" i="49"/>
  <c r="AR21" i="49"/>
  <c r="AQ21" i="49"/>
  <c r="AP21" i="49"/>
  <c r="AO21" i="49"/>
  <c r="AN21" i="49"/>
  <c r="AM21" i="49"/>
  <c r="AL21" i="49"/>
  <c r="AK21" i="49"/>
  <c r="AJ21" i="49"/>
  <c r="AI21" i="49"/>
  <c r="AH21" i="49"/>
  <c r="AG21" i="49"/>
  <c r="AF21" i="49"/>
  <c r="AE21" i="49"/>
  <c r="AD21" i="49"/>
  <c r="AC21" i="49"/>
  <c r="AB21" i="49"/>
  <c r="AA21" i="49"/>
  <c r="Z21" i="49"/>
  <c r="Y21" i="49"/>
  <c r="X21" i="49"/>
  <c r="W21" i="49"/>
  <c r="V21" i="49"/>
  <c r="U21" i="49"/>
  <c r="T21" i="49"/>
  <c r="S21" i="49"/>
  <c r="R21" i="49"/>
  <c r="Q21" i="49"/>
  <c r="P21" i="49"/>
  <c r="O21" i="49"/>
  <c r="N21" i="49"/>
  <c r="M21" i="49"/>
  <c r="L21" i="49"/>
  <c r="K21" i="49"/>
  <c r="J21" i="49"/>
  <c r="I21" i="49"/>
  <c r="H21" i="49"/>
  <c r="G21" i="49"/>
  <c r="F21" i="49"/>
  <c r="E21" i="49"/>
  <c r="D21" i="49"/>
  <c r="BC20" i="49"/>
  <c r="BB20" i="49"/>
  <c r="BA20" i="49"/>
  <c r="AZ20" i="49"/>
  <c r="AY20" i="49"/>
  <c r="AX20" i="49"/>
  <c r="AW20" i="49"/>
  <c r="AV20" i="49"/>
  <c r="AU20" i="49"/>
  <c r="AT20" i="49"/>
  <c r="AS20" i="49"/>
  <c r="AR20" i="49"/>
  <c r="AQ20" i="49"/>
  <c r="AP20" i="49"/>
  <c r="AO20" i="49"/>
  <c r="AN20" i="49"/>
  <c r="AM20" i="49"/>
  <c r="AL20" i="49"/>
  <c r="AK20" i="49"/>
  <c r="AJ20" i="49"/>
  <c r="AI20" i="49"/>
  <c r="AH20" i="49"/>
  <c r="AG20" i="49"/>
  <c r="AF20" i="49"/>
  <c r="AE20" i="49"/>
  <c r="AD20" i="49"/>
  <c r="AC20" i="49"/>
  <c r="AB20" i="49"/>
  <c r="AA20" i="49"/>
  <c r="Z20" i="49"/>
  <c r="Y20" i="49"/>
  <c r="X20" i="49"/>
  <c r="W20" i="49"/>
  <c r="V20" i="49"/>
  <c r="U20" i="49"/>
  <c r="T20" i="49"/>
  <c r="S20" i="49"/>
  <c r="R20" i="49"/>
  <c r="Q20" i="49"/>
  <c r="P20" i="49"/>
  <c r="O20" i="49"/>
  <c r="N20" i="49"/>
  <c r="M20" i="49"/>
  <c r="L20" i="49"/>
  <c r="K20" i="49"/>
  <c r="J20" i="49"/>
  <c r="I20" i="49"/>
  <c r="H20" i="49"/>
  <c r="G20" i="49"/>
  <c r="F20" i="49"/>
  <c r="E20" i="49"/>
  <c r="D20" i="49"/>
  <c r="BC19" i="49"/>
  <c r="BB19" i="49"/>
  <c r="BA19" i="49"/>
  <c r="AZ19" i="49"/>
  <c r="AY19" i="49"/>
  <c r="AX19" i="49"/>
  <c r="AW19" i="49"/>
  <c r="AV19" i="49"/>
  <c r="AU19" i="49"/>
  <c r="AT19" i="49"/>
  <c r="AS19" i="49"/>
  <c r="AR19" i="49"/>
  <c r="AQ19" i="49"/>
  <c r="AP19" i="49"/>
  <c r="AO19" i="49"/>
  <c r="AN19" i="49"/>
  <c r="AM19" i="49"/>
  <c r="AL19" i="49"/>
  <c r="AK19" i="49"/>
  <c r="AJ19" i="49"/>
  <c r="AI19" i="49"/>
  <c r="AH19" i="49"/>
  <c r="AG19" i="49"/>
  <c r="AF19" i="49"/>
  <c r="AE19" i="49"/>
  <c r="AD19" i="49"/>
  <c r="AC19" i="49"/>
  <c r="AB19" i="49"/>
  <c r="AA19" i="49"/>
  <c r="Z19" i="49"/>
  <c r="Y19" i="49"/>
  <c r="X19" i="49"/>
  <c r="W19" i="49"/>
  <c r="V19" i="49"/>
  <c r="U19" i="49"/>
  <c r="T19" i="49"/>
  <c r="S19" i="49"/>
  <c r="R19" i="49"/>
  <c r="Q19" i="49"/>
  <c r="P19" i="49"/>
  <c r="O19" i="49"/>
  <c r="N19" i="49"/>
  <c r="M19" i="49"/>
  <c r="L19" i="49"/>
  <c r="K19" i="49"/>
  <c r="J19" i="49"/>
  <c r="I19" i="49"/>
  <c r="H19" i="49"/>
  <c r="G19" i="49"/>
  <c r="F19" i="49"/>
  <c r="E19" i="49"/>
  <c r="D19" i="49"/>
  <c r="BC18" i="49"/>
  <c r="BB18" i="49"/>
  <c r="BA18" i="49"/>
  <c r="AZ18" i="49"/>
  <c r="AY18" i="49"/>
  <c r="AX18" i="49"/>
  <c r="AW18" i="49"/>
  <c r="AV18" i="49"/>
  <c r="AU18" i="49"/>
  <c r="AT18" i="49"/>
  <c r="AS18" i="49"/>
  <c r="AR18" i="49"/>
  <c r="AQ18" i="49"/>
  <c r="AP18" i="49"/>
  <c r="AO18" i="49"/>
  <c r="AN18" i="49"/>
  <c r="AM18" i="49"/>
  <c r="AL18" i="49"/>
  <c r="AK18" i="49"/>
  <c r="AJ18" i="49"/>
  <c r="AI18" i="49"/>
  <c r="AH18" i="49"/>
  <c r="AG18" i="49"/>
  <c r="AF18" i="49"/>
  <c r="AE18" i="49"/>
  <c r="AD18" i="49"/>
  <c r="AC18" i="49"/>
  <c r="AB18" i="49"/>
  <c r="AA18" i="49"/>
  <c r="Z18" i="49"/>
  <c r="Y18" i="49"/>
  <c r="X18" i="49"/>
  <c r="W18" i="49"/>
  <c r="V18" i="49"/>
  <c r="U18" i="49"/>
  <c r="T18" i="49"/>
  <c r="S18" i="49"/>
  <c r="R18" i="49"/>
  <c r="Q18" i="49"/>
  <c r="P18" i="49"/>
  <c r="O18" i="49"/>
  <c r="N18" i="49"/>
  <c r="M18" i="49"/>
  <c r="L18" i="49"/>
  <c r="K18" i="49"/>
  <c r="J18" i="49"/>
  <c r="I18" i="49"/>
  <c r="H18" i="49"/>
  <c r="G18" i="49"/>
  <c r="F18" i="49"/>
  <c r="E18" i="49"/>
  <c r="D18" i="49"/>
  <c r="BC17" i="49"/>
  <c r="BB17" i="49"/>
  <c r="BA17" i="49"/>
  <c r="AZ17" i="49"/>
  <c r="AY17" i="49"/>
  <c r="AX17" i="49"/>
  <c r="AW17" i="49"/>
  <c r="AV17" i="49"/>
  <c r="AU17" i="49"/>
  <c r="AT17" i="49"/>
  <c r="AS17" i="49"/>
  <c r="AR17" i="49"/>
  <c r="AQ17" i="49"/>
  <c r="AP17" i="49"/>
  <c r="AO17" i="49"/>
  <c r="AN17" i="49"/>
  <c r="AM17" i="49"/>
  <c r="AL17" i="49"/>
  <c r="AK17" i="49"/>
  <c r="AJ17" i="49"/>
  <c r="AI17" i="49"/>
  <c r="AH17" i="49"/>
  <c r="AG17" i="49"/>
  <c r="AF17" i="49"/>
  <c r="AE17" i="49"/>
  <c r="AD17" i="49"/>
  <c r="AC17" i="49"/>
  <c r="AB17" i="49"/>
  <c r="AA17" i="49"/>
  <c r="Z17" i="49"/>
  <c r="Y17" i="49"/>
  <c r="X17" i="49"/>
  <c r="W17" i="49"/>
  <c r="V17" i="49"/>
  <c r="U17" i="49"/>
  <c r="T17" i="49"/>
  <c r="S17" i="49"/>
  <c r="R17" i="49"/>
  <c r="Q17" i="49"/>
  <c r="P17" i="49"/>
  <c r="O17" i="49"/>
  <c r="N17" i="49"/>
  <c r="M17" i="49"/>
  <c r="L17" i="49"/>
  <c r="K17" i="49"/>
  <c r="J17" i="49"/>
  <c r="I17" i="49"/>
  <c r="H17" i="49"/>
  <c r="G17" i="49"/>
  <c r="F17" i="49"/>
  <c r="E17" i="49"/>
  <c r="D17" i="49"/>
  <c r="BC16" i="49"/>
  <c r="BB16" i="49"/>
  <c r="BA16" i="49"/>
  <c r="AZ16" i="49"/>
  <c r="AY16" i="49"/>
  <c r="AX16" i="49"/>
  <c r="AW16" i="49"/>
  <c r="AV16" i="49"/>
  <c r="AU16" i="49"/>
  <c r="AT16" i="49"/>
  <c r="AS16" i="49"/>
  <c r="AR16" i="49"/>
  <c r="AQ16" i="49"/>
  <c r="AP16" i="49"/>
  <c r="AO16" i="49"/>
  <c r="AN16" i="49"/>
  <c r="AM16" i="49"/>
  <c r="AL16" i="49"/>
  <c r="AK16" i="49"/>
  <c r="AJ16" i="49"/>
  <c r="AI16" i="49"/>
  <c r="AH16" i="49"/>
  <c r="AG16" i="49"/>
  <c r="AF16" i="49"/>
  <c r="AE16" i="49"/>
  <c r="AD16" i="49"/>
  <c r="AC16" i="49"/>
  <c r="AB16" i="49"/>
  <c r="AA16" i="49"/>
  <c r="Z16" i="49"/>
  <c r="Y16" i="49"/>
  <c r="X16" i="49"/>
  <c r="W16" i="49"/>
  <c r="V16" i="49"/>
  <c r="U16" i="49"/>
  <c r="T16" i="49"/>
  <c r="S16" i="49"/>
  <c r="R16" i="49"/>
  <c r="Q16" i="49"/>
  <c r="P16" i="49"/>
  <c r="O16" i="49"/>
  <c r="N16" i="49"/>
  <c r="M16" i="49"/>
  <c r="L16" i="49"/>
  <c r="K16" i="49"/>
  <c r="J16" i="49"/>
  <c r="I16" i="49"/>
  <c r="H16" i="49"/>
  <c r="G16" i="49"/>
  <c r="F16" i="49"/>
  <c r="E16" i="49"/>
  <c r="D16" i="49"/>
  <c r="BC15" i="49"/>
  <c r="BB15" i="49"/>
  <c r="BA15" i="49"/>
  <c r="AZ15" i="49"/>
  <c r="AY15" i="49"/>
  <c r="AX15" i="49"/>
  <c r="AW15" i="49"/>
  <c r="AV15" i="49"/>
  <c r="AU15" i="49"/>
  <c r="AT15" i="49"/>
  <c r="AS15" i="49"/>
  <c r="AR15" i="49"/>
  <c r="AQ15" i="49"/>
  <c r="AP15" i="49"/>
  <c r="AO15" i="49"/>
  <c r="AN15" i="49"/>
  <c r="AM15" i="49"/>
  <c r="AL15" i="49"/>
  <c r="AK15" i="49"/>
  <c r="AJ15" i="49"/>
  <c r="AI15" i="49"/>
  <c r="AH15" i="49"/>
  <c r="AG15" i="49"/>
  <c r="AF15" i="49"/>
  <c r="AE15" i="49"/>
  <c r="AD15" i="49"/>
  <c r="AC15" i="49"/>
  <c r="AB15" i="49"/>
  <c r="AA15" i="49"/>
  <c r="Z15" i="49"/>
  <c r="Y15" i="49"/>
  <c r="X15" i="49"/>
  <c r="W15" i="49"/>
  <c r="V15" i="49"/>
  <c r="U15" i="49"/>
  <c r="T15" i="49"/>
  <c r="S15" i="49"/>
  <c r="R15" i="49"/>
  <c r="Q15" i="49"/>
  <c r="P15" i="49"/>
  <c r="O15" i="49"/>
  <c r="N15" i="49"/>
  <c r="M15" i="49"/>
  <c r="L15" i="49"/>
  <c r="K15" i="49"/>
  <c r="J15" i="49"/>
  <c r="I15" i="49"/>
  <c r="H15" i="49"/>
  <c r="G15" i="49"/>
  <c r="F15" i="49"/>
  <c r="E15" i="49"/>
  <c r="D15" i="49"/>
  <c r="BC14" i="49"/>
  <c r="BB14" i="49"/>
  <c r="BA14" i="49"/>
  <c r="AZ14" i="49"/>
  <c r="AY14" i="49"/>
  <c r="AX14" i="49"/>
  <c r="AW14" i="49"/>
  <c r="AV14" i="49"/>
  <c r="AU14" i="49"/>
  <c r="AT14" i="49"/>
  <c r="AS14" i="49"/>
  <c r="AR14" i="49"/>
  <c r="AQ14" i="49"/>
  <c r="AP14" i="49"/>
  <c r="AO14" i="49"/>
  <c r="AN14" i="49"/>
  <c r="AM14" i="49"/>
  <c r="AL14" i="49"/>
  <c r="AK14" i="49"/>
  <c r="AJ14" i="49"/>
  <c r="AI14" i="49"/>
  <c r="AH14" i="49"/>
  <c r="AG14" i="49"/>
  <c r="AF14" i="49"/>
  <c r="AE14" i="49"/>
  <c r="AD14" i="49"/>
  <c r="AC14" i="49"/>
  <c r="AB14" i="49"/>
  <c r="AA14" i="49"/>
  <c r="Z14" i="49"/>
  <c r="Y14" i="49"/>
  <c r="X14" i="49"/>
  <c r="W14" i="49"/>
  <c r="V14" i="49"/>
  <c r="U14" i="49"/>
  <c r="T14" i="49"/>
  <c r="S14" i="49"/>
  <c r="R14" i="49"/>
  <c r="Q14" i="49"/>
  <c r="P14" i="49"/>
  <c r="O14" i="49"/>
  <c r="N14" i="49"/>
  <c r="M14" i="49"/>
  <c r="L14" i="49"/>
  <c r="K14" i="49"/>
  <c r="J14" i="49"/>
  <c r="I14" i="49"/>
  <c r="H14" i="49"/>
  <c r="G14" i="49"/>
  <c r="F14" i="49"/>
  <c r="E14" i="49"/>
  <c r="D14" i="49"/>
  <c r="BC13" i="49"/>
  <c r="BB13" i="49"/>
  <c r="BA13" i="49"/>
  <c r="AZ13" i="49"/>
  <c r="AY13" i="49"/>
  <c r="AX13" i="49"/>
  <c r="AW13" i="49"/>
  <c r="AV13" i="49"/>
  <c r="AU13" i="49"/>
  <c r="AT13" i="49"/>
  <c r="AS13" i="49"/>
  <c r="AR13" i="49"/>
  <c r="AQ13" i="49"/>
  <c r="AP13" i="49"/>
  <c r="AO13" i="49"/>
  <c r="AN13" i="49"/>
  <c r="AM13" i="49"/>
  <c r="AL13" i="49"/>
  <c r="AK13" i="49"/>
  <c r="AJ13" i="49"/>
  <c r="AI13" i="49"/>
  <c r="AH13" i="49"/>
  <c r="AG13" i="49"/>
  <c r="AF13" i="49"/>
  <c r="AE13" i="49"/>
  <c r="AD13" i="49"/>
  <c r="AC13" i="49"/>
  <c r="AB13" i="49"/>
  <c r="AA13" i="49"/>
  <c r="Z13" i="49"/>
  <c r="Y13" i="49"/>
  <c r="X13" i="49"/>
  <c r="W13" i="49"/>
  <c r="V13" i="49"/>
  <c r="U13" i="49"/>
  <c r="T13" i="49"/>
  <c r="S13" i="49"/>
  <c r="R13" i="49"/>
  <c r="Q13" i="49"/>
  <c r="P13" i="49"/>
  <c r="O13" i="49"/>
  <c r="N13" i="49"/>
  <c r="M13" i="49"/>
  <c r="L13" i="49"/>
  <c r="K13" i="49"/>
  <c r="J13" i="49"/>
  <c r="I13" i="49"/>
  <c r="H13" i="49"/>
  <c r="G13" i="49"/>
  <c r="F13" i="49"/>
  <c r="E13" i="49"/>
  <c r="D13" i="49"/>
  <c r="BC12" i="49"/>
  <c r="BB12" i="49"/>
  <c r="BA12" i="49"/>
  <c r="AZ12" i="49"/>
  <c r="AY12" i="49"/>
  <c r="AX12" i="49"/>
  <c r="AW12" i="49"/>
  <c r="AV12" i="49"/>
  <c r="AU12" i="49"/>
  <c r="AT12" i="49"/>
  <c r="AS12" i="49"/>
  <c r="AR12" i="49"/>
  <c r="AQ12" i="49"/>
  <c r="AP12" i="49"/>
  <c r="AO12" i="49"/>
  <c r="AN12" i="49"/>
  <c r="AM12" i="49"/>
  <c r="AL12" i="49"/>
  <c r="AK12" i="49"/>
  <c r="AJ12" i="49"/>
  <c r="AI12" i="49"/>
  <c r="AH12" i="49"/>
  <c r="AG12" i="49"/>
  <c r="AF12" i="49"/>
  <c r="AE12" i="49"/>
  <c r="AD12" i="49"/>
  <c r="AC12" i="49"/>
  <c r="AB12" i="49"/>
  <c r="AA12" i="49"/>
  <c r="Z12" i="49"/>
  <c r="Y12" i="49"/>
  <c r="X12" i="49"/>
  <c r="W12" i="49"/>
  <c r="V12" i="49"/>
  <c r="U12" i="49"/>
  <c r="T12" i="49"/>
  <c r="S12" i="49"/>
  <c r="R12" i="49"/>
  <c r="Q12" i="49"/>
  <c r="P12" i="49"/>
  <c r="O12" i="49"/>
  <c r="N12" i="49"/>
  <c r="M12" i="49"/>
  <c r="L12" i="49"/>
  <c r="K12" i="49"/>
  <c r="J12" i="49"/>
  <c r="I12" i="49"/>
  <c r="H12" i="49"/>
  <c r="G12" i="49"/>
  <c r="F12" i="49"/>
  <c r="E12" i="49"/>
  <c r="D12" i="49"/>
  <c r="BC11" i="49"/>
  <c r="BB11" i="49"/>
  <c r="BA11" i="49"/>
  <c r="AZ11" i="49"/>
  <c r="AY11" i="49"/>
  <c r="AX11" i="49"/>
  <c r="AW11" i="49"/>
  <c r="AV11" i="49"/>
  <c r="AU11" i="49"/>
  <c r="AT11" i="49"/>
  <c r="AS11" i="49"/>
  <c r="AR11" i="49"/>
  <c r="AQ11" i="49"/>
  <c r="AP11" i="49"/>
  <c r="AO11" i="49"/>
  <c r="AN11" i="49"/>
  <c r="AM11" i="49"/>
  <c r="AL11" i="49"/>
  <c r="AK11" i="49"/>
  <c r="AJ11" i="49"/>
  <c r="AI11" i="49"/>
  <c r="AH11" i="49"/>
  <c r="AG11" i="49"/>
  <c r="AF11" i="49"/>
  <c r="AE11" i="49"/>
  <c r="AD11" i="49"/>
  <c r="AC11" i="49"/>
  <c r="AB11" i="49"/>
  <c r="AA11" i="49"/>
  <c r="Z11" i="49"/>
  <c r="Y11" i="49"/>
  <c r="X11" i="49"/>
  <c r="W11" i="49"/>
  <c r="V11" i="49"/>
  <c r="U11" i="49"/>
  <c r="T11" i="49"/>
  <c r="S11" i="49"/>
  <c r="R11" i="49"/>
  <c r="Q11" i="49"/>
  <c r="P11" i="49"/>
  <c r="O11" i="49"/>
  <c r="N11" i="49"/>
  <c r="M11" i="49"/>
  <c r="L11" i="49"/>
  <c r="K11" i="49"/>
  <c r="J11" i="49"/>
  <c r="I11" i="49"/>
  <c r="H11" i="49"/>
  <c r="G11" i="49"/>
  <c r="F11" i="49"/>
  <c r="E11" i="49"/>
  <c r="E6" i="44"/>
  <c r="F159" i="44" s="1"/>
  <c r="D6" i="44"/>
  <c r="C154" i="44" l="1"/>
  <c r="C146" i="44"/>
  <c r="C138" i="44"/>
  <c r="C130" i="44"/>
  <c r="C122" i="44"/>
  <c r="C114" i="44"/>
  <c r="C106" i="44"/>
  <c r="C98" i="44"/>
  <c r="C90" i="44"/>
  <c r="C82" i="44"/>
  <c r="C74" i="44"/>
  <c r="C66" i="44"/>
  <c r="C58" i="44"/>
  <c r="C50" i="44"/>
  <c r="C42" i="44"/>
  <c r="C34" i="44"/>
  <c r="C26" i="44"/>
  <c r="C18" i="44"/>
  <c r="C160" i="44"/>
  <c r="C152" i="44"/>
  <c r="C144" i="44"/>
  <c r="C136" i="44"/>
  <c r="C128" i="44"/>
  <c r="C120" i="44"/>
  <c r="C112" i="44"/>
  <c r="C104" i="44"/>
  <c r="C96" i="44"/>
  <c r="C88" i="44"/>
  <c r="C80" i="44"/>
  <c r="C72" i="44"/>
  <c r="C64" i="44"/>
  <c r="C56" i="44"/>
  <c r="C48" i="44"/>
  <c r="C40" i="44"/>
  <c r="C32" i="44"/>
  <c r="C24" i="44"/>
  <c r="C16" i="44"/>
  <c r="C158" i="44"/>
  <c r="C150" i="44"/>
  <c r="C142" i="44"/>
  <c r="C134" i="44"/>
  <c r="C126" i="44"/>
  <c r="C118" i="44"/>
  <c r="C110" i="44"/>
  <c r="C102" i="44"/>
  <c r="C94" i="44"/>
  <c r="C86" i="44"/>
  <c r="C78" i="44"/>
  <c r="C70" i="44"/>
  <c r="C62" i="44"/>
  <c r="C54" i="44"/>
  <c r="C46" i="44"/>
  <c r="C38" i="44"/>
  <c r="C30" i="44"/>
  <c r="C22" i="44"/>
  <c r="C14" i="44"/>
  <c r="C156" i="44"/>
  <c r="C148" i="44"/>
  <c r="C140" i="44"/>
  <c r="C132" i="44"/>
  <c r="C124" i="44"/>
  <c r="C116" i="44"/>
  <c r="C108" i="44"/>
  <c r="C100" i="44"/>
  <c r="C92" i="44"/>
  <c r="C84" i="44"/>
  <c r="C76" i="44"/>
  <c r="C68" i="44"/>
  <c r="C60" i="44"/>
  <c r="C52" i="44"/>
  <c r="C44" i="44"/>
  <c r="C36" i="44"/>
  <c r="C28" i="44"/>
  <c r="C20" i="44"/>
  <c r="C12" i="44"/>
  <c r="C157" i="44"/>
  <c r="C153" i="44"/>
  <c r="C149" i="44"/>
  <c r="C145" i="44"/>
  <c r="C141" i="44"/>
  <c r="C137" i="44"/>
  <c r="C133" i="44"/>
  <c r="C129" i="44"/>
  <c r="C125" i="44"/>
  <c r="C121" i="44"/>
  <c r="C117" i="44"/>
  <c r="C113" i="44"/>
  <c r="C109" i="44"/>
  <c r="C105" i="44"/>
  <c r="C101" i="44"/>
  <c r="C97" i="44"/>
  <c r="C93" i="44"/>
  <c r="C89" i="44"/>
  <c r="C85" i="44"/>
  <c r="C81" i="44"/>
  <c r="C77" i="44"/>
  <c r="C73" i="44"/>
  <c r="C69" i="44"/>
  <c r="C65" i="44"/>
  <c r="C61" i="44"/>
  <c r="C57" i="44"/>
  <c r="C53" i="44"/>
  <c r="C49" i="44"/>
  <c r="C45" i="44"/>
  <c r="C41" i="44"/>
  <c r="C37" i="44"/>
  <c r="C33" i="44"/>
  <c r="C29" i="44"/>
  <c r="C25" i="44"/>
  <c r="C21" i="44"/>
  <c r="C17" i="44"/>
  <c r="C13" i="44"/>
  <c r="C159" i="44"/>
  <c r="C155" i="44"/>
  <c r="C151" i="44"/>
  <c r="C147" i="44"/>
  <c r="C143" i="44"/>
  <c r="C139" i="44"/>
  <c r="C135" i="44"/>
  <c r="C131" i="44"/>
  <c r="C127" i="44"/>
  <c r="C123" i="44"/>
  <c r="C119" i="44"/>
  <c r="C115" i="44"/>
  <c r="C111" i="44"/>
  <c r="C107" i="44"/>
  <c r="C103" i="44"/>
  <c r="C99" i="44"/>
  <c r="C95" i="44"/>
  <c r="C91" i="44"/>
  <c r="C87" i="44"/>
  <c r="C83" i="44"/>
  <c r="C79" i="44"/>
  <c r="C75" i="44"/>
  <c r="C71" i="44"/>
  <c r="C67" i="44"/>
  <c r="C63" i="44"/>
  <c r="C59" i="44"/>
  <c r="C55" i="44"/>
  <c r="C51" i="44"/>
  <c r="C47" i="44"/>
  <c r="C43" i="44"/>
  <c r="C39" i="44"/>
  <c r="C35" i="44"/>
  <c r="C31" i="44"/>
  <c r="C27" i="44"/>
  <c r="C23" i="44"/>
  <c r="C19" i="44"/>
  <c r="C15" i="44"/>
  <c r="C11" i="44"/>
  <c r="D51" i="44"/>
  <c r="D99" i="44"/>
  <c r="D139" i="44"/>
  <c r="D67" i="44"/>
  <c r="D107" i="44"/>
  <c r="J155" i="44"/>
  <c r="D19" i="44"/>
  <c r="D75" i="44"/>
  <c r="D123" i="44"/>
  <c r="D31" i="44"/>
  <c r="J91" i="44"/>
  <c r="D131" i="44"/>
  <c r="J27" i="44"/>
  <c r="D59" i="44"/>
  <c r="F83" i="44"/>
  <c r="F101" i="44"/>
  <c r="F127" i="44"/>
  <c r="F147" i="44"/>
  <c r="G15" i="44"/>
  <c r="D45" i="44"/>
  <c r="F69" i="44"/>
  <c r="F95" i="44"/>
  <c r="F115" i="44"/>
  <c r="F133" i="44"/>
  <c r="F14" i="44"/>
  <c r="F38" i="44"/>
  <c r="F46" i="44"/>
  <c r="D50" i="44"/>
  <c r="D58" i="44"/>
  <c r="D66" i="44"/>
  <c r="D82" i="44"/>
  <c r="D90" i="44"/>
  <c r="D98" i="44"/>
  <c r="J43" i="44"/>
  <c r="J107" i="44"/>
  <c r="G51" i="44"/>
  <c r="G67" i="44"/>
  <c r="G83" i="44"/>
  <c r="G99" i="44"/>
  <c r="G115" i="44"/>
  <c r="G131" i="44"/>
  <c r="G147" i="44"/>
  <c r="F67" i="44"/>
  <c r="F85" i="44"/>
  <c r="F111" i="44"/>
  <c r="F131" i="44"/>
  <c r="F149" i="44"/>
  <c r="D35" i="44"/>
  <c r="D47" i="44"/>
  <c r="D63" i="44"/>
  <c r="D79" i="44"/>
  <c r="D95" i="44"/>
  <c r="D111" i="44"/>
  <c r="D127" i="44"/>
  <c r="D143" i="44"/>
  <c r="D159" i="44"/>
  <c r="J75" i="44"/>
  <c r="J139" i="44"/>
  <c r="G31" i="44"/>
  <c r="G59" i="44"/>
  <c r="G75" i="44"/>
  <c r="G91" i="44"/>
  <c r="G107" i="44"/>
  <c r="G123" i="44"/>
  <c r="G139" i="44"/>
  <c r="G155" i="44"/>
  <c r="F79" i="44"/>
  <c r="F99" i="44"/>
  <c r="F117" i="44"/>
  <c r="F143" i="44"/>
  <c r="D15" i="44"/>
  <c r="D29" i="44"/>
  <c r="D55" i="44"/>
  <c r="D71" i="44"/>
  <c r="D87" i="44"/>
  <c r="D103" i="44"/>
  <c r="D119" i="44"/>
  <c r="D135" i="44"/>
  <c r="D151" i="44"/>
  <c r="D12" i="44"/>
  <c r="I20" i="44"/>
  <c r="D20" i="44"/>
  <c r="D24" i="44"/>
  <c r="D28" i="44"/>
  <c r="G36" i="44"/>
  <c r="I36" i="44"/>
  <c r="D36" i="44"/>
  <c r="G40" i="44"/>
  <c r="D40" i="44"/>
  <c r="D44" i="44"/>
  <c r="G52" i="44"/>
  <c r="I52" i="44"/>
  <c r="G56" i="44"/>
  <c r="G60" i="44"/>
  <c r="G64" i="44"/>
  <c r="I68" i="44"/>
  <c r="G68" i="44"/>
  <c r="G76" i="44"/>
  <c r="G92" i="44"/>
  <c r="G108" i="44"/>
  <c r="G124" i="44"/>
  <c r="I132" i="44"/>
  <c r="G140" i="44"/>
  <c r="G156" i="44"/>
  <c r="D106" i="44"/>
  <c r="D122" i="44"/>
  <c r="D130" i="44"/>
  <c r="D138" i="44"/>
  <c r="D146" i="44"/>
  <c r="D154" i="44"/>
  <c r="I116" i="44"/>
  <c r="D147" i="44"/>
  <c r="D115" i="44"/>
  <c r="D83" i="44"/>
  <c r="G148" i="44"/>
  <c r="G132" i="44"/>
  <c r="G116" i="44"/>
  <c r="G100" i="44"/>
  <c r="G84" i="44"/>
  <c r="I100" i="44"/>
  <c r="J123" i="44"/>
  <c r="J59" i="44"/>
  <c r="G72" i="44"/>
  <c r="G80" i="44"/>
  <c r="G88" i="44"/>
  <c r="G96" i="44"/>
  <c r="G104" i="44"/>
  <c r="G112" i="44"/>
  <c r="G120" i="44"/>
  <c r="G128" i="44"/>
  <c r="G136" i="44"/>
  <c r="G144" i="44"/>
  <c r="G152" i="44"/>
  <c r="G160" i="44"/>
  <c r="I148" i="44"/>
  <c r="I84" i="44"/>
  <c r="D155" i="44"/>
  <c r="D91" i="44"/>
  <c r="I18" i="44"/>
  <c r="G18" i="44"/>
  <c r="D18" i="44"/>
  <c r="J18" i="44"/>
  <c r="F18" i="44"/>
  <c r="I26" i="44"/>
  <c r="G26" i="44"/>
  <c r="D26" i="44"/>
  <c r="F26" i="44"/>
  <c r="J26" i="44"/>
  <c r="I34" i="44"/>
  <c r="G34" i="44"/>
  <c r="D34" i="44"/>
  <c r="J34" i="44"/>
  <c r="F34" i="44"/>
  <c r="I42" i="44"/>
  <c r="D42" i="44"/>
  <c r="J42" i="44"/>
  <c r="F42" i="44"/>
  <c r="I54" i="44"/>
  <c r="J54" i="44"/>
  <c r="G54" i="44"/>
  <c r="I74" i="44"/>
  <c r="G74" i="44"/>
  <c r="J74" i="44"/>
  <c r="I114" i="44"/>
  <c r="G114" i="44"/>
  <c r="J114" i="44"/>
  <c r="F114" i="44"/>
  <c r="D114" i="44"/>
  <c r="D74" i="44"/>
  <c r="J13" i="44"/>
  <c r="G13" i="44"/>
  <c r="I13" i="44"/>
  <c r="F13" i="44"/>
  <c r="D13" i="44"/>
  <c r="J17" i="44"/>
  <c r="G17" i="44"/>
  <c r="I17" i="44"/>
  <c r="F17" i="44"/>
  <c r="D17" i="44"/>
  <c r="J21" i="44"/>
  <c r="G21" i="44"/>
  <c r="D21" i="44"/>
  <c r="F21" i="44"/>
  <c r="J25" i="44"/>
  <c r="G25" i="44"/>
  <c r="I25" i="44"/>
  <c r="F25" i="44"/>
  <c r="J29" i="44"/>
  <c r="G29" i="44"/>
  <c r="I29" i="44"/>
  <c r="F29" i="44"/>
  <c r="J33" i="44"/>
  <c r="G33" i="44"/>
  <c r="I33" i="44"/>
  <c r="F33" i="44"/>
  <c r="D33" i="44"/>
  <c r="J37" i="44"/>
  <c r="G37" i="44"/>
  <c r="D37" i="44"/>
  <c r="F37" i="44"/>
  <c r="J41" i="44"/>
  <c r="G41" i="44"/>
  <c r="I41" i="44"/>
  <c r="F41" i="44"/>
  <c r="J45" i="44"/>
  <c r="G45" i="44"/>
  <c r="I45" i="44"/>
  <c r="F45" i="44"/>
  <c r="J49" i="44"/>
  <c r="G49" i="44"/>
  <c r="I49" i="44"/>
  <c r="F49" i="44"/>
  <c r="D49" i="44"/>
  <c r="J53" i="44"/>
  <c r="G53" i="44"/>
  <c r="F53" i="44"/>
  <c r="D53" i="44"/>
  <c r="J57" i="44"/>
  <c r="G57" i="44"/>
  <c r="I57" i="44"/>
  <c r="F57" i="44"/>
  <c r="D57" i="44"/>
  <c r="J61" i="44"/>
  <c r="G61" i="44"/>
  <c r="I61" i="44"/>
  <c r="D61" i="44"/>
  <c r="F61" i="44"/>
  <c r="J65" i="44"/>
  <c r="G65" i="44"/>
  <c r="I65" i="44"/>
  <c r="F65" i="44"/>
  <c r="D65" i="44"/>
  <c r="J69" i="44"/>
  <c r="G69" i="44"/>
  <c r="D69" i="44"/>
  <c r="J73" i="44"/>
  <c r="G73" i="44"/>
  <c r="I73" i="44"/>
  <c r="D73" i="44"/>
  <c r="F73" i="44"/>
  <c r="J77" i="44"/>
  <c r="G77" i="44"/>
  <c r="I77" i="44"/>
  <c r="F77" i="44"/>
  <c r="D77" i="44"/>
  <c r="J81" i="44"/>
  <c r="G81" i="44"/>
  <c r="I81" i="44"/>
  <c r="F81" i="44"/>
  <c r="D81" i="44"/>
  <c r="J85" i="44"/>
  <c r="G85" i="44"/>
  <c r="D85" i="44"/>
  <c r="J89" i="44"/>
  <c r="G89" i="44"/>
  <c r="I89" i="44"/>
  <c r="F89" i="44"/>
  <c r="D89" i="44"/>
  <c r="J93" i="44"/>
  <c r="G93" i="44"/>
  <c r="I93" i="44"/>
  <c r="F93" i="44"/>
  <c r="D93" i="44"/>
  <c r="J97" i="44"/>
  <c r="G97" i="44"/>
  <c r="I97" i="44"/>
  <c r="F97" i="44"/>
  <c r="D97" i="44"/>
  <c r="J101" i="44"/>
  <c r="G101" i="44"/>
  <c r="D101" i="44"/>
  <c r="J105" i="44"/>
  <c r="G105" i="44"/>
  <c r="I105" i="44"/>
  <c r="F105" i="44"/>
  <c r="D105" i="44"/>
  <c r="J109" i="44"/>
  <c r="G109" i="44"/>
  <c r="I109" i="44"/>
  <c r="F109" i="44"/>
  <c r="D109" i="44"/>
  <c r="J113" i="44"/>
  <c r="G113" i="44"/>
  <c r="I113" i="44"/>
  <c r="F113" i="44"/>
  <c r="D113" i="44"/>
  <c r="J117" i="44"/>
  <c r="G117" i="44"/>
  <c r="D117" i="44"/>
  <c r="J121" i="44"/>
  <c r="G121" i="44"/>
  <c r="I121" i="44"/>
  <c r="D121" i="44"/>
  <c r="F121" i="44"/>
  <c r="J125" i="44"/>
  <c r="G125" i="44"/>
  <c r="I125" i="44"/>
  <c r="F125" i="44"/>
  <c r="D125" i="44"/>
  <c r="J129" i="44"/>
  <c r="G129" i="44"/>
  <c r="I129" i="44"/>
  <c r="F129" i="44"/>
  <c r="D129" i="44"/>
  <c r="J133" i="44"/>
  <c r="G133" i="44"/>
  <c r="D133" i="44"/>
  <c r="J137" i="44"/>
  <c r="G137" i="44"/>
  <c r="I137" i="44"/>
  <c r="D137" i="44"/>
  <c r="F137" i="44"/>
  <c r="J141" i="44"/>
  <c r="G141" i="44"/>
  <c r="I141" i="44"/>
  <c r="F141" i="44"/>
  <c r="D141" i="44"/>
  <c r="J145" i="44"/>
  <c r="G145" i="44"/>
  <c r="I145" i="44"/>
  <c r="F145" i="44"/>
  <c r="D145" i="44"/>
  <c r="J149" i="44"/>
  <c r="G149" i="44"/>
  <c r="D149" i="44"/>
  <c r="J153" i="44"/>
  <c r="G153" i="44"/>
  <c r="I153" i="44"/>
  <c r="F153" i="44"/>
  <c r="D153" i="44"/>
  <c r="J157" i="44"/>
  <c r="G157" i="44"/>
  <c r="I157" i="44"/>
  <c r="F157" i="44"/>
  <c r="D157" i="44"/>
  <c r="D25" i="44"/>
  <c r="G42" i="44"/>
  <c r="I149" i="44"/>
  <c r="I117" i="44"/>
  <c r="I85" i="44"/>
  <c r="I53" i="44"/>
  <c r="I21" i="44"/>
  <c r="I14" i="44"/>
  <c r="J14" i="44"/>
  <c r="D14" i="44"/>
  <c r="G14" i="44"/>
  <c r="I22" i="44"/>
  <c r="J22" i="44"/>
  <c r="D22" i="44"/>
  <c r="G22" i="44"/>
  <c r="I30" i="44"/>
  <c r="J30" i="44"/>
  <c r="D30" i="44"/>
  <c r="G30" i="44"/>
  <c r="I38" i="44"/>
  <c r="J38" i="44"/>
  <c r="G38" i="44"/>
  <c r="D38" i="44"/>
  <c r="I46" i="44"/>
  <c r="J46" i="44"/>
  <c r="D46" i="44"/>
  <c r="G46" i="44"/>
  <c r="I50" i="44"/>
  <c r="G50" i="44"/>
  <c r="J50" i="44"/>
  <c r="F50" i="44"/>
  <c r="I58" i="44"/>
  <c r="G58" i="44"/>
  <c r="J58" i="44"/>
  <c r="F58" i="44"/>
  <c r="I62" i="44"/>
  <c r="J62" i="44"/>
  <c r="G62" i="44"/>
  <c r="I66" i="44"/>
  <c r="G66" i="44"/>
  <c r="J66" i="44"/>
  <c r="F66" i="44"/>
  <c r="I70" i="44"/>
  <c r="J70" i="44"/>
  <c r="G70" i="44"/>
  <c r="F70" i="44"/>
  <c r="I78" i="44"/>
  <c r="J78" i="44"/>
  <c r="G78" i="44"/>
  <c r="F78" i="44"/>
  <c r="I82" i="44"/>
  <c r="G82" i="44"/>
  <c r="J82" i="44"/>
  <c r="F82" i="44"/>
  <c r="I86" i="44"/>
  <c r="J86" i="44"/>
  <c r="G86" i="44"/>
  <c r="F86" i="44"/>
  <c r="I90" i="44"/>
  <c r="G90" i="44"/>
  <c r="J90" i="44"/>
  <c r="I94" i="44"/>
  <c r="J94" i="44"/>
  <c r="G94" i="44"/>
  <c r="F94" i="44"/>
  <c r="I98" i="44"/>
  <c r="G98" i="44"/>
  <c r="J98" i="44"/>
  <c r="F98" i="44"/>
  <c r="I102" i="44"/>
  <c r="J102" i="44"/>
  <c r="G102" i="44"/>
  <c r="F102" i="44"/>
  <c r="I106" i="44"/>
  <c r="G106" i="44"/>
  <c r="J106" i="44"/>
  <c r="I110" i="44"/>
  <c r="J110" i="44"/>
  <c r="G110" i="44"/>
  <c r="F110" i="44"/>
  <c r="I118" i="44"/>
  <c r="J118" i="44"/>
  <c r="G118" i="44"/>
  <c r="F118" i="44"/>
  <c r="I122" i="44"/>
  <c r="G122" i="44"/>
  <c r="J122" i="44"/>
  <c r="I126" i="44"/>
  <c r="J126" i="44"/>
  <c r="G126" i="44"/>
  <c r="F126" i="44"/>
  <c r="I130" i="44"/>
  <c r="G130" i="44"/>
  <c r="J130" i="44"/>
  <c r="F130" i="44"/>
  <c r="I134" i="44"/>
  <c r="J134" i="44"/>
  <c r="G134" i="44"/>
  <c r="F134" i="44"/>
  <c r="I138" i="44"/>
  <c r="G138" i="44"/>
  <c r="J138" i="44"/>
  <c r="I142" i="44"/>
  <c r="J142" i="44"/>
  <c r="G142" i="44"/>
  <c r="F142" i="44"/>
  <c r="I146" i="44"/>
  <c r="G146" i="44"/>
  <c r="J146" i="44"/>
  <c r="F146" i="44"/>
  <c r="I150" i="44"/>
  <c r="J150" i="44"/>
  <c r="G150" i="44"/>
  <c r="F150" i="44"/>
  <c r="I154" i="44"/>
  <c r="G154" i="44"/>
  <c r="J154" i="44"/>
  <c r="I158" i="44"/>
  <c r="J158" i="44"/>
  <c r="G158" i="44"/>
  <c r="F158" i="44"/>
  <c r="D158" i="44"/>
  <c r="D150" i="44"/>
  <c r="D142" i="44"/>
  <c r="D134" i="44"/>
  <c r="D126" i="44"/>
  <c r="D118" i="44"/>
  <c r="D110" i="44"/>
  <c r="D102" i="44"/>
  <c r="D94" i="44"/>
  <c r="D86" i="44"/>
  <c r="D78" i="44"/>
  <c r="D70" i="44"/>
  <c r="D62" i="44"/>
  <c r="D54" i="44"/>
  <c r="F62" i="44"/>
  <c r="F30" i="44"/>
  <c r="D41" i="44"/>
  <c r="F154" i="44"/>
  <c r="F138" i="44"/>
  <c r="F122" i="44"/>
  <c r="F106" i="44"/>
  <c r="F90" i="44"/>
  <c r="F74" i="44"/>
  <c r="F54" i="44"/>
  <c r="F22" i="44"/>
  <c r="I133" i="44"/>
  <c r="I101" i="44"/>
  <c r="I69" i="44"/>
  <c r="I37" i="44"/>
  <c r="J11" i="44"/>
  <c r="G11" i="44"/>
  <c r="I11" i="44"/>
  <c r="I15" i="44"/>
  <c r="F15" i="44"/>
  <c r="J15" i="44"/>
  <c r="I19" i="44"/>
  <c r="F19" i="44"/>
  <c r="G19" i="44"/>
  <c r="I23" i="44"/>
  <c r="F23" i="44"/>
  <c r="J23" i="44"/>
  <c r="I27" i="44"/>
  <c r="F27" i="44"/>
  <c r="G27" i="44"/>
  <c r="I31" i="44"/>
  <c r="F31" i="44"/>
  <c r="J31" i="44"/>
  <c r="I35" i="44"/>
  <c r="F35" i="44"/>
  <c r="I39" i="44"/>
  <c r="F39" i="44"/>
  <c r="J39" i="44"/>
  <c r="G39" i="44"/>
  <c r="I43" i="44"/>
  <c r="G43" i="44"/>
  <c r="F43" i="44"/>
  <c r="I47" i="44"/>
  <c r="F47" i="44"/>
  <c r="J47" i="44"/>
  <c r="I51" i="44"/>
  <c r="F51" i="44"/>
  <c r="I55" i="44"/>
  <c r="F55" i="44"/>
  <c r="J55" i="44"/>
  <c r="I59" i="44"/>
  <c r="F59" i="44"/>
  <c r="I63" i="44"/>
  <c r="F63" i="44"/>
  <c r="J63" i="44"/>
  <c r="I67" i="44"/>
  <c r="I71" i="44"/>
  <c r="J71" i="44"/>
  <c r="I75" i="44"/>
  <c r="I79" i="44"/>
  <c r="J79" i="44"/>
  <c r="I83" i="44"/>
  <c r="I87" i="44"/>
  <c r="J87" i="44"/>
  <c r="I91" i="44"/>
  <c r="I95" i="44"/>
  <c r="J95" i="44"/>
  <c r="I99" i="44"/>
  <c r="I103" i="44"/>
  <c r="J103" i="44"/>
  <c r="I107" i="44"/>
  <c r="I111" i="44"/>
  <c r="J111" i="44"/>
  <c r="I115" i="44"/>
  <c r="I119" i="44"/>
  <c r="J119" i="44"/>
  <c r="I123" i="44"/>
  <c r="I127" i="44"/>
  <c r="J127" i="44"/>
  <c r="I131" i="44"/>
  <c r="I135" i="44"/>
  <c r="J135" i="44"/>
  <c r="I139" i="44"/>
  <c r="I143" i="44"/>
  <c r="J143" i="44"/>
  <c r="I147" i="44"/>
  <c r="I151" i="44"/>
  <c r="J151" i="44"/>
  <c r="I155" i="44"/>
  <c r="I159" i="44"/>
  <c r="J159" i="44"/>
  <c r="D11" i="44"/>
  <c r="D39" i="44"/>
  <c r="D23" i="44"/>
  <c r="F151" i="44"/>
  <c r="F135" i="44"/>
  <c r="F119" i="44"/>
  <c r="F103" i="44"/>
  <c r="F87" i="44"/>
  <c r="F71" i="44"/>
  <c r="G47" i="44"/>
  <c r="G23" i="44"/>
  <c r="J147" i="44"/>
  <c r="J131" i="44"/>
  <c r="J115" i="44"/>
  <c r="J99" i="44"/>
  <c r="J83" i="44"/>
  <c r="J67" i="44"/>
  <c r="J51" i="44"/>
  <c r="J35" i="44"/>
  <c r="J19" i="44"/>
  <c r="J12" i="44"/>
  <c r="G12" i="44"/>
  <c r="F12" i="44"/>
  <c r="J16" i="44"/>
  <c r="G16" i="44"/>
  <c r="I16" i="44"/>
  <c r="F16" i="44"/>
  <c r="J20" i="44"/>
  <c r="G20" i="44"/>
  <c r="F20" i="44"/>
  <c r="J24" i="44"/>
  <c r="G24" i="44"/>
  <c r="I24" i="44"/>
  <c r="F24" i="44"/>
  <c r="J28" i="44"/>
  <c r="G28" i="44"/>
  <c r="F28" i="44"/>
  <c r="J32" i="44"/>
  <c r="I32" i="44"/>
  <c r="G32" i="44"/>
  <c r="F32" i="44"/>
  <c r="J36" i="44"/>
  <c r="F36" i="44"/>
  <c r="J40" i="44"/>
  <c r="I40" i="44"/>
  <c r="F40" i="44"/>
  <c r="J44" i="44"/>
  <c r="G44" i="44"/>
  <c r="F44" i="44"/>
  <c r="J48" i="44"/>
  <c r="I48" i="44"/>
  <c r="G48" i="44"/>
  <c r="F48" i="44"/>
  <c r="J52" i="44"/>
  <c r="F52" i="44"/>
  <c r="J56" i="44"/>
  <c r="I56" i="44"/>
  <c r="F56" i="44"/>
  <c r="J60" i="44"/>
  <c r="F60" i="44"/>
  <c r="J64" i="44"/>
  <c r="I64" i="44"/>
  <c r="F64" i="44"/>
  <c r="J68" i="44"/>
  <c r="F68" i="44"/>
  <c r="J72" i="44"/>
  <c r="I72" i="44"/>
  <c r="F72" i="44"/>
  <c r="J76" i="44"/>
  <c r="F76" i="44"/>
  <c r="J80" i="44"/>
  <c r="I80" i="44"/>
  <c r="F80" i="44"/>
  <c r="J84" i="44"/>
  <c r="F84" i="44"/>
  <c r="J88" i="44"/>
  <c r="I88" i="44"/>
  <c r="F88" i="44"/>
  <c r="J92" i="44"/>
  <c r="F92" i="44"/>
  <c r="J96" i="44"/>
  <c r="I96" i="44"/>
  <c r="F96" i="44"/>
  <c r="J100" i="44"/>
  <c r="F100" i="44"/>
  <c r="J104" i="44"/>
  <c r="I104" i="44"/>
  <c r="F104" i="44"/>
  <c r="J108" i="44"/>
  <c r="F108" i="44"/>
  <c r="J112" i="44"/>
  <c r="I112" i="44"/>
  <c r="F112" i="44"/>
  <c r="J116" i="44"/>
  <c r="F116" i="44"/>
  <c r="J120" i="44"/>
  <c r="I120" i="44"/>
  <c r="F120" i="44"/>
  <c r="J124" i="44"/>
  <c r="F124" i="44"/>
  <c r="J128" i="44"/>
  <c r="I128" i="44"/>
  <c r="F128" i="44"/>
  <c r="J132" i="44"/>
  <c r="F132" i="44"/>
  <c r="J136" i="44"/>
  <c r="I136" i="44"/>
  <c r="F136" i="44"/>
  <c r="J140" i="44"/>
  <c r="F140" i="44"/>
  <c r="J144" i="44"/>
  <c r="I144" i="44"/>
  <c r="F144" i="44"/>
  <c r="J148" i="44"/>
  <c r="F148" i="44"/>
  <c r="J152" i="44"/>
  <c r="I152" i="44"/>
  <c r="F152" i="44"/>
  <c r="J156" i="44"/>
  <c r="F156" i="44"/>
  <c r="J160" i="44"/>
  <c r="I160" i="44"/>
  <c r="F160" i="44"/>
  <c r="D160" i="44"/>
  <c r="D156" i="44"/>
  <c r="D152" i="44"/>
  <c r="D148" i="44"/>
  <c r="D144" i="44"/>
  <c r="D140" i="44"/>
  <c r="D136" i="44"/>
  <c r="D132" i="44"/>
  <c r="D128" i="44"/>
  <c r="D124" i="44"/>
  <c r="D120" i="44"/>
  <c r="D116" i="44"/>
  <c r="D112" i="44"/>
  <c r="D108" i="44"/>
  <c r="D104" i="44"/>
  <c r="D100" i="44"/>
  <c r="D96" i="44"/>
  <c r="D92" i="44"/>
  <c r="D88" i="44"/>
  <c r="D84" i="44"/>
  <c r="D80" i="44"/>
  <c r="D76" i="44"/>
  <c r="D72" i="44"/>
  <c r="D68" i="44"/>
  <c r="D64" i="44"/>
  <c r="D60" i="44"/>
  <c r="D56" i="44"/>
  <c r="D52" i="44"/>
  <c r="D48" i="44"/>
  <c r="D43" i="44"/>
  <c r="D32" i="44"/>
  <c r="D27" i="44"/>
  <c r="D16" i="44"/>
  <c r="F11" i="44"/>
  <c r="F155" i="44"/>
  <c r="F139" i="44"/>
  <c r="F123" i="44"/>
  <c r="F107" i="44"/>
  <c r="F91" i="44"/>
  <c r="F75" i="44"/>
  <c r="G159" i="44"/>
  <c r="G151" i="44"/>
  <c r="G143" i="44"/>
  <c r="G135" i="44"/>
  <c r="G127" i="44"/>
  <c r="G119" i="44"/>
  <c r="G111" i="44"/>
  <c r="G103" i="44"/>
  <c r="G95" i="44"/>
  <c r="G87" i="44"/>
  <c r="G79" i="44"/>
  <c r="G71" i="44"/>
  <c r="G63" i="44"/>
  <c r="G55" i="44"/>
  <c r="G35" i="44"/>
  <c r="I156" i="44"/>
  <c r="I140" i="44"/>
  <c r="I124" i="44"/>
  <c r="I108" i="44"/>
  <c r="I92" i="44"/>
  <c r="I76" i="44"/>
  <c r="I60" i="44"/>
  <c r="I44" i="44"/>
  <c r="I28" i="44"/>
  <c r="I12" i="44"/>
  <c r="D44" i="22" l="1"/>
  <c r="G35" i="22"/>
  <c r="G111" i="22"/>
  <c r="C91" i="22"/>
  <c r="F56" i="22"/>
  <c r="F88" i="22"/>
  <c r="F120" i="22"/>
  <c r="D128" i="22"/>
  <c r="C120" i="22"/>
  <c r="C108" i="22"/>
  <c r="D96" i="22"/>
  <c r="H84" i="22"/>
  <c r="H72" i="22"/>
  <c r="C56" i="22"/>
  <c r="H48" i="22"/>
  <c r="H36" i="22"/>
  <c r="C20" i="22"/>
  <c r="G12" i="22"/>
  <c r="H115" i="22"/>
  <c r="C119" i="22"/>
  <c r="H111" i="22"/>
  <c r="D91" i="22"/>
  <c r="D71" i="22"/>
  <c r="C55" i="22"/>
  <c r="G43" i="22"/>
  <c r="H31" i="22"/>
  <c r="H15" i="22"/>
  <c r="D101" i="22"/>
  <c r="F78" i="22"/>
  <c r="F110" i="22"/>
  <c r="D130" i="22"/>
  <c r="C110" i="22"/>
  <c r="G102" i="22"/>
  <c r="G94" i="22"/>
  <c r="H86" i="22"/>
  <c r="H78" i="22"/>
  <c r="G66" i="22"/>
  <c r="D58" i="22"/>
  <c r="D50" i="22"/>
  <c r="D38" i="22"/>
  <c r="D22" i="22"/>
  <c r="D117" i="22"/>
  <c r="F125" i="22"/>
  <c r="G121" i="22"/>
  <c r="D109" i="22"/>
  <c r="F101" i="22"/>
  <c r="F93" i="22"/>
  <c r="G89" i="22"/>
  <c r="G81" i="22"/>
  <c r="F73" i="22"/>
  <c r="C65" i="22"/>
  <c r="C61" i="22"/>
  <c r="G57" i="22"/>
  <c r="D49" i="22"/>
  <c r="D41" i="22"/>
  <c r="C33" i="22"/>
  <c r="C21" i="22"/>
  <c r="H17" i="22"/>
  <c r="C114" i="22"/>
  <c r="H54" i="22"/>
  <c r="F34" i="22"/>
  <c r="C18" i="22"/>
  <c r="D18" i="22"/>
  <c r="G72" i="22"/>
  <c r="F130" i="22"/>
  <c r="G92" i="22"/>
  <c r="G52" i="22"/>
  <c r="F24" i="22"/>
  <c r="F15" i="22"/>
  <c r="G107" i="22"/>
  <c r="G99" i="22"/>
  <c r="F82" i="22"/>
  <c r="C115" i="22"/>
  <c r="C83" i="22"/>
  <c r="F19" i="22"/>
  <c r="B15" i="22"/>
  <c r="B47" i="22"/>
  <c r="B79" i="22"/>
  <c r="B111" i="22"/>
  <c r="B25" i="22"/>
  <c r="B57" i="22"/>
  <c r="B89" i="22"/>
  <c r="B121" i="22"/>
  <c r="B28" i="22"/>
  <c r="B92" i="22"/>
  <c r="B70" i="22"/>
  <c r="B48" i="22"/>
  <c r="B112" i="22"/>
  <c r="B26" i="22"/>
  <c r="B58" i="22"/>
  <c r="B122" i="22"/>
  <c r="D60" i="22"/>
  <c r="D124" i="22"/>
  <c r="G87" i="22"/>
  <c r="F43" i="22"/>
  <c r="F76" i="22"/>
  <c r="F108" i="22"/>
  <c r="D120" i="22"/>
  <c r="H108" i="22"/>
  <c r="H96" i="22"/>
  <c r="C80" i="22"/>
  <c r="C68" i="22"/>
  <c r="D56" i="22"/>
  <c r="C44" i="22"/>
  <c r="C32" i="22"/>
  <c r="C28" i="22"/>
  <c r="G20" i="22"/>
  <c r="H12" i="22"/>
  <c r="F11" i="22"/>
  <c r="H119" i="22"/>
  <c r="D99" i="22"/>
  <c r="D79" i="22"/>
  <c r="C59" i="22"/>
  <c r="C47" i="22"/>
  <c r="D39" i="22"/>
  <c r="D27" i="22"/>
  <c r="C15" i="22"/>
  <c r="F54" i="22"/>
  <c r="F118" i="22"/>
  <c r="C130" i="22"/>
  <c r="H122" i="22"/>
  <c r="G110" i="22"/>
  <c r="H102" i="22"/>
  <c r="H94" i="22"/>
  <c r="D86" i="22"/>
  <c r="D78" i="22"/>
  <c r="D66" i="22"/>
  <c r="C50" i="22"/>
  <c r="F38" i="22"/>
  <c r="G22" i="22"/>
  <c r="D21" i="22"/>
  <c r="D129" i="22"/>
  <c r="C125" i="22"/>
  <c r="H121" i="22"/>
  <c r="H113" i="22"/>
  <c r="G101" i="22"/>
  <c r="C93" i="22"/>
  <c r="H89" i="22"/>
  <c r="H81" i="22"/>
  <c r="D73" i="22"/>
  <c r="D65" i="22"/>
  <c r="F57" i="22"/>
  <c r="H53" i="22"/>
  <c r="G49" i="22"/>
  <c r="G41" i="22"/>
  <c r="D29" i="22"/>
  <c r="F21" i="22"/>
  <c r="F13" i="22"/>
  <c r="H114" i="22"/>
  <c r="D54" i="22"/>
  <c r="G34" i="22"/>
  <c r="F26" i="22"/>
  <c r="F91" i="22"/>
  <c r="G128" i="22"/>
  <c r="G100" i="22"/>
  <c r="G60" i="22"/>
  <c r="F44" i="22"/>
  <c r="F20" i="22"/>
  <c r="F71" i="22"/>
  <c r="F63" i="22"/>
  <c r="G83" i="22"/>
  <c r="F66" i="22"/>
  <c r="C95" i="22"/>
  <c r="F31" i="22"/>
  <c r="F99" i="22"/>
  <c r="B35" i="22"/>
  <c r="B67" i="22"/>
  <c r="B99" i="22"/>
  <c r="B13" i="22"/>
  <c r="B45" i="22"/>
  <c r="B77" i="22"/>
  <c r="B109" i="22"/>
  <c r="B68" i="22"/>
  <c r="B46" i="22"/>
  <c r="B110" i="22"/>
  <c r="B24" i="22"/>
  <c r="B88" i="22"/>
  <c r="B120" i="22"/>
  <c r="B34" i="22"/>
  <c r="B98" i="22"/>
  <c r="D12" i="22"/>
  <c r="G63" i="22"/>
  <c r="G95" i="22"/>
  <c r="G127" i="22"/>
  <c r="C123" i="22"/>
  <c r="F16" i="22"/>
  <c r="F48" i="22"/>
  <c r="F64" i="22"/>
  <c r="F80" i="22"/>
  <c r="F96" i="22"/>
  <c r="F112" i="22"/>
  <c r="F128" i="22"/>
  <c r="C124" i="22"/>
  <c r="H120" i="22"/>
  <c r="D112" i="22"/>
  <c r="C104" i="22"/>
  <c r="H100" i="22"/>
  <c r="C92" i="22"/>
  <c r="H88" i="22"/>
  <c r="D80" i="22"/>
  <c r="C72" i="22"/>
  <c r="H68" i="22"/>
  <c r="C60" i="22"/>
  <c r="H56" i="22"/>
  <c r="G48" i="22"/>
  <c r="G44" i="22"/>
  <c r="H40" i="22"/>
  <c r="G32" i="22"/>
  <c r="G28" i="22"/>
  <c r="G24" i="22"/>
  <c r="H20" i="22"/>
  <c r="H16" i="22"/>
  <c r="H19" i="22"/>
  <c r="H83" i="22"/>
  <c r="C87" i="22"/>
  <c r="H127" i="22"/>
  <c r="D119" i="22"/>
  <c r="D107" i="22"/>
  <c r="H95" i="22"/>
  <c r="D87" i="22"/>
  <c r="D75" i="22"/>
  <c r="H63" i="22"/>
  <c r="D59" i="22"/>
  <c r="C51" i="22"/>
  <c r="D47" i="22"/>
  <c r="G39" i="22"/>
  <c r="C35" i="22"/>
  <c r="D31" i="22"/>
  <c r="H23" i="22"/>
  <c r="C19" i="22"/>
  <c r="D15" i="22"/>
  <c r="D37" i="22"/>
  <c r="C22" i="22"/>
  <c r="C106" i="22"/>
  <c r="F41" i="22"/>
  <c r="F62" i="22"/>
  <c r="F94" i="22"/>
  <c r="F126" i="22"/>
  <c r="H130" i="22"/>
  <c r="G126" i="22"/>
  <c r="G122" i="22"/>
  <c r="H118" i="22"/>
  <c r="H110" i="22"/>
  <c r="D106" i="22"/>
  <c r="D102" i="22"/>
  <c r="D98" i="22"/>
  <c r="D94" i="22"/>
  <c r="C86" i="22"/>
  <c r="C82" i="22"/>
  <c r="C78" i="22"/>
  <c r="C70" i="22"/>
  <c r="C66" i="22"/>
  <c r="G62" i="22"/>
  <c r="H58" i="22"/>
  <c r="H50" i="22"/>
  <c r="F46" i="22"/>
  <c r="G38" i="22"/>
  <c r="F30" i="22"/>
  <c r="F22" i="22"/>
  <c r="F14" i="22"/>
  <c r="D53" i="22"/>
  <c r="G42" i="22"/>
  <c r="G129" i="22"/>
  <c r="D125" i="22"/>
  <c r="F121" i="22"/>
  <c r="F117" i="22"/>
  <c r="C113" i="22"/>
  <c r="F109" i="22"/>
  <c r="H109" i="22"/>
  <c r="G105" i="22"/>
  <c r="H101" i="22"/>
  <c r="G97" i="22"/>
  <c r="D93" i="22"/>
  <c r="C89" i="22"/>
  <c r="F85" i="22"/>
  <c r="C81" i="22"/>
  <c r="F77" i="22"/>
  <c r="H77" i="22"/>
  <c r="G73" i="22"/>
  <c r="H69" i="22"/>
  <c r="G65" i="22"/>
  <c r="D61" i="22"/>
  <c r="C57" i="22"/>
  <c r="F53" i="22"/>
  <c r="F49" i="22"/>
  <c r="H49" i="22"/>
  <c r="H45" i="22"/>
  <c r="H41" i="22"/>
  <c r="H37" i="22"/>
  <c r="G33" i="22"/>
  <c r="G29" i="22"/>
  <c r="G25" i="22"/>
  <c r="G21" i="22"/>
  <c r="D17" i="22"/>
  <c r="C13" i="22"/>
  <c r="F74" i="22"/>
  <c r="G114" i="22"/>
  <c r="D74" i="22"/>
  <c r="C42" i="22"/>
  <c r="C34" i="22"/>
  <c r="D34" i="22"/>
  <c r="G26" i="22"/>
  <c r="F18" i="22"/>
  <c r="G120" i="22"/>
  <c r="G88" i="22"/>
  <c r="H123" i="22"/>
  <c r="G116" i="22"/>
  <c r="F115" i="22"/>
  <c r="F106" i="22"/>
  <c r="G124" i="22"/>
  <c r="G68" i="22"/>
  <c r="G56" i="22"/>
  <c r="F40" i="22"/>
  <c r="G36" i="22"/>
  <c r="D20" i="22"/>
  <c r="F119" i="22"/>
  <c r="F55" i="22"/>
  <c r="C117" i="22"/>
  <c r="G75" i="22"/>
  <c r="H75" i="22"/>
  <c r="F111" i="22"/>
  <c r="F47" i="22"/>
  <c r="C111" i="22"/>
  <c r="G67" i="22"/>
  <c r="F98" i="22"/>
  <c r="F58" i="22"/>
  <c r="C14" i="22"/>
  <c r="C69" i="22"/>
  <c r="C127" i="22"/>
  <c r="H27" i="22"/>
  <c r="F123" i="22"/>
  <c r="F107" i="22"/>
  <c r="F51" i="22"/>
  <c r="B23" i="22"/>
  <c r="B39" i="22"/>
  <c r="B55" i="22"/>
  <c r="B71" i="22"/>
  <c r="B87" i="22"/>
  <c r="B103" i="22"/>
  <c r="B119" i="22"/>
  <c r="B17" i="22"/>
  <c r="B33" i="22"/>
  <c r="B49" i="22"/>
  <c r="B65" i="22"/>
  <c r="B81" i="22"/>
  <c r="B97" i="22"/>
  <c r="B113" i="22"/>
  <c r="B129" i="22"/>
  <c r="B12" i="22"/>
  <c r="B44" i="22"/>
  <c r="B76" i="22"/>
  <c r="B108" i="22"/>
  <c r="B22" i="22"/>
  <c r="B54" i="22"/>
  <c r="B86" i="22"/>
  <c r="B118" i="22"/>
  <c r="B32" i="22"/>
  <c r="B64" i="22"/>
  <c r="B96" i="22"/>
  <c r="B128" i="22"/>
  <c r="B42" i="22"/>
  <c r="B74" i="22"/>
  <c r="B106" i="22"/>
  <c r="D108" i="22"/>
  <c r="G79" i="22"/>
  <c r="F32" i="22"/>
  <c r="F72" i="22"/>
  <c r="F104" i="22"/>
  <c r="H116" i="22"/>
  <c r="H104" i="22"/>
  <c r="C88" i="22"/>
  <c r="C76" i="22"/>
  <c r="D64" i="22"/>
  <c r="H52" i="22"/>
  <c r="C40" i="22"/>
  <c r="H32" i="22"/>
  <c r="C24" i="22"/>
  <c r="D16" i="22"/>
  <c r="H51" i="22"/>
  <c r="G47" i="22"/>
  <c r="F39" i="22"/>
  <c r="D123" i="22"/>
  <c r="D103" i="22"/>
  <c r="H79" i="22"/>
  <c r="D63" i="22"/>
  <c r="H47" i="22"/>
  <c r="C39" i="22"/>
  <c r="C27" i="22"/>
  <c r="D23" i="22"/>
  <c r="G11" i="22"/>
  <c r="C74" i="22"/>
  <c r="C62" i="22"/>
  <c r="D126" i="22"/>
  <c r="C118" i="22"/>
  <c r="H106" i="22"/>
  <c r="H98" i="22"/>
  <c r="G90" i="22"/>
  <c r="G82" i="22"/>
  <c r="H70" i="22"/>
  <c r="D62" i="22"/>
  <c r="D46" i="22"/>
  <c r="D30" i="22"/>
  <c r="D14" i="22"/>
  <c r="C129" i="22"/>
  <c r="H125" i="22"/>
  <c r="H117" i="22"/>
  <c r="G113" i="22"/>
  <c r="C105" i="22"/>
  <c r="C97" i="22"/>
  <c r="H93" i="22"/>
  <c r="H85" i="22"/>
  <c r="D77" i="22"/>
  <c r="F69" i="22"/>
  <c r="H61" i="22"/>
  <c r="G53" i="22"/>
  <c r="D45" i="22"/>
  <c r="F37" i="22"/>
  <c r="C29" i="22"/>
  <c r="C25" i="22"/>
  <c r="F17" i="22"/>
  <c r="G13" i="22"/>
  <c r="H74" i="22"/>
  <c r="F42" i="22"/>
  <c r="C26" i="22"/>
  <c r="G104" i="22"/>
  <c r="G84" i="22"/>
  <c r="D116" i="22"/>
  <c r="G64" i="22"/>
  <c r="F36" i="22"/>
  <c r="F87" i="22"/>
  <c r="C79" i="22"/>
  <c r="G31" i="22"/>
  <c r="F79" i="22"/>
  <c r="C67" i="22"/>
  <c r="H107" i="22"/>
  <c r="C46" i="22"/>
  <c r="G15" i="22"/>
  <c r="H91" i="22"/>
  <c r="B31" i="22"/>
  <c r="B63" i="22"/>
  <c r="B95" i="22"/>
  <c r="B127" i="22"/>
  <c r="B41" i="22"/>
  <c r="B73" i="22"/>
  <c r="B105" i="22"/>
  <c r="B60" i="22"/>
  <c r="B124" i="22"/>
  <c r="B38" i="22"/>
  <c r="B102" i="22"/>
  <c r="B16" i="22"/>
  <c r="B80" i="22"/>
  <c r="B90" i="22"/>
  <c r="G55" i="22"/>
  <c r="G119" i="22"/>
  <c r="C107" i="22"/>
  <c r="C11" i="22"/>
  <c r="F60" i="22"/>
  <c r="F92" i="22"/>
  <c r="F124" i="22"/>
  <c r="H128" i="22"/>
  <c r="C112" i="22"/>
  <c r="C100" i="22"/>
  <c r="D88" i="22"/>
  <c r="H76" i="22"/>
  <c r="H64" i="22"/>
  <c r="C48" i="22"/>
  <c r="D40" i="22"/>
  <c r="D24" i="22"/>
  <c r="G16" i="22"/>
  <c r="H67" i="22"/>
  <c r="C71" i="22"/>
  <c r="D111" i="22"/>
  <c r="H87" i="22"/>
  <c r="D67" i="22"/>
  <c r="D55" i="22"/>
  <c r="D43" i="22"/>
  <c r="C31" i="22"/>
  <c r="G19" i="22"/>
  <c r="H11" i="22"/>
  <c r="C90" i="22"/>
  <c r="F86" i="22"/>
  <c r="C126" i="22"/>
  <c r="G118" i="22"/>
  <c r="G106" i="22"/>
  <c r="G98" i="22"/>
  <c r="D90" i="22"/>
  <c r="D82" i="22"/>
  <c r="D70" i="22"/>
  <c r="C58" i="22"/>
  <c r="G46" i="22"/>
  <c r="G30" i="22"/>
  <c r="G14" i="22"/>
  <c r="C121" i="22"/>
  <c r="F113" i="22"/>
  <c r="G109" i="22"/>
  <c r="D105" i="22"/>
  <c r="D97" i="22"/>
  <c r="F89" i="22"/>
  <c r="F81" i="22"/>
  <c r="G77" i="22"/>
  <c r="G69" i="22"/>
  <c r="F61" i="22"/>
  <c r="H57" i="22"/>
  <c r="G45" i="22"/>
  <c r="G37" i="22"/>
  <c r="D33" i="22"/>
  <c r="D25" i="22"/>
  <c r="C17" i="22"/>
  <c r="H13" i="22"/>
  <c r="G74" i="22"/>
  <c r="D42" i="22"/>
  <c r="H18" i="22"/>
  <c r="G96" i="22"/>
  <c r="H59" i="22"/>
  <c r="F83" i="22"/>
  <c r="F122" i="22"/>
  <c r="G76" i="22"/>
  <c r="D36" i="22"/>
  <c r="G91" i="22"/>
  <c r="F127" i="22"/>
  <c r="H43" i="22"/>
  <c r="C38" i="22"/>
  <c r="F59" i="22"/>
  <c r="B19" i="22"/>
  <c r="B51" i="22"/>
  <c r="B83" i="22"/>
  <c r="B115" i="22"/>
  <c r="B29" i="22"/>
  <c r="B61" i="22"/>
  <c r="B93" i="22"/>
  <c r="B125" i="22"/>
  <c r="B36" i="22"/>
  <c r="B100" i="22"/>
  <c r="B14" i="22"/>
  <c r="B78" i="22"/>
  <c r="B56" i="22"/>
  <c r="B66" i="22"/>
  <c r="B130" i="22"/>
  <c r="D76" i="22"/>
  <c r="D28" i="22"/>
  <c r="D92" i="22"/>
  <c r="G71" i="22"/>
  <c r="G103" i="22"/>
  <c r="C75" i="22"/>
  <c r="F27" i="22"/>
  <c r="F52" i="22"/>
  <c r="F68" i="22"/>
  <c r="F84" i="22"/>
  <c r="F100" i="22"/>
  <c r="F116" i="22"/>
  <c r="C128" i="22"/>
  <c r="H124" i="22"/>
  <c r="C116" i="22"/>
  <c r="H112" i="22"/>
  <c r="D104" i="22"/>
  <c r="C96" i="22"/>
  <c r="H92" i="22"/>
  <c r="C84" i="22"/>
  <c r="H80" i="22"/>
  <c r="D72" i="22"/>
  <c r="C64" i="22"/>
  <c r="H60" i="22"/>
  <c r="C52" i="22"/>
  <c r="D48" i="22"/>
  <c r="H44" i="22"/>
  <c r="C36" i="22"/>
  <c r="D32" i="22"/>
  <c r="H28" i="22"/>
  <c r="H24" i="22"/>
  <c r="C16" i="22"/>
  <c r="C12" i="22"/>
  <c r="H35" i="22"/>
  <c r="H99" i="22"/>
  <c r="G23" i="22"/>
  <c r="C103" i="22"/>
  <c r="F23" i="22"/>
  <c r="D127" i="22"/>
  <c r="D115" i="22"/>
  <c r="H103" i="22"/>
  <c r="D95" i="22"/>
  <c r="D83" i="22"/>
  <c r="H71" i="22"/>
  <c r="C63" i="22"/>
  <c r="H55" i="22"/>
  <c r="D51" i="22"/>
  <c r="C43" i="22"/>
  <c r="H39" i="22"/>
  <c r="D35" i="22"/>
  <c r="G27" i="22"/>
  <c r="C23" i="22"/>
  <c r="D19" i="22"/>
  <c r="D11" i="22"/>
  <c r="D69" i="22"/>
  <c r="C54" i="22"/>
  <c r="C122" i="22"/>
  <c r="C30" i="22"/>
  <c r="F70" i="22"/>
  <c r="F102" i="22"/>
  <c r="G130" i="22"/>
  <c r="H126" i="22"/>
  <c r="D122" i="22"/>
  <c r="D118" i="22"/>
  <c r="D110" i="22"/>
  <c r="C102" i="22"/>
  <c r="C98" i="22"/>
  <c r="C94" i="22"/>
  <c r="H90" i="22"/>
  <c r="G86" i="22"/>
  <c r="H82" i="22"/>
  <c r="G78" i="22"/>
  <c r="G70" i="22"/>
  <c r="H66" i="22"/>
  <c r="H62" i="22"/>
  <c r="G58" i="22"/>
  <c r="G50" i="22"/>
  <c r="H46" i="22"/>
  <c r="H38" i="22"/>
  <c r="H30" i="22"/>
  <c r="H22" i="22"/>
  <c r="H14" i="22"/>
  <c r="D85" i="22"/>
  <c r="F25" i="22"/>
  <c r="F129" i="22"/>
  <c r="H129" i="22"/>
  <c r="G125" i="22"/>
  <c r="D121" i="22"/>
  <c r="G117" i="22"/>
  <c r="D113" i="22"/>
  <c r="C109" i="22"/>
  <c r="F105" i="22"/>
  <c r="H105" i="22"/>
  <c r="F97" i="22"/>
  <c r="H97" i="22"/>
  <c r="G93" i="22"/>
  <c r="D89" i="22"/>
  <c r="G85" i="22"/>
  <c r="D81" i="22"/>
  <c r="C77" i="22"/>
  <c r="C73" i="22"/>
  <c r="H73" i="22"/>
  <c r="F65" i="22"/>
  <c r="H65" i="22"/>
  <c r="G61" i="22"/>
  <c r="D57" i="22"/>
  <c r="C53" i="22"/>
  <c r="C49" i="22"/>
  <c r="C45" i="22"/>
  <c r="C41" i="22"/>
  <c r="C37" i="22"/>
  <c r="F33" i="22"/>
  <c r="H33" i="22"/>
  <c r="H29" i="22"/>
  <c r="H25" i="22"/>
  <c r="H21" i="22"/>
  <c r="G17" i="22"/>
  <c r="D13" i="22"/>
  <c r="F114" i="22"/>
  <c r="D114" i="22"/>
  <c r="G54" i="22"/>
  <c r="H42" i="22"/>
  <c r="H34" i="22"/>
  <c r="H26" i="22"/>
  <c r="D26" i="22"/>
  <c r="G18" i="22"/>
  <c r="D84" i="22"/>
  <c r="G112" i="22"/>
  <c r="G80" i="22"/>
  <c r="D100" i="22"/>
  <c r="G108" i="22"/>
  <c r="D68" i="22"/>
  <c r="D52" i="22"/>
  <c r="G40" i="22"/>
  <c r="F28" i="22"/>
  <c r="F12" i="22"/>
  <c r="F103" i="22"/>
  <c r="F29" i="22"/>
  <c r="C99" i="22"/>
  <c r="G123" i="22"/>
  <c r="G59" i="22"/>
  <c r="F95" i="22"/>
  <c r="F35" i="22"/>
  <c r="C85" i="22"/>
  <c r="G115" i="22"/>
  <c r="G51" i="22"/>
  <c r="F90" i="22"/>
  <c r="F50" i="22"/>
  <c r="F45" i="22"/>
  <c r="C101" i="22"/>
  <c r="F75" i="22"/>
  <c r="F67" i="22"/>
  <c r="B11" i="22"/>
  <c r="B27" i="22"/>
  <c r="B43" i="22"/>
  <c r="B59" i="22"/>
  <c r="B75" i="22"/>
  <c r="B91" i="22"/>
  <c r="B107" i="22"/>
  <c r="B123" i="22"/>
  <c r="B21" i="22"/>
  <c r="B37" i="22"/>
  <c r="B53" i="22"/>
  <c r="B69" i="22"/>
  <c r="B85" i="22"/>
  <c r="B101" i="22"/>
  <c r="B117" i="22"/>
  <c r="B20" i="22"/>
  <c r="B52" i="22"/>
  <c r="B84" i="22"/>
  <c r="B116" i="22"/>
  <c r="B30" i="22"/>
  <c r="B62" i="22"/>
  <c r="B94" i="22"/>
  <c r="B126" i="22"/>
  <c r="B40" i="22"/>
  <c r="B72" i="22"/>
  <c r="B104" i="22"/>
  <c r="B18" i="22"/>
  <c r="B50" i="22"/>
  <c r="B82" i="22"/>
  <c r="B114" i="22"/>
  <c r="K5" i="42"/>
  <c r="J16" i="30" l="1"/>
  <c r="I16" i="30"/>
  <c r="L4" i="30"/>
  <c r="E22" i="30" s="1"/>
  <c r="H26" i="40" l="1"/>
  <c r="H27" i="40" s="1"/>
  <c r="H28" i="40" s="1"/>
  <c r="H29" i="40" s="1"/>
  <c r="H30" i="40" s="1"/>
  <c r="H31" i="40" s="1"/>
  <c r="I24" i="40"/>
  <c r="I31" i="40" s="1"/>
  <c r="I23" i="40"/>
  <c r="I30" i="40" s="1"/>
  <c r="I22" i="40"/>
  <c r="I29" i="40" s="1"/>
  <c r="I21" i="40"/>
  <c r="I28" i="40" s="1"/>
  <c r="I20" i="40"/>
  <c r="I27" i="40" s="1"/>
  <c r="I19" i="40"/>
  <c r="I26" i="40" s="1"/>
  <c r="H19" i="40"/>
  <c r="H20" i="40" s="1"/>
  <c r="H21" i="40" s="1"/>
  <c r="H22" i="40" s="1"/>
  <c r="H23" i="40" s="1"/>
  <c r="H24" i="40" s="1"/>
  <c r="I18" i="40"/>
  <c r="I25" i="40" s="1"/>
  <c r="H12" i="40"/>
  <c r="H13" i="40" s="1"/>
  <c r="H14" i="40" s="1"/>
  <c r="H15" i="40" s="1"/>
  <c r="H16" i="40" s="1"/>
  <c r="H17" i="40" s="1"/>
  <c r="K9" i="40"/>
  <c r="J9" i="40"/>
  <c r="I40" i="42" l="1"/>
  <c r="G40" i="42"/>
  <c r="E40" i="42"/>
  <c r="I39" i="42"/>
  <c r="G39" i="42"/>
  <c r="E39" i="42"/>
  <c r="I38" i="42"/>
  <c r="G38" i="42"/>
  <c r="E38" i="42"/>
  <c r="I37" i="42"/>
  <c r="G37" i="42"/>
  <c r="E37" i="42"/>
  <c r="I36" i="42"/>
  <c r="G36" i="42"/>
  <c r="E36" i="42"/>
  <c r="I35" i="42"/>
  <c r="G35" i="42"/>
  <c r="E35" i="42"/>
  <c r="I34" i="42"/>
  <c r="G34" i="42"/>
  <c r="E34" i="42"/>
  <c r="I33" i="42"/>
  <c r="G33" i="42"/>
  <c r="E33" i="42"/>
  <c r="I32" i="42"/>
  <c r="G32" i="42"/>
  <c r="E32" i="42"/>
  <c r="I31" i="42"/>
  <c r="G31" i="42"/>
  <c r="E31" i="42"/>
  <c r="I30" i="42"/>
  <c r="G30" i="42"/>
  <c r="E30" i="42"/>
  <c r="I29" i="42"/>
  <c r="G29" i="42"/>
  <c r="E29" i="42"/>
  <c r="I28" i="42"/>
  <c r="G28" i="42"/>
  <c r="E28" i="42"/>
  <c r="I27" i="42"/>
  <c r="G27" i="42"/>
  <c r="E27" i="42"/>
  <c r="I26" i="42"/>
  <c r="G26" i="42"/>
  <c r="E26" i="42"/>
  <c r="I25" i="42"/>
  <c r="G25" i="42"/>
  <c r="E25" i="42"/>
  <c r="I24" i="42"/>
  <c r="G24" i="42"/>
  <c r="E24" i="42"/>
  <c r="I23" i="42"/>
  <c r="G23" i="42"/>
  <c r="E23" i="42"/>
  <c r="I22" i="42"/>
  <c r="G22" i="42"/>
  <c r="E22" i="42"/>
  <c r="I21" i="42"/>
  <c r="G21" i="42"/>
  <c r="E21" i="42"/>
  <c r="I20" i="42"/>
  <c r="G20" i="42"/>
  <c r="E20" i="42"/>
  <c r="I19" i="42"/>
  <c r="G19" i="42"/>
  <c r="E19" i="42"/>
  <c r="I18" i="42"/>
  <c r="G18" i="42"/>
  <c r="I17" i="42"/>
  <c r="E17" i="42"/>
  <c r="G16" i="42"/>
  <c r="I15" i="42"/>
  <c r="E15" i="42"/>
  <c r="G14" i="42"/>
  <c r="I13" i="42"/>
  <c r="E13" i="42"/>
  <c r="G12" i="42"/>
  <c r="I11" i="42"/>
  <c r="E11" i="42"/>
  <c r="J40" i="42"/>
  <c r="H40" i="42"/>
  <c r="F40" i="42"/>
  <c r="J39" i="42"/>
  <c r="H39" i="42"/>
  <c r="F39" i="42"/>
  <c r="J38" i="42"/>
  <c r="H38" i="42"/>
  <c r="F38" i="42"/>
  <c r="J37" i="42"/>
  <c r="H37" i="42"/>
  <c r="F37" i="42"/>
  <c r="J36" i="42"/>
  <c r="H36" i="42"/>
  <c r="F36" i="42"/>
  <c r="J35" i="42"/>
  <c r="H35" i="42"/>
  <c r="F35" i="42"/>
  <c r="J34" i="42"/>
  <c r="H34" i="42"/>
  <c r="F34" i="42"/>
  <c r="J33" i="42"/>
  <c r="H33" i="42"/>
  <c r="F33" i="42"/>
  <c r="J32" i="42"/>
  <c r="H32" i="42"/>
  <c r="F32" i="42"/>
  <c r="J31" i="42"/>
  <c r="H31" i="42"/>
  <c r="F31" i="42"/>
  <c r="J30" i="42"/>
  <c r="H30" i="42"/>
  <c r="F30" i="42"/>
  <c r="J29" i="42"/>
  <c r="H29" i="42"/>
  <c r="F29" i="42"/>
  <c r="J28" i="42"/>
  <c r="H28" i="42"/>
  <c r="F28" i="42"/>
  <c r="J27" i="42"/>
  <c r="H27" i="42"/>
  <c r="F27" i="42"/>
  <c r="J26" i="42"/>
  <c r="H26" i="42"/>
  <c r="F26" i="42"/>
  <c r="J25" i="42"/>
  <c r="H25" i="42"/>
  <c r="F25" i="42"/>
  <c r="J24" i="42"/>
  <c r="H24" i="42"/>
  <c r="F24" i="42"/>
  <c r="J23" i="42"/>
  <c r="H23" i="42"/>
  <c r="F23" i="42"/>
  <c r="J22" i="42"/>
  <c r="H22" i="42"/>
  <c r="F22" i="42"/>
  <c r="J21" i="42"/>
  <c r="H21" i="42"/>
  <c r="F21" i="42"/>
  <c r="J20" i="42"/>
  <c r="H20" i="42"/>
  <c r="F20" i="42"/>
  <c r="J19" i="42"/>
  <c r="H19" i="42"/>
  <c r="F19" i="42"/>
  <c r="J18" i="42"/>
  <c r="H18" i="42"/>
  <c r="F18" i="42"/>
  <c r="J17" i="42"/>
  <c r="H17" i="42"/>
  <c r="F17" i="42"/>
  <c r="J16" i="42"/>
  <c r="H16" i="42"/>
  <c r="F16" i="42"/>
  <c r="J15" i="42"/>
  <c r="H15" i="42"/>
  <c r="F15" i="42"/>
  <c r="J14" i="42"/>
  <c r="H14" i="42"/>
  <c r="F14" i="42"/>
  <c r="J13" i="42"/>
  <c r="H13" i="42"/>
  <c r="F13" i="42"/>
  <c r="J12" i="42"/>
  <c r="H12" i="42"/>
  <c r="F12" i="42"/>
  <c r="J11" i="42"/>
  <c r="H11" i="42"/>
  <c r="F11" i="42"/>
  <c r="E18" i="42"/>
  <c r="G17" i="42"/>
  <c r="I16" i="42"/>
  <c r="E16" i="42"/>
  <c r="G15" i="42"/>
  <c r="I14" i="42"/>
  <c r="E14" i="42"/>
  <c r="G13" i="42"/>
  <c r="I12" i="42"/>
  <c r="E12" i="42"/>
  <c r="G11" i="42"/>
  <c r="H10" i="42" l="1"/>
  <c r="J10" i="42" s="1"/>
  <c r="G10" i="42"/>
  <c r="I10" i="42" s="1"/>
  <c r="V40" i="42"/>
  <c r="L40" i="42"/>
  <c r="Q40" i="42" s="1"/>
  <c r="V39" i="42"/>
  <c r="V38" i="42"/>
  <c r="V37" i="42"/>
  <c r="L37" i="42"/>
  <c r="Q37" i="42" s="1"/>
  <c r="V36" i="42"/>
  <c r="V35" i="42"/>
  <c r="V34" i="42"/>
  <c r="V33" i="42"/>
  <c r="L33" i="42"/>
  <c r="Q33" i="42" s="1"/>
  <c r="V32" i="42"/>
  <c r="V31" i="42"/>
  <c r="L30" i="42"/>
  <c r="Q30" i="42" s="1"/>
  <c r="L27" i="42"/>
  <c r="Q27" i="42" s="1"/>
  <c r="L25" i="42"/>
  <c r="Q25" i="42" s="1"/>
  <c r="L22" i="42"/>
  <c r="Q22" i="42" s="1"/>
  <c r="L21" i="42"/>
  <c r="Q21" i="42" s="1"/>
  <c r="L19" i="42"/>
  <c r="Q19" i="42" s="1"/>
  <c r="L15" i="42"/>
  <c r="Q15" i="42" s="1"/>
  <c r="L13" i="42"/>
  <c r="Q13" i="42" s="1"/>
  <c r="T7" i="42"/>
  <c r="T6" i="42"/>
  <c r="W37" i="42" l="1"/>
  <c r="W40" i="42"/>
  <c r="W33" i="42"/>
  <c r="M15" i="42"/>
  <c r="V15" i="42" s="1"/>
  <c r="M21" i="42"/>
  <c r="V21" i="42" s="1"/>
  <c r="M27" i="42"/>
  <c r="V27" i="42" s="1"/>
  <c r="C15" i="42"/>
  <c r="M13" i="42"/>
  <c r="V13" i="42" s="1"/>
  <c r="M19" i="42"/>
  <c r="V19" i="42" s="1"/>
  <c r="M25" i="42"/>
  <c r="V25" i="42" s="1"/>
  <c r="M22" i="42"/>
  <c r="V22" i="42" s="1"/>
  <c r="M30" i="42"/>
  <c r="V30" i="42" s="1"/>
  <c r="W30" i="42"/>
  <c r="C23" i="42"/>
  <c r="C11" i="42"/>
  <c r="C36" i="42"/>
  <c r="C28" i="42"/>
  <c r="C12" i="42"/>
  <c r="C31" i="42"/>
  <c r="C38" i="42"/>
  <c r="C34" i="42"/>
  <c r="C30" i="42"/>
  <c r="C26" i="42"/>
  <c r="C22" i="42"/>
  <c r="C18" i="42"/>
  <c r="C14" i="42"/>
  <c r="C37" i="42"/>
  <c r="C33" i="42"/>
  <c r="C29" i="42"/>
  <c r="C25" i="42"/>
  <c r="C21" i="42"/>
  <c r="C17" i="42"/>
  <c r="C13" i="42"/>
  <c r="C40" i="42"/>
  <c r="C32" i="42"/>
  <c r="C24" i="42"/>
  <c r="C20" i="42"/>
  <c r="C16" i="42"/>
  <c r="C39" i="42"/>
  <c r="C35" i="42"/>
  <c r="C27" i="42"/>
  <c r="C19" i="42"/>
  <c r="W21" i="42"/>
  <c r="W25" i="42"/>
  <c r="W19" i="42"/>
  <c r="L17" i="42"/>
  <c r="W13" i="42"/>
  <c r="W22" i="42"/>
  <c r="R22" i="42" s="1"/>
  <c r="L16" i="42"/>
  <c r="L18" i="42"/>
  <c r="L24" i="42"/>
  <c r="L26" i="42"/>
  <c r="T26" i="42" s="1"/>
  <c r="L31" i="42"/>
  <c r="Q31" i="42" s="1"/>
  <c r="L38" i="42"/>
  <c r="Q38" i="42" s="1"/>
  <c r="L23" i="42"/>
  <c r="L20" i="42"/>
  <c r="L12" i="42"/>
  <c r="L14" i="42"/>
  <c r="L29" i="42"/>
  <c r="T29" i="42" s="1"/>
  <c r="L35" i="42"/>
  <c r="Q35" i="42" s="1"/>
  <c r="L11" i="42"/>
  <c r="L28" i="42"/>
  <c r="L32" i="42"/>
  <c r="Q32" i="42" s="1"/>
  <c r="L34" i="42"/>
  <c r="Q34" i="42" s="1"/>
  <c r="L36" i="42"/>
  <c r="Q36" i="42" s="1"/>
  <c r="L39" i="42"/>
  <c r="Q39" i="42" s="1"/>
  <c r="T15" i="42"/>
  <c r="T21" i="42"/>
  <c r="T22" i="42"/>
  <c r="T27" i="42"/>
  <c r="T30" i="42"/>
  <c r="W15" i="42"/>
  <c r="T19" i="42"/>
  <c r="T13" i="42"/>
  <c r="T25" i="42"/>
  <c r="W27" i="42"/>
  <c r="T33" i="42"/>
  <c r="T37" i="42"/>
  <c r="T40" i="42"/>
  <c r="R21" i="42" l="1"/>
  <c r="R27" i="42"/>
  <c r="R13" i="42"/>
  <c r="R25" i="42"/>
  <c r="R15" i="42"/>
  <c r="R19" i="42"/>
  <c r="R30" i="42"/>
  <c r="R33" i="42"/>
  <c r="R37" i="42"/>
  <c r="R40" i="42"/>
  <c r="W39" i="42"/>
  <c r="R39" i="42" s="1"/>
  <c r="W34" i="42"/>
  <c r="R34" i="42" s="1"/>
  <c r="W35" i="42"/>
  <c r="R35" i="42" s="1"/>
  <c r="W38" i="42"/>
  <c r="R38" i="42" s="1"/>
  <c r="W36" i="42"/>
  <c r="R36" i="42" s="1"/>
  <c r="W32" i="42"/>
  <c r="R32" i="42" s="1"/>
  <c r="W31" i="42"/>
  <c r="R31" i="42" s="1"/>
  <c r="N15" i="42"/>
  <c r="O15" i="42" s="1"/>
  <c r="P15" i="42" s="1"/>
  <c r="Q17" i="42"/>
  <c r="M17" i="42"/>
  <c r="V17" i="42" s="1"/>
  <c r="N17" i="42" s="1"/>
  <c r="O17" i="42" s="1"/>
  <c r="P17" i="42" s="1"/>
  <c r="Q24" i="42"/>
  <c r="M24" i="42"/>
  <c r="V24" i="42" s="1"/>
  <c r="N24" i="42" s="1"/>
  <c r="O24" i="42" s="1"/>
  <c r="P24" i="42" s="1"/>
  <c r="Q23" i="42"/>
  <c r="M23" i="42"/>
  <c r="V23" i="42" s="1"/>
  <c r="N23" i="42" s="1"/>
  <c r="O23" i="42" s="1"/>
  <c r="P23" i="42" s="1"/>
  <c r="M11" i="42"/>
  <c r="V11" i="42" s="1"/>
  <c r="N11" i="42" s="1"/>
  <c r="Q11" i="42"/>
  <c r="T14" i="42"/>
  <c r="Q14" i="42"/>
  <c r="M14" i="42"/>
  <c r="V14" i="42" s="1"/>
  <c r="N14" i="42" s="1"/>
  <c r="O14" i="42" s="1"/>
  <c r="P14" i="42" s="1"/>
  <c r="T34" i="42"/>
  <c r="T28" i="42"/>
  <c r="Q28" i="42"/>
  <c r="M28" i="42"/>
  <c r="V28" i="42" s="1"/>
  <c r="N28" i="42" s="1"/>
  <c r="O28" i="42" s="1"/>
  <c r="P28" i="42" s="1"/>
  <c r="Q12" i="42"/>
  <c r="M12" i="42"/>
  <c r="V12" i="42" s="1"/>
  <c r="N12" i="42" s="1"/>
  <c r="O12" i="42" s="1"/>
  <c r="P12" i="42" s="1"/>
  <c r="T18" i="42"/>
  <c r="Q18" i="42"/>
  <c r="M18" i="42"/>
  <c r="V18" i="42" s="1"/>
  <c r="N18" i="42" s="1"/>
  <c r="O18" i="42" s="1"/>
  <c r="P18" i="42" s="1"/>
  <c r="T17" i="42"/>
  <c r="T23" i="42"/>
  <c r="M29" i="42"/>
  <c r="V29" i="42" s="1"/>
  <c r="N29" i="42" s="1"/>
  <c r="O29" i="42" s="1"/>
  <c r="P29" i="42" s="1"/>
  <c r="Q29" i="42"/>
  <c r="Q20" i="42"/>
  <c r="M20" i="42"/>
  <c r="V20" i="42" s="1"/>
  <c r="N20" i="42" s="1"/>
  <c r="O20" i="42" s="1"/>
  <c r="P20" i="42" s="1"/>
  <c r="Q26" i="42"/>
  <c r="M26" i="42"/>
  <c r="V26" i="42" s="1"/>
  <c r="N26" i="42" s="1"/>
  <c r="O26" i="42" s="1"/>
  <c r="P26" i="42" s="1"/>
  <c r="T16" i="42"/>
  <c r="Q16" i="42"/>
  <c r="M16" i="42"/>
  <c r="V16" i="42" s="1"/>
  <c r="N16" i="42" s="1"/>
  <c r="O16" i="42" s="1"/>
  <c r="P16" i="42" s="1"/>
  <c r="N13" i="42"/>
  <c r="O13" i="42" s="1"/>
  <c r="P13" i="42" s="1"/>
  <c r="N25" i="42"/>
  <c r="O25" i="42" s="1"/>
  <c r="P25" i="42" s="1"/>
  <c r="N22" i="42"/>
  <c r="O22" i="42" s="1"/>
  <c r="P22" i="42" s="1"/>
  <c r="N21" i="42"/>
  <c r="O21" i="42" s="1"/>
  <c r="P21" i="42" s="1"/>
  <c r="N27" i="42"/>
  <c r="O27" i="42" s="1"/>
  <c r="P27" i="42" s="1"/>
  <c r="N30" i="42"/>
  <c r="O30" i="42" s="1"/>
  <c r="P30" i="42" s="1"/>
  <c r="N19" i="42"/>
  <c r="O19" i="42" s="1"/>
  <c r="P19" i="42" s="1"/>
  <c r="T24" i="42"/>
  <c r="T39" i="42"/>
  <c r="T32" i="42"/>
  <c r="T38" i="42"/>
  <c r="T35" i="42"/>
  <c r="T11" i="42"/>
  <c r="T20" i="42"/>
  <c r="T31" i="42"/>
  <c r="T36" i="42"/>
  <c r="T12" i="42"/>
  <c r="W16" i="42" l="1"/>
  <c r="R16" i="42" s="1"/>
  <c r="W29" i="42"/>
  <c r="R29" i="42" s="1"/>
  <c r="W12" i="42"/>
  <c r="R12" i="42" s="1"/>
  <c r="W28" i="42"/>
  <c r="R28" i="42" s="1"/>
  <c r="W14" i="42"/>
  <c r="R14" i="42" s="1"/>
  <c r="W26" i="42"/>
  <c r="R26" i="42" s="1"/>
  <c r="W20" i="42"/>
  <c r="R20" i="42" s="1"/>
  <c r="W18" i="42"/>
  <c r="R18" i="42" s="1"/>
  <c r="W23" i="42"/>
  <c r="R23" i="42" s="1"/>
  <c r="W24" i="42"/>
  <c r="R24" i="42" s="1"/>
  <c r="W17" i="42"/>
  <c r="R17" i="42" s="1"/>
  <c r="W11" i="42"/>
  <c r="R11" i="42" s="1"/>
  <c r="AD12" i="33" l="1"/>
  <c r="AD13" i="33"/>
  <c r="AD14" i="33"/>
  <c r="AD15" i="33"/>
  <c r="AD16" i="33"/>
  <c r="AD17" i="33"/>
  <c r="AD18" i="33"/>
  <c r="AD19" i="33"/>
  <c r="AD20" i="33"/>
  <c r="AD21" i="33"/>
  <c r="AD22" i="33"/>
  <c r="AD23" i="33"/>
  <c r="AD24" i="33"/>
  <c r="AD25" i="33"/>
  <c r="AD26" i="33"/>
  <c r="AD27" i="33"/>
  <c r="AD28" i="33"/>
  <c r="AD29" i="33"/>
  <c r="AD30" i="33"/>
  <c r="AD31" i="33"/>
  <c r="AD32" i="33"/>
  <c r="AD33" i="33"/>
  <c r="AD34" i="33"/>
  <c r="AD35" i="33"/>
  <c r="AD36" i="33"/>
  <c r="AD37" i="33"/>
  <c r="AD38" i="33"/>
  <c r="AD39" i="33"/>
  <c r="AD40" i="33"/>
  <c r="AD41" i="33"/>
  <c r="AD42" i="33"/>
  <c r="AD43" i="33"/>
  <c r="AD44" i="33"/>
  <c r="AD45" i="33"/>
  <c r="AD46" i="33"/>
  <c r="AD47" i="33"/>
  <c r="AD48" i="33"/>
  <c r="AD49" i="33"/>
  <c r="AD50" i="33"/>
  <c r="AD51" i="33"/>
  <c r="AD52" i="33"/>
  <c r="AD53" i="33"/>
  <c r="AD54" i="33"/>
  <c r="AD55" i="33"/>
  <c r="AD56" i="33"/>
  <c r="AD57" i="33"/>
  <c r="AD58" i="33"/>
  <c r="AD59" i="33"/>
  <c r="AD60" i="33"/>
  <c r="AD61" i="33"/>
  <c r="AD62" i="33"/>
  <c r="AD63" i="33"/>
  <c r="AD64" i="33"/>
  <c r="AD65" i="33"/>
  <c r="AD66" i="33"/>
  <c r="AD67" i="33"/>
  <c r="AD68" i="33"/>
  <c r="AD69" i="33"/>
  <c r="AD70" i="33"/>
  <c r="AD11" i="33"/>
  <c r="T12" i="33" l="1"/>
  <c r="U12" i="33"/>
  <c r="V12" i="33"/>
  <c r="W12" i="33"/>
  <c r="X12" i="33"/>
  <c r="T13" i="33"/>
  <c r="U13" i="33"/>
  <c r="V13" i="33"/>
  <c r="W13" i="33"/>
  <c r="X13" i="33"/>
  <c r="T14" i="33"/>
  <c r="U14" i="33"/>
  <c r="V14" i="33"/>
  <c r="W14" i="33"/>
  <c r="X14" i="33"/>
  <c r="T15" i="33"/>
  <c r="U15" i="33"/>
  <c r="V15" i="33"/>
  <c r="W15" i="33"/>
  <c r="X15" i="33"/>
  <c r="T16" i="33"/>
  <c r="U16" i="33"/>
  <c r="V16" i="33"/>
  <c r="W16" i="33"/>
  <c r="X16" i="33"/>
  <c r="T17" i="33"/>
  <c r="U17" i="33"/>
  <c r="V17" i="33"/>
  <c r="W17" i="33"/>
  <c r="X17" i="33"/>
  <c r="T18" i="33"/>
  <c r="U18" i="33"/>
  <c r="V18" i="33"/>
  <c r="W18" i="33"/>
  <c r="X18" i="33"/>
  <c r="T19" i="33"/>
  <c r="U19" i="33"/>
  <c r="V19" i="33"/>
  <c r="W19" i="33"/>
  <c r="X19" i="33"/>
  <c r="T20" i="33"/>
  <c r="U20" i="33"/>
  <c r="V20" i="33"/>
  <c r="W20" i="33"/>
  <c r="X20" i="33"/>
  <c r="T21" i="33"/>
  <c r="U21" i="33"/>
  <c r="V21" i="33"/>
  <c r="W21" i="33"/>
  <c r="X21" i="33"/>
  <c r="T22" i="33"/>
  <c r="U22" i="33"/>
  <c r="V22" i="33"/>
  <c r="W22" i="33"/>
  <c r="X22" i="33"/>
  <c r="T23" i="33"/>
  <c r="U23" i="33"/>
  <c r="V23" i="33"/>
  <c r="W23" i="33"/>
  <c r="X23" i="33"/>
  <c r="T24" i="33"/>
  <c r="U24" i="33"/>
  <c r="V24" i="33"/>
  <c r="W24" i="33"/>
  <c r="X24" i="33"/>
  <c r="T25" i="33"/>
  <c r="U25" i="33"/>
  <c r="V25" i="33"/>
  <c r="W25" i="33"/>
  <c r="X25" i="33"/>
  <c r="T26" i="33"/>
  <c r="U26" i="33"/>
  <c r="V26" i="33"/>
  <c r="W26" i="33"/>
  <c r="X26" i="33"/>
  <c r="T27" i="33"/>
  <c r="U27" i="33"/>
  <c r="V27" i="33"/>
  <c r="W27" i="33"/>
  <c r="X27" i="33"/>
  <c r="T28" i="33"/>
  <c r="U28" i="33"/>
  <c r="V28" i="33"/>
  <c r="W28" i="33"/>
  <c r="X28" i="33"/>
  <c r="T29" i="33"/>
  <c r="U29" i="33"/>
  <c r="V29" i="33"/>
  <c r="W29" i="33"/>
  <c r="X29" i="33"/>
  <c r="T30" i="33"/>
  <c r="U30" i="33"/>
  <c r="V30" i="33"/>
  <c r="W30" i="33"/>
  <c r="X30" i="33"/>
  <c r="T31" i="33"/>
  <c r="U31" i="33"/>
  <c r="V31" i="33"/>
  <c r="W31" i="33"/>
  <c r="X31" i="33"/>
  <c r="T32" i="33"/>
  <c r="U32" i="33"/>
  <c r="V32" i="33"/>
  <c r="W32" i="33"/>
  <c r="X32" i="33"/>
  <c r="T33" i="33"/>
  <c r="U33" i="33"/>
  <c r="V33" i="33"/>
  <c r="W33" i="33"/>
  <c r="X33" i="33"/>
  <c r="T34" i="33"/>
  <c r="U34" i="33"/>
  <c r="V34" i="33"/>
  <c r="W34" i="33"/>
  <c r="X34" i="33"/>
  <c r="T35" i="33"/>
  <c r="U35" i="33"/>
  <c r="V35" i="33"/>
  <c r="W35" i="33"/>
  <c r="X35" i="33"/>
  <c r="T36" i="33"/>
  <c r="U36" i="33"/>
  <c r="V36" i="33"/>
  <c r="W36" i="33"/>
  <c r="X36" i="33"/>
  <c r="T37" i="33"/>
  <c r="U37" i="33"/>
  <c r="V37" i="33"/>
  <c r="W37" i="33"/>
  <c r="X37" i="33"/>
  <c r="T38" i="33"/>
  <c r="U38" i="33"/>
  <c r="V38" i="33"/>
  <c r="W38" i="33"/>
  <c r="X38" i="33"/>
  <c r="T39" i="33"/>
  <c r="U39" i="33"/>
  <c r="V39" i="33"/>
  <c r="W39" i="33"/>
  <c r="X39" i="33"/>
  <c r="T40" i="33"/>
  <c r="U40" i="33"/>
  <c r="V40" i="33"/>
  <c r="W40" i="33"/>
  <c r="X40" i="33"/>
  <c r="T41" i="33"/>
  <c r="U41" i="33"/>
  <c r="V41" i="33"/>
  <c r="W41" i="33"/>
  <c r="X41" i="33"/>
  <c r="T42" i="33"/>
  <c r="U42" i="33"/>
  <c r="V42" i="33"/>
  <c r="W42" i="33"/>
  <c r="X42" i="33"/>
  <c r="T43" i="33"/>
  <c r="U43" i="33"/>
  <c r="V43" i="33"/>
  <c r="W43" i="33"/>
  <c r="X43" i="33"/>
  <c r="T44" i="33"/>
  <c r="U44" i="33"/>
  <c r="V44" i="33"/>
  <c r="W44" i="33"/>
  <c r="X44" i="33"/>
  <c r="T45" i="33"/>
  <c r="U45" i="33"/>
  <c r="V45" i="33"/>
  <c r="W45" i="33"/>
  <c r="X45" i="33"/>
  <c r="T46" i="33"/>
  <c r="U46" i="33"/>
  <c r="V46" i="33"/>
  <c r="W46" i="33"/>
  <c r="X46" i="33"/>
  <c r="T47" i="33"/>
  <c r="U47" i="33"/>
  <c r="V47" i="33"/>
  <c r="W47" i="33"/>
  <c r="X47" i="33"/>
  <c r="T48" i="33"/>
  <c r="U48" i="33"/>
  <c r="V48" i="33"/>
  <c r="W48" i="33"/>
  <c r="X48" i="33"/>
  <c r="T49" i="33"/>
  <c r="U49" i="33"/>
  <c r="V49" i="33"/>
  <c r="W49" i="33"/>
  <c r="X49" i="33"/>
  <c r="T50" i="33"/>
  <c r="U50" i="33"/>
  <c r="V50" i="33"/>
  <c r="W50" i="33"/>
  <c r="X50" i="33"/>
  <c r="T51" i="33"/>
  <c r="U51" i="33"/>
  <c r="V51" i="33"/>
  <c r="W51" i="33"/>
  <c r="X51" i="33"/>
  <c r="T52" i="33"/>
  <c r="U52" i="33"/>
  <c r="V52" i="33"/>
  <c r="W52" i="33"/>
  <c r="X52" i="33"/>
  <c r="T53" i="33"/>
  <c r="U53" i="33"/>
  <c r="V53" i="33"/>
  <c r="W53" i="33"/>
  <c r="X53" i="33"/>
  <c r="T54" i="33"/>
  <c r="U54" i="33"/>
  <c r="V54" i="33"/>
  <c r="W54" i="33"/>
  <c r="X54" i="33"/>
  <c r="T55" i="33"/>
  <c r="U55" i="33"/>
  <c r="V55" i="33"/>
  <c r="W55" i="33"/>
  <c r="X55" i="33"/>
  <c r="T56" i="33"/>
  <c r="U56" i="33"/>
  <c r="V56" i="33"/>
  <c r="W56" i="33"/>
  <c r="X56" i="33"/>
  <c r="T57" i="33"/>
  <c r="U57" i="33"/>
  <c r="V57" i="33"/>
  <c r="W57" i="33"/>
  <c r="X57" i="33"/>
  <c r="T58" i="33"/>
  <c r="U58" i="33"/>
  <c r="V58" i="33"/>
  <c r="W58" i="33"/>
  <c r="X58" i="33"/>
  <c r="T59" i="33"/>
  <c r="U59" i="33"/>
  <c r="V59" i="33"/>
  <c r="W59" i="33"/>
  <c r="X59" i="33"/>
  <c r="T60" i="33"/>
  <c r="U60" i="33"/>
  <c r="V60" i="33"/>
  <c r="W60" i="33"/>
  <c r="X60" i="33"/>
  <c r="T61" i="33"/>
  <c r="U61" i="33"/>
  <c r="V61" i="33"/>
  <c r="W61" i="33"/>
  <c r="X61" i="33"/>
  <c r="T62" i="33"/>
  <c r="U62" i="33"/>
  <c r="V62" i="33"/>
  <c r="W62" i="33"/>
  <c r="X62" i="33"/>
  <c r="T63" i="33"/>
  <c r="U63" i="33"/>
  <c r="V63" i="33"/>
  <c r="W63" i="33"/>
  <c r="X63" i="33"/>
  <c r="T64" i="33"/>
  <c r="U64" i="33"/>
  <c r="V64" i="33"/>
  <c r="W64" i="33"/>
  <c r="X64" i="33"/>
  <c r="T65" i="33"/>
  <c r="U65" i="33"/>
  <c r="V65" i="33"/>
  <c r="W65" i="33"/>
  <c r="X65" i="33"/>
  <c r="T66" i="33"/>
  <c r="U66" i="33"/>
  <c r="V66" i="33"/>
  <c r="W66" i="33"/>
  <c r="X66" i="33"/>
  <c r="T67" i="33"/>
  <c r="U67" i="33"/>
  <c r="V67" i="33"/>
  <c r="W67" i="33"/>
  <c r="X67" i="33"/>
  <c r="T68" i="33"/>
  <c r="U68" i="33"/>
  <c r="V68" i="33"/>
  <c r="W68" i="33"/>
  <c r="X68" i="33"/>
  <c r="T69" i="33"/>
  <c r="U69" i="33"/>
  <c r="V69" i="33"/>
  <c r="W69" i="33"/>
  <c r="X69" i="33"/>
  <c r="T70" i="33"/>
  <c r="U70" i="33"/>
  <c r="V70" i="33"/>
  <c r="W70" i="33"/>
  <c r="X70" i="33"/>
  <c r="X11" i="33"/>
  <c r="W11" i="33"/>
  <c r="V11" i="33"/>
  <c r="U11" i="33"/>
  <c r="T11" i="33"/>
  <c r="Q12" i="33"/>
  <c r="Q13" i="33"/>
  <c r="Q14" i="33"/>
  <c r="Q15" i="33"/>
  <c r="Q16" i="33"/>
  <c r="Q17" i="33"/>
  <c r="Q18" i="33"/>
  <c r="Q19" i="33"/>
  <c r="Q20" i="33"/>
  <c r="Q21" i="33"/>
  <c r="Q22" i="33"/>
  <c r="Q23" i="33"/>
  <c r="Q24" i="33"/>
  <c r="Q25" i="33"/>
  <c r="Q26" i="33"/>
  <c r="Q27" i="33"/>
  <c r="Q28" i="33"/>
  <c r="Q29" i="33"/>
  <c r="Q30" i="33"/>
  <c r="Q31" i="33"/>
  <c r="Q32" i="33"/>
  <c r="Q33" i="33"/>
  <c r="Q34" i="33"/>
  <c r="Q35" i="33"/>
  <c r="Q36" i="33"/>
  <c r="Q37" i="33"/>
  <c r="Q38" i="33"/>
  <c r="Q39" i="33"/>
  <c r="Q40" i="33"/>
  <c r="Q41" i="33"/>
  <c r="Q42" i="33"/>
  <c r="Q43" i="33"/>
  <c r="Q44" i="33"/>
  <c r="Q45" i="33"/>
  <c r="Q46" i="33"/>
  <c r="Q47" i="33"/>
  <c r="Q48" i="33"/>
  <c r="Q49" i="33"/>
  <c r="Q50" i="33"/>
  <c r="Q51" i="33"/>
  <c r="Q52" i="33"/>
  <c r="Q53" i="33"/>
  <c r="Q54" i="33"/>
  <c r="Q55" i="33"/>
  <c r="Q56" i="33"/>
  <c r="Q57" i="33"/>
  <c r="Q58" i="33"/>
  <c r="Q59" i="33"/>
  <c r="Q60" i="33"/>
  <c r="Q61" i="33"/>
  <c r="Q62" i="33"/>
  <c r="Q63" i="33"/>
  <c r="Q64" i="33"/>
  <c r="Q65" i="33"/>
  <c r="Q66" i="33"/>
  <c r="Q67" i="33"/>
  <c r="Q68" i="33"/>
  <c r="Q69" i="33"/>
  <c r="Q70" i="33"/>
  <c r="Q11" i="33"/>
  <c r="K12" i="33"/>
  <c r="K13" i="33"/>
  <c r="K14" i="33"/>
  <c r="K15" i="33"/>
  <c r="K16" i="33"/>
  <c r="K17" i="33"/>
  <c r="K18" i="33"/>
  <c r="K19" i="33"/>
  <c r="K20" i="33"/>
  <c r="K21" i="33"/>
  <c r="K22" i="33"/>
  <c r="K23" i="33"/>
  <c r="K24" i="33"/>
  <c r="K25" i="33"/>
  <c r="K26" i="33"/>
  <c r="K27" i="33"/>
  <c r="K28" i="33"/>
  <c r="K29" i="33"/>
  <c r="K30" i="33"/>
  <c r="K31" i="33"/>
  <c r="K32" i="33"/>
  <c r="K33" i="33"/>
  <c r="K34" i="33"/>
  <c r="K35" i="33"/>
  <c r="K36" i="33"/>
  <c r="K37" i="33"/>
  <c r="K38" i="33"/>
  <c r="K39" i="33"/>
  <c r="K40" i="33"/>
  <c r="K41" i="33"/>
  <c r="K42" i="33"/>
  <c r="K43" i="33"/>
  <c r="K44" i="33"/>
  <c r="K45" i="33"/>
  <c r="K46" i="33"/>
  <c r="K47" i="33"/>
  <c r="K48" i="33"/>
  <c r="K49" i="33"/>
  <c r="K50" i="33"/>
  <c r="K51" i="33"/>
  <c r="K52" i="33"/>
  <c r="K53" i="33"/>
  <c r="K54" i="33"/>
  <c r="K55" i="33"/>
  <c r="K56" i="33"/>
  <c r="K57" i="33"/>
  <c r="K58" i="33"/>
  <c r="K59" i="33"/>
  <c r="K60" i="33"/>
  <c r="K61" i="33"/>
  <c r="K62" i="33"/>
  <c r="K63" i="33"/>
  <c r="K64" i="33"/>
  <c r="K65" i="33"/>
  <c r="K66" i="33"/>
  <c r="K67" i="33"/>
  <c r="K68" i="33"/>
  <c r="K69" i="33"/>
  <c r="K70" i="33"/>
  <c r="K11" i="33"/>
  <c r="H12" i="33"/>
  <c r="H13" i="33"/>
  <c r="H14" i="33"/>
  <c r="H15" i="33"/>
  <c r="H16" i="33"/>
  <c r="H17" i="33"/>
  <c r="H18" i="33"/>
  <c r="H19" i="33"/>
  <c r="H20" i="33"/>
  <c r="H21" i="33"/>
  <c r="H22" i="33"/>
  <c r="H23" i="33"/>
  <c r="H24" i="33"/>
  <c r="H25" i="33"/>
  <c r="H26" i="33"/>
  <c r="H27" i="33"/>
  <c r="H28" i="33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11" i="33"/>
  <c r="K10" i="34"/>
  <c r="L10" i="34"/>
  <c r="M10" i="34"/>
  <c r="N10" i="34"/>
  <c r="O10" i="34"/>
  <c r="P10" i="34"/>
  <c r="O11" i="42" l="1"/>
  <c r="P11" i="42" s="1"/>
  <c r="E28" i="30"/>
  <c r="E20" i="30"/>
  <c r="G20" i="30" s="1"/>
  <c r="E12" i="30"/>
  <c r="E23" i="30"/>
  <c r="G23" i="30" s="1"/>
  <c r="E15" i="30"/>
  <c r="E11" i="30"/>
  <c r="G11" i="30" s="1"/>
  <c r="E26" i="30"/>
  <c r="E18" i="30"/>
  <c r="E14" i="30"/>
  <c r="E24" i="30"/>
  <c r="E16" i="30"/>
  <c r="G16" i="30" s="1"/>
  <c r="E27" i="30"/>
  <c r="E19" i="30"/>
  <c r="G19" i="30" s="1"/>
  <c r="E30" i="30"/>
  <c r="E29" i="30"/>
  <c r="E25" i="30"/>
  <c r="E21" i="30"/>
  <c r="E17" i="30"/>
  <c r="E13" i="30"/>
  <c r="G30" i="30" l="1"/>
  <c r="G15" i="30"/>
  <c r="G27" i="30"/>
  <c r="G12" i="30"/>
  <c r="G24" i="30"/>
  <c r="G28" i="30"/>
  <c r="G13" i="30"/>
  <c r="G17" i="30"/>
  <c r="G21" i="30"/>
  <c r="G25" i="30"/>
  <c r="G29" i="30"/>
  <c r="G14" i="30"/>
  <c r="G18" i="30"/>
  <c r="G22" i="30"/>
  <c r="G26" i="30"/>
  <c r="P31" i="42"/>
  <c r="P32" i="42" s="1"/>
  <c r="P33" i="42" s="1"/>
  <c r="P34" i="42" s="1"/>
  <c r="P35" i="42" s="1"/>
  <c r="P36" i="42" s="1"/>
  <c r="P37" i="42" s="1"/>
  <c r="P38" i="42" s="1"/>
  <c r="P39" i="42" s="1"/>
  <c r="P40" i="42" s="1"/>
  <c r="G31" i="30" l="1"/>
  <c r="G32" i="30" s="1"/>
  <c r="G33" i="30" s="1"/>
  <c r="G34" i="30" s="1"/>
  <c r="G35" i="30" s="1"/>
  <c r="G36" i="30" s="1"/>
  <c r="G37" i="30" s="1"/>
  <c r="G38" i="30" s="1"/>
  <c r="G39" i="30" s="1"/>
  <c r="G40" i="30" s="1"/>
</calcChain>
</file>

<file path=xl/comments1.xml><?xml version="1.0" encoding="utf-8"?>
<comments xmlns="http://schemas.openxmlformats.org/spreadsheetml/2006/main">
  <authors>
    <author>Lorenzo Esteban</author>
  </authors>
  <commentList>
    <comment ref="E8" authorId="0">
      <text>
        <r>
          <rPr>
            <sz val="11"/>
            <color indexed="81"/>
            <rFont val="Tahoma"/>
            <family val="2"/>
          </rPr>
          <t>Stresses to add to corporate bonds rates</t>
        </r>
      </text>
    </comment>
    <comment ref="G8" authorId="0">
      <text>
        <r>
          <rPr>
            <sz val="11"/>
            <color indexed="81"/>
            <rFont val="Tahoma"/>
            <family val="2"/>
          </rPr>
          <t>Stresses to add to corporate bonds rates</t>
        </r>
      </text>
    </comment>
    <comment ref="I8" authorId="0">
      <text>
        <r>
          <rPr>
            <sz val="11"/>
            <color indexed="81"/>
            <rFont val="Tahoma"/>
            <family val="2"/>
          </rPr>
          <t>Stresses to add to corporate bonds rates</t>
        </r>
      </text>
    </comment>
  </commentList>
</comments>
</file>

<file path=xl/sharedStrings.xml><?xml version="1.0" encoding="utf-8"?>
<sst xmlns="http://schemas.openxmlformats.org/spreadsheetml/2006/main" count="2162" uniqueCount="340">
  <si>
    <t>Euro</t>
  </si>
  <si>
    <t>Denmark</t>
  </si>
  <si>
    <t>Norway</t>
  </si>
  <si>
    <t>Poland</t>
  </si>
  <si>
    <t>Sweden</t>
  </si>
  <si>
    <t>United Kingdom</t>
  </si>
  <si>
    <t>United States of America</t>
  </si>
  <si>
    <t>Coupon_freq</t>
  </si>
  <si>
    <t>LLP</t>
  </si>
  <si>
    <t>Convergence</t>
  </si>
  <si>
    <t>UFR</t>
  </si>
  <si>
    <t>Bulgaria</t>
  </si>
  <si>
    <t>Czech Republic</t>
  </si>
  <si>
    <t>Hungary</t>
  </si>
  <si>
    <t>Liechtenstein</t>
  </si>
  <si>
    <t>Romania</t>
  </si>
  <si>
    <t>Russia</t>
  </si>
  <si>
    <t>Switzerland</t>
  </si>
  <si>
    <t>Australia</t>
  </si>
  <si>
    <t>Brazil</t>
  </si>
  <si>
    <t>Canada</t>
  </si>
  <si>
    <t>Chile</t>
  </si>
  <si>
    <t>China, People's Republic of</t>
  </si>
  <si>
    <t>Colombia</t>
  </si>
  <si>
    <t>Hong Kong</t>
  </si>
  <si>
    <t>Japan</t>
  </si>
  <si>
    <t>Malaysia</t>
  </si>
  <si>
    <t>Mexico</t>
  </si>
  <si>
    <t>New Zealand</t>
  </si>
  <si>
    <t>Singapore</t>
  </si>
  <si>
    <t>South Africa</t>
  </si>
  <si>
    <t>Korea, South</t>
  </si>
  <si>
    <t>Thailand</t>
  </si>
  <si>
    <t>India</t>
  </si>
  <si>
    <t>Croatia</t>
  </si>
  <si>
    <t>Iceland</t>
  </si>
  <si>
    <t>Turkey</t>
  </si>
  <si>
    <t>Austria</t>
  </si>
  <si>
    <t>Belgium</t>
  </si>
  <si>
    <t>Cyprus</t>
  </si>
  <si>
    <t>Estonia</t>
  </si>
  <si>
    <t>Finland</t>
  </si>
  <si>
    <t>France</t>
  </si>
  <si>
    <t>Germany</t>
  </si>
  <si>
    <t>Greece</t>
  </si>
  <si>
    <t xml:space="preserve">Ireland, Republic of </t>
  </si>
  <si>
    <t>Italy</t>
  </si>
  <si>
    <t>Latvia</t>
  </si>
  <si>
    <t>Lithuania</t>
  </si>
  <si>
    <t>Luxembourg</t>
  </si>
  <si>
    <t>Malta</t>
  </si>
  <si>
    <t>Netherlands</t>
  </si>
  <si>
    <t>Portugal</t>
  </si>
  <si>
    <t>Slovakia</t>
  </si>
  <si>
    <t>Slovenia</t>
  </si>
  <si>
    <t>Spain</t>
  </si>
  <si>
    <t>Curves WITH Volatility Adjustment</t>
  </si>
  <si>
    <t>Baseline</t>
  </si>
  <si>
    <t>Country</t>
  </si>
  <si>
    <t>ANNEX DC1</t>
  </si>
  <si>
    <t>Curncy</t>
  </si>
  <si>
    <t>UFR %</t>
  </si>
  <si>
    <t>Instrument</t>
  </si>
  <si>
    <t>'Euro'</t>
  </si>
  <si>
    <t>'EUR'</t>
  </si>
  <si>
    <t>'SWP'</t>
  </si>
  <si>
    <t>'Croatia'</t>
  </si>
  <si>
    <t>'HRK'</t>
  </si>
  <si>
    <t>'GVT'</t>
  </si>
  <si>
    <t>'Czech Republic'</t>
  </si>
  <si>
    <t>'CZK'</t>
  </si>
  <si>
    <t>'Denmark'</t>
  </si>
  <si>
    <t>'Hungary'</t>
  </si>
  <si>
    <t>'HUF'</t>
  </si>
  <si>
    <t>'Iceland'</t>
  </si>
  <si>
    <t>'ISK'</t>
  </si>
  <si>
    <t>'Liechtenstein'</t>
  </si>
  <si>
    <t>'LIC'</t>
  </si>
  <si>
    <t>'Norway'</t>
  </si>
  <si>
    <t>'NOK'</t>
  </si>
  <si>
    <t>'Poland'</t>
  </si>
  <si>
    <t>'PLN'</t>
  </si>
  <si>
    <t>'Romania'</t>
  </si>
  <si>
    <t>'RON'</t>
  </si>
  <si>
    <t>'Russia'</t>
  </si>
  <si>
    <t>'RUB'</t>
  </si>
  <si>
    <t>'Sweden'</t>
  </si>
  <si>
    <t>'SEK'</t>
  </si>
  <si>
    <t>'Switzerland'</t>
  </si>
  <si>
    <t>'CHF'</t>
  </si>
  <si>
    <t>'United Kingdom'</t>
  </si>
  <si>
    <t>'GBP'</t>
  </si>
  <si>
    <t>'Australia'</t>
  </si>
  <si>
    <t>'AUD'</t>
  </si>
  <si>
    <t>'Brazil'</t>
  </si>
  <si>
    <t>'BRL'</t>
  </si>
  <si>
    <t>'Canada'</t>
  </si>
  <si>
    <t>'CAD'</t>
  </si>
  <si>
    <t>'Chile'</t>
  </si>
  <si>
    <t>'CLP'</t>
  </si>
  <si>
    <t>China, People's Rep'</t>
  </si>
  <si>
    <t>'CNY'</t>
  </si>
  <si>
    <t>'Colombia'</t>
  </si>
  <si>
    <t>'COP'</t>
  </si>
  <si>
    <t>'Hong Kong'</t>
  </si>
  <si>
    <t>'HKD'</t>
  </si>
  <si>
    <t>'India'</t>
  </si>
  <si>
    <t>'INR'</t>
  </si>
  <si>
    <t>'Japan'</t>
  </si>
  <si>
    <t>'JPY'</t>
  </si>
  <si>
    <t>'Malaysia'</t>
  </si>
  <si>
    <t>'MYR'</t>
  </si>
  <si>
    <t>'Mexico'</t>
  </si>
  <si>
    <t>'MXN'</t>
  </si>
  <si>
    <t>'New Zealand'</t>
  </si>
  <si>
    <t>'NZD'</t>
  </si>
  <si>
    <t>'Singapore'</t>
  </si>
  <si>
    <t>'SGD'</t>
  </si>
  <si>
    <t>'South Africa'</t>
  </si>
  <si>
    <t>'ZAR'</t>
  </si>
  <si>
    <t>'Korea, South'</t>
  </si>
  <si>
    <t>'KRW'</t>
  </si>
  <si>
    <t>'Taiwan'</t>
  </si>
  <si>
    <t>[]</t>
  </si>
  <si>
    <t>'Thailand'</t>
  </si>
  <si>
    <t>'THB'</t>
  </si>
  <si>
    <t>'Turkey'</t>
  </si>
  <si>
    <t>'TRY'</t>
  </si>
  <si>
    <t>United States America'</t>
  </si>
  <si>
    <t>'USD'</t>
  </si>
  <si>
    <t>For Bulgarian currency the euro curve shall apply. Currency adjustment = 0.07 basis points</t>
  </si>
  <si>
    <t>For Danish currency the euro curve shall apply. Currency adjustment = 2.63 basis points</t>
  </si>
  <si>
    <t>For Estonia, Latvia and Lithuanian currencies the euro curve shall apply. No currency adjustment</t>
  </si>
  <si>
    <t>Taiwan</t>
  </si>
  <si>
    <t>Argentina</t>
  </si>
  <si>
    <t>AT</t>
  </si>
  <si>
    <t>BE</t>
  </si>
  <si>
    <t>CY</t>
  </si>
  <si>
    <t>DK</t>
  </si>
  <si>
    <t>EE</t>
  </si>
  <si>
    <t>FI</t>
  </si>
  <si>
    <t>FR</t>
  </si>
  <si>
    <t>DE</t>
  </si>
  <si>
    <t>GR</t>
  </si>
  <si>
    <t>IE</t>
  </si>
  <si>
    <t>IT</t>
  </si>
  <si>
    <t>LIC</t>
  </si>
  <si>
    <t>LU</t>
  </si>
  <si>
    <t>MT</t>
  </si>
  <si>
    <t>NL</t>
  </si>
  <si>
    <t>PT</t>
  </si>
  <si>
    <t>SK</t>
  </si>
  <si>
    <t>SI</t>
  </si>
  <si>
    <t>ES</t>
  </si>
  <si>
    <t>RFR</t>
  </si>
  <si>
    <t>Annualised default rates, including recoveries, in bps</t>
  </si>
  <si>
    <t xml:space="preserve"> Resulting Cost of downgrading in bps (probability of being downgraded taken into consideration)</t>
  </si>
  <si>
    <t>CQS</t>
  </si>
  <si>
    <t>Banks</t>
  </si>
  <si>
    <t>Industrial</t>
  </si>
  <si>
    <t>Utilities</t>
  </si>
  <si>
    <t>Other bonds</t>
  </si>
  <si>
    <t>Corp. Curve</t>
  </si>
  <si>
    <t>PD for de-risking</t>
  </si>
  <si>
    <t>currency</t>
  </si>
  <si>
    <t>RR</t>
  </si>
  <si>
    <t>Basic RFR</t>
  </si>
  <si>
    <t>30% average spread</t>
  </si>
  <si>
    <t>RFR+Fund. Spread</t>
  </si>
  <si>
    <t>PD in bp for the euro</t>
  </si>
  <si>
    <t>PD in bp for crncy</t>
  </si>
  <si>
    <t>Cost downgrade (bp)</t>
  </si>
  <si>
    <t xml:space="preserve">Euro </t>
  </si>
  <si>
    <t>Currency</t>
  </si>
  <si>
    <t>RFR+PD</t>
  </si>
  <si>
    <t>RFR+CD</t>
  </si>
  <si>
    <t>Curves for the euro</t>
  </si>
  <si>
    <t>BG</t>
  </si>
  <si>
    <t>CZ</t>
  </si>
  <si>
    <t>HU</t>
  </si>
  <si>
    <t>IC</t>
  </si>
  <si>
    <t>LV</t>
  </si>
  <si>
    <t>CH</t>
  </si>
  <si>
    <t>LT</t>
  </si>
  <si>
    <t>NO</t>
  </si>
  <si>
    <t>PL</t>
  </si>
  <si>
    <t>RO</t>
  </si>
  <si>
    <t>SE</t>
  </si>
  <si>
    <t>UK</t>
  </si>
  <si>
    <t>HR</t>
  </si>
  <si>
    <t>US</t>
  </si>
  <si>
    <t>JP</t>
  </si>
  <si>
    <t>TR</t>
  </si>
  <si>
    <t>RU</t>
  </si>
  <si>
    <t>Non financial</t>
  </si>
  <si>
    <t>Financial non-covered</t>
  </si>
  <si>
    <t>Financial covered</t>
  </si>
  <si>
    <t>Basic RFR + PD</t>
  </si>
  <si>
    <t>Main_RFR</t>
  </si>
  <si>
    <t>Inputs are provided for integer term maturities</t>
  </si>
  <si>
    <t>Basic risk-free interest rate term structures, and also the term structures once adjusted with the relevant volatility adjustment</t>
  </si>
  <si>
    <t>United States</t>
  </si>
  <si>
    <t>Govts bonds curve</t>
  </si>
  <si>
    <t>Parallel shift term structure valuation balance sheet</t>
  </si>
  <si>
    <t>Bonds credit quality 4, 5 &amp; 6: Matching adjustment cannot be higher than the matching adjustment for bonds credit quality step 3. Undertakings shall increase either PD and/or Cost Downgrade in the amount necessary</t>
  </si>
  <si>
    <t xml:space="preserve">Stress Market adverse 1 </t>
  </si>
  <si>
    <t>Stress Market adverse 2</t>
  </si>
  <si>
    <t>Stresses to add to</t>
  </si>
  <si>
    <t>Adverse 1</t>
  </si>
  <si>
    <t>Adverse 2</t>
  </si>
  <si>
    <t>Curves NO volatility adjustment</t>
  </si>
  <si>
    <t>SWP'</t>
  </si>
  <si>
    <t>Core Stresses Market Value</t>
  </si>
  <si>
    <t>Corps bonds curve</t>
  </si>
  <si>
    <t>government bond rates</t>
  </si>
  <si>
    <t>Low for Long</t>
  </si>
  <si>
    <t>Double Hit</t>
  </si>
  <si>
    <t>Ireland</t>
  </si>
  <si>
    <t>China</t>
  </si>
  <si>
    <t>South Korea</t>
  </si>
  <si>
    <t>EUR_31_12_2015_SWP_LLP_20_EXT_40_UFR_4.2</t>
  </si>
  <si>
    <t>AT_31_12_2015_SWP_LLP_20_EXT_40_UFR_4.2</t>
  </si>
  <si>
    <t>BE_31_12_2015_SWP_LLP_20_EXT_40_UFR_4.2</t>
  </si>
  <si>
    <t>BG_31_12_2015_SWP_LLP_20_EXT_40_UFR_4.2</t>
  </si>
  <si>
    <t>HR_31_12_2015_GVT_LLP_10_EXT_50_UFR_4.2</t>
  </si>
  <si>
    <t>CY_31_12_2015_SWP_LLP_20_EXT_40_UFR_4.2</t>
  </si>
  <si>
    <t>CZ_31_12_2015_SWP_LLP_15_EXT_45_UFR_4.2</t>
  </si>
  <si>
    <t>DK_31_12_2015_SWP_LLP_20_EXT_40_UFR_4.2</t>
  </si>
  <si>
    <t>EE_31_12_2015_SWP_LLP_20_EXT_40_UFR_4.2</t>
  </si>
  <si>
    <t>FI_31_12_2015_SWP_LLP_20_EXT_40_UFR_4.2</t>
  </si>
  <si>
    <t>FR_31_12_2015_SWP_LLP_20_EXT_40_UFR_4.2</t>
  </si>
  <si>
    <t>DE_31_12_2015_SWP_LLP_20_EXT_40_UFR_4.2</t>
  </si>
  <si>
    <t>GR_31_12_2015_SWP_LLP_20_EXT_40_UFR_4.2</t>
  </si>
  <si>
    <t>HU_31_12_2015_GVT_LLP_15_EXT_45_UFR_4.2</t>
  </si>
  <si>
    <t>IS_31_12_2015_GVT_LLP_10_EXT_50_UFR_4.2</t>
  </si>
  <si>
    <t>IE_31_12_2015_SWP_LLP_20_EXT_40_UFR_4.2</t>
  </si>
  <si>
    <t>IT_31_12_2015_SWP_LLP_20_EXT_40_UFR_4.2</t>
  </si>
  <si>
    <t>LV_31_12_2015_SWP_LLP_20_EXT_40_UFR_4.2</t>
  </si>
  <si>
    <t>LI_31_12_2015_SWP_LLP_25_EXT_40_UFR_3.2</t>
  </si>
  <si>
    <t>LT_31_12_2015_SWP_LLP_20_EXT_40_UFR_4.2</t>
  </si>
  <si>
    <t>LU_31_12_2015_SWP_LLP_20_EXT_40_UFR_4.2</t>
  </si>
  <si>
    <t>MT_31_12_2015_SWP_LLP_20_EXT_40_UFR_4.2</t>
  </si>
  <si>
    <t>NL_31_12_2015_SWP_LLP_20_EXT_40_UFR_4.2</t>
  </si>
  <si>
    <t>NO_31_12_2015_SWP_LLP_10_EXT_50_UFR_4.2</t>
  </si>
  <si>
    <t>PL_31_12_2015_GVT_LLP_10_EXT_50_UFR_4.2</t>
  </si>
  <si>
    <t>PT_31_12_2015_SWP_LLP_20_EXT_40_UFR_4.2</t>
  </si>
  <si>
    <t>RO_31_12_2015_GVT_LLP_10_EXT_50_UFR_4.2</t>
  </si>
  <si>
    <t>RU_31_12_2015_SWP_LLP_10_EXT_50_UFR_4.2</t>
  </si>
  <si>
    <t>SK_31_12_2015_SWP_LLP_20_EXT_40_UFR_4.2</t>
  </si>
  <si>
    <t>SI_31_12_2015_SWP_LLP_20_EXT_40_UFR_4.2</t>
  </si>
  <si>
    <t>ES_31_12_2015_SWP_LLP_20_EXT_40_UFR_4.2</t>
  </si>
  <si>
    <t>SE_31_12_2015_SWP_LLP_10_EXT_10_UFR_4.2</t>
  </si>
  <si>
    <t>CH_31_12_2015_SWP_LLP_25_EXT_40_UFR_3.2</t>
  </si>
  <si>
    <t>GB_31_12_2015_SWP_LLP_50_EXT_40_UFR_4.2</t>
  </si>
  <si>
    <t>AU_31_12_2015_SWP_LLP_30_EXT_40_UFR_4.2</t>
  </si>
  <si>
    <t>BR_31_12_2015_GVT_LLP_10_EXT_50_UFR_5.2</t>
  </si>
  <si>
    <t>CA_31_12_2015_SWP_LLP_25_EXT_40_UFR_4.2</t>
  </si>
  <si>
    <t>CL_31_12_2015_SWP_LLP_10_EXT_50_UFR_4.2</t>
  </si>
  <si>
    <t>CN_31_12_2015_SWP_LLP_10_EXT_50_UFR_4.2</t>
  </si>
  <si>
    <t>CO_31_12_2015_SWP_LLP_10_EXT_50_UFR_4.2</t>
  </si>
  <si>
    <t>HK_31_12_2015_SWP_LLP_15_EXT_45_UFR_4.2</t>
  </si>
  <si>
    <t>IN_31_12_2015_GVT_LLP_10_EXT_50_UFR_5.2</t>
  </si>
  <si>
    <t>JP_31_12_2015_SWP_LLP_30_EXT_40_UFR_3.2</t>
  </si>
  <si>
    <t>MY_31_12_2015_SWP_LLP_20_EXT_40_UFR_4.2</t>
  </si>
  <si>
    <t>MX_31_12_2015_GVT_LLP_20_EXT_40_UFR_5.2</t>
  </si>
  <si>
    <t>NZ_31_12_2015_SWP_LLP_20_EXT_40_UFR_4.2</t>
  </si>
  <si>
    <t>SG_31_12_2015_SWP_LLP_20_EXT_40_UFR_4.2</t>
  </si>
  <si>
    <t>ZA_31_12_2015_SWP_LLP_15_EXT_45_UFR_5.2</t>
  </si>
  <si>
    <t>KR_31_12_2015_SWP_LLP_20_EXT_40_UFR_4.2</t>
  </si>
  <si>
    <t>TW_31_12_2015_GVT_LLP_10_EXT_50_UFR_4.2</t>
  </si>
  <si>
    <t>TH_31_12_2015_SWP_LLP_15_EXT_45_UFR_4.2</t>
  </si>
  <si>
    <t>TR_31_12_2015_SWP_LLP_10_EXT_50_UFR_5.2</t>
  </si>
  <si>
    <t>US_31_12_2015_SWP_LLP_50_EXT_40_UFR_4.2</t>
  </si>
  <si>
    <t>alpha</t>
  </si>
  <si>
    <t>CRA</t>
  </si>
  <si>
    <t>VA</t>
  </si>
  <si>
    <t>n/a</t>
  </si>
  <si>
    <t>Without VA</t>
  </si>
  <si>
    <t>With VA</t>
  </si>
  <si>
    <t>Maturity</t>
  </si>
  <si>
    <t>Y</t>
  </si>
  <si>
    <t>EIOPA Stress Test 2016</t>
  </si>
  <si>
    <t>Effects on VA of DH scenario, i.e. governtment yields go up, risk free rates go down</t>
  </si>
  <si>
    <t>Date of calculation:</t>
  </si>
  <si>
    <t>DH Scenario</t>
  </si>
  <si>
    <t>government/corporate yields go up, risk free rates go down</t>
  </si>
  <si>
    <t>Sub a</t>
  </si>
  <si>
    <t>government/corporate yields go up, risk free rates untouched</t>
  </si>
  <si>
    <t>Sub b</t>
  </si>
  <si>
    <t>government/corporate yields untouched, risk free rates go down</t>
  </si>
  <si>
    <t>Breakdown</t>
  </si>
  <si>
    <t>I</t>
  </si>
  <si>
    <t>II</t>
  </si>
  <si>
    <t>III</t>
  </si>
  <si>
    <t>IV</t>
  </si>
  <si>
    <t>III-I</t>
  </si>
  <si>
    <t>IV-I</t>
  </si>
  <si>
    <t>I+(III-1)+(IV-1)</t>
  </si>
  <si>
    <t>No Shocks</t>
  </si>
  <si>
    <t>ΔSub a</t>
  </si>
  <si>
    <t>ΔSub b</t>
  </si>
  <si>
    <t>Total</t>
  </si>
  <si>
    <t>AAA</t>
  </si>
  <si>
    <t>AA</t>
  </si>
  <si>
    <t>A</t>
  </si>
  <si>
    <t>BBB</t>
  </si>
  <si>
    <t>BB</t>
  </si>
  <si>
    <t>na</t>
  </si>
  <si>
    <t>Shocks (bp)</t>
  </si>
  <si>
    <t>EU average</t>
  </si>
  <si>
    <t>Country specific</t>
  </si>
  <si>
    <t>(bp)</t>
  </si>
  <si>
    <t>Unrated</t>
  </si>
  <si>
    <t>Bonds</t>
  </si>
  <si>
    <t>Government Bonds</t>
  </si>
  <si>
    <t>Corporate Bonds</t>
  </si>
  <si>
    <t>Shocks for the calculation of the market value of government bonds and corporate bonds after stresses</t>
  </si>
  <si>
    <t>This file provides the set of inputs for EIOPA Stress Test 2016</t>
  </si>
  <si>
    <t>The sheet provides curves for the baseline, Low-for-Long and Double-Hit scenarios</t>
  </si>
  <si>
    <t>Shocks apply only to the Double-Hit scenario</t>
  </si>
  <si>
    <t>Financials Covered</t>
  </si>
  <si>
    <t>Financials</t>
  </si>
  <si>
    <t>Non Financials</t>
  </si>
  <si>
    <t>Information on shocks to asset classe that are not provided in this exel file can be found in the Technical Specifications</t>
  </si>
  <si>
    <t>Undertakings shall apply appropriate interpolation techniques for discounting inter-annual cash flows</t>
  </si>
  <si>
    <t>B&lt;=</t>
  </si>
  <si>
    <t>Log of changes</t>
  </si>
  <si>
    <t>v. 31-12-2015</t>
  </si>
  <si>
    <t>v. 01-06-2016</t>
  </si>
  <si>
    <t>Government&amp;Corporate_Bonds</t>
  </si>
  <si>
    <t>- Government bonds table: addedd shocks for Estonia (EU Average)</t>
  </si>
  <si>
    <t>Version</t>
  </si>
  <si>
    <t>Tab</t>
  </si>
  <si>
    <t>Amendments</t>
  </si>
  <si>
    <t>- Corporate bonds table: "B&lt;" changed in "B&lt;=" in line with the Technical Specifications</t>
  </si>
  <si>
    <t>Instructions</t>
  </si>
  <si>
    <t>- Minor typo</t>
  </si>
  <si>
    <t>- Log of changes added</t>
  </si>
  <si>
    <t>v. 13-06-2016</t>
  </si>
  <si>
    <t>- VA-adjusted curves in the "low-for-long" and "double-hit" scenarios for Switzerland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</si>
</sst>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-* #,##0.00\ _€_-;\-* #,##0.00\ _€_-;_-* &quot;-&quot;??\ _€_-;_-@_-"/>
    <numFmt numFmtId="165" formatCode="0.000%"/>
    <numFmt numFmtId="166" formatCode="_-* #,##0_-;\-* #,##0_-;_-* &quot;-&quot;??_-;_-@_-"/>
    <numFmt numFmtId="167" formatCode="_-* #,##0.000_-;\-* #,##0.000_-;_-* &quot;-&quot;??_-;_-@_-"/>
    <numFmt numFmtId="168" formatCode="_-* #,##0.000\ _€_-;\-* #,##0.000\ _€_-;_-* &quot;-&quot;??\ _€_-;_-@_-"/>
    <numFmt numFmtId="169" formatCode="_-* #,##0.0_-;\-* #,##0.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rgb="FF00009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2"/>
      <color theme="1"/>
      <name val="Verdana"/>
      <family val="2"/>
    </font>
    <font>
      <sz val="10"/>
      <color rgb="FF990000"/>
      <name val="Verdana"/>
      <family val="2"/>
    </font>
    <font>
      <b/>
      <sz val="12"/>
      <color rgb="FF990000"/>
      <name val="Verdana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C00000"/>
      <name val="Verdana"/>
      <family val="2"/>
    </font>
    <font>
      <sz val="11"/>
      <color rgb="FFC00000"/>
      <name val="Calibri"/>
      <family val="2"/>
      <scheme val="minor"/>
    </font>
    <font>
      <b/>
      <sz val="10"/>
      <color rgb="FF000099"/>
      <name val="Verdana"/>
      <family val="2"/>
    </font>
    <font>
      <sz val="11"/>
      <color rgb="FF000099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Verdana"/>
      <family val="2"/>
    </font>
    <font>
      <sz val="11"/>
      <color rgb="FF000099"/>
      <name val="Verdana"/>
      <family val="2"/>
    </font>
    <font>
      <b/>
      <sz val="11"/>
      <color rgb="FF000099"/>
      <name val="Verdana"/>
      <family val="2"/>
    </font>
    <font>
      <sz val="11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u/>
      <sz val="11"/>
      <color rgb="FF000099"/>
      <name val="Verdana"/>
      <family val="2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DF9F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7" tint="0.59999389629810485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Border="0" applyProtection="0"/>
    <xf numFmtId="0" fontId="1" fillId="0" borderId="0"/>
    <xf numFmtId="164" fontId="1" fillId="0" borderId="0" applyFont="0" applyFill="0" applyBorder="0" applyAlignment="0" applyProtection="0"/>
    <xf numFmtId="0" fontId="16" fillId="0" borderId="0"/>
  </cellStyleXfs>
  <cellXfs count="208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5" fontId="1" fillId="5" borderId="0" xfId="1" applyNumberFormat="1" applyFont="1" applyFill="1"/>
    <xf numFmtId="165" fontId="0" fillId="5" borderId="0" xfId="1" applyNumberFormat="1" applyFont="1" applyFill="1"/>
    <xf numFmtId="0" fontId="0" fillId="3" borderId="1" xfId="0" applyFill="1" applyBorder="1"/>
    <xf numFmtId="165" fontId="1" fillId="5" borderId="1" xfId="1" applyNumberFormat="1" applyFont="1" applyFill="1" applyBorder="1"/>
    <xf numFmtId="165" fontId="0" fillId="5" borderId="1" xfId="1" applyNumberFormat="1" applyFont="1" applyFill="1" applyBorder="1"/>
    <xf numFmtId="0" fontId="0" fillId="3" borderId="0" xfId="0" applyFill="1" applyBorder="1"/>
    <xf numFmtId="10" fontId="0" fillId="3" borderId="0" xfId="1" applyNumberFormat="1" applyFont="1" applyFill="1"/>
    <xf numFmtId="0" fontId="2" fillId="0" borderId="0" xfId="0" applyFont="1"/>
    <xf numFmtId="0" fontId="4" fillId="3" borderId="0" xfId="0" applyFont="1" applyFill="1"/>
    <xf numFmtId="0" fontId="4" fillId="3" borderId="0" xfId="0" applyFont="1" applyFill="1" applyAlignment="1">
      <alignment horizontal="right"/>
    </xf>
    <xf numFmtId="0" fontId="4" fillId="0" borderId="0" xfId="0" applyFont="1"/>
    <xf numFmtId="0" fontId="4" fillId="4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166" fontId="5" fillId="2" borderId="0" xfId="2" applyNumberFormat="1" applyFont="1" applyFill="1" applyAlignment="1">
      <alignment horizontal="center" vertical="center"/>
    </xf>
    <xf numFmtId="165" fontId="0" fillId="2" borderId="0" xfId="0" applyNumberFormat="1" applyFill="1" applyAlignment="1">
      <alignment vertical="center"/>
    </xf>
    <xf numFmtId="0" fontId="0" fillId="0" borderId="0" xfId="0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2" fillId="2" borderId="0" xfId="0" applyFont="1" applyFill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8" fillId="2" borderId="0" xfId="0" applyFont="1" applyFill="1"/>
    <xf numFmtId="0" fontId="7" fillId="2" borderId="0" xfId="0" applyFont="1" applyFill="1"/>
    <xf numFmtId="165" fontId="2" fillId="7" borderId="0" xfId="1" applyNumberFormat="1" applyFont="1" applyFill="1"/>
    <xf numFmtId="165" fontId="2" fillId="8" borderId="0" xfId="0" applyNumberFormat="1" applyFont="1" applyFill="1"/>
    <xf numFmtId="165" fontId="2" fillId="6" borderId="0" xfId="0" applyNumberFormat="1" applyFont="1" applyFill="1"/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0" fontId="12" fillId="2" borderId="0" xfId="1" applyNumberFormat="1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10" fontId="14" fillId="2" borderId="0" xfId="1" applyNumberFormat="1" applyFont="1" applyFill="1" applyAlignment="1">
      <alignment vertical="center"/>
    </xf>
    <xf numFmtId="10" fontId="0" fillId="2" borderId="0" xfId="0" applyNumberFormat="1" applyFill="1" applyAlignment="1">
      <alignment vertical="center"/>
    </xf>
    <xf numFmtId="0" fontId="0" fillId="0" borderId="0" xfId="0" applyAlignment="1">
      <alignment horizontal="center"/>
    </xf>
    <xf numFmtId="43" fontId="0" fillId="0" borderId="0" xfId="2" applyFont="1"/>
    <xf numFmtId="167" fontId="0" fillId="0" borderId="0" xfId="2" applyNumberFormat="1" applyFont="1"/>
    <xf numFmtId="43" fontId="0" fillId="8" borderId="0" xfId="2" applyFont="1" applyFill="1"/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10" fillId="2" borderId="0" xfId="0" applyFont="1" applyFill="1" applyProtection="1"/>
    <xf numFmtId="9" fontId="0" fillId="8" borderId="22" xfId="1" applyFont="1" applyFill="1" applyBorder="1" applyAlignment="1" applyProtection="1">
      <alignment horizontal="center"/>
    </xf>
    <xf numFmtId="0" fontId="10" fillId="2" borderId="33" xfId="0" applyFont="1" applyFill="1" applyBorder="1" applyAlignment="1" applyProtection="1">
      <alignment horizontal="center" vertical="center" wrapText="1"/>
    </xf>
    <xf numFmtId="0" fontId="10" fillId="2" borderId="32" xfId="0" applyFont="1" applyFill="1" applyBorder="1" applyAlignment="1" applyProtection="1">
      <alignment horizontal="center" vertical="center" wrapText="1"/>
    </xf>
    <xf numFmtId="0" fontId="0" fillId="2" borderId="21" xfId="0" applyFont="1" applyFill="1" applyBorder="1" applyAlignment="1" applyProtection="1">
      <alignment horizontal="center"/>
    </xf>
    <xf numFmtId="167" fontId="0" fillId="3" borderId="29" xfId="2" applyNumberFormat="1" applyFont="1" applyFill="1" applyBorder="1" applyProtection="1"/>
    <xf numFmtId="169" fontId="0" fillId="3" borderId="29" xfId="2" applyNumberFormat="1" applyFont="1" applyFill="1" applyBorder="1" applyAlignment="1" applyProtection="1">
      <alignment vertical="center"/>
    </xf>
    <xf numFmtId="167" fontId="0" fillId="3" borderId="29" xfId="0" applyNumberFormat="1" applyFill="1" applyBorder="1" applyProtection="1"/>
    <xf numFmtId="169" fontId="0" fillId="7" borderId="29" xfId="2" applyNumberFormat="1" applyFont="1" applyFill="1" applyBorder="1" applyAlignment="1" applyProtection="1">
      <alignment horizontal="center"/>
    </xf>
    <xf numFmtId="169" fontId="0" fillId="10" borderId="29" xfId="2" applyNumberFormat="1" applyFont="1" applyFill="1" applyBorder="1" applyAlignment="1" applyProtection="1">
      <alignment horizontal="center"/>
    </xf>
    <xf numFmtId="43" fontId="0" fillId="3" borderId="29" xfId="2" applyFont="1" applyFill="1" applyBorder="1" applyAlignment="1" applyProtection="1">
      <alignment vertical="center"/>
    </xf>
    <xf numFmtId="167" fontId="0" fillId="2" borderId="0" xfId="2" applyNumberFormat="1" applyFont="1" applyFill="1" applyProtection="1"/>
    <xf numFmtId="43" fontId="0" fillId="2" borderId="0" xfId="2" applyNumberFormat="1" applyFont="1" applyFill="1" applyProtection="1"/>
    <xf numFmtId="167" fontId="0" fillId="3" borderId="30" xfId="2" applyNumberFormat="1" applyFont="1" applyFill="1" applyBorder="1" applyProtection="1"/>
    <xf numFmtId="169" fontId="0" fillId="3" borderId="30" xfId="2" applyNumberFormat="1" applyFont="1" applyFill="1" applyBorder="1" applyAlignment="1" applyProtection="1">
      <alignment vertical="center"/>
    </xf>
    <xf numFmtId="167" fontId="0" fillId="3" borderId="30" xfId="0" applyNumberFormat="1" applyFill="1" applyBorder="1" applyProtection="1"/>
    <xf numFmtId="169" fontId="0" fillId="7" borderId="30" xfId="2" applyNumberFormat="1" applyFont="1" applyFill="1" applyBorder="1" applyAlignment="1" applyProtection="1">
      <alignment horizontal="center"/>
    </xf>
    <xf numFmtId="169" fontId="0" fillId="10" borderId="30" xfId="2" applyNumberFormat="1" applyFont="1" applyFill="1" applyBorder="1" applyAlignment="1" applyProtection="1">
      <alignment horizontal="center"/>
    </xf>
    <xf numFmtId="43" fontId="0" fillId="3" borderId="30" xfId="2" applyFont="1" applyFill="1" applyBorder="1" applyAlignment="1" applyProtection="1">
      <alignment vertical="center"/>
    </xf>
    <xf numFmtId="167" fontId="0" fillId="9" borderId="30" xfId="2" applyNumberFormat="1" applyFont="1" applyFill="1" applyBorder="1" applyAlignment="1" applyProtection="1">
      <alignment vertical="center"/>
    </xf>
    <xf numFmtId="167" fontId="0" fillId="9" borderId="30" xfId="2" applyNumberFormat="1" applyFont="1" applyFill="1" applyBorder="1" applyProtection="1"/>
    <xf numFmtId="168" fontId="0" fillId="9" borderId="30" xfId="0" applyNumberFormat="1" applyFill="1" applyBorder="1" applyProtection="1"/>
    <xf numFmtId="167" fontId="0" fillId="9" borderId="31" xfId="2" applyNumberFormat="1" applyFont="1" applyFill="1" applyBorder="1" applyAlignment="1" applyProtection="1">
      <alignment vertical="center"/>
    </xf>
    <xf numFmtId="167" fontId="0" fillId="9" borderId="31" xfId="2" applyNumberFormat="1" applyFont="1" applyFill="1" applyBorder="1" applyProtection="1"/>
    <xf numFmtId="168" fontId="0" fillId="9" borderId="31" xfId="0" applyNumberFormat="1" applyFill="1" applyBorder="1" applyProtection="1"/>
    <xf numFmtId="169" fontId="0" fillId="7" borderId="31" xfId="2" applyNumberFormat="1" applyFont="1" applyFill="1" applyBorder="1" applyAlignment="1" applyProtection="1">
      <alignment horizontal="center"/>
    </xf>
    <xf numFmtId="169" fontId="0" fillId="10" borderId="31" xfId="2" applyNumberFormat="1" applyFont="1" applyFill="1" applyBorder="1" applyAlignment="1" applyProtection="1">
      <alignment horizontal="center"/>
    </xf>
    <xf numFmtId="43" fontId="0" fillId="3" borderId="31" xfId="2" applyFont="1" applyFill="1" applyBorder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167" fontId="0" fillId="8" borderId="0" xfId="2" applyNumberFormat="1" applyFont="1" applyFill="1"/>
    <xf numFmtId="0" fontId="17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6" borderId="18" xfId="0" applyFill="1" applyBorder="1" applyAlignment="1">
      <alignment vertical="center"/>
    </xf>
    <xf numFmtId="0" fontId="0" fillId="6" borderId="19" xfId="0" applyFill="1" applyBorder="1" applyAlignment="1">
      <alignment vertical="center"/>
    </xf>
    <xf numFmtId="0" fontId="0" fillId="6" borderId="19" xfId="0" quotePrefix="1" applyFill="1" applyBorder="1" applyAlignment="1">
      <alignment vertical="center"/>
    </xf>
    <xf numFmtId="0" fontId="0" fillId="6" borderId="20" xfId="0" quotePrefix="1" applyFill="1" applyBorder="1" applyAlignment="1">
      <alignment vertical="center"/>
    </xf>
    <xf numFmtId="0" fontId="10" fillId="6" borderId="17" xfId="0" applyFont="1" applyFill="1" applyBorder="1" applyAlignment="1">
      <alignment horizontal="center" vertical="center"/>
    </xf>
    <xf numFmtId="169" fontId="0" fillId="3" borderId="29" xfId="2" applyNumberFormat="1" applyFont="1" applyFill="1" applyBorder="1" applyProtection="1"/>
    <xf numFmtId="169" fontId="0" fillId="3" borderId="30" xfId="2" applyNumberFormat="1" applyFont="1" applyFill="1" applyBorder="1" applyProtection="1"/>
    <xf numFmtId="10" fontId="0" fillId="3" borderId="29" xfId="1" applyNumberFormat="1" applyFont="1" applyFill="1" applyBorder="1" applyAlignment="1" applyProtection="1">
      <alignment horizontal="center"/>
    </xf>
    <xf numFmtId="10" fontId="0" fillId="3" borderId="30" xfId="1" applyNumberFormat="1" applyFont="1" applyFill="1" applyBorder="1" applyAlignment="1" applyProtection="1">
      <alignment horizontal="center"/>
    </xf>
    <xf numFmtId="10" fontId="0" fillId="3" borderId="31" xfId="1" applyNumberFormat="1" applyFont="1" applyFill="1" applyBorder="1" applyAlignment="1" applyProtection="1">
      <alignment horizontal="center"/>
    </xf>
    <xf numFmtId="166" fontId="0" fillId="8" borderId="29" xfId="2" applyNumberFormat="1" applyFont="1" applyFill="1" applyBorder="1" applyAlignment="1" applyProtection="1">
      <alignment horizontal="center" vertical="center"/>
    </xf>
    <xf numFmtId="166" fontId="0" fillId="8" borderId="30" xfId="2" applyNumberFormat="1" applyFont="1" applyFill="1" applyBorder="1" applyAlignment="1" applyProtection="1">
      <alignment horizontal="center" vertical="center"/>
    </xf>
    <xf numFmtId="166" fontId="0" fillId="8" borderId="31" xfId="2" applyNumberFormat="1" applyFont="1" applyFill="1" applyBorder="1" applyAlignment="1" applyProtection="1">
      <alignment horizontal="center" vertical="center"/>
    </xf>
    <xf numFmtId="166" fontId="0" fillId="11" borderId="30" xfId="2" applyNumberFormat="1" applyFont="1" applyFill="1" applyBorder="1" applyAlignment="1" applyProtection="1">
      <alignment horizontal="center" vertical="center"/>
    </xf>
    <xf numFmtId="166" fontId="0" fillId="11" borderId="31" xfId="2" applyNumberFormat="1" applyFont="1" applyFill="1" applyBorder="1" applyAlignment="1" applyProtection="1">
      <alignment horizontal="center" vertical="center"/>
    </xf>
    <xf numFmtId="166" fontId="0" fillId="11" borderId="29" xfId="2" applyNumberFormat="1" applyFont="1" applyFill="1" applyBorder="1" applyAlignment="1" applyProtection="1">
      <alignment horizontal="center" vertical="center"/>
    </xf>
    <xf numFmtId="167" fontId="0" fillId="2" borderId="31" xfId="2" applyNumberFormat="1" applyFont="1" applyFill="1" applyBorder="1" applyAlignment="1" applyProtection="1">
      <alignment horizontal="center" vertical="center"/>
    </xf>
    <xf numFmtId="167" fontId="0" fillId="2" borderId="29" xfId="2" applyNumberFormat="1" applyFont="1" applyFill="1" applyBorder="1" applyAlignment="1" applyProtection="1">
      <alignment horizontal="center" vertical="center"/>
    </xf>
    <xf numFmtId="167" fontId="0" fillId="2" borderId="30" xfId="2" applyNumberFormat="1" applyFont="1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right"/>
    </xf>
    <xf numFmtId="0" fontId="19" fillId="3" borderId="23" xfId="0" applyFont="1" applyFill="1" applyBorder="1" applyAlignment="1">
      <alignment horizontal="center" vertical="center"/>
    </xf>
    <xf numFmtId="0" fontId="19" fillId="3" borderId="34" xfId="0" applyFont="1" applyFill="1" applyBorder="1" applyAlignment="1">
      <alignment horizontal="center" vertical="center"/>
    </xf>
    <xf numFmtId="0" fontId="19" fillId="3" borderId="26" xfId="0" applyFont="1" applyFill="1" applyBorder="1" applyAlignment="1">
      <alignment horizontal="center" vertical="center"/>
    </xf>
    <xf numFmtId="1" fontId="0" fillId="8" borderId="24" xfId="0" applyNumberFormat="1" applyFill="1" applyBorder="1" applyAlignment="1">
      <alignment horizontal="center"/>
    </xf>
    <xf numFmtId="1" fontId="0" fillId="8" borderId="0" xfId="0" applyNumberFormat="1" applyFill="1" applyBorder="1" applyAlignment="1">
      <alignment horizontal="center"/>
    </xf>
    <xf numFmtId="1" fontId="0" fillId="8" borderId="27" xfId="0" applyNumberFormat="1" applyFill="1" applyBorder="1" applyAlignment="1">
      <alignment horizontal="center"/>
    </xf>
    <xf numFmtId="1" fontId="0" fillId="11" borderId="25" xfId="0" applyNumberFormat="1" applyFill="1" applyBorder="1" applyAlignment="1">
      <alignment horizontal="center"/>
    </xf>
    <xf numFmtId="1" fontId="0" fillId="11" borderId="35" xfId="0" applyNumberFormat="1" applyFill="1" applyBorder="1" applyAlignment="1">
      <alignment horizontal="center"/>
    </xf>
    <xf numFmtId="1" fontId="0" fillId="11" borderId="28" xfId="0" applyNumberFormat="1" applyFill="1" applyBorder="1" applyAlignment="1">
      <alignment horizontal="center"/>
    </xf>
    <xf numFmtId="0" fontId="10" fillId="3" borderId="29" xfId="0" applyFont="1" applyFill="1" applyBorder="1" applyAlignment="1">
      <alignment horizontal="center"/>
    </xf>
    <xf numFmtId="0" fontId="10" fillId="3" borderId="30" xfId="0" applyFont="1" applyFill="1" applyBorder="1" applyAlignment="1">
      <alignment horizontal="center"/>
    </xf>
    <xf numFmtId="0" fontId="10" fillId="3" borderId="31" xfId="0" applyFont="1" applyFill="1" applyBorder="1" applyAlignment="1">
      <alignment horizontal="center"/>
    </xf>
    <xf numFmtId="166" fontId="1" fillId="8" borderId="29" xfId="2" applyNumberFormat="1" applyFont="1" applyFill="1" applyBorder="1" applyAlignment="1">
      <alignment horizontal="center"/>
    </xf>
    <xf numFmtId="166" fontId="1" fillId="8" borderId="30" xfId="2" applyNumberFormat="1" applyFont="1" applyFill="1" applyBorder="1" applyAlignment="1">
      <alignment horizontal="center"/>
    </xf>
    <xf numFmtId="166" fontId="1" fillId="8" borderId="31" xfId="2" applyNumberFormat="1" applyFont="1" applyFill="1" applyBorder="1" applyAlignment="1">
      <alignment horizontal="center"/>
    </xf>
    <xf numFmtId="166" fontId="1" fillId="11" borderId="29" xfId="2" applyNumberFormat="1" applyFont="1" applyFill="1" applyBorder="1" applyAlignment="1">
      <alignment horizontal="center"/>
    </xf>
    <xf numFmtId="166" fontId="1" fillId="11" borderId="30" xfId="2" applyNumberFormat="1" applyFont="1" applyFill="1" applyBorder="1" applyAlignment="1">
      <alignment horizontal="center"/>
    </xf>
    <xf numFmtId="166" fontId="1" fillId="11" borderId="31" xfId="2" applyNumberFormat="1" applyFont="1" applyFill="1" applyBorder="1" applyAlignment="1">
      <alignment horizontal="center"/>
    </xf>
    <xf numFmtId="0" fontId="6" fillId="7" borderId="8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/>
    </xf>
    <xf numFmtId="0" fontId="0" fillId="2" borderId="0" xfId="0" applyFill="1"/>
    <xf numFmtId="0" fontId="20" fillId="2" borderId="0" xfId="0" applyFont="1" applyFill="1"/>
    <xf numFmtId="0" fontId="21" fillId="2" borderId="0" xfId="0" applyFont="1" applyFill="1"/>
    <xf numFmtId="0" fontId="22" fillId="2" borderId="0" xfId="0" applyFont="1" applyFill="1"/>
    <xf numFmtId="0" fontId="10" fillId="0" borderId="0" xfId="0" applyFont="1"/>
    <xf numFmtId="0" fontId="10" fillId="2" borderId="0" xfId="0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5" fillId="2" borderId="0" xfId="0" applyFont="1" applyFill="1" applyAlignment="1" applyProtection="1">
      <alignment horizontal="center"/>
    </xf>
    <xf numFmtId="0" fontId="22" fillId="2" borderId="0" xfId="0" applyFont="1" applyFill="1" applyAlignment="1">
      <alignment horizontal="center"/>
    </xf>
    <xf numFmtId="0" fontId="26" fillId="2" borderId="0" xfId="0" applyFont="1" applyFill="1"/>
    <xf numFmtId="0" fontId="0" fillId="0" borderId="19" xfId="0" quotePrefix="1" applyBorder="1" applyAlignment="1">
      <alignment horizontal="center" vertical="center"/>
    </xf>
    <xf numFmtId="166" fontId="10" fillId="3" borderId="43" xfId="2" applyNumberFormat="1" applyFont="1" applyFill="1" applyBorder="1" applyAlignment="1" applyProtection="1">
      <alignment horizontal="center"/>
    </xf>
    <xf numFmtId="0" fontId="10" fillId="8" borderId="15" xfId="0" applyFont="1" applyFill="1" applyBorder="1" applyAlignment="1" applyProtection="1">
      <alignment horizontal="center"/>
    </xf>
    <xf numFmtId="0" fontId="10" fillId="8" borderId="16" xfId="0" applyFont="1" applyFill="1" applyBorder="1" applyAlignment="1" applyProtection="1">
      <alignment horizontal="center"/>
    </xf>
    <xf numFmtId="1" fontId="4" fillId="4" borderId="0" xfId="0" applyNumberFormat="1" applyFont="1" applyFill="1" applyAlignment="1">
      <alignment horizontal="center" vertical="center"/>
    </xf>
    <xf numFmtId="0" fontId="5" fillId="2" borderId="0" xfId="0" applyFont="1" applyFill="1"/>
    <xf numFmtId="0" fontId="10" fillId="0" borderId="0" xfId="0" applyFont="1" applyAlignment="1">
      <alignment horizontal="center"/>
    </xf>
    <xf numFmtId="0" fontId="27" fillId="0" borderId="0" xfId="0" applyFont="1"/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0" fontId="28" fillId="0" borderId="0" xfId="0" applyFont="1" applyAlignment="1">
      <alignment horizontal="center"/>
    </xf>
    <xf numFmtId="0" fontId="28" fillId="0" borderId="0" xfId="0" applyFont="1"/>
    <xf numFmtId="165" fontId="1" fillId="5" borderId="0" xfId="1" applyNumberFormat="1" applyFont="1" applyFill="1" applyBorder="1"/>
    <xf numFmtId="10" fontId="0" fillId="2" borderId="0" xfId="1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166" fontId="1" fillId="5" borderId="0" xfId="2" applyNumberFormat="1" applyFont="1" applyFill="1" applyAlignment="1">
      <alignment horizontal="center"/>
    </xf>
    <xf numFmtId="166" fontId="0" fillId="5" borderId="0" xfId="2" applyNumberFormat="1" applyFont="1" applyFill="1" applyAlignment="1">
      <alignment horizontal="center"/>
    </xf>
    <xf numFmtId="166" fontId="1" fillId="5" borderId="1" xfId="2" applyNumberFormat="1" applyFont="1" applyFill="1" applyBorder="1" applyAlignment="1">
      <alignment horizontal="center"/>
    </xf>
    <xf numFmtId="166" fontId="0" fillId="5" borderId="1" xfId="2" applyNumberFormat="1" applyFont="1" applyFill="1" applyBorder="1" applyAlignment="1">
      <alignment horizontal="center"/>
    </xf>
    <xf numFmtId="166" fontId="12" fillId="2" borderId="0" xfId="2" applyNumberFormat="1" applyFont="1" applyFill="1" applyAlignment="1">
      <alignment vertical="center"/>
    </xf>
    <xf numFmtId="166" fontId="2" fillId="7" borderId="0" xfId="2" applyNumberFormat="1" applyFont="1" applyFill="1"/>
    <xf numFmtId="0" fontId="21" fillId="2" borderId="0" xfId="0" applyFont="1" applyFill="1" applyAlignment="1">
      <alignment horizontal="left"/>
    </xf>
    <xf numFmtId="0" fontId="21" fillId="2" borderId="0" xfId="0" quotePrefix="1" applyFont="1" applyFill="1"/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0" fillId="8" borderId="11" xfId="0" applyFont="1" applyFill="1" applyBorder="1" applyAlignment="1" applyProtection="1">
      <alignment horizontal="center"/>
    </xf>
    <xf numFmtId="0" fontId="10" fillId="8" borderId="12" xfId="0" applyFont="1" applyFill="1" applyBorder="1" applyAlignment="1" applyProtection="1">
      <alignment horizontal="center"/>
    </xf>
    <xf numFmtId="0" fontId="10" fillId="2" borderId="0" xfId="0" applyFont="1" applyFill="1" applyAlignment="1" applyProtection="1">
      <alignment horizontal="center"/>
    </xf>
    <xf numFmtId="0" fontId="10" fillId="2" borderId="42" xfId="0" applyFont="1" applyFill="1" applyBorder="1" applyAlignment="1" applyProtection="1">
      <alignment horizontal="center" vertical="center" wrapText="1"/>
    </xf>
    <xf numFmtId="0" fontId="10" fillId="2" borderId="25" xfId="0" applyFont="1" applyFill="1" applyBorder="1" applyAlignment="1" applyProtection="1">
      <alignment horizontal="center" vertical="center" wrapText="1"/>
    </xf>
    <xf numFmtId="0" fontId="10" fillId="2" borderId="28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horizontal="center" vertical="center"/>
    </xf>
    <xf numFmtId="0" fontId="10" fillId="2" borderId="26" xfId="0" applyFont="1" applyFill="1" applyBorder="1" applyAlignment="1" applyProtection="1">
      <alignment horizontal="center" vertical="center"/>
    </xf>
    <xf numFmtId="0" fontId="18" fillId="2" borderId="24" xfId="0" applyFont="1" applyFill="1" applyBorder="1" applyAlignment="1" applyProtection="1">
      <alignment horizontal="center" vertical="center" wrapText="1"/>
    </xf>
    <xf numFmtId="0" fontId="18" fillId="2" borderId="27" xfId="0" applyFont="1" applyFill="1" applyBorder="1" applyAlignment="1" applyProtection="1">
      <alignment horizontal="center" vertical="center" wrapText="1"/>
    </xf>
    <xf numFmtId="0" fontId="10" fillId="2" borderId="24" xfId="0" applyFont="1" applyFill="1" applyBorder="1" applyAlignment="1" applyProtection="1">
      <alignment horizontal="center" vertical="center" wrapText="1"/>
    </xf>
    <xf numFmtId="0" fontId="10" fillId="2" borderId="27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horizontal="center" vertical="center" wrapText="1"/>
    </xf>
    <xf numFmtId="0" fontId="10" fillId="2" borderId="26" xfId="0" applyFont="1" applyFill="1" applyBorder="1" applyAlignment="1" applyProtection="1">
      <alignment horizontal="center" vertical="center" wrapText="1"/>
    </xf>
    <xf numFmtId="0" fontId="24" fillId="2" borderId="11" xfId="0" applyFont="1" applyFill="1" applyBorder="1" applyAlignment="1" applyProtection="1">
      <alignment horizontal="center" vertical="center" wrapText="1"/>
    </xf>
    <xf numFmtId="0" fontId="24" fillId="2" borderId="41" xfId="0" applyFont="1" applyFill="1" applyBorder="1" applyAlignment="1" applyProtection="1">
      <alignment horizontal="center" vertical="center" wrapText="1"/>
    </xf>
    <xf numFmtId="0" fontId="24" fillId="2" borderId="12" xfId="0" applyFont="1" applyFill="1" applyBorder="1" applyAlignment="1" applyProtection="1">
      <alignment horizontal="center" vertical="center" wrapText="1"/>
    </xf>
    <xf numFmtId="0" fontId="24" fillId="2" borderId="13" xfId="0" applyFont="1" applyFill="1" applyBorder="1" applyAlignment="1" applyProtection="1">
      <alignment horizontal="center" vertical="center" wrapText="1"/>
    </xf>
    <xf numFmtId="0" fontId="24" fillId="2" borderId="0" xfId="0" applyFont="1" applyFill="1" applyBorder="1" applyAlignment="1" applyProtection="1">
      <alignment horizontal="center" vertical="center" wrapText="1"/>
    </xf>
    <xf numFmtId="0" fontId="24" fillId="2" borderId="14" xfId="0" applyFont="1" applyFill="1" applyBorder="1" applyAlignment="1" applyProtection="1">
      <alignment horizontal="center" vertical="center" wrapText="1"/>
    </xf>
    <xf numFmtId="0" fontId="24" fillId="2" borderId="15" xfId="0" applyFont="1" applyFill="1" applyBorder="1" applyAlignment="1" applyProtection="1">
      <alignment horizontal="center" vertical="center" wrapText="1"/>
    </xf>
    <xf numFmtId="0" fontId="24" fillId="2" borderId="42" xfId="0" applyFont="1" applyFill="1" applyBorder="1" applyAlignment="1" applyProtection="1">
      <alignment horizontal="center" vertical="center" wrapText="1"/>
    </xf>
    <xf numFmtId="0" fontId="24" fillId="2" borderId="16" xfId="0" applyFont="1" applyFill="1" applyBorder="1" applyAlignment="1" applyProtection="1">
      <alignment horizontal="center" vertical="center" wrapText="1"/>
    </xf>
    <xf numFmtId="0" fontId="10" fillId="2" borderId="36" xfId="0" applyFont="1" applyFill="1" applyBorder="1" applyAlignment="1" applyProtection="1">
      <alignment horizontal="center" vertical="center"/>
    </xf>
    <xf numFmtId="0" fontId="10" fillId="2" borderId="37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/>
      <protection locked="0"/>
    </xf>
    <xf numFmtId="0" fontId="6" fillId="3" borderId="39" xfId="0" applyFont="1" applyFill="1" applyBorder="1" applyAlignment="1" applyProtection="1">
      <alignment horizontal="center" vertical="center"/>
      <protection locked="0"/>
    </xf>
    <xf numFmtId="0" fontId="6" fillId="3" borderId="40" xfId="0" applyFont="1" applyFill="1" applyBorder="1" applyAlignment="1" applyProtection="1">
      <alignment horizontal="center" vertical="center"/>
      <protection locked="0"/>
    </xf>
    <xf numFmtId="0" fontId="0" fillId="2" borderId="5" xfId="0" applyFont="1" applyFill="1" applyBorder="1" applyAlignment="1" applyProtection="1">
      <alignment horizontal="center"/>
    </xf>
    <xf numFmtId="0" fontId="0" fillId="2" borderId="7" xfId="0" applyFont="1" applyFill="1" applyBorder="1" applyAlignment="1" applyProtection="1">
      <alignment horizontal="center"/>
    </xf>
    <xf numFmtId="0" fontId="0" fillId="2" borderId="6" xfId="0" applyFont="1" applyFill="1" applyBorder="1" applyAlignment="1" applyProtection="1">
      <alignment horizontal="center"/>
    </xf>
    <xf numFmtId="0" fontId="10" fillId="2" borderId="23" xfId="0" applyFont="1" applyFill="1" applyBorder="1" applyAlignment="1" applyProtection="1">
      <alignment horizontal="center" wrapText="1"/>
    </xf>
    <xf numFmtId="0" fontId="10" fillId="2" borderId="26" xfId="0" applyFont="1" applyFill="1" applyBorder="1" applyAlignment="1" applyProtection="1">
      <alignment horizontal="center" wrapText="1"/>
    </xf>
    <xf numFmtId="0" fontId="10" fillId="2" borderId="24" xfId="0" applyFont="1" applyFill="1" applyBorder="1" applyAlignment="1" applyProtection="1">
      <alignment horizontal="center" wrapText="1"/>
    </xf>
    <xf numFmtId="0" fontId="10" fillId="2" borderId="27" xfId="0" applyFont="1" applyFill="1" applyBorder="1" applyAlignment="1" applyProtection="1">
      <alignment horizontal="center" wrapText="1"/>
    </xf>
    <xf numFmtId="0" fontId="0" fillId="0" borderId="27" xfId="0" applyBorder="1" applyProtection="1"/>
    <xf numFmtId="0" fontId="10" fillId="0" borderId="0" xfId="0" applyFont="1" applyAlignment="1">
      <alignment horizontal="center"/>
    </xf>
    <xf numFmtId="0" fontId="11" fillId="2" borderId="0" xfId="0" applyFont="1" applyFill="1" applyAlignment="1">
      <alignment horizontal="center" vertical="center"/>
    </xf>
  </cellXfs>
  <cellStyles count="7">
    <cellStyle name="Comma" xfId="2" builtinId="3"/>
    <cellStyle name="Comma 2" xfId="5"/>
    <cellStyle name="Normal" xfId="0" builtinId="0"/>
    <cellStyle name="Normal 2" xfId="6"/>
    <cellStyle name="Percent" xfId="1" builtinId="5"/>
    <cellStyle name="Standard 2" xfId="3"/>
    <cellStyle name="Standard 3" xfId="4"/>
  </cellStyles>
  <dxfs count="1">
    <dxf>
      <font>
        <color auto="1"/>
      </font>
      <fill>
        <patternFill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FF99"/>
      <color rgb="FF000099"/>
      <color rgb="FFFDF9F9"/>
      <color rgb="FFFAF0F0"/>
      <color rgb="FFFFFFCC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Baseline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With VA</c:v>
          </c:tx>
          <c:marker>
            <c:symbol val="none"/>
          </c:marker>
          <c:cat>
            <c:numRef>
              <c:f>Main_RFR!$A$10:$A$110</c:f>
              <c:numCache>
                <c:formatCode>General</c:formatCode>
                <c:ptCount val="101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Main_RFR!$F$10:$F$110</c:f>
              <c:numCache>
                <c:formatCode>0.00%</c:formatCode>
                <c:ptCount val="101"/>
                <c:pt idx="1">
                  <c:v>6.3000000000000003E-4</c:v>
                </c:pt>
                <c:pt idx="2">
                  <c:v>9.1E-4</c:v>
                </c:pt>
                <c:pt idx="3">
                  <c:v>1.82E-3</c:v>
                </c:pt>
                <c:pt idx="4">
                  <c:v>3.16E-3</c:v>
                </c:pt>
                <c:pt idx="5">
                  <c:v>4.5199999999999997E-3</c:v>
                </c:pt>
                <c:pt idx="6">
                  <c:v>6.0099999999999997E-3</c:v>
                </c:pt>
                <c:pt idx="7">
                  <c:v>7.4599999999999996E-3</c:v>
                </c:pt>
                <c:pt idx="8">
                  <c:v>8.8699999999999994E-3</c:v>
                </c:pt>
                <c:pt idx="9">
                  <c:v>1.021E-2</c:v>
                </c:pt>
                <c:pt idx="10">
                  <c:v>1.141E-2</c:v>
                </c:pt>
                <c:pt idx="11">
                  <c:v>1.2460000000000001E-2</c:v>
                </c:pt>
                <c:pt idx="12">
                  <c:v>1.34E-2</c:v>
                </c:pt>
                <c:pt idx="13">
                  <c:v>1.4279999999999999E-2</c:v>
                </c:pt>
                <c:pt idx="14">
                  <c:v>1.504E-2</c:v>
                </c:pt>
                <c:pt idx="15">
                  <c:v>1.5640000000000001E-2</c:v>
                </c:pt>
                <c:pt idx="16">
                  <c:v>1.6080000000000001E-2</c:v>
                </c:pt>
                <c:pt idx="17">
                  <c:v>1.6420000000000001E-2</c:v>
                </c:pt>
                <c:pt idx="18">
                  <c:v>1.6740000000000001E-2</c:v>
                </c:pt>
                <c:pt idx="19">
                  <c:v>1.7080000000000001E-2</c:v>
                </c:pt>
                <c:pt idx="20">
                  <c:v>1.7469999999999999E-2</c:v>
                </c:pt>
                <c:pt idx="21">
                  <c:v>1.7930000000000001E-2</c:v>
                </c:pt>
                <c:pt idx="22">
                  <c:v>1.8429999999999998E-2</c:v>
                </c:pt>
                <c:pt idx="23">
                  <c:v>1.8960000000000001E-2</c:v>
                </c:pt>
                <c:pt idx="24">
                  <c:v>1.95E-2</c:v>
                </c:pt>
                <c:pt idx="25">
                  <c:v>2.0039999999999999E-2</c:v>
                </c:pt>
                <c:pt idx="26">
                  <c:v>2.0590000000000001E-2</c:v>
                </c:pt>
                <c:pt idx="27">
                  <c:v>2.1129999999999999E-2</c:v>
                </c:pt>
                <c:pt idx="28">
                  <c:v>2.1659999999999999E-2</c:v>
                </c:pt>
                <c:pt idx="29">
                  <c:v>2.2179999999999998E-2</c:v>
                </c:pt>
                <c:pt idx="30">
                  <c:v>2.2679999999999999E-2</c:v>
                </c:pt>
                <c:pt idx="31">
                  <c:v>2.317E-2</c:v>
                </c:pt>
                <c:pt idx="32">
                  <c:v>2.3640000000000001E-2</c:v>
                </c:pt>
                <c:pt idx="33">
                  <c:v>2.41E-2</c:v>
                </c:pt>
                <c:pt idx="34">
                  <c:v>2.4539999999999999E-2</c:v>
                </c:pt>
                <c:pt idx="35">
                  <c:v>2.4969999999999999E-2</c:v>
                </c:pt>
                <c:pt idx="36">
                  <c:v>2.538E-2</c:v>
                </c:pt>
                <c:pt idx="37">
                  <c:v>2.5780000000000001E-2</c:v>
                </c:pt>
                <c:pt idx="38">
                  <c:v>2.6159999999999999E-2</c:v>
                </c:pt>
                <c:pt idx="39">
                  <c:v>2.6519999999999998E-2</c:v>
                </c:pt>
                <c:pt idx="40">
                  <c:v>2.6870000000000002E-2</c:v>
                </c:pt>
                <c:pt idx="41">
                  <c:v>2.7210000000000002E-2</c:v>
                </c:pt>
                <c:pt idx="42">
                  <c:v>2.7539999999999999E-2</c:v>
                </c:pt>
                <c:pt idx="43">
                  <c:v>2.785E-2</c:v>
                </c:pt>
                <c:pt idx="44">
                  <c:v>2.8150000000000001E-2</c:v>
                </c:pt>
                <c:pt idx="45">
                  <c:v>2.844E-2</c:v>
                </c:pt>
                <c:pt idx="46">
                  <c:v>2.8719999999999999E-2</c:v>
                </c:pt>
                <c:pt idx="47">
                  <c:v>2.8989999999999998E-2</c:v>
                </c:pt>
                <c:pt idx="48">
                  <c:v>2.9250000000000002E-2</c:v>
                </c:pt>
                <c:pt idx="49">
                  <c:v>2.9499999999999998E-2</c:v>
                </c:pt>
                <c:pt idx="50">
                  <c:v>2.9739999999999999E-2</c:v>
                </c:pt>
                <c:pt idx="51">
                  <c:v>2.997E-2</c:v>
                </c:pt>
                <c:pt idx="52">
                  <c:v>3.0200000000000001E-2</c:v>
                </c:pt>
                <c:pt idx="53">
                  <c:v>3.041E-2</c:v>
                </c:pt>
                <c:pt idx="54">
                  <c:v>3.0620000000000001E-2</c:v>
                </c:pt>
                <c:pt idx="55">
                  <c:v>3.083E-2</c:v>
                </c:pt>
                <c:pt idx="56">
                  <c:v>3.1019999999999999E-2</c:v>
                </c:pt>
                <c:pt idx="57">
                  <c:v>3.1210000000000002E-2</c:v>
                </c:pt>
                <c:pt idx="58">
                  <c:v>3.1390000000000001E-2</c:v>
                </c:pt>
                <c:pt idx="59">
                  <c:v>3.1570000000000001E-2</c:v>
                </c:pt>
                <c:pt idx="60">
                  <c:v>3.1739999999999997E-2</c:v>
                </c:pt>
                <c:pt idx="61">
                  <c:v>3.1910000000000001E-2</c:v>
                </c:pt>
                <c:pt idx="62">
                  <c:v>3.2070000000000001E-2</c:v>
                </c:pt>
                <c:pt idx="63">
                  <c:v>3.2219999999999999E-2</c:v>
                </c:pt>
                <c:pt idx="64">
                  <c:v>3.2370000000000003E-2</c:v>
                </c:pt>
                <c:pt idx="65">
                  <c:v>3.252E-2</c:v>
                </c:pt>
                <c:pt idx="66">
                  <c:v>3.2660000000000002E-2</c:v>
                </c:pt>
                <c:pt idx="67">
                  <c:v>3.2800000000000003E-2</c:v>
                </c:pt>
                <c:pt idx="68">
                  <c:v>3.2930000000000001E-2</c:v>
                </c:pt>
                <c:pt idx="69">
                  <c:v>3.3059999999999999E-2</c:v>
                </c:pt>
                <c:pt idx="70">
                  <c:v>3.3189999999999997E-2</c:v>
                </c:pt>
                <c:pt idx="71">
                  <c:v>3.3309999999999999E-2</c:v>
                </c:pt>
                <c:pt idx="72">
                  <c:v>3.3430000000000001E-2</c:v>
                </c:pt>
                <c:pt idx="73">
                  <c:v>3.3550000000000003E-2</c:v>
                </c:pt>
                <c:pt idx="74">
                  <c:v>3.3660000000000002E-2</c:v>
                </c:pt>
                <c:pt idx="75">
                  <c:v>3.3770000000000001E-2</c:v>
                </c:pt>
                <c:pt idx="76">
                  <c:v>3.388E-2</c:v>
                </c:pt>
                <c:pt idx="77">
                  <c:v>3.3989999999999999E-2</c:v>
                </c:pt>
                <c:pt idx="78">
                  <c:v>3.4090000000000002E-2</c:v>
                </c:pt>
                <c:pt idx="79">
                  <c:v>3.4189999999999998E-2</c:v>
                </c:pt>
                <c:pt idx="80">
                  <c:v>3.4290000000000001E-2</c:v>
                </c:pt>
                <c:pt idx="81">
                  <c:v>3.4380000000000001E-2</c:v>
                </c:pt>
                <c:pt idx="82">
                  <c:v>3.4470000000000001E-2</c:v>
                </c:pt>
                <c:pt idx="83">
                  <c:v>3.456E-2</c:v>
                </c:pt>
                <c:pt idx="84">
                  <c:v>3.465E-2</c:v>
                </c:pt>
                <c:pt idx="85">
                  <c:v>3.474E-2</c:v>
                </c:pt>
                <c:pt idx="86">
                  <c:v>3.4819999999999997E-2</c:v>
                </c:pt>
                <c:pt idx="87">
                  <c:v>3.49E-2</c:v>
                </c:pt>
                <c:pt idx="88">
                  <c:v>3.4979999999999997E-2</c:v>
                </c:pt>
                <c:pt idx="89">
                  <c:v>3.5060000000000001E-2</c:v>
                </c:pt>
                <c:pt idx="90">
                  <c:v>3.5139999999999998E-2</c:v>
                </c:pt>
                <c:pt idx="91">
                  <c:v>3.5220000000000001E-2</c:v>
                </c:pt>
                <c:pt idx="92">
                  <c:v>3.5290000000000002E-2</c:v>
                </c:pt>
                <c:pt idx="93">
                  <c:v>3.5360000000000003E-2</c:v>
                </c:pt>
                <c:pt idx="94">
                  <c:v>3.5430000000000003E-2</c:v>
                </c:pt>
                <c:pt idx="95">
                  <c:v>3.5499999999999997E-2</c:v>
                </c:pt>
                <c:pt idx="96">
                  <c:v>3.5569999999999997E-2</c:v>
                </c:pt>
                <c:pt idx="97">
                  <c:v>3.5630000000000002E-2</c:v>
                </c:pt>
                <c:pt idx="98">
                  <c:v>3.5700000000000003E-2</c:v>
                </c:pt>
                <c:pt idx="99">
                  <c:v>3.576E-2</c:v>
                </c:pt>
                <c:pt idx="100">
                  <c:v>3.5819999999999998E-2</c:v>
                </c:pt>
              </c:numCache>
            </c:numRef>
          </c:val>
          <c:smooth val="0"/>
        </c:ser>
        <c:ser>
          <c:idx val="1"/>
          <c:order val="1"/>
          <c:tx>
            <c:v>No VA</c:v>
          </c:tx>
          <c:marker>
            <c:symbol val="none"/>
          </c:marker>
          <c:cat>
            <c:numRef>
              <c:f>Main_RFR!$A$10:$A$110</c:f>
              <c:numCache>
                <c:formatCode>General</c:formatCode>
                <c:ptCount val="101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Main_RFR!$B$10:$B$110</c:f>
              <c:numCache>
                <c:formatCode>0.00%</c:formatCode>
                <c:ptCount val="101"/>
                <c:pt idx="1">
                  <c:v>-1.57E-3</c:v>
                </c:pt>
                <c:pt idx="2">
                  <c:v>-1.2899999999999999E-3</c:v>
                </c:pt>
                <c:pt idx="3">
                  <c:v>-3.8000000000000002E-4</c:v>
                </c:pt>
                <c:pt idx="4">
                  <c:v>9.6000000000000002E-4</c:v>
                </c:pt>
                <c:pt idx="5">
                  <c:v>2.32E-3</c:v>
                </c:pt>
                <c:pt idx="6">
                  <c:v>3.81E-3</c:v>
                </c:pt>
                <c:pt idx="7">
                  <c:v>5.2599999999999999E-3</c:v>
                </c:pt>
                <c:pt idx="8">
                  <c:v>6.6699999999999997E-3</c:v>
                </c:pt>
                <c:pt idx="9">
                  <c:v>8.0099999999999998E-3</c:v>
                </c:pt>
                <c:pt idx="10">
                  <c:v>9.2099999999999994E-3</c:v>
                </c:pt>
                <c:pt idx="11">
                  <c:v>1.026E-2</c:v>
                </c:pt>
                <c:pt idx="12">
                  <c:v>1.12E-2</c:v>
                </c:pt>
                <c:pt idx="13">
                  <c:v>1.208E-2</c:v>
                </c:pt>
                <c:pt idx="14">
                  <c:v>1.2840000000000001E-2</c:v>
                </c:pt>
                <c:pt idx="15">
                  <c:v>1.3440000000000001E-2</c:v>
                </c:pt>
                <c:pt idx="16">
                  <c:v>1.388E-2</c:v>
                </c:pt>
                <c:pt idx="17">
                  <c:v>1.422E-2</c:v>
                </c:pt>
                <c:pt idx="18">
                  <c:v>1.4540000000000001E-2</c:v>
                </c:pt>
                <c:pt idx="19">
                  <c:v>1.4880000000000001E-2</c:v>
                </c:pt>
                <c:pt idx="20">
                  <c:v>1.5270000000000001E-2</c:v>
                </c:pt>
                <c:pt idx="21">
                  <c:v>1.5740000000000001E-2</c:v>
                </c:pt>
                <c:pt idx="22">
                  <c:v>1.627E-2</c:v>
                </c:pt>
                <c:pt idx="23">
                  <c:v>1.6830000000000001E-2</c:v>
                </c:pt>
                <c:pt idx="24">
                  <c:v>1.7409999999999998E-2</c:v>
                </c:pt>
                <c:pt idx="25">
                  <c:v>1.7999999999999999E-2</c:v>
                </c:pt>
                <c:pt idx="26">
                  <c:v>1.8589999999999999E-2</c:v>
                </c:pt>
                <c:pt idx="27">
                  <c:v>1.9179999999999999E-2</c:v>
                </c:pt>
                <c:pt idx="28">
                  <c:v>1.976E-2</c:v>
                </c:pt>
                <c:pt idx="29">
                  <c:v>2.0330000000000001E-2</c:v>
                </c:pt>
                <c:pt idx="30">
                  <c:v>2.0879999999999999E-2</c:v>
                </c:pt>
                <c:pt idx="31">
                  <c:v>2.1409999999999998E-2</c:v>
                </c:pt>
                <c:pt idx="32">
                  <c:v>2.1930000000000002E-2</c:v>
                </c:pt>
                <c:pt idx="33">
                  <c:v>2.2429999999999999E-2</c:v>
                </c:pt>
                <c:pt idx="34">
                  <c:v>2.2919999999999999E-2</c:v>
                </c:pt>
                <c:pt idx="35">
                  <c:v>2.3380000000000001E-2</c:v>
                </c:pt>
                <c:pt idx="36">
                  <c:v>2.383E-2</c:v>
                </c:pt>
                <c:pt idx="37">
                  <c:v>2.426E-2</c:v>
                </c:pt>
                <c:pt idx="38">
                  <c:v>2.4680000000000001E-2</c:v>
                </c:pt>
                <c:pt idx="39">
                  <c:v>2.5080000000000002E-2</c:v>
                </c:pt>
                <c:pt idx="40">
                  <c:v>2.547E-2</c:v>
                </c:pt>
                <c:pt idx="41">
                  <c:v>2.5839999999999998E-2</c:v>
                </c:pt>
                <c:pt idx="42">
                  <c:v>2.6190000000000001E-2</c:v>
                </c:pt>
                <c:pt idx="43">
                  <c:v>2.6540000000000001E-2</c:v>
                </c:pt>
                <c:pt idx="44">
                  <c:v>2.6870000000000002E-2</c:v>
                </c:pt>
                <c:pt idx="45">
                  <c:v>2.7189999999999999E-2</c:v>
                </c:pt>
                <c:pt idx="46">
                  <c:v>2.7490000000000001E-2</c:v>
                </c:pt>
                <c:pt idx="47">
                  <c:v>2.7789999999999999E-2</c:v>
                </c:pt>
                <c:pt idx="48">
                  <c:v>2.8070000000000001E-2</c:v>
                </c:pt>
                <c:pt idx="49">
                  <c:v>2.8340000000000001E-2</c:v>
                </c:pt>
                <c:pt idx="50">
                  <c:v>2.861E-2</c:v>
                </c:pt>
                <c:pt idx="51">
                  <c:v>2.886E-2</c:v>
                </c:pt>
                <c:pt idx="52">
                  <c:v>2.911E-2</c:v>
                </c:pt>
                <c:pt idx="53">
                  <c:v>2.9340000000000001E-2</c:v>
                </c:pt>
                <c:pt idx="54">
                  <c:v>2.9569999999999999E-2</c:v>
                </c:pt>
                <c:pt idx="55">
                  <c:v>2.9790000000000001E-2</c:v>
                </c:pt>
                <c:pt idx="56">
                  <c:v>3.0009999999999998E-2</c:v>
                </c:pt>
                <c:pt idx="57">
                  <c:v>3.0210000000000001E-2</c:v>
                </c:pt>
                <c:pt idx="58">
                  <c:v>3.041E-2</c:v>
                </c:pt>
                <c:pt idx="59">
                  <c:v>3.0609999999999998E-2</c:v>
                </c:pt>
                <c:pt idx="60">
                  <c:v>3.0790000000000001E-2</c:v>
                </c:pt>
                <c:pt idx="61">
                  <c:v>3.0970000000000001E-2</c:v>
                </c:pt>
                <c:pt idx="62">
                  <c:v>3.1150000000000001E-2</c:v>
                </c:pt>
                <c:pt idx="63">
                  <c:v>3.1320000000000001E-2</c:v>
                </c:pt>
                <c:pt idx="64">
                  <c:v>3.1480000000000001E-2</c:v>
                </c:pt>
                <c:pt idx="65">
                  <c:v>3.1640000000000001E-2</c:v>
                </c:pt>
                <c:pt idx="66">
                  <c:v>3.1800000000000002E-2</c:v>
                </c:pt>
                <c:pt idx="67">
                  <c:v>3.1949999999999999E-2</c:v>
                </c:pt>
                <c:pt idx="68">
                  <c:v>3.2099999999999997E-2</c:v>
                </c:pt>
                <c:pt idx="69">
                  <c:v>3.2239999999999998E-2</c:v>
                </c:pt>
                <c:pt idx="70">
                  <c:v>3.2379999999999999E-2</c:v>
                </c:pt>
                <c:pt idx="71">
                  <c:v>3.2509999999999997E-2</c:v>
                </c:pt>
                <c:pt idx="72">
                  <c:v>3.2640000000000002E-2</c:v>
                </c:pt>
                <c:pt idx="73">
                  <c:v>3.2770000000000001E-2</c:v>
                </c:pt>
                <c:pt idx="74">
                  <c:v>3.2890000000000003E-2</c:v>
                </c:pt>
                <c:pt idx="75">
                  <c:v>3.3009999999999998E-2</c:v>
                </c:pt>
                <c:pt idx="76">
                  <c:v>3.313E-2</c:v>
                </c:pt>
                <c:pt idx="77">
                  <c:v>3.3250000000000002E-2</c:v>
                </c:pt>
                <c:pt idx="78">
                  <c:v>3.3360000000000001E-2</c:v>
                </c:pt>
                <c:pt idx="79">
                  <c:v>3.347E-2</c:v>
                </c:pt>
                <c:pt idx="80">
                  <c:v>3.3570000000000003E-2</c:v>
                </c:pt>
                <c:pt idx="81">
                  <c:v>3.3680000000000002E-2</c:v>
                </c:pt>
                <c:pt idx="82">
                  <c:v>3.3779999999999998E-2</c:v>
                </c:pt>
                <c:pt idx="83">
                  <c:v>3.388E-2</c:v>
                </c:pt>
                <c:pt idx="84">
                  <c:v>3.397E-2</c:v>
                </c:pt>
                <c:pt idx="85">
                  <c:v>3.4070000000000003E-2</c:v>
                </c:pt>
                <c:pt idx="86">
                  <c:v>3.4160000000000003E-2</c:v>
                </c:pt>
                <c:pt idx="87">
                  <c:v>3.4250000000000003E-2</c:v>
                </c:pt>
                <c:pt idx="88">
                  <c:v>3.4340000000000002E-2</c:v>
                </c:pt>
                <c:pt idx="89">
                  <c:v>3.4419999999999999E-2</c:v>
                </c:pt>
                <c:pt idx="90">
                  <c:v>3.4509999999999999E-2</c:v>
                </c:pt>
                <c:pt idx="91">
                  <c:v>3.4590000000000003E-2</c:v>
                </c:pt>
                <c:pt idx="92">
                  <c:v>3.4669999999999999E-2</c:v>
                </c:pt>
                <c:pt idx="93">
                  <c:v>3.4750000000000003E-2</c:v>
                </c:pt>
                <c:pt idx="94">
                  <c:v>3.4819999999999997E-2</c:v>
                </c:pt>
                <c:pt idx="95">
                  <c:v>3.49E-2</c:v>
                </c:pt>
                <c:pt idx="96">
                  <c:v>3.4970000000000001E-2</c:v>
                </c:pt>
                <c:pt idx="97">
                  <c:v>3.5040000000000002E-2</c:v>
                </c:pt>
                <c:pt idx="98">
                  <c:v>3.5119999999999998E-2</c:v>
                </c:pt>
                <c:pt idx="99">
                  <c:v>3.5180000000000003E-2</c:v>
                </c:pt>
                <c:pt idx="100">
                  <c:v>3.5249999999999997E-2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278592"/>
        <c:axId val="95280128"/>
      </c:lineChart>
      <c:catAx>
        <c:axId val="95278592"/>
        <c:scaling>
          <c:orientation val="minMax"/>
        </c:scaling>
        <c:delete val="0"/>
        <c:axPos val="b"/>
        <c:majorGridlines>
          <c:spPr>
            <a:ln w="6350"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9528012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5280128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95278592"/>
        <c:crosses val="autoZero"/>
        <c:crossBetween val="between"/>
      </c:valAx>
      <c:spPr>
        <a:solidFill>
          <a:srgbClr val="FDF9F9"/>
        </a:solidFill>
      </c:spPr>
    </c:plotArea>
    <c:legend>
      <c:legendPos val="r"/>
      <c:layout/>
      <c:overlay val="0"/>
      <c:spPr>
        <a:solidFill>
          <a:srgbClr val="FFFFCC"/>
        </a:solidFill>
      </c:spPr>
    </c:legend>
    <c:plotVisOnly val="1"/>
    <c:dispBlanksAs val="gap"/>
    <c:showDLblsOverMax val="0"/>
  </c:chart>
  <c:spPr>
    <a:solidFill>
      <a:srgbClr val="FFFFCC"/>
    </a:solidFill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Low-for-Long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With VA</c:v>
          </c:tx>
          <c:marker>
            <c:symbol val="none"/>
          </c:marker>
          <c:cat>
            <c:numRef>
              <c:f>Main_RFR!$A$10:$A$110</c:f>
              <c:numCache>
                <c:formatCode>General</c:formatCode>
                <c:ptCount val="101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Main_RFR!$G$10:$G$110</c:f>
              <c:numCache>
                <c:formatCode>0.00%</c:formatCode>
                <c:ptCount val="101"/>
                <c:pt idx="1">
                  <c:v>1.3699999999999999E-3</c:v>
                </c:pt>
                <c:pt idx="2">
                  <c:v>1.42E-3</c:v>
                </c:pt>
                <c:pt idx="3">
                  <c:v>1.7099999999999999E-3</c:v>
                </c:pt>
                <c:pt idx="4">
                  <c:v>2.14E-3</c:v>
                </c:pt>
                <c:pt idx="5">
                  <c:v>2.63E-3</c:v>
                </c:pt>
                <c:pt idx="6">
                  <c:v>3.16E-3</c:v>
                </c:pt>
                <c:pt idx="7">
                  <c:v>3.7000000000000002E-3</c:v>
                </c:pt>
                <c:pt idx="8">
                  <c:v>4.2300000000000003E-3</c:v>
                </c:pt>
                <c:pt idx="9">
                  <c:v>4.7400000000000003E-3</c:v>
                </c:pt>
                <c:pt idx="10">
                  <c:v>5.1999999999999998E-3</c:v>
                </c:pt>
                <c:pt idx="11">
                  <c:v>5.64E-3</c:v>
                </c:pt>
                <c:pt idx="12">
                  <c:v>6.0200000000000002E-3</c:v>
                </c:pt>
                <c:pt idx="13">
                  <c:v>6.3699999999999998E-3</c:v>
                </c:pt>
                <c:pt idx="14">
                  <c:v>6.6600000000000001E-3</c:v>
                </c:pt>
                <c:pt idx="15">
                  <c:v>6.8999999999999999E-3</c:v>
                </c:pt>
                <c:pt idx="16">
                  <c:v>7.1199999999999996E-3</c:v>
                </c:pt>
                <c:pt idx="17">
                  <c:v>7.3000000000000001E-3</c:v>
                </c:pt>
                <c:pt idx="18">
                  <c:v>7.45E-3</c:v>
                </c:pt>
                <c:pt idx="19">
                  <c:v>7.5900000000000004E-3</c:v>
                </c:pt>
                <c:pt idx="20">
                  <c:v>7.5799999999999999E-3</c:v>
                </c:pt>
                <c:pt idx="21">
                  <c:v>7.5969999999999996E-3</c:v>
                </c:pt>
                <c:pt idx="22">
                  <c:v>7.6800000000000002E-3</c:v>
                </c:pt>
                <c:pt idx="23">
                  <c:v>7.8100000000000001E-3</c:v>
                </c:pt>
                <c:pt idx="24">
                  <c:v>7.9749999999999995E-3</c:v>
                </c:pt>
                <c:pt idx="25">
                  <c:v>8.1659999999999996E-3</c:v>
                </c:pt>
                <c:pt idx="26">
                  <c:v>8.3750000000000005E-3</c:v>
                </c:pt>
                <c:pt idx="27">
                  <c:v>8.5950000000000002E-3</c:v>
                </c:pt>
                <c:pt idx="28">
                  <c:v>8.8240000000000002E-3</c:v>
                </c:pt>
                <c:pt idx="29">
                  <c:v>9.0559999999999998E-3</c:v>
                </c:pt>
                <c:pt idx="30">
                  <c:v>9.2899999999999996E-3</c:v>
                </c:pt>
                <c:pt idx="31">
                  <c:v>9.5230000000000002E-3</c:v>
                </c:pt>
                <c:pt idx="32">
                  <c:v>9.7540000000000005E-3</c:v>
                </c:pt>
                <c:pt idx="33">
                  <c:v>9.9810000000000003E-3</c:v>
                </c:pt>
                <c:pt idx="34">
                  <c:v>1.0204E-2</c:v>
                </c:pt>
                <c:pt idx="35">
                  <c:v>1.0423E-2</c:v>
                </c:pt>
                <c:pt idx="36">
                  <c:v>1.0635E-2</c:v>
                </c:pt>
                <c:pt idx="37">
                  <c:v>1.0843E-2</c:v>
                </c:pt>
                <c:pt idx="38">
                  <c:v>1.1044E-2</c:v>
                </c:pt>
                <c:pt idx="39">
                  <c:v>1.1239000000000001E-2</c:v>
                </c:pt>
                <c:pt idx="40">
                  <c:v>1.1428000000000001E-2</c:v>
                </c:pt>
                <c:pt idx="41">
                  <c:v>1.1611E-2</c:v>
                </c:pt>
                <c:pt idx="42">
                  <c:v>1.1788E-2</c:v>
                </c:pt>
                <c:pt idx="43">
                  <c:v>1.196E-2</c:v>
                </c:pt>
                <c:pt idx="44">
                  <c:v>1.2125E-2</c:v>
                </c:pt>
                <c:pt idx="45">
                  <c:v>1.2285000000000001E-2</c:v>
                </c:pt>
                <c:pt idx="46">
                  <c:v>1.244E-2</c:v>
                </c:pt>
                <c:pt idx="47">
                  <c:v>1.259E-2</c:v>
                </c:pt>
                <c:pt idx="48">
                  <c:v>1.2734000000000001E-2</c:v>
                </c:pt>
                <c:pt idx="49">
                  <c:v>1.2874E-2</c:v>
                </c:pt>
                <c:pt idx="50">
                  <c:v>1.3009E-2</c:v>
                </c:pt>
                <c:pt idx="51">
                  <c:v>1.3139E-2</c:v>
                </c:pt>
                <c:pt idx="52">
                  <c:v>1.3265000000000001E-2</c:v>
                </c:pt>
                <c:pt idx="53">
                  <c:v>1.3387E-2</c:v>
                </c:pt>
                <c:pt idx="54">
                  <c:v>1.3505E-2</c:v>
                </c:pt>
                <c:pt idx="55">
                  <c:v>1.362E-2</c:v>
                </c:pt>
                <c:pt idx="56">
                  <c:v>1.3729999999999999E-2</c:v>
                </c:pt>
                <c:pt idx="57">
                  <c:v>1.3837E-2</c:v>
                </c:pt>
                <c:pt idx="58">
                  <c:v>1.3941E-2</c:v>
                </c:pt>
                <c:pt idx="59">
                  <c:v>1.4041E-2</c:v>
                </c:pt>
                <c:pt idx="60">
                  <c:v>1.4138E-2</c:v>
                </c:pt>
                <c:pt idx="61">
                  <c:v>1.4233000000000001E-2</c:v>
                </c:pt>
                <c:pt idx="62">
                  <c:v>1.4324E-2</c:v>
                </c:pt>
                <c:pt idx="63">
                  <c:v>1.4413E-2</c:v>
                </c:pt>
                <c:pt idx="64">
                  <c:v>1.4499E-2</c:v>
                </c:pt>
                <c:pt idx="65">
                  <c:v>1.4581999999999999E-2</c:v>
                </c:pt>
                <c:pt idx="66">
                  <c:v>1.4663000000000001E-2</c:v>
                </c:pt>
                <c:pt idx="67">
                  <c:v>1.4742E-2</c:v>
                </c:pt>
                <c:pt idx="68">
                  <c:v>1.4818E-2</c:v>
                </c:pt>
                <c:pt idx="69">
                  <c:v>1.4893E-2</c:v>
                </c:pt>
                <c:pt idx="70">
                  <c:v>1.4964999999999999E-2</c:v>
                </c:pt>
                <c:pt idx="71">
                  <c:v>1.5035E-2</c:v>
                </c:pt>
                <c:pt idx="72">
                  <c:v>1.5103999999999999E-2</c:v>
                </c:pt>
                <c:pt idx="73">
                  <c:v>1.5169999999999999E-2</c:v>
                </c:pt>
                <c:pt idx="74">
                  <c:v>1.5235E-2</c:v>
                </c:pt>
                <c:pt idx="75">
                  <c:v>1.5298000000000001E-2</c:v>
                </c:pt>
                <c:pt idx="76">
                  <c:v>1.536E-2</c:v>
                </c:pt>
                <c:pt idx="77">
                  <c:v>1.542E-2</c:v>
                </c:pt>
                <c:pt idx="78">
                  <c:v>1.5478E-2</c:v>
                </c:pt>
                <c:pt idx="79">
                  <c:v>1.5535E-2</c:v>
                </c:pt>
                <c:pt idx="80">
                  <c:v>1.5591000000000001E-2</c:v>
                </c:pt>
                <c:pt idx="81">
                  <c:v>1.5644999999999999E-2</c:v>
                </c:pt>
                <c:pt idx="82">
                  <c:v>1.5698E-2</c:v>
                </c:pt>
                <c:pt idx="83">
                  <c:v>1.575E-2</c:v>
                </c:pt>
                <c:pt idx="84">
                  <c:v>1.5800000000000002E-2</c:v>
                </c:pt>
                <c:pt idx="85">
                  <c:v>1.5848999999999999E-2</c:v>
                </c:pt>
                <c:pt idx="86">
                  <c:v>1.5897000000000001E-2</c:v>
                </c:pt>
                <c:pt idx="87">
                  <c:v>1.5944E-2</c:v>
                </c:pt>
                <c:pt idx="88">
                  <c:v>1.5990000000000001E-2</c:v>
                </c:pt>
                <c:pt idx="89">
                  <c:v>1.6035000000000001E-2</c:v>
                </c:pt>
                <c:pt idx="90">
                  <c:v>1.6079E-2</c:v>
                </c:pt>
                <c:pt idx="91">
                  <c:v>1.6122000000000001E-2</c:v>
                </c:pt>
                <c:pt idx="92">
                  <c:v>1.6164000000000001E-2</c:v>
                </c:pt>
                <c:pt idx="93">
                  <c:v>1.6205000000000001E-2</c:v>
                </c:pt>
                <c:pt idx="94">
                  <c:v>1.6246E-2</c:v>
                </c:pt>
                <c:pt idx="95">
                  <c:v>1.6285000000000001E-2</c:v>
                </c:pt>
                <c:pt idx="96">
                  <c:v>1.6324000000000002E-2</c:v>
                </c:pt>
                <c:pt idx="97">
                  <c:v>1.6361000000000001E-2</c:v>
                </c:pt>
                <c:pt idx="98">
                  <c:v>1.6399E-2</c:v>
                </c:pt>
                <c:pt idx="99">
                  <c:v>1.6435000000000002E-2</c:v>
                </c:pt>
                <c:pt idx="100">
                  <c:v>1.6469999999999999E-2</c:v>
                </c:pt>
              </c:numCache>
            </c:numRef>
          </c:val>
          <c:smooth val="0"/>
        </c:ser>
        <c:ser>
          <c:idx val="1"/>
          <c:order val="1"/>
          <c:tx>
            <c:v>No VA</c:v>
          </c:tx>
          <c:marker>
            <c:symbol val="none"/>
          </c:marker>
          <c:cat>
            <c:numRef>
              <c:f>Main_RFR!$A$10:$A$110</c:f>
              <c:numCache>
                <c:formatCode>General</c:formatCode>
                <c:ptCount val="101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Main_RFR!$C$10:$C$110</c:f>
              <c:numCache>
                <c:formatCode>0.00%</c:formatCode>
                <c:ptCount val="101"/>
                <c:pt idx="1">
                  <c:v>-8.3000000000921226E-4</c:v>
                </c:pt>
                <c:pt idx="2">
                  <c:v>-7.8001950102246642E-4</c:v>
                </c:pt>
                <c:pt idx="3">
                  <c:v>-4.8515119913061788E-4</c:v>
                </c:pt>
                <c:pt idx="4">
                  <c:v>-6.0052328319959436E-5</c:v>
                </c:pt>
                <c:pt idx="5">
                  <c:v>4.307227470423669E-4</c:v>
                </c:pt>
                <c:pt idx="6">
                  <c:v>9.5759845212950445E-4</c:v>
                </c:pt>
                <c:pt idx="7">
                  <c:v>1.4958889119995877E-3</c:v>
                </c:pt>
                <c:pt idx="8">
                  <c:v>2.0307839081317169E-3</c:v>
                </c:pt>
                <c:pt idx="9">
                  <c:v>2.5421767459286038E-3</c:v>
                </c:pt>
                <c:pt idx="10">
                  <c:v>3.0044899724268603E-3</c:v>
                </c:pt>
                <c:pt idx="11">
                  <c:v>3.4378830611370148E-3</c:v>
                </c:pt>
                <c:pt idx="12">
                  <c:v>3.8163629081833239E-3</c:v>
                </c:pt>
                <c:pt idx="13">
                  <c:v>4.1653460966708522E-3</c:v>
                </c:pt>
                <c:pt idx="14">
                  <c:v>4.4585026726451371E-3</c:v>
                </c:pt>
                <c:pt idx="15">
                  <c:v>4.7005194567140141E-3</c:v>
                </c:pt>
                <c:pt idx="16">
                  <c:v>4.9172484509971692E-3</c:v>
                </c:pt>
                <c:pt idx="17">
                  <c:v>5.0978896789302119E-3</c:v>
                </c:pt>
                <c:pt idx="18">
                  <c:v>5.2474459988036681E-3</c:v>
                </c:pt>
                <c:pt idx="19">
                  <c:v>5.3870086684457696E-3</c:v>
                </c:pt>
                <c:pt idx="20">
                  <c:v>5.382658056176215E-3</c:v>
                </c:pt>
                <c:pt idx="21">
                  <c:v>5.4188326347497373E-3</c:v>
                </c:pt>
                <c:pt idx="22">
                  <c:v>5.5304734114012266E-3</c:v>
                </c:pt>
                <c:pt idx="23">
                  <c:v>5.697534579419461E-3</c:v>
                </c:pt>
                <c:pt idx="24">
                  <c:v>5.9048066698546009E-3</c:v>
                </c:pt>
                <c:pt idx="25">
                  <c:v>6.1406916757251739E-3</c:v>
                </c:pt>
                <c:pt idx="26">
                  <c:v>6.3963136059479453E-3</c:v>
                </c:pt>
                <c:pt idx="27">
                  <c:v>6.6648648879912287E-3</c:v>
                </c:pt>
                <c:pt idx="28">
                  <c:v>6.9411209097374194E-3</c:v>
                </c:pt>
                <c:pt idx="29">
                  <c:v>7.2210759467592478E-3</c:v>
                </c:pt>
                <c:pt idx="30">
                  <c:v>7.5016677333425985E-3</c:v>
                </c:pt>
                <c:pt idx="31">
                  <c:v>7.7805674501938427E-3</c:v>
                </c:pt>
                <c:pt idx="32">
                  <c:v>8.0560184545113156E-3</c:v>
                </c:pt>
                <c:pt idx="33">
                  <c:v>8.3267116502980798E-3</c:v>
                </c:pt>
                <c:pt idx="34">
                  <c:v>8.5916886257808578E-3</c:v>
                </c:pt>
                <c:pt idx="35">
                  <c:v>8.8502659908897829E-3</c:v>
                </c:pt>
                <c:pt idx="36">
                  <c:v>9.101976011971713E-3</c:v>
                </c:pt>
                <c:pt idx="37">
                  <c:v>9.3465198535860328E-3</c:v>
                </c:pt>
                <c:pt idx="38">
                  <c:v>9.5837306290076363E-3</c:v>
                </c:pt>
                <c:pt idx="39">
                  <c:v>9.8135441223641262E-3</c:v>
                </c:pt>
                <c:pt idx="40">
                  <c:v>1.0035975539685715E-2</c:v>
                </c:pt>
                <c:pt idx="41">
                  <c:v>1.0251101018459607E-2</c:v>
                </c:pt>
                <c:pt idx="42">
                  <c:v>1.0459042907637217E-2</c:v>
                </c:pt>
                <c:pt idx="43">
                  <c:v>1.0659958045597939E-2</c:v>
                </c:pt>
                <c:pt idx="44">
                  <c:v>1.0854028429175155E-2</c:v>
                </c:pt>
                <c:pt idx="45">
                  <c:v>1.1041453794773837E-2</c:v>
                </c:pt>
                <c:pt idx="46">
                  <c:v>1.1222445732018693E-2</c:v>
                </c:pt>
                <c:pt idx="47">
                  <c:v>1.1397223027981962E-2</c:v>
                </c:pt>
                <c:pt idx="48">
                  <c:v>1.1566008000949646E-2</c:v>
                </c:pt>
                <c:pt idx="49">
                  <c:v>1.1729023630691726E-2</c:v>
                </c:pt>
                <c:pt idx="50">
                  <c:v>1.1886491330207916E-2</c:v>
                </c:pt>
                <c:pt idx="51">
                  <c:v>1.203862923411636E-2</c:v>
                </c:pt>
                <c:pt idx="52">
                  <c:v>1.2185650902952316E-2</c:v>
                </c:pt>
                <c:pt idx="53">
                  <c:v>1.2327764361926175E-2</c:v>
                </c:pt>
                <c:pt idx="54">
                  <c:v>1.2465171408164499E-2</c:v>
                </c:pt>
                <c:pt idx="55">
                  <c:v>1.2598067132945534E-2</c:v>
                </c:pt>
                <c:pt idx="56">
                  <c:v>1.272663961549414E-2</c:v>
                </c:pt>
                <c:pt idx="57">
                  <c:v>1.2851069753056166E-2</c:v>
                </c:pt>
                <c:pt idx="58">
                  <c:v>1.297153119859229E-2</c:v>
                </c:pt>
                <c:pt idx="59">
                  <c:v>1.3088190382795073E-2</c:v>
                </c:pt>
                <c:pt idx="60">
                  <c:v>1.3201206601513471E-2</c:v>
                </c:pt>
                <c:pt idx="61">
                  <c:v>1.331073215324019E-2</c:v>
                </c:pt>
                <c:pt idx="62">
                  <c:v>1.3416912514232049E-2</c:v>
                </c:pt>
                <c:pt idx="63">
                  <c:v>1.3519886541202286E-2</c:v>
                </c:pt>
                <c:pt idx="64">
                  <c:v>1.3619786693491731E-2</c:v>
                </c:pt>
                <c:pt idx="65">
                  <c:v>1.3716739268201383E-2</c:v>
                </c:pt>
                <c:pt idx="66">
                  <c:v>1.3810864643077903E-2</c:v>
                </c:pt>
                <c:pt idx="67">
                  <c:v>1.3902277523022644E-2</c:v>
                </c:pt>
                <c:pt idx="68">
                  <c:v>1.3991087186943751E-2</c:v>
                </c:pt>
                <c:pt idx="69">
                  <c:v>1.4077397732408015E-2</c:v>
                </c:pt>
                <c:pt idx="70">
                  <c:v>1.4161308316115395E-2</c:v>
                </c:pt>
                <c:pt idx="71">
                  <c:v>1.4242913388697875E-2</c:v>
                </c:pt>
                <c:pt idx="72">
                  <c:v>1.432230292273573E-2</c:v>
                </c:pt>
                <c:pt idx="73">
                  <c:v>1.4399562633183649E-2</c:v>
                </c:pt>
                <c:pt idx="74">
                  <c:v>1.4474774189664696E-2</c:v>
                </c:pt>
                <c:pt idx="75">
                  <c:v>1.4548015420285054E-2</c:v>
                </c:pt>
                <c:pt idx="76">
                  <c:v>1.4619360506788359E-2</c:v>
                </c:pt>
                <c:pt idx="77">
                  <c:v>1.4688880170991681E-2</c:v>
                </c:pt>
                <c:pt idx="78">
                  <c:v>1.4756641852557317E-2</c:v>
                </c:pt>
                <c:pt idx="79">
                  <c:v>1.4822709878219875E-2</c:v>
                </c:pt>
                <c:pt idx="80">
                  <c:v>1.4887145622658027E-2</c:v>
                </c:pt>
                <c:pt idx="81">
                  <c:v>1.495000766124388E-2</c:v>
                </c:pt>
                <c:pt idx="82">
                  <c:v>1.5011351914931526E-2</c:v>
                </c:pt>
                <c:pt idx="83">
                  <c:v>1.5071231787575634E-2</c:v>
                </c:pt>
                <c:pt idx="84">
                  <c:v>1.5129698295980765E-2</c:v>
                </c:pt>
                <c:pt idx="85">
                  <c:v>1.5186800192994232E-2</c:v>
                </c:pt>
                <c:pt idx="86">
                  <c:v>1.5242584083957844E-2</c:v>
                </c:pt>
                <c:pt idx="87">
                  <c:v>1.5297094536833145E-2</c:v>
                </c:pt>
                <c:pt idx="88">
                  <c:v>1.5350374186307914E-2</c:v>
                </c:pt>
                <c:pt idx="89">
                  <c:v>1.5402463832195235E-2</c:v>
                </c:pt>
                <c:pt idx="90">
                  <c:v>1.5453402532415117E-2</c:v>
                </c:pt>
                <c:pt idx="91">
                  <c:v>1.5503227690849331E-2</c:v>
                </c:pt>
                <c:pt idx="92">
                  <c:v>1.5551975140348118E-2</c:v>
                </c:pt>
                <c:pt idx="93">
                  <c:v>1.5599679221147911E-2</c:v>
                </c:pt>
                <c:pt idx="94">
                  <c:v>1.5646372854964286E-2</c:v>
                </c:pt>
                <c:pt idx="95">
                  <c:v>1.569208761499441E-2</c:v>
                </c:pt>
                <c:pt idx="96">
                  <c:v>1.5736853792065242E-2</c:v>
                </c:pt>
                <c:pt idx="97">
                  <c:v>1.578070045714508E-2</c:v>
                </c:pt>
                <c:pt idx="98">
                  <c:v>1.5823655520428526E-2</c:v>
                </c:pt>
                <c:pt idx="99">
                  <c:v>1.5865745787190466E-2</c:v>
                </c:pt>
                <c:pt idx="100">
                  <c:v>1.590699701059628E-2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86912"/>
        <c:axId val="98088448"/>
      </c:lineChart>
      <c:catAx>
        <c:axId val="98086912"/>
        <c:scaling>
          <c:orientation val="minMax"/>
        </c:scaling>
        <c:delete val="0"/>
        <c:axPos val="b"/>
        <c:majorGridlines>
          <c:spPr>
            <a:ln w="6350"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9808844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8088448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98086912"/>
        <c:crosses val="autoZero"/>
        <c:crossBetween val="between"/>
      </c:valAx>
      <c:spPr>
        <a:solidFill>
          <a:srgbClr val="FDF9F9"/>
        </a:solidFill>
      </c:spPr>
    </c:plotArea>
    <c:legend>
      <c:legendPos val="r"/>
      <c:layout/>
      <c:overlay val="0"/>
      <c:spPr>
        <a:solidFill>
          <a:srgbClr val="FFFFCC"/>
        </a:solidFill>
      </c:spPr>
      <c:txPr>
        <a:bodyPr/>
        <a:lstStyle/>
        <a:p>
          <a:pPr>
            <a:defRPr lang="en-GB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CC"/>
    </a:solidFill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Double-Hit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With VA</c:v>
          </c:tx>
          <c:marker>
            <c:symbol val="none"/>
          </c:marker>
          <c:cat>
            <c:numRef>
              <c:f>Main_RFR!$A$10:$A$110</c:f>
              <c:numCache>
                <c:formatCode>General</c:formatCode>
                <c:ptCount val="101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Main_RFR!$H$10:$H$110</c:f>
              <c:numCache>
                <c:formatCode>0.00%</c:formatCode>
                <c:ptCount val="101"/>
                <c:pt idx="1">
                  <c:v>6.5300000000000002E-3</c:v>
                </c:pt>
                <c:pt idx="2">
                  <c:v>6.3109999999999998E-3</c:v>
                </c:pt>
                <c:pt idx="3">
                  <c:v>5.999E-3</c:v>
                </c:pt>
                <c:pt idx="4">
                  <c:v>7.5119999999999996E-3</c:v>
                </c:pt>
                <c:pt idx="5">
                  <c:v>9.2849999999999999E-3</c:v>
                </c:pt>
                <c:pt idx="6">
                  <c:v>1.0635E-2</c:v>
                </c:pt>
                <c:pt idx="7">
                  <c:v>1.2078E-2</c:v>
                </c:pt>
                <c:pt idx="8">
                  <c:v>1.3863E-2</c:v>
                </c:pt>
                <c:pt idx="9">
                  <c:v>1.5630000000000002E-2</c:v>
                </c:pt>
                <c:pt idx="10">
                  <c:v>1.7086E-2</c:v>
                </c:pt>
                <c:pt idx="11">
                  <c:v>1.8120000000000001E-2</c:v>
                </c:pt>
                <c:pt idx="12">
                  <c:v>1.8860999999999999E-2</c:v>
                </c:pt>
                <c:pt idx="13">
                  <c:v>1.9432999999999999E-2</c:v>
                </c:pt>
                <c:pt idx="14">
                  <c:v>1.9918000000000002E-2</c:v>
                </c:pt>
                <c:pt idx="15">
                  <c:v>2.0369999999999999E-2</c:v>
                </c:pt>
                <c:pt idx="16">
                  <c:v>2.0825E-2</c:v>
                </c:pt>
                <c:pt idx="17">
                  <c:v>2.1305999999999999E-2</c:v>
                </c:pt>
                <c:pt idx="18">
                  <c:v>2.1831E-2</c:v>
                </c:pt>
                <c:pt idx="19">
                  <c:v>2.2409999999999999E-2</c:v>
                </c:pt>
                <c:pt idx="20">
                  <c:v>2.3053000000000001E-2</c:v>
                </c:pt>
                <c:pt idx="21">
                  <c:v>2.3682999999999999E-2</c:v>
                </c:pt>
                <c:pt idx="22">
                  <c:v>2.4281E-2</c:v>
                </c:pt>
                <c:pt idx="23">
                  <c:v>2.4849E-2</c:v>
                </c:pt>
                <c:pt idx="24">
                  <c:v>2.5388999999999998E-2</c:v>
                </c:pt>
                <c:pt idx="25">
                  <c:v>2.5901E-2</c:v>
                </c:pt>
                <c:pt idx="26">
                  <c:v>2.6388000000000002E-2</c:v>
                </c:pt>
                <c:pt idx="27">
                  <c:v>2.6852000000000001E-2</c:v>
                </c:pt>
                <c:pt idx="28">
                  <c:v>2.7293000000000001E-2</c:v>
                </c:pt>
                <c:pt idx="29">
                  <c:v>2.7712000000000001E-2</c:v>
                </c:pt>
                <c:pt idx="30">
                  <c:v>2.8112000000000002E-2</c:v>
                </c:pt>
                <c:pt idx="31">
                  <c:v>2.8493000000000001E-2</c:v>
                </c:pt>
                <c:pt idx="32">
                  <c:v>2.8856E-2</c:v>
                </c:pt>
                <c:pt idx="33">
                  <c:v>2.9203E-2</c:v>
                </c:pt>
                <c:pt idx="34">
                  <c:v>2.9534000000000001E-2</c:v>
                </c:pt>
                <c:pt idx="35">
                  <c:v>2.9850000000000002E-2</c:v>
                </c:pt>
                <c:pt idx="36">
                  <c:v>3.0152000000000002E-2</c:v>
                </c:pt>
                <c:pt idx="37">
                  <c:v>3.0440999999999999E-2</c:v>
                </c:pt>
                <c:pt idx="38">
                  <c:v>3.0717999999999999E-2</c:v>
                </c:pt>
                <c:pt idx="39">
                  <c:v>3.0983E-2</c:v>
                </c:pt>
                <c:pt idx="40">
                  <c:v>3.1237000000000001E-2</c:v>
                </c:pt>
                <c:pt idx="41">
                  <c:v>3.1480000000000001E-2</c:v>
                </c:pt>
                <c:pt idx="42">
                  <c:v>3.1713999999999999E-2</c:v>
                </c:pt>
                <c:pt idx="43">
                  <c:v>3.1938000000000001E-2</c:v>
                </c:pt>
                <c:pt idx="44">
                  <c:v>3.2153000000000001E-2</c:v>
                </c:pt>
                <c:pt idx="45">
                  <c:v>3.236E-2</c:v>
                </c:pt>
                <c:pt idx="46">
                  <c:v>3.2558999999999998E-2</c:v>
                </c:pt>
                <c:pt idx="47">
                  <c:v>3.2751000000000002E-2</c:v>
                </c:pt>
                <c:pt idx="48">
                  <c:v>3.2934999999999999E-2</c:v>
                </c:pt>
                <c:pt idx="49">
                  <c:v>3.3112999999999997E-2</c:v>
                </c:pt>
                <c:pt idx="50">
                  <c:v>3.3284000000000001E-2</c:v>
                </c:pt>
                <c:pt idx="51">
                  <c:v>3.3449E-2</c:v>
                </c:pt>
                <c:pt idx="52">
                  <c:v>3.3607999999999999E-2</c:v>
                </c:pt>
                <c:pt idx="53">
                  <c:v>3.3762E-2</c:v>
                </c:pt>
                <c:pt idx="54">
                  <c:v>3.3910000000000003E-2</c:v>
                </c:pt>
                <c:pt idx="55">
                  <c:v>3.4053E-2</c:v>
                </c:pt>
                <c:pt idx="56">
                  <c:v>3.4192E-2</c:v>
                </c:pt>
                <c:pt idx="57">
                  <c:v>3.4326000000000002E-2</c:v>
                </c:pt>
                <c:pt idx="58">
                  <c:v>3.4455E-2</c:v>
                </c:pt>
                <c:pt idx="59">
                  <c:v>3.4581000000000001E-2</c:v>
                </c:pt>
                <c:pt idx="60">
                  <c:v>3.4701999999999997E-2</c:v>
                </c:pt>
                <c:pt idx="61">
                  <c:v>3.4819999999999997E-2</c:v>
                </c:pt>
                <c:pt idx="62">
                  <c:v>3.4934E-2</c:v>
                </c:pt>
                <c:pt idx="63">
                  <c:v>3.5043999999999999E-2</c:v>
                </c:pt>
                <c:pt idx="64">
                  <c:v>3.5151000000000002E-2</c:v>
                </c:pt>
                <c:pt idx="65">
                  <c:v>3.5255000000000002E-2</c:v>
                </c:pt>
                <c:pt idx="66">
                  <c:v>3.5355999999999999E-2</c:v>
                </c:pt>
                <c:pt idx="67">
                  <c:v>3.5453999999999999E-2</c:v>
                </c:pt>
                <c:pt idx="68">
                  <c:v>3.5548999999999997E-2</c:v>
                </c:pt>
                <c:pt idx="69">
                  <c:v>3.5642E-2</c:v>
                </c:pt>
                <c:pt idx="70">
                  <c:v>3.5732E-2</c:v>
                </c:pt>
                <c:pt idx="71">
                  <c:v>3.5819999999999998E-2</c:v>
                </c:pt>
                <c:pt idx="72">
                  <c:v>3.5904999999999999E-2</c:v>
                </c:pt>
                <c:pt idx="73">
                  <c:v>3.5987999999999999E-2</c:v>
                </c:pt>
                <c:pt idx="74">
                  <c:v>3.6068000000000003E-2</c:v>
                </c:pt>
                <c:pt idx="75">
                  <c:v>3.6146999999999999E-2</c:v>
                </c:pt>
                <c:pt idx="76">
                  <c:v>3.6222999999999998E-2</c:v>
                </c:pt>
                <c:pt idx="77">
                  <c:v>3.6297999999999997E-2</c:v>
                </c:pt>
                <c:pt idx="78">
                  <c:v>3.637E-2</c:v>
                </c:pt>
                <c:pt idx="79">
                  <c:v>3.6441000000000001E-2</c:v>
                </c:pt>
                <c:pt idx="80">
                  <c:v>3.6510000000000001E-2</c:v>
                </c:pt>
                <c:pt idx="81">
                  <c:v>3.6577999999999999E-2</c:v>
                </c:pt>
                <c:pt idx="82">
                  <c:v>3.6644000000000003E-2</c:v>
                </c:pt>
                <c:pt idx="83">
                  <c:v>3.6707999999999998E-2</c:v>
                </c:pt>
                <c:pt idx="84">
                  <c:v>3.6770999999999998E-2</c:v>
                </c:pt>
                <c:pt idx="85">
                  <c:v>3.6831999999999997E-2</c:v>
                </c:pt>
                <c:pt idx="86">
                  <c:v>3.6892000000000001E-2</c:v>
                </c:pt>
                <c:pt idx="87">
                  <c:v>3.6949999999999997E-2</c:v>
                </c:pt>
                <c:pt idx="88">
                  <c:v>3.7006999999999998E-2</c:v>
                </c:pt>
                <c:pt idx="89">
                  <c:v>3.7062999999999999E-2</c:v>
                </c:pt>
                <c:pt idx="90">
                  <c:v>3.7117999999999998E-2</c:v>
                </c:pt>
                <c:pt idx="91">
                  <c:v>3.7171000000000003E-2</c:v>
                </c:pt>
                <c:pt idx="92">
                  <c:v>3.7224E-2</c:v>
                </c:pt>
                <c:pt idx="93">
                  <c:v>3.7275000000000003E-2</c:v>
                </c:pt>
                <c:pt idx="94">
                  <c:v>3.7324999999999997E-2</c:v>
                </c:pt>
                <c:pt idx="95">
                  <c:v>3.7373999999999998E-2</c:v>
                </c:pt>
                <c:pt idx="96">
                  <c:v>3.7421999999999997E-2</c:v>
                </c:pt>
                <c:pt idx="97">
                  <c:v>3.7469000000000002E-2</c:v>
                </c:pt>
                <c:pt idx="98">
                  <c:v>3.7515E-2</c:v>
                </c:pt>
                <c:pt idx="99">
                  <c:v>3.7560999999999997E-2</c:v>
                </c:pt>
                <c:pt idx="100">
                  <c:v>3.7605E-2</c:v>
                </c:pt>
              </c:numCache>
            </c:numRef>
          </c:val>
          <c:smooth val="0"/>
        </c:ser>
        <c:ser>
          <c:idx val="1"/>
          <c:order val="1"/>
          <c:tx>
            <c:v>No VA</c:v>
          </c:tx>
          <c:marker>
            <c:symbol val="none"/>
          </c:marker>
          <c:cat>
            <c:numRef>
              <c:f>Main_RFR!$A$10:$A$110</c:f>
              <c:numCache>
                <c:formatCode>General</c:formatCode>
                <c:ptCount val="101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Main_RFR!$D$10:$D$110</c:f>
              <c:numCache>
                <c:formatCode>0.00%</c:formatCode>
                <c:ptCount val="101"/>
                <c:pt idx="1">
                  <c:v>-7.5699999999959688E-3</c:v>
                </c:pt>
                <c:pt idx="2">
                  <c:v>-7.789143288843059E-3</c:v>
                </c:pt>
                <c:pt idx="3">
                  <c:v>-8.1008696719944151E-3</c:v>
                </c:pt>
                <c:pt idx="4">
                  <c:v>-6.5876582824738739E-3</c:v>
                </c:pt>
                <c:pt idx="5">
                  <c:v>-4.8148009901635147E-3</c:v>
                </c:pt>
                <c:pt idx="6">
                  <c:v>-3.4653430043026789E-3</c:v>
                </c:pt>
                <c:pt idx="7">
                  <c:v>-2.0220100766227267E-3</c:v>
                </c:pt>
                <c:pt idx="8">
                  <c:v>-2.3740501676516867E-4</c:v>
                </c:pt>
                <c:pt idx="9">
                  <c:v>1.52968540700682E-3</c:v>
                </c:pt>
                <c:pt idx="10">
                  <c:v>2.9856535043619736E-3</c:v>
                </c:pt>
                <c:pt idx="11">
                  <c:v>4.0203781086027846E-3</c:v>
                </c:pt>
                <c:pt idx="12">
                  <c:v>4.7610434966598447E-3</c:v>
                </c:pt>
                <c:pt idx="13">
                  <c:v>5.3329549007385957E-3</c:v>
                </c:pt>
                <c:pt idx="14">
                  <c:v>5.8179558796971342E-3</c:v>
                </c:pt>
                <c:pt idx="15">
                  <c:v>6.2699380698152396E-3</c:v>
                </c:pt>
                <c:pt idx="16">
                  <c:v>6.724651398464232E-3</c:v>
                </c:pt>
                <c:pt idx="17">
                  <c:v>7.206067467724564E-3</c:v>
                </c:pt>
                <c:pt idx="18">
                  <c:v>7.7305949241150973E-3</c:v>
                </c:pt>
                <c:pt idx="19">
                  <c:v>8.3099284765602022E-3</c:v>
                </c:pt>
                <c:pt idx="20">
                  <c:v>8.9530196532430217E-3</c:v>
                </c:pt>
                <c:pt idx="21">
                  <c:v>9.6611621724860264E-3</c:v>
                </c:pt>
                <c:pt idx="22">
                  <c:v>1.0412981104407137E-2</c:v>
                </c:pt>
                <c:pt idx="23">
                  <c:v>1.1187882251882941E-2</c:v>
                </c:pt>
                <c:pt idx="24">
                  <c:v>1.1971062713250769E-2</c:v>
                </c:pt>
                <c:pt idx="25">
                  <c:v>1.2751909015578988E-2</c:v>
                </c:pt>
                <c:pt idx="26">
                  <c:v>1.3522864287938585E-2</c:v>
                </c:pt>
                <c:pt idx="27">
                  <c:v>1.4278616992763338E-2</c:v>
                </c:pt>
                <c:pt idx="28">
                  <c:v>1.5015513466225094E-2</c:v>
                </c:pt>
                <c:pt idx="29">
                  <c:v>1.5731128364594893E-2</c:v>
                </c:pt>
                <c:pt idx="30">
                  <c:v>1.6423947892214796E-2</c:v>
                </c:pt>
                <c:pt idx="31">
                  <c:v>1.7093134477023764E-2</c:v>
                </c:pt>
                <c:pt idx="32">
                  <c:v>1.7738350855123208E-2</c:v>
                </c:pt>
                <c:pt idx="33">
                  <c:v>1.8359627881281426E-2</c:v>
                </c:pt>
                <c:pt idx="34">
                  <c:v>1.8957264784588812E-2</c:v>
                </c:pt>
                <c:pt idx="35">
                  <c:v>1.9531753674756569E-2</c:v>
                </c:pt>
                <c:pt idx="36">
                  <c:v>2.0083722292386863E-2</c:v>
                </c:pt>
                <c:pt idx="37">
                  <c:v>2.0613890563486725E-2</c:v>
                </c:pt>
                <c:pt idx="38">
                  <c:v>2.112303765152812E-2</c:v>
                </c:pt>
                <c:pt idx="39">
                  <c:v>2.161197702690254E-2</c:v>
                </c:pt>
                <c:pt idx="40">
                  <c:v>2.2081537681596819E-2</c:v>
                </c:pt>
                <c:pt idx="41">
                  <c:v>2.2532550067563939E-2</c:v>
                </c:pt>
                <c:pt idx="42">
                  <c:v>2.2965835673679269E-2</c:v>
                </c:pt>
                <c:pt idx="43">
                  <c:v>2.3382199409016868E-2</c:v>
                </c:pt>
                <c:pt idx="44">
                  <c:v>2.3782424151366888E-2</c:v>
                </c:pt>
                <c:pt idx="45">
                  <c:v>2.4167266965337442E-2</c:v>
                </c:pt>
                <c:pt idx="46">
                  <c:v>2.4537456605572716E-2</c:v>
                </c:pt>
                <c:pt idx="47">
                  <c:v>2.4893692006060286E-2</c:v>
                </c:pt>
                <c:pt idx="48">
                  <c:v>2.523664152245364E-2</c:v>
                </c:pt>
                <c:pt idx="49">
                  <c:v>2.5566942745457233E-2</c:v>
                </c:pt>
                <c:pt idx="50">
                  <c:v>2.5885202743091806E-2</c:v>
                </c:pt>
                <c:pt idx="51">
                  <c:v>2.6191998620708201E-2</c:v>
                </c:pt>
                <c:pt idx="52">
                  <c:v>2.6487878311925783E-2</c:v>
                </c:pt>
                <c:pt idx="53">
                  <c:v>2.6773361532756335E-2</c:v>
                </c:pt>
                <c:pt idx="54">
                  <c:v>2.7048940846186476E-2</c:v>
                </c:pt>
                <c:pt idx="55">
                  <c:v>2.731508279631778E-2</c:v>
                </c:pt>
                <c:pt idx="56">
                  <c:v>2.7572229080505606E-2</c:v>
                </c:pt>
                <c:pt idx="57">
                  <c:v>2.7820797735302438E-2</c:v>
                </c:pt>
                <c:pt idx="58">
                  <c:v>2.806118431783533E-2</c:v>
                </c:pt>
                <c:pt idx="59">
                  <c:v>2.8293763068847566E-2</c:v>
                </c:pt>
                <c:pt idx="60">
                  <c:v>2.8518888047257107E-2</c:v>
                </c:pt>
                <c:pt idx="61">
                  <c:v>2.8736894228940768E-2</c:v>
                </c:pt>
                <c:pt idx="62">
                  <c:v>2.8948098564698155E-2</c:v>
                </c:pt>
                <c:pt idx="63">
                  <c:v>2.9152800994100447E-2</c:v>
                </c:pt>
                <c:pt idx="64">
                  <c:v>2.935128541330001E-2</c:v>
                </c:pt>
                <c:pt idx="65">
                  <c:v>2.9543820595926418E-2</c:v>
                </c:pt>
                <c:pt idx="66">
                  <c:v>2.973066106701383E-2</c:v>
                </c:pt>
                <c:pt idx="67">
                  <c:v>2.9912047930509722E-2</c:v>
                </c:pt>
                <c:pt idx="68">
                  <c:v>3.0088209651376374E-2</c:v>
                </c:pt>
                <c:pt idx="69">
                  <c:v>3.0259362793631839E-2</c:v>
                </c:pt>
                <c:pt idx="70">
                  <c:v>3.0425712715909103E-2</c:v>
                </c:pt>
                <c:pt idx="71">
                  <c:v>3.0587454226273403E-2</c:v>
                </c:pt>
                <c:pt idx="72">
                  <c:v>3.0744772198134651E-2</c:v>
                </c:pt>
                <c:pt idx="73">
                  <c:v>3.0897842149144372E-2</c:v>
                </c:pt>
                <c:pt idx="74">
                  <c:v>3.1046830784976498E-2</c:v>
                </c:pt>
                <c:pt idx="75">
                  <c:v>3.1191896509884964E-2</c:v>
                </c:pt>
                <c:pt idx="76">
                  <c:v>3.1333189905887515E-2</c:v>
                </c:pt>
                <c:pt idx="77">
                  <c:v>3.1470854182384711E-2</c:v>
                </c:pt>
                <c:pt idx="78">
                  <c:v>3.1605025597952752E-2</c:v>
                </c:pt>
                <c:pt idx="79">
                  <c:v>3.1735833855985662E-2</c:v>
                </c:pt>
                <c:pt idx="80">
                  <c:v>3.1863402475786229E-2</c:v>
                </c:pt>
                <c:pt idx="81">
                  <c:v>3.1987849140628688E-2</c:v>
                </c:pt>
                <c:pt idx="82">
                  <c:v>3.2109286024235795E-2</c:v>
                </c:pt>
                <c:pt idx="83">
                  <c:v>3.2227820097040061E-2</c:v>
                </c:pt>
                <c:pt idx="84">
                  <c:v>3.2343553413516801E-2</c:v>
                </c:pt>
                <c:pt idx="85">
                  <c:v>3.245658338180446E-2</c:v>
                </c:pt>
                <c:pt idx="86">
                  <c:v>3.256700301675397E-2</c:v>
                </c:pt>
                <c:pt idx="87">
                  <c:v>3.2674901177481841E-2</c:v>
                </c:pt>
                <c:pt idx="88">
                  <c:v>3.2780362790428619E-2</c:v>
                </c:pt>
                <c:pt idx="89">
                  <c:v>3.2883469058867076E-2</c:v>
                </c:pt>
                <c:pt idx="90">
                  <c:v>3.2984297659741646E-2</c:v>
                </c:pt>
                <c:pt idx="91">
                  <c:v>3.3082922928662217E-2</c:v>
                </c:pt>
                <c:pt idx="92">
                  <c:v>3.3179416033821241E-2</c:v>
                </c:pt>
                <c:pt idx="93">
                  <c:v>3.327384513955578E-2</c:v>
                </c:pt>
                <c:pt idx="94">
                  <c:v>3.3366275560223535E-2</c:v>
                </c:pt>
                <c:pt idx="95">
                  <c:v>3.3456769905021444E-2</c:v>
                </c:pt>
                <c:pt idx="96">
                  <c:v>3.3545388214329064E-2</c:v>
                </c:pt>
                <c:pt idx="97">
                  <c:v>3.3632188088123627E-2</c:v>
                </c:pt>
                <c:pt idx="98">
                  <c:v>3.37172248069737E-2</c:v>
                </c:pt>
                <c:pt idx="99">
                  <c:v>3.3800551446087512E-2</c:v>
                </c:pt>
                <c:pt idx="100">
                  <c:v>3.3882218982855594E-2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183424"/>
        <c:axId val="98189312"/>
      </c:lineChart>
      <c:catAx>
        <c:axId val="98183424"/>
        <c:scaling>
          <c:orientation val="minMax"/>
        </c:scaling>
        <c:delete val="0"/>
        <c:axPos val="b"/>
        <c:majorGridlines>
          <c:spPr>
            <a:ln w="6350"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981893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818931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98183424"/>
        <c:crosses val="autoZero"/>
        <c:crossBetween val="between"/>
      </c:valAx>
      <c:spPr>
        <a:solidFill>
          <a:srgbClr val="FDF9F9"/>
        </a:solidFill>
      </c:spPr>
    </c:plotArea>
    <c:legend>
      <c:legendPos val="r"/>
      <c:layout/>
      <c:overlay val="0"/>
      <c:spPr>
        <a:solidFill>
          <a:srgbClr val="FFFFCC"/>
        </a:solidFill>
      </c:spPr>
    </c:legend>
    <c:plotVisOnly val="1"/>
    <c:dispBlanksAs val="gap"/>
    <c:showDLblsOverMax val="0"/>
  </c:chart>
  <c:spPr>
    <a:solidFill>
      <a:srgbClr val="FFFFCC"/>
    </a:solidFill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jpeg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1</xdr:row>
      <xdr:rowOff>133350</xdr:rowOff>
    </xdr:from>
    <xdr:to>
      <xdr:col>16</xdr:col>
      <xdr:colOff>0</xdr:colOff>
      <xdr:row>3</xdr:row>
      <xdr:rowOff>141515</xdr:rowOff>
    </xdr:to>
    <xdr:sp macro="" textlink="">
      <xdr:nvSpPr>
        <xdr:cNvPr id="2" name="Rounded Rectangle 6"/>
        <xdr:cNvSpPr/>
      </xdr:nvSpPr>
      <xdr:spPr>
        <a:xfrm>
          <a:off x="1609725" y="323850"/>
          <a:ext cx="7534275" cy="389165"/>
        </a:xfrm>
        <a:prstGeom prst="roundRect">
          <a:avLst>
            <a:gd name="adj" fmla="val 0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2016 EIOPA INSURANCE</a:t>
          </a:r>
          <a:r>
            <a:rPr lang="en-GB" sz="1400" baseline="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</a:t>
          </a:r>
          <a:r>
            <a:rPr lang="en-GB" sz="140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STRESS</a:t>
          </a:r>
          <a:r>
            <a:rPr lang="en-GB" sz="1400" baseline="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TEST. Instructions (v. 13-06-2016)</a:t>
          </a:r>
        </a:p>
      </xdr:txBody>
    </xdr:sp>
    <xdr:clientData/>
  </xdr:twoCellAnchor>
  <xdr:twoCellAnchor editAs="oneCell">
    <xdr:from>
      <xdr:col>1</xdr:col>
      <xdr:colOff>28575</xdr:colOff>
      <xdr:row>1</xdr:row>
      <xdr:rowOff>0</xdr:rowOff>
    </xdr:from>
    <xdr:to>
      <xdr:col>2</xdr:col>
      <xdr:colOff>382058</xdr:colOff>
      <xdr:row>4</xdr:row>
      <xdr:rowOff>106891</xdr:rowOff>
    </xdr:to>
    <xdr:pic>
      <xdr:nvPicPr>
        <xdr:cNvPr id="3" name="Picture 5" descr="eiopa_small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199"/>
        <a:stretch>
          <a:fillRect/>
        </a:stretch>
      </xdr:blipFill>
      <xdr:spPr bwMode="auto">
        <a:xfrm>
          <a:off x="638175" y="190500"/>
          <a:ext cx="963083" cy="6783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628650</xdr:colOff>
      <xdr:row>4</xdr:row>
      <xdr:rowOff>171451</xdr:rowOff>
    </xdr:from>
    <xdr:to>
      <xdr:col>6</xdr:col>
      <xdr:colOff>581025</xdr:colOff>
      <xdr:row>6</xdr:row>
      <xdr:rowOff>1</xdr:rowOff>
    </xdr:to>
    <xdr:sp macro="" textlink="">
      <xdr:nvSpPr>
        <xdr:cNvPr id="2" name="Rounded Rectangle 1"/>
        <xdr:cNvSpPr/>
      </xdr:nvSpPr>
      <xdr:spPr>
        <a:xfrm>
          <a:off x="2124075" y="933451"/>
          <a:ext cx="2714625" cy="333375"/>
        </a:xfrm>
        <a:prstGeom prst="roundRect">
          <a:avLst>
            <a:gd name="adj" fmla="val 0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20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Select the country  ---&gt;</a:t>
          </a:r>
        </a:p>
      </xdr:txBody>
    </xdr:sp>
    <xdr:clientData/>
  </xdr:twoCellAnchor>
  <xdr:twoCellAnchor editAs="oneCell">
    <xdr:from>
      <xdr:col>0</xdr:col>
      <xdr:colOff>219075</xdr:colOff>
      <xdr:row>0</xdr:row>
      <xdr:rowOff>189159</xdr:rowOff>
    </xdr:from>
    <xdr:to>
      <xdr:col>2</xdr:col>
      <xdr:colOff>219075</xdr:colOff>
      <xdr:row>6</xdr:row>
      <xdr:rowOff>38099</xdr:rowOff>
    </xdr:to>
    <xdr:pic>
      <xdr:nvPicPr>
        <xdr:cNvPr id="6" name="Picture 5" descr="eiopa_small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199"/>
        <a:stretch>
          <a:fillRect/>
        </a:stretch>
      </xdr:blipFill>
      <xdr:spPr bwMode="auto">
        <a:xfrm>
          <a:off x="219075" y="189159"/>
          <a:ext cx="1390650" cy="11157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619125</xdr:colOff>
      <xdr:row>1</xdr:row>
      <xdr:rowOff>66675</xdr:rowOff>
    </xdr:from>
    <xdr:to>
      <xdr:col>14</xdr:col>
      <xdr:colOff>1304924</xdr:colOff>
      <xdr:row>3</xdr:row>
      <xdr:rowOff>142875</xdr:rowOff>
    </xdr:to>
    <xdr:sp macro="" textlink="">
      <xdr:nvSpPr>
        <xdr:cNvPr id="7" name="Rounded Rectangle 6"/>
        <xdr:cNvSpPr/>
      </xdr:nvSpPr>
      <xdr:spPr>
        <a:xfrm>
          <a:off x="2114550" y="257175"/>
          <a:ext cx="9372599" cy="457200"/>
        </a:xfrm>
        <a:prstGeom prst="roundRect">
          <a:avLst>
            <a:gd name="adj" fmla="val 0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2016 EIOPA STRESS</a:t>
          </a:r>
          <a:r>
            <a:rPr lang="en-GB" sz="1400" baseline="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TEST. Relevant zero-coupon curves as of 15-06-2016</a:t>
          </a:r>
        </a:p>
      </xdr:txBody>
    </xdr:sp>
    <xdr:clientData/>
  </xdr:twoCellAnchor>
  <xdr:twoCellAnchor>
    <xdr:from>
      <xdr:col>8</xdr:col>
      <xdr:colOff>341839</xdr:colOff>
      <xdr:row>10</xdr:row>
      <xdr:rowOff>55032</xdr:rowOff>
    </xdr:from>
    <xdr:to>
      <xdr:col>15</xdr:col>
      <xdr:colOff>190500</xdr:colOff>
      <xdr:row>21</xdr:row>
      <xdr:rowOff>119532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341839</xdr:colOff>
      <xdr:row>21</xdr:row>
      <xdr:rowOff>159807</xdr:rowOff>
    </xdr:from>
    <xdr:to>
      <xdr:col>15</xdr:col>
      <xdr:colOff>190500</xdr:colOff>
      <xdr:row>33</xdr:row>
      <xdr:rowOff>33807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341839</xdr:colOff>
      <xdr:row>33</xdr:row>
      <xdr:rowOff>83607</xdr:rowOff>
    </xdr:from>
    <xdr:to>
      <xdr:col>15</xdr:col>
      <xdr:colOff>190500</xdr:colOff>
      <xdr:row>44</xdr:row>
      <xdr:rowOff>148107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34019</xdr:colOff>
      <xdr:row>0</xdr:row>
      <xdr:rowOff>131991</xdr:rowOff>
    </xdr:from>
    <xdr:to>
      <xdr:col>7</xdr:col>
      <xdr:colOff>0</xdr:colOff>
      <xdr:row>3</xdr:row>
      <xdr:rowOff>152400</xdr:rowOff>
    </xdr:to>
    <xdr:sp macro="" textlink="">
      <xdr:nvSpPr>
        <xdr:cNvPr id="2" name="Rounded Rectangle 6"/>
        <xdr:cNvSpPr/>
      </xdr:nvSpPr>
      <xdr:spPr>
        <a:xfrm>
          <a:off x="1234169" y="131991"/>
          <a:ext cx="4537981" cy="591909"/>
        </a:xfrm>
        <a:prstGeom prst="roundRect">
          <a:avLst>
            <a:gd name="adj" fmla="val 0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20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2.016 EIOPA STRESS</a:t>
          </a:r>
          <a:r>
            <a:rPr lang="en-GB" sz="1200" baseline="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TEST. Government bonds</a:t>
          </a:r>
        </a:p>
      </xdr:txBody>
    </xdr:sp>
    <xdr:clientData/>
  </xdr:twoCellAnchor>
  <xdr:twoCellAnchor editAs="oneCell">
    <xdr:from>
      <xdr:col>0</xdr:col>
      <xdr:colOff>179917</xdr:colOff>
      <xdr:row>0</xdr:row>
      <xdr:rowOff>74084</xdr:rowOff>
    </xdr:from>
    <xdr:to>
      <xdr:col>1</xdr:col>
      <xdr:colOff>752475</xdr:colOff>
      <xdr:row>3</xdr:row>
      <xdr:rowOff>170392</xdr:rowOff>
    </xdr:to>
    <xdr:pic>
      <xdr:nvPicPr>
        <xdr:cNvPr id="3" name="Picture 5" descr="eiopa_small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199"/>
        <a:stretch>
          <a:fillRect/>
        </a:stretch>
      </xdr:blipFill>
      <xdr:spPr bwMode="auto">
        <a:xfrm>
          <a:off x="179917" y="74084"/>
          <a:ext cx="963083" cy="67839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262460</xdr:colOff>
      <xdr:row>1</xdr:row>
      <xdr:rowOff>12697</xdr:rowOff>
    </xdr:from>
    <xdr:to>
      <xdr:col>10</xdr:col>
      <xdr:colOff>42337</xdr:colOff>
      <xdr:row>2</xdr:row>
      <xdr:rowOff>92072</xdr:rowOff>
    </xdr:to>
    <xdr:sp macro="" textlink="">
      <xdr:nvSpPr>
        <xdr:cNvPr id="4" name="Rounded Rectangle 1"/>
        <xdr:cNvSpPr/>
      </xdr:nvSpPr>
      <xdr:spPr>
        <a:xfrm>
          <a:off x="5765793" y="203197"/>
          <a:ext cx="1970627" cy="269875"/>
        </a:xfrm>
        <a:prstGeom prst="roundRect">
          <a:avLst>
            <a:gd name="adj" fmla="val 0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Select Government Issuer</a:t>
          </a:r>
        </a:p>
      </xdr:txBody>
    </xdr:sp>
    <xdr:clientData/>
  </xdr:twoCellAnchor>
  <xdr:twoCellAnchor>
    <xdr:from>
      <xdr:col>3</xdr:col>
      <xdr:colOff>33863</xdr:colOff>
      <xdr:row>4</xdr:row>
      <xdr:rowOff>165090</xdr:rowOff>
    </xdr:from>
    <xdr:to>
      <xdr:col>6</xdr:col>
      <xdr:colOff>899583</xdr:colOff>
      <xdr:row>6</xdr:row>
      <xdr:rowOff>43382</xdr:rowOff>
    </xdr:to>
    <xdr:sp macro="" textlink="">
      <xdr:nvSpPr>
        <xdr:cNvPr id="5" name="Rounded Rectangle 1"/>
        <xdr:cNvSpPr/>
      </xdr:nvSpPr>
      <xdr:spPr>
        <a:xfrm>
          <a:off x="1621363" y="958840"/>
          <a:ext cx="3596220" cy="269875"/>
        </a:xfrm>
        <a:prstGeom prst="roundRect">
          <a:avLst>
            <a:gd name="adj" fmla="val 0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i="1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Probabilities of default for de-risking</a:t>
          </a:r>
          <a:endParaRPr lang="es-ES" sz="1000" i="1">
            <a:ln>
              <a:solidFill>
                <a:srgbClr val="000099"/>
              </a:solidFill>
            </a:ln>
            <a:solidFill>
              <a:srgbClr val="000099"/>
            </a:solidFill>
            <a:latin typeface="Verdana" pitchFamily="34" charset="0"/>
            <a:ea typeface="Verdana" pitchFamily="34" charset="0"/>
            <a:cs typeface="Verdana" pitchFamily="34" charset="0"/>
          </a:endParaRPr>
        </a:p>
      </xdr:txBody>
    </xdr:sp>
    <xdr:clientData/>
  </xdr:twoCellAnchor>
  <xdr:twoCellAnchor>
    <xdr:from>
      <xdr:col>7</xdr:col>
      <xdr:colOff>359834</xdr:colOff>
      <xdr:row>4</xdr:row>
      <xdr:rowOff>190495</xdr:rowOff>
    </xdr:from>
    <xdr:to>
      <xdr:col>10</xdr:col>
      <xdr:colOff>21167</xdr:colOff>
      <xdr:row>6</xdr:row>
      <xdr:rowOff>68787</xdr:rowOff>
    </xdr:to>
    <xdr:sp macro="" textlink="">
      <xdr:nvSpPr>
        <xdr:cNvPr id="6" name="Rounded Rectangle 1"/>
        <xdr:cNvSpPr/>
      </xdr:nvSpPr>
      <xdr:spPr>
        <a:xfrm>
          <a:off x="5863167" y="984245"/>
          <a:ext cx="1852083" cy="269875"/>
        </a:xfrm>
        <a:prstGeom prst="roundRect">
          <a:avLst>
            <a:gd name="adj" fmla="val 0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000" i="1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Asset value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491219</xdr:colOff>
      <xdr:row>0</xdr:row>
      <xdr:rowOff>180975</xdr:rowOff>
    </xdr:from>
    <xdr:to>
      <xdr:col>17</xdr:col>
      <xdr:colOff>447675</xdr:colOff>
      <xdr:row>2</xdr:row>
      <xdr:rowOff>74840</xdr:rowOff>
    </xdr:to>
    <xdr:sp macro="" textlink="">
      <xdr:nvSpPr>
        <xdr:cNvPr id="2" name="Rounded Rectangle 6"/>
        <xdr:cNvSpPr/>
      </xdr:nvSpPr>
      <xdr:spPr>
        <a:xfrm>
          <a:off x="1415144" y="180975"/>
          <a:ext cx="9376681" cy="389165"/>
        </a:xfrm>
        <a:prstGeom prst="roundRect">
          <a:avLst>
            <a:gd name="adj" fmla="val 0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2.014 EIOPA STRESS</a:t>
          </a:r>
          <a:r>
            <a:rPr lang="en-GB" sz="1400" baseline="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TEST. Corporates bonds. </a:t>
          </a:r>
        </a:p>
      </xdr:txBody>
    </xdr:sp>
    <xdr:clientData/>
  </xdr:twoCellAnchor>
  <xdr:twoCellAnchor editAs="oneCell">
    <xdr:from>
      <xdr:col>0</xdr:col>
      <xdr:colOff>179917</xdr:colOff>
      <xdr:row>0</xdr:row>
      <xdr:rowOff>74084</xdr:rowOff>
    </xdr:from>
    <xdr:to>
      <xdr:col>2</xdr:col>
      <xdr:colOff>219075</xdr:colOff>
      <xdr:row>3</xdr:row>
      <xdr:rowOff>9525</xdr:rowOff>
    </xdr:to>
    <xdr:pic>
      <xdr:nvPicPr>
        <xdr:cNvPr id="3" name="Picture 5" descr="eiopa_small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199"/>
        <a:stretch>
          <a:fillRect/>
        </a:stretch>
      </xdr:blipFill>
      <xdr:spPr bwMode="auto">
        <a:xfrm>
          <a:off x="179917" y="74084"/>
          <a:ext cx="963083" cy="67839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28575</xdr:colOff>
      <xdr:row>3</xdr:row>
      <xdr:rowOff>209549</xdr:rowOff>
    </xdr:from>
    <xdr:to>
      <xdr:col>6</xdr:col>
      <xdr:colOff>428625</xdr:colOff>
      <xdr:row>4</xdr:row>
      <xdr:rowOff>247648</xdr:rowOff>
    </xdr:to>
    <xdr:sp macro="" textlink="">
      <xdr:nvSpPr>
        <xdr:cNvPr id="4" name="Rounded Rectangle 1"/>
        <xdr:cNvSpPr/>
      </xdr:nvSpPr>
      <xdr:spPr>
        <a:xfrm>
          <a:off x="952500" y="952499"/>
          <a:ext cx="2457450" cy="285749"/>
        </a:xfrm>
        <a:prstGeom prst="roundRect">
          <a:avLst>
            <a:gd name="adj" fmla="val 0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Select the currency/country  ---&gt;</a:t>
          </a:r>
        </a:p>
      </xdr:txBody>
    </xdr:sp>
    <xdr:clientData/>
  </xdr:twoCellAnchor>
  <xdr:twoCellAnchor>
    <xdr:from>
      <xdr:col>12</xdr:col>
      <xdr:colOff>0</xdr:colOff>
      <xdr:row>3</xdr:row>
      <xdr:rowOff>219075</xdr:rowOff>
    </xdr:from>
    <xdr:to>
      <xdr:col>15</xdr:col>
      <xdr:colOff>695325</xdr:colOff>
      <xdr:row>5</xdr:row>
      <xdr:rowOff>9524</xdr:rowOff>
    </xdr:to>
    <xdr:sp macro="" textlink="">
      <xdr:nvSpPr>
        <xdr:cNvPr id="5" name="Rounded Rectangle 1"/>
        <xdr:cNvSpPr/>
      </xdr:nvSpPr>
      <xdr:spPr>
        <a:xfrm>
          <a:off x="6467475" y="962025"/>
          <a:ext cx="3038475" cy="285749"/>
        </a:xfrm>
        <a:prstGeom prst="roundRect">
          <a:avLst>
            <a:gd name="adj" fmla="val 0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Credit</a:t>
          </a:r>
          <a:r>
            <a:rPr lang="en-GB" sz="1000" baseline="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quallity corporate bond (0 to 6) ---&gt;</a:t>
          </a:r>
          <a:endParaRPr lang="en-GB" sz="1000">
            <a:ln>
              <a:solidFill>
                <a:srgbClr val="000099"/>
              </a:solidFill>
            </a:ln>
            <a:solidFill>
              <a:srgbClr val="000099"/>
            </a:solidFill>
            <a:latin typeface="Verdana" pitchFamily="34" charset="0"/>
            <a:ea typeface="Verdana" pitchFamily="34" charset="0"/>
            <a:cs typeface="Verdana" pitchFamily="34" charset="0"/>
          </a:endParaRPr>
        </a:p>
      </xdr:txBody>
    </xdr:sp>
    <xdr:clientData/>
  </xdr:twoCellAnchor>
  <xdr:twoCellAnchor>
    <xdr:from>
      <xdr:col>12</xdr:col>
      <xdr:colOff>9525</xdr:colOff>
      <xdr:row>5</xdr:row>
      <xdr:rowOff>104775</xdr:rowOff>
    </xdr:from>
    <xdr:to>
      <xdr:col>17</xdr:col>
      <xdr:colOff>638175</xdr:colOff>
      <xdr:row>6</xdr:row>
      <xdr:rowOff>133349</xdr:rowOff>
    </xdr:to>
    <xdr:sp macro="" textlink="">
      <xdr:nvSpPr>
        <xdr:cNvPr id="6" name="Rounded Rectangle 1"/>
        <xdr:cNvSpPr/>
      </xdr:nvSpPr>
      <xdr:spPr>
        <a:xfrm>
          <a:off x="6477000" y="1343025"/>
          <a:ext cx="4505325" cy="276224"/>
        </a:xfrm>
        <a:prstGeom prst="roundRect">
          <a:avLst>
            <a:gd name="adj" fmla="val 0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i="1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Only for the calculation of the matching adjustment</a:t>
          </a:r>
        </a:p>
      </xdr:txBody>
    </xdr:sp>
    <xdr:clientData/>
  </xdr:twoCellAnchor>
  <xdr:twoCellAnchor>
    <xdr:from>
      <xdr:col>2</xdr:col>
      <xdr:colOff>28575</xdr:colOff>
      <xdr:row>5</xdr:row>
      <xdr:rowOff>83344</xdr:rowOff>
    </xdr:from>
    <xdr:to>
      <xdr:col>10</xdr:col>
      <xdr:colOff>95250</xdr:colOff>
      <xdr:row>6</xdr:row>
      <xdr:rowOff>119062</xdr:rowOff>
    </xdr:to>
    <xdr:sp macro="" textlink="">
      <xdr:nvSpPr>
        <xdr:cNvPr id="7" name="Rounded Rectangle 1"/>
        <xdr:cNvSpPr/>
      </xdr:nvSpPr>
      <xdr:spPr>
        <a:xfrm>
          <a:off x="957263" y="1333500"/>
          <a:ext cx="4460081" cy="285750"/>
        </a:xfrm>
        <a:prstGeom prst="roundRect">
          <a:avLst>
            <a:gd name="adj" fmla="val 0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i="1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Market value balance sheet. Stress refers to corporate bond</a:t>
          </a:r>
          <a:r>
            <a:rPr lang="en-GB" sz="1000" i="1" baseline="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rates</a:t>
          </a:r>
          <a:endParaRPr lang="en-GB" sz="1000" i="1">
            <a:ln>
              <a:solidFill>
                <a:srgbClr val="000099"/>
              </a:solidFill>
            </a:ln>
            <a:solidFill>
              <a:srgbClr val="000099"/>
            </a:solidFill>
            <a:latin typeface="Verdana" pitchFamily="34" charset="0"/>
            <a:ea typeface="Verdana" pitchFamily="34" charset="0"/>
            <a:cs typeface="Verdana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628650</xdr:colOff>
      <xdr:row>4</xdr:row>
      <xdr:rowOff>171451</xdr:rowOff>
    </xdr:from>
    <xdr:to>
      <xdr:col>6</xdr:col>
      <xdr:colOff>581025</xdr:colOff>
      <xdr:row>6</xdr:row>
      <xdr:rowOff>1</xdr:rowOff>
    </xdr:to>
    <xdr:sp macro="" textlink="">
      <xdr:nvSpPr>
        <xdr:cNvPr id="2" name="Rounded Rectangle 1"/>
        <xdr:cNvSpPr/>
      </xdr:nvSpPr>
      <xdr:spPr>
        <a:xfrm>
          <a:off x="2019300" y="933451"/>
          <a:ext cx="2781300" cy="333375"/>
        </a:xfrm>
        <a:prstGeom prst="roundRect">
          <a:avLst>
            <a:gd name="adj" fmla="val 0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20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Select the country  ---&gt;</a:t>
          </a:r>
        </a:p>
      </xdr:txBody>
    </xdr:sp>
    <xdr:clientData/>
  </xdr:twoCellAnchor>
  <xdr:twoCellAnchor editAs="oneCell">
    <xdr:from>
      <xdr:col>0</xdr:col>
      <xdr:colOff>219075</xdr:colOff>
      <xdr:row>0</xdr:row>
      <xdr:rowOff>189159</xdr:rowOff>
    </xdr:from>
    <xdr:to>
      <xdr:col>1</xdr:col>
      <xdr:colOff>895350</xdr:colOff>
      <xdr:row>6</xdr:row>
      <xdr:rowOff>38099</xdr:rowOff>
    </xdr:to>
    <xdr:pic>
      <xdr:nvPicPr>
        <xdr:cNvPr id="3" name="Picture 2" descr="eiopa_small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199"/>
        <a:stretch>
          <a:fillRect/>
        </a:stretch>
      </xdr:blipFill>
      <xdr:spPr bwMode="auto">
        <a:xfrm>
          <a:off x="219075" y="189159"/>
          <a:ext cx="1390650" cy="11157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619125</xdr:colOff>
      <xdr:row>1</xdr:row>
      <xdr:rowOff>66675</xdr:rowOff>
    </xdr:from>
    <xdr:to>
      <xdr:col>10</xdr:col>
      <xdr:colOff>695325</xdr:colOff>
      <xdr:row>3</xdr:row>
      <xdr:rowOff>133351</xdr:rowOff>
    </xdr:to>
    <xdr:sp macro="" textlink="">
      <xdr:nvSpPr>
        <xdr:cNvPr id="4" name="Rounded Rectangle 3"/>
        <xdr:cNvSpPr/>
      </xdr:nvSpPr>
      <xdr:spPr>
        <a:xfrm>
          <a:off x="2552700" y="257175"/>
          <a:ext cx="6953250" cy="447676"/>
        </a:xfrm>
        <a:prstGeom prst="roundRect">
          <a:avLst>
            <a:gd name="adj" fmla="val 0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2016 EIOPA STRESS</a:t>
          </a:r>
          <a:r>
            <a:rPr lang="en-GB" sz="1400" baseline="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TEST. Shock to bond yield ref. date 13-06-2013</a:t>
          </a:r>
        </a:p>
      </xdr:txBody>
    </xdr:sp>
    <xdr:clientData/>
  </xdr:twoCellAnchor>
  <xdr:twoCellAnchor>
    <xdr:from>
      <xdr:col>6</xdr:col>
      <xdr:colOff>161925</xdr:colOff>
      <xdr:row>19</xdr:row>
      <xdr:rowOff>66675</xdr:rowOff>
    </xdr:from>
    <xdr:to>
      <xdr:col>8</xdr:col>
      <xdr:colOff>142874</xdr:colOff>
      <xdr:row>21</xdr:row>
      <xdr:rowOff>161925</xdr:rowOff>
    </xdr:to>
    <xdr:sp macro="" textlink="">
      <xdr:nvSpPr>
        <xdr:cNvPr id="8197" name="Text Box 5"/>
        <xdr:cNvSpPr txBox="1">
          <a:spLocks noChangeArrowheads="1"/>
        </xdr:cNvSpPr>
      </xdr:nvSpPr>
      <xdr:spPr bwMode="auto">
        <a:xfrm>
          <a:off x="4924425" y="3848100"/>
          <a:ext cx="2247899" cy="4762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r>
            <a:rPr lang="en-GB" sz="1400" b="1" i="0" u="none" strike="noStrike" baseline="0">
              <a:solidFill>
                <a:schemeClr val="bg1"/>
              </a:solidFill>
              <a:latin typeface="Calibri"/>
            </a:rPr>
            <a:t>Shocks shall be applied only in the DH scenario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99"/>
  </sheetPr>
  <dimension ref="A1:S41"/>
  <sheetViews>
    <sheetView zoomScale="90" zoomScaleNormal="90" workbookViewId="0">
      <pane ySplit="5" topLeftCell="A14" activePane="bottomLeft" state="frozen"/>
      <selection pane="bottomLeft" activeCell="E31" sqref="E31"/>
    </sheetView>
  </sheetViews>
  <sheetFormatPr defaultColWidth="0" defaultRowHeight="15" zeroHeight="1" x14ac:dyDescent="0.25"/>
  <cols>
    <col min="1" max="1" width="3.7109375" customWidth="1"/>
    <col min="2" max="2" width="9.140625" customWidth="1"/>
    <col min="3" max="3" width="12.42578125" customWidth="1"/>
    <col min="4" max="4" width="3.7109375" customWidth="1"/>
    <col min="5" max="19" width="9.140625" customWidth="1"/>
    <col min="20" max="16384" width="9.140625" hidden="1"/>
  </cols>
  <sheetData>
    <row r="1" spans="1:19" x14ac:dyDescent="0.25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8"/>
      <c r="O1" s="128"/>
      <c r="P1" s="128"/>
      <c r="Q1" s="128"/>
      <c r="R1" s="128"/>
      <c r="S1" s="128"/>
    </row>
    <row r="2" spans="1:19" x14ac:dyDescent="0.25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8"/>
      <c r="O2" s="128"/>
      <c r="P2" s="128"/>
      <c r="Q2" s="128"/>
      <c r="R2" s="128"/>
      <c r="S2" s="128"/>
    </row>
    <row r="3" spans="1:19" x14ac:dyDescent="0.25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8"/>
      <c r="O3" s="128"/>
      <c r="P3" s="128"/>
      <c r="Q3" s="128"/>
      <c r="R3" s="128"/>
      <c r="S3" s="128"/>
    </row>
    <row r="4" spans="1:19" x14ac:dyDescent="0.25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8"/>
      <c r="O4" s="128"/>
      <c r="P4" s="128"/>
      <c r="Q4" s="128"/>
      <c r="R4" s="128"/>
      <c r="S4" s="128"/>
    </row>
    <row r="5" spans="1:19" x14ac:dyDescent="0.25">
      <c r="A5" s="129"/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8"/>
      <c r="O5" s="128"/>
      <c r="P5" s="128"/>
      <c r="Q5" s="128"/>
      <c r="R5" s="128"/>
      <c r="S5" s="128"/>
    </row>
    <row r="6" spans="1:19" x14ac:dyDescent="0.25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8"/>
      <c r="O6" s="128"/>
      <c r="P6" s="128"/>
      <c r="Q6" s="128"/>
      <c r="R6" s="128"/>
      <c r="S6" s="128"/>
    </row>
    <row r="7" spans="1:19" x14ac:dyDescent="0.25">
      <c r="A7" s="129"/>
      <c r="B7" s="130" t="s">
        <v>317</v>
      </c>
      <c r="C7" s="130"/>
      <c r="D7" s="130"/>
      <c r="E7" s="130"/>
      <c r="F7" s="130"/>
      <c r="G7" s="129"/>
      <c r="H7" s="129"/>
      <c r="I7" s="129"/>
      <c r="J7" s="129"/>
      <c r="K7" s="129"/>
      <c r="L7" s="129"/>
      <c r="M7" s="129"/>
      <c r="N7" s="128"/>
      <c r="O7" s="128"/>
      <c r="P7" s="128"/>
      <c r="Q7" s="128"/>
      <c r="R7" s="128"/>
      <c r="S7" s="128"/>
    </row>
    <row r="8" spans="1:19" x14ac:dyDescent="0.25">
      <c r="A8" s="129"/>
      <c r="B8" s="130"/>
      <c r="C8" s="130"/>
      <c r="D8" s="130"/>
      <c r="E8" s="130"/>
      <c r="F8" s="130"/>
      <c r="G8" s="129"/>
      <c r="H8" s="129"/>
      <c r="I8" s="129"/>
      <c r="J8" s="129"/>
      <c r="K8" s="129"/>
      <c r="L8" s="129"/>
      <c r="M8" s="129"/>
      <c r="N8" s="128"/>
      <c r="O8" s="128"/>
      <c r="P8" s="128"/>
      <c r="Q8" s="128"/>
      <c r="R8" s="128"/>
      <c r="S8" s="128"/>
    </row>
    <row r="9" spans="1:19" x14ac:dyDescent="0.25">
      <c r="A9" s="129"/>
      <c r="B9" s="130"/>
      <c r="C9" s="131" t="s">
        <v>198</v>
      </c>
      <c r="D9" s="130"/>
      <c r="E9" s="130" t="s">
        <v>200</v>
      </c>
      <c r="F9" s="130"/>
      <c r="G9" s="129"/>
      <c r="H9" s="129"/>
      <c r="I9" s="129"/>
      <c r="J9" s="129"/>
      <c r="K9" s="129"/>
      <c r="L9" s="129"/>
      <c r="M9" s="129"/>
      <c r="N9" s="128"/>
      <c r="O9" s="128"/>
      <c r="P9" s="128"/>
      <c r="Q9" s="128"/>
      <c r="R9" s="128"/>
      <c r="S9" s="128"/>
    </row>
    <row r="10" spans="1:19" x14ac:dyDescent="0.25">
      <c r="A10" s="129"/>
      <c r="B10" s="130"/>
      <c r="C10" s="130"/>
      <c r="D10" s="130"/>
      <c r="E10" s="130" t="s">
        <v>318</v>
      </c>
      <c r="F10" s="130"/>
      <c r="G10" s="129"/>
      <c r="H10" s="129"/>
      <c r="I10" s="129"/>
      <c r="J10" s="129"/>
      <c r="K10" s="129"/>
      <c r="L10" s="129"/>
      <c r="M10" s="129"/>
      <c r="N10" s="128"/>
      <c r="O10" s="128"/>
      <c r="P10" s="128"/>
      <c r="Q10" s="128"/>
      <c r="R10" s="128"/>
      <c r="S10" s="128"/>
    </row>
    <row r="11" spans="1:19" x14ac:dyDescent="0.25">
      <c r="A11" s="129"/>
      <c r="B11" s="130"/>
      <c r="C11" s="131"/>
      <c r="D11" s="130"/>
      <c r="E11" s="130"/>
      <c r="F11" s="130"/>
      <c r="G11" s="129"/>
      <c r="H11" s="129"/>
      <c r="I11" s="129"/>
      <c r="J11" s="129"/>
      <c r="K11" s="129"/>
      <c r="L11" s="129"/>
      <c r="M11" s="129"/>
      <c r="N11" s="128"/>
      <c r="O11" s="128"/>
      <c r="P11" s="128"/>
      <c r="Q11" s="128"/>
      <c r="R11" s="128"/>
      <c r="S11" s="128"/>
    </row>
    <row r="12" spans="1:19" x14ac:dyDescent="0.25">
      <c r="A12" s="129"/>
      <c r="B12" s="130"/>
      <c r="C12" s="131" t="s">
        <v>313</v>
      </c>
      <c r="D12" s="130"/>
      <c r="E12" s="130" t="s">
        <v>316</v>
      </c>
      <c r="F12" s="130"/>
      <c r="G12" s="129"/>
      <c r="H12" s="129"/>
      <c r="I12" s="129"/>
      <c r="J12" s="129"/>
      <c r="K12" s="129"/>
      <c r="L12" s="129"/>
      <c r="M12" s="129"/>
      <c r="N12" s="128"/>
      <c r="O12" s="128"/>
      <c r="P12" s="128"/>
      <c r="Q12" s="128"/>
      <c r="R12" s="128"/>
      <c r="S12" s="128"/>
    </row>
    <row r="13" spans="1:19" x14ac:dyDescent="0.25">
      <c r="A13" s="129"/>
      <c r="B13" s="130"/>
      <c r="C13" s="131"/>
      <c r="D13" s="130"/>
      <c r="E13" s="130" t="s">
        <v>319</v>
      </c>
      <c r="F13" s="130"/>
      <c r="G13" s="129"/>
      <c r="H13" s="129"/>
      <c r="I13" s="129"/>
      <c r="J13" s="129"/>
      <c r="K13" s="129"/>
      <c r="L13" s="129"/>
      <c r="M13" s="129"/>
      <c r="N13" s="128"/>
      <c r="O13" s="128"/>
      <c r="P13" s="128"/>
      <c r="Q13" s="128"/>
      <c r="R13" s="128"/>
      <c r="S13" s="128"/>
    </row>
    <row r="14" spans="1:19" x14ac:dyDescent="0.25">
      <c r="A14" s="129"/>
      <c r="B14" s="130"/>
      <c r="C14" s="130"/>
      <c r="D14" s="130"/>
      <c r="E14" s="130"/>
      <c r="F14" s="130"/>
      <c r="G14" s="129"/>
      <c r="H14" s="129"/>
      <c r="I14" s="129"/>
      <c r="J14" s="129"/>
      <c r="K14" s="129"/>
      <c r="L14" s="129"/>
      <c r="M14" s="129"/>
      <c r="N14" s="128"/>
      <c r="O14" s="128"/>
      <c r="P14" s="128"/>
      <c r="Q14" s="128"/>
      <c r="R14" s="128"/>
      <c r="S14" s="128"/>
    </row>
    <row r="15" spans="1:19" x14ac:dyDescent="0.25">
      <c r="A15" s="129"/>
      <c r="B15" s="130"/>
      <c r="C15" s="130" t="s">
        <v>199</v>
      </c>
      <c r="D15" s="130"/>
      <c r="E15" s="130"/>
      <c r="F15" s="130"/>
      <c r="G15" s="129"/>
      <c r="H15" s="129"/>
      <c r="I15" s="129"/>
      <c r="J15" s="129"/>
      <c r="K15" s="129"/>
      <c r="L15" s="129"/>
      <c r="M15" s="129"/>
      <c r="N15" s="128"/>
      <c r="O15" s="128"/>
      <c r="P15" s="128"/>
      <c r="Q15" s="128"/>
      <c r="R15" s="128"/>
      <c r="S15" s="128"/>
    </row>
    <row r="16" spans="1:19" x14ac:dyDescent="0.25">
      <c r="A16" s="129"/>
      <c r="B16" s="130"/>
      <c r="C16" s="130"/>
      <c r="D16" s="130"/>
      <c r="E16" s="130"/>
      <c r="F16" s="130"/>
      <c r="G16" s="129"/>
      <c r="H16" s="129"/>
      <c r="I16" s="129"/>
      <c r="J16" s="129"/>
      <c r="K16" s="129"/>
      <c r="L16" s="129"/>
      <c r="M16" s="129"/>
      <c r="N16" s="128"/>
      <c r="O16" s="128"/>
      <c r="P16" s="128"/>
      <c r="Q16" s="128"/>
      <c r="R16" s="128"/>
      <c r="S16" s="128"/>
    </row>
    <row r="17" spans="1:19" x14ac:dyDescent="0.25">
      <c r="A17" s="129"/>
      <c r="B17" s="130"/>
      <c r="C17" s="130" t="s">
        <v>324</v>
      </c>
      <c r="D17" s="130"/>
      <c r="E17" s="130"/>
      <c r="F17" s="130"/>
      <c r="G17" s="129"/>
      <c r="H17" s="129"/>
      <c r="I17" s="129"/>
      <c r="J17" s="129"/>
      <c r="K17" s="129"/>
      <c r="L17" s="129"/>
      <c r="M17" s="129"/>
      <c r="N17" s="128"/>
      <c r="O17" s="128"/>
      <c r="P17" s="128"/>
      <c r="Q17" s="128"/>
      <c r="R17" s="128"/>
      <c r="S17" s="128"/>
    </row>
    <row r="18" spans="1:19" x14ac:dyDescent="0.25">
      <c r="A18" s="129"/>
      <c r="B18" s="130"/>
      <c r="C18" s="130"/>
      <c r="D18" s="130"/>
      <c r="E18" s="130"/>
      <c r="F18" s="130"/>
      <c r="G18" s="129"/>
      <c r="H18" s="129"/>
      <c r="I18" s="129"/>
      <c r="J18" s="129"/>
      <c r="K18" s="129"/>
      <c r="L18" s="129"/>
      <c r="M18" s="129"/>
      <c r="N18" s="128"/>
      <c r="O18" s="128"/>
      <c r="P18" s="128"/>
      <c r="Q18" s="128"/>
      <c r="R18" s="128"/>
      <c r="S18" s="128"/>
    </row>
    <row r="19" spans="1:19" x14ac:dyDescent="0.25">
      <c r="A19" s="129"/>
      <c r="B19" s="130"/>
      <c r="C19" s="130" t="s">
        <v>323</v>
      </c>
      <c r="D19" s="130"/>
      <c r="E19" s="130"/>
      <c r="F19" s="130"/>
      <c r="G19" s="129"/>
      <c r="H19" s="129"/>
      <c r="I19" s="129"/>
      <c r="J19" s="129"/>
      <c r="K19" s="129"/>
      <c r="L19" s="129"/>
      <c r="M19" s="129"/>
      <c r="N19" s="128"/>
      <c r="O19" s="128"/>
      <c r="P19" s="128"/>
      <c r="Q19" s="128"/>
      <c r="R19" s="128"/>
      <c r="S19" s="128"/>
    </row>
    <row r="20" spans="1:19" x14ac:dyDescent="0.25">
      <c r="A20" s="129"/>
      <c r="B20" s="130"/>
      <c r="C20" s="130"/>
      <c r="D20" s="130"/>
      <c r="E20" s="130"/>
      <c r="F20" s="130"/>
      <c r="G20" s="129"/>
      <c r="H20" s="129"/>
      <c r="I20" s="129"/>
      <c r="J20" s="129"/>
      <c r="K20" s="129"/>
      <c r="L20" s="129"/>
      <c r="M20" s="129"/>
      <c r="N20" s="128"/>
      <c r="O20" s="128"/>
      <c r="P20" s="128"/>
      <c r="Q20" s="128"/>
      <c r="R20" s="128"/>
      <c r="S20" s="128"/>
    </row>
    <row r="21" spans="1:19" x14ac:dyDescent="0.25">
      <c r="A21" s="129"/>
      <c r="B21" s="129"/>
      <c r="C21" s="130"/>
      <c r="D21" s="130"/>
      <c r="E21" s="130"/>
      <c r="F21" s="130"/>
      <c r="G21" s="129"/>
      <c r="H21" s="129"/>
      <c r="I21" s="129"/>
      <c r="J21" s="129"/>
      <c r="K21" s="129"/>
      <c r="L21" s="129"/>
      <c r="M21" s="129"/>
      <c r="N21" s="128"/>
      <c r="O21" s="128"/>
      <c r="P21" s="128"/>
      <c r="Q21" s="128"/>
      <c r="R21" s="128"/>
      <c r="S21" s="128"/>
    </row>
    <row r="22" spans="1:19" x14ac:dyDescent="0.25">
      <c r="A22" s="129"/>
      <c r="B22" s="129"/>
      <c r="C22" s="130"/>
      <c r="D22" s="130"/>
      <c r="E22" s="130"/>
      <c r="F22" s="130"/>
      <c r="G22" s="129"/>
      <c r="H22" s="129"/>
      <c r="I22" s="129"/>
      <c r="J22" s="129"/>
      <c r="K22" s="129"/>
      <c r="L22" s="129"/>
      <c r="M22" s="129"/>
      <c r="N22" s="128"/>
      <c r="O22" s="128"/>
      <c r="P22" s="128"/>
      <c r="Q22" s="128"/>
      <c r="R22" s="128"/>
      <c r="S22" s="128"/>
    </row>
    <row r="23" spans="1:19" x14ac:dyDescent="0.25">
      <c r="A23" s="129"/>
      <c r="B23" s="131" t="s">
        <v>326</v>
      </c>
      <c r="C23" s="130"/>
      <c r="D23" s="130"/>
      <c r="E23" s="130"/>
      <c r="F23" s="130"/>
      <c r="G23" s="129"/>
      <c r="H23" s="129"/>
      <c r="I23" s="129"/>
      <c r="J23" s="129"/>
      <c r="K23" s="129"/>
      <c r="L23" s="129"/>
      <c r="M23" s="129"/>
      <c r="N23" s="128"/>
      <c r="O23" s="128"/>
      <c r="P23" s="128"/>
      <c r="Q23" s="128"/>
      <c r="R23" s="128"/>
      <c r="S23" s="128"/>
    </row>
    <row r="24" spans="1:19" x14ac:dyDescent="0.25">
      <c r="A24" s="129"/>
      <c r="B24" s="131"/>
      <c r="C24" s="138"/>
      <c r="D24" s="130"/>
      <c r="E24" s="130"/>
      <c r="F24" s="130"/>
      <c r="G24" s="129"/>
      <c r="H24" s="129"/>
      <c r="I24" s="129"/>
      <c r="J24" s="129"/>
      <c r="K24" s="129"/>
      <c r="L24" s="129"/>
      <c r="M24" s="129"/>
      <c r="N24" s="128"/>
      <c r="O24" s="128"/>
      <c r="P24" s="128"/>
      <c r="Q24" s="128"/>
      <c r="R24" s="128"/>
      <c r="S24" s="128"/>
    </row>
    <row r="25" spans="1:19" x14ac:dyDescent="0.25">
      <c r="A25" s="129"/>
      <c r="B25" s="131" t="s">
        <v>331</v>
      </c>
      <c r="C25" s="138"/>
      <c r="D25" s="131" t="s">
        <v>332</v>
      </c>
      <c r="E25" s="131"/>
      <c r="F25" s="131"/>
      <c r="G25" s="131"/>
      <c r="H25" s="131"/>
      <c r="I25" s="131" t="s">
        <v>333</v>
      </c>
      <c r="J25" s="131"/>
      <c r="K25" s="129"/>
      <c r="L25" s="129"/>
      <c r="M25" s="129"/>
      <c r="N25" s="128"/>
      <c r="O25" s="128"/>
      <c r="P25" s="128"/>
      <c r="Q25" s="128"/>
      <c r="R25" s="128"/>
      <c r="S25" s="128"/>
    </row>
    <row r="26" spans="1:19" x14ac:dyDescent="0.25">
      <c r="A26" s="129"/>
      <c r="B26" s="130" t="s">
        <v>327</v>
      </c>
      <c r="C26" s="130"/>
      <c r="D26" s="130"/>
      <c r="E26" s="130"/>
      <c r="F26" s="130"/>
      <c r="G26" s="129"/>
      <c r="H26" s="129"/>
      <c r="I26" s="129"/>
      <c r="J26" s="129"/>
      <c r="K26" s="129"/>
      <c r="L26" s="129"/>
      <c r="M26" s="129"/>
      <c r="N26" s="128"/>
      <c r="O26" s="128"/>
      <c r="P26" s="128"/>
      <c r="Q26" s="128"/>
      <c r="R26" s="128"/>
      <c r="S26" s="128"/>
    </row>
    <row r="27" spans="1:19" x14ac:dyDescent="0.25">
      <c r="A27" s="129"/>
      <c r="B27" s="130" t="s">
        <v>328</v>
      </c>
      <c r="C27" s="130"/>
      <c r="D27" s="160" t="s">
        <v>335</v>
      </c>
      <c r="E27" s="130"/>
      <c r="F27" s="130"/>
      <c r="G27" s="129"/>
      <c r="H27" s="129"/>
      <c r="I27" s="161" t="s">
        <v>336</v>
      </c>
      <c r="J27" s="129"/>
      <c r="K27" s="129"/>
      <c r="L27" s="129"/>
      <c r="M27" s="129"/>
      <c r="N27" s="128"/>
      <c r="O27" s="128"/>
      <c r="P27" s="128"/>
      <c r="Q27" s="128"/>
      <c r="R27" s="128"/>
      <c r="S27" s="128"/>
    </row>
    <row r="28" spans="1:19" x14ac:dyDescent="0.25">
      <c r="A28" s="129"/>
      <c r="B28" s="129"/>
      <c r="C28" s="130"/>
      <c r="D28" s="160" t="s">
        <v>335</v>
      </c>
      <c r="E28" s="130"/>
      <c r="F28" s="130"/>
      <c r="G28" s="129"/>
      <c r="H28" s="129"/>
      <c r="I28" s="161" t="s">
        <v>337</v>
      </c>
      <c r="J28" s="129"/>
      <c r="K28" s="129"/>
      <c r="L28" s="129"/>
      <c r="M28" s="129"/>
      <c r="N28" s="128"/>
      <c r="O28" s="128"/>
      <c r="P28" s="128"/>
      <c r="Q28" s="128"/>
      <c r="R28" s="128"/>
      <c r="S28" s="128"/>
    </row>
    <row r="29" spans="1:19" x14ac:dyDescent="0.25">
      <c r="A29" s="129"/>
      <c r="B29" s="129"/>
      <c r="C29" s="130"/>
      <c r="D29" s="160" t="s">
        <v>329</v>
      </c>
      <c r="E29" s="130"/>
      <c r="F29" s="130"/>
      <c r="G29" s="129"/>
      <c r="H29" s="129"/>
      <c r="I29" s="130" t="s">
        <v>330</v>
      </c>
      <c r="J29" s="129"/>
      <c r="K29" s="129"/>
      <c r="L29" s="129"/>
      <c r="M29" s="129"/>
      <c r="N29" s="128"/>
      <c r="O29" s="128"/>
      <c r="P29" s="128"/>
      <c r="Q29" s="128"/>
      <c r="R29" s="128"/>
      <c r="S29" s="128"/>
    </row>
    <row r="30" spans="1:19" x14ac:dyDescent="0.25">
      <c r="A30" s="129"/>
      <c r="B30" s="129"/>
      <c r="C30" s="129"/>
      <c r="D30" s="160" t="s">
        <v>329</v>
      </c>
      <c r="E30" s="130"/>
      <c r="F30" s="130"/>
      <c r="G30" s="129"/>
      <c r="H30" s="129"/>
      <c r="I30" s="161" t="s">
        <v>334</v>
      </c>
      <c r="J30" s="129"/>
      <c r="K30" s="129"/>
      <c r="L30" s="129"/>
      <c r="M30" s="129"/>
      <c r="N30" s="128"/>
      <c r="O30" s="128"/>
      <c r="P30" s="128"/>
      <c r="Q30" s="128"/>
      <c r="R30" s="128"/>
      <c r="S30" s="128"/>
    </row>
    <row r="31" spans="1:19" x14ac:dyDescent="0.25">
      <c r="A31" s="129"/>
      <c r="B31" s="130" t="s">
        <v>338</v>
      </c>
      <c r="C31" s="160"/>
      <c r="D31" s="160" t="s">
        <v>198</v>
      </c>
      <c r="E31" s="160"/>
      <c r="F31" s="160"/>
      <c r="G31" s="160"/>
      <c r="H31" s="129"/>
      <c r="I31" s="161" t="s">
        <v>339</v>
      </c>
      <c r="J31" s="129"/>
      <c r="K31" s="129"/>
      <c r="L31" s="129"/>
      <c r="M31" s="129"/>
      <c r="N31" s="128"/>
      <c r="O31" s="128"/>
      <c r="P31" s="128"/>
      <c r="Q31" s="128"/>
      <c r="R31" s="128"/>
      <c r="S31" s="128"/>
    </row>
    <row r="32" spans="1:19" x14ac:dyDescent="0.25">
      <c r="A32" s="129"/>
      <c r="B32" s="129"/>
      <c r="C32" s="129"/>
      <c r="D32" s="137"/>
      <c r="E32" s="130"/>
      <c r="F32" s="129"/>
      <c r="G32" s="129"/>
      <c r="H32" s="129"/>
      <c r="I32" s="129"/>
      <c r="J32" s="129"/>
      <c r="K32" s="129"/>
      <c r="L32" s="129"/>
      <c r="M32" s="129"/>
      <c r="N32" s="128"/>
      <c r="O32" s="128"/>
      <c r="P32" s="128"/>
      <c r="Q32" s="128"/>
      <c r="R32" s="128"/>
      <c r="S32" s="128"/>
    </row>
    <row r="33" spans="1:19" x14ac:dyDescent="0.25">
      <c r="A33" s="129"/>
      <c r="B33" s="129"/>
      <c r="C33" s="129"/>
      <c r="D33" s="137"/>
      <c r="E33" s="130"/>
      <c r="F33" s="129"/>
      <c r="G33" s="129"/>
      <c r="H33" s="129"/>
      <c r="I33" s="129"/>
      <c r="J33" s="129"/>
      <c r="K33" s="129"/>
      <c r="L33" s="129"/>
      <c r="M33" s="129"/>
      <c r="N33" s="128"/>
      <c r="O33" s="128"/>
      <c r="P33" s="128"/>
      <c r="Q33" s="128"/>
      <c r="R33" s="128"/>
      <c r="S33" s="128"/>
    </row>
    <row r="34" spans="1:19" x14ac:dyDescent="0.25">
      <c r="A34" s="129"/>
      <c r="B34" s="129"/>
      <c r="C34" s="138"/>
      <c r="D34" s="137"/>
      <c r="E34" s="130"/>
      <c r="F34" s="129"/>
      <c r="G34" s="129"/>
      <c r="H34" s="129"/>
      <c r="I34" s="129"/>
      <c r="J34" s="129"/>
      <c r="K34" s="129"/>
      <c r="L34" s="129"/>
      <c r="M34" s="129"/>
      <c r="N34" s="128"/>
      <c r="O34" s="128"/>
      <c r="P34" s="128"/>
      <c r="Q34" s="128"/>
      <c r="R34" s="128"/>
      <c r="S34" s="128"/>
    </row>
    <row r="35" spans="1:19" x14ac:dyDescent="0.25">
      <c r="A35" s="129"/>
      <c r="B35" s="129"/>
      <c r="C35" s="129"/>
      <c r="D35" s="137"/>
      <c r="E35" s="130"/>
      <c r="F35" s="129"/>
      <c r="G35" s="129"/>
      <c r="H35" s="129"/>
      <c r="I35" s="129"/>
      <c r="J35" s="129"/>
      <c r="K35" s="129"/>
      <c r="L35" s="129"/>
      <c r="M35" s="129"/>
      <c r="N35" s="128"/>
      <c r="O35" s="128"/>
      <c r="P35" s="128"/>
      <c r="Q35" s="128"/>
      <c r="R35" s="128"/>
      <c r="S35" s="128"/>
    </row>
    <row r="36" spans="1:19" x14ac:dyDescent="0.25">
      <c r="A36" s="129"/>
      <c r="B36" s="129"/>
      <c r="C36" s="129"/>
      <c r="D36" s="137"/>
      <c r="E36" s="130"/>
      <c r="F36" s="129"/>
      <c r="G36" s="129"/>
      <c r="H36" s="129"/>
      <c r="I36" s="129"/>
      <c r="J36" s="129"/>
      <c r="K36" s="129"/>
      <c r="L36" s="129"/>
      <c r="M36" s="129"/>
      <c r="N36" s="128"/>
      <c r="O36" s="128"/>
      <c r="P36" s="128"/>
      <c r="Q36" s="128"/>
      <c r="R36" s="128"/>
      <c r="S36" s="128"/>
    </row>
    <row r="37" spans="1:19" x14ac:dyDescent="0.25">
      <c r="A37" s="129"/>
      <c r="B37" s="129"/>
      <c r="C37" s="129"/>
      <c r="D37" s="137"/>
      <c r="E37" s="130"/>
      <c r="F37" s="129"/>
      <c r="G37" s="129"/>
      <c r="H37" s="129"/>
      <c r="I37" s="129"/>
      <c r="J37" s="129"/>
      <c r="K37" s="129"/>
      <c r="L37" s="129"/>
      <c r="M37" s="129"/>
      <c r="N37" s="128"/>
      <c r="O37" s="128"/>
      <c r="P37" s="128"/>
      <c r="Q37" s="128"/>
      <c r="R37" s="128"/>
      <c r="S37" s="128"/>
    </row>
    <row r="38" spans="1:19" x14ac:dyDescent="0.25">
      <c r="A38" s="129"/>
      <c r="B38" s="129"/>
      <c r="C38" s="129"/>
      <c r="D38" s="137"/>
      <c r="E38" s="130"/>
      <c r="F38" s="129"/>
      <c r="G38" s="129"/>
      <c r="H38" s="129"/>
      <c r="I38" s="129"/>
      <c r="J38" s="129"/>
      <c r="K38" s="129"/>
      <c r="L38" s="129"/>
      <c r="M38" s="129"/>
      <c r="N38" s="128"/>
      <c r="O38" s="128"/>
      <c r="P38" s="128"/>
      <c r="Q38" s="128"/>
      <c r="R38" s="128"/>
      <c r="S38" s="128"/>
    </row>
    <row r="39" spans="1:19" x14ac:dyDescent="0.25">
      <c r="A39" s="128"/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</row>
    <row r="40" spans="1:19" x14ac:dyDescent="0.25">
      <c r="A40" s="128"/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</row>
    <row r="41" spans="1:19" x14ac:dyDescent="0.25">
      <c r="A41" s="128"/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0"/>
  <sheetViews>
    <sheetView workbookViewId="0">
      <pane ySplit="10" topLeftCell="A11" activePane="bottomLeft" state="frozen"/>
      <selection activeCell="P11" sqref="P11"/>
      <selection pane="bottomLeft" activeCell="C11" sqref="C11"/>
    </sheetView>
  </sheetViews>
  <sheetFormatPr defaultColWidth="9.140625" defaultRowHeight="12.75" x14ac:dyDescent="0.2"/>
  <cols>
    <col min="1" max="1" width="8.85546875" style="13" bestFit="1" customWidth="1"/>
    <col min="2" max="2" width="5.7109375" style="13" customWidth="1"/>
    <col min="3" max="3" width="12.85546875" style="13" bestFit="1" customWidth="1"/>
    <col min="4" max="4" width="9.42578125" style="13" bestFit="1" customWidth="1"/>
    <col min="5" max="5" width="9.140625" style="13"/>
    <col min="6" max="6" width="13.28515625" style="13" bestFit="1" customWidth="1"/>
    <col min="7" max="7" width="9.42578125" style="13" bestFit="1" customWidth="1"/>
    <col min="8" max="8" width="9.140625" style="13"/>
    <col min="9" max="9" width="12.85546875" style="13" bestFit="1" customWidth="1"/>
    <col min="10" max="10" width="9.42578125" style="13" bestFit="1" customWidth="1"/>
    <col min="11" max="11" width="9.140625" style="13"/>
    <col min="12" max="12" width="5.85546875" style="13" customWidth="1"/>
    <col min="13" max="16384" width="9.140625" style="13"/>
  </cols>
  <sheetData>
    <row r="1" spans="1:12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 ht="15" x14ac:dyDescent="0.2">
      <c r="A6" s="30"/>
      <c r="B6" s="30"/>
      <c r="C6" s="35" t="s">
        <v>58</v>
      </c>
      <c r="D6" s="35" t="str">
        <f>Main_RFR!H6</f>
        <v>Austria</v>
      </c>
      <c r="E6" s="34">
        <f>VLOOKUP(Main_RFR!$H$6,Main_RFR!$T$11:$U$64,2,FALSE)</f>
        <v>2</v>
      </c>
      <c r="F6" s="30"/>
      <c r="G6" s="30"/>
      <c r="H6" s="30"/>
      <c r="I6" s="30"/>
      <c r="J6" s="30"/>
      <c r="K6" s="30"/>
      <c r="L6" s="30"/>
    </row>
    <row r="7" spans="1:12" ht="15" x14ac:dyDescent="0.2">
      <c r="A7" s="30"/>
      <c r="B7" s="30"/>
      <c r="C7" s="35"/>
      <c r="D7" s="35"/>
      <c r="E7" s="34"/>
      <c r="F7" s="30"/>
      <c r="G7" s="30"/>
      <c r="H7" s="30"/>
      <c r="I7" s="30"/>
      <c r="J7" s="30"/>
      <c r="K7" s="30"/>
      <c r="L7" s="30"/>
    </row>
    <row r="8" spans="1:12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 x14ac:dyDescent="0.2">
      <c r="A9" s="144" t="s">
        <v>279</v>
      </c>
      <c r="B9" s="144"/>
      <c r="C9" s="144" t="s">
        <v>57</v>
      </c>
      <c r="D9" s="144"/>
      <c r="E9" s="144"/>
      <c r="F9" s="144" t="s">
        <v>215</v>
      </c>
      <c r="G9" s="144"/>
      <c r="H9" s="144"/>
      <c r="I9" s="144" t="s">
        <v>216</v>
      </c>
      <c r="J9" s="30"/>
      <c r="K9" s="30"/>
      <c r="L9" s="30"/>
    </row>
    <row r="10" spans="1:12" x14ac:dyDescent="0.2">
      <c r="A10" s="144" t="s">
        <v>280</v>
      </c>
      <c r="B10" s="30"/>
      <c r="C10" s="144" t="s">
        <v>277</v>
      </c>
      <c r="D10" s="144" t="s">
        <v>278</v>
      </c>
      <c r="E10" s="144"/>
      <c r="F10" s="144" t="s">
        <v>277</v>
      </c>
      <c r="G10" s="144" t="s">
        <v>278</v>
      </c>
      <c r="H10" s="144"/>
      <c r="I10" s="144" t="s">
        <v>277</v>
      </c>
      <c r="J10" s="144" t="s">
        <v>278</v>
      </c>
      <c r="K10" s="30"/>
      <c r="L10" s="30"/>
    </row>
    <row r="11" spans="1:12" x14ac:dyDescent="0.2">
      <c r="A11" s="31">
        <v>1</v>
      </c>
      <c r="B11" s="30"/>
      <c r="C11" s="36">
        <f ca="1">OFFSET(BSL_RFR_spot_no_VA!$B$10,$A11,$E$6)</f>
        <v>-1.57E-3</v>
      </c>
      <c r="D11" s="36">
        <f ca="1">OFFSET(BSL_RFR_spot_with_VA!$B$10,$A11,$E$6)</f>
        <v>6.3000000000000003E-4</v>
      </c>
      <c r="E11" s="30"/>
      <c r="F11" s="38">
        <f ca="1">OFFSET(LFL_RFR_spot_no_VA!$B$10,$A11,$E$6)</f>
        <v>-8.3000000000921226E-4</v>
      </c>
      <c r="G11" s="38">
        <f ca="1">OFFSET(LFL_RFR_spot_with_VA!$B$10,$A11,$E$6)</f>
        <v>1.3699999999999999E-3</v>
      </c>
      <c r="H11" s="30"/>
      <c r="I11" s="37">
        <f ca="1">OFFSET(DH_RFR_spot_no_VA!$B$10,$A11,$E$6)</f>
        <v>-7.5699999999959688E-3</v>
      </c>
      <c r="J11" s="37">
        <f ca="1">OFFSET(DH_RFR_spot_with_VA!$B$10,$A11,$E$6)</f>
        <v>6.5300000000000002E-3</v>
      </c>
      <c r="K11" s="30"/>
      <c r="L11" s="30"/>
    </row>
    <row r="12" spans="1:12" x14ac:dyDescent="0.2">
      <c r="A12" s="32">
        <v>2</v>
      </c>
      <c r="B12" s="30"/>
      <c r="C12" s="36">
        <f ca="1">OFFSET(BSL_RFR_spot_no_VA!$B$10,$A12,$E$6)</f>
        <v>-1.2899999999999999E-3</v>
      </c>
      <c r="D12" s="36">
        <f ca="1">OFFSET(BSL_RFR_spot_with_VA!$B$10,$A12,$E$6)</f>
        <v>9.1E-4</v>
      </c>
      <c r="E12" s="30"/>
      <c r="F12" s="38">
        <f ca="1">OFFSET(LFL_RFR_spot_no_VA!$B$10,$A12,$E$6)</f>
        <v>-7.8001950102246642E-4</v>
      </c>
      <c r="G12" s="38">
        <f ca="1">OFFSET(LFL_RFR_spot_with_VA!$B$10,$A12,$E$6)</f>
        <v>1.42E-3</v>
      </c>
      <c r="H12" s="30"/>
      <c r="I12" s="37">
        <f ca="1">OFFSET(DH_RFR_spot_no_VA!$B$10,$A12,$E$6)</f>
        <v>-7.789143288843059E-3</v>
      </c>
      <c r="J12" s="37">
        <f ca="1">OFFSET(DH_RFR_spot_with_VA!$B$10,$A12,$E$6)</f>
        <v>6.3109999999999998E-3</v>
      </c>
      <c r="K12" s="30"/>
      <c r="L12" s="30"/>
    </row>
    <row r="13" spans="1:12" x14ac:dyDescent="0.2">
      <c r="A13" s="32">
        <v>3</v>
      </c>
      <c r="B13" s="30"/>
      <c r="C13" s="36">
        <f ca="1">OFFSET(BSL_RFR_spot_no_VA!$B$10,$A13,$E$6)</f>
        <v>-3.8000000000000002E-4</v>
      </c>
      <c r="D13" s="36">
        <f ca="1">OFFSET(BSL_RFR_spot_with_VA!$B$10,$A13,$E$6)</f>
        <v>1.82E-3</v>
      </c>
      <c r="E13" s="30"/>
      <c r="F13" s="38">
        <f ca="1">OFFSET(LFL_RFR_spot_no_VA!$B$10,$A13,$E$6)</f>
        <v>-4.8515119913061788E-4</v>
      </c>
      <c r="G13" s="38">
        <f ca="1">OFFSET(LFL_RFR_spot_with_VA!$B$10,$A13,$E$6)</f>
        <v>1.7099999999999999E-3</v>
      </c>
      <c r="H13" s="30"/>
      <c r="I13" s="37">
        <f ca="1">OFFSET(DH_RFR_spot_no_VA!$B$10,$A13,$E$6)</f>
        <v>-8.1008696719944151E-3</v>
      </c>
      <c r="J13" s="37">
        <f ca="1">OFFSET(DH_RFR_spot_with_VA!$B$10,$A13,$E$6)</f>
        <v>5.999E-3</v>
      </c>
      <c r="K13" s="30"/>
      <c r="L13" s="30"/>
    </row>
    <row r="14" spans="1:12" x14ac:dyDescent="0.2">
      <c r="A14" s="32">
        <v>4</v>
      </c>
      <c r="B14" s="30"/>
      <c r="C14" s="36">
        <f ca="1">OFFSET(BSL_RFR_spot_no_VA!$B$10,$A14,$E$6)</f>
        <v>9.6000000000000002E-4</v>
      </c>
      <c r="D14" s="36">
        <f ca="1">OFFSET(BSL_RFR_spot_with_VA!$B$10,$A14,$E$6)</f>
        <v>3.16E-3</v>
      </c>
      <c r="E14" s="30"/>
      <c r="F14" s="38">
        <f ca="1">OFFSET(LFL_RFR_spot_no_VA!$B$10,$A14,$E$6)</f>
        <v>-6.0052328319959436E-5</v>
      </c>
      <c r="G14" s="38">
        <f ca="1">OFFSET(LFL_RFR_spot_with_VA!$B$10,$A14,$E$6)</f>
        <v>2.14E-3</v>
      </c>
      <c r="H14" s="30"/>
      <c r="I14" s="37">
        <f ca="1">OFFSET(DH_RFR_spot_no_VA!$B$10,$A14,$E$6)</f>
        <v>-6.5876582824738739E-3</v>
      </c>
      <c r="J14" s="37">
        <f ca="1">OFFSET(DH_RFR_spot_with_VA!$B$10,$A14,$E$6)</f>
        <v>7.5119999999999996E-3</v>
      </c>
      <c r="K14" s="30"/>
      <c r="L14" s="30"/>
    </row>
    <row r="15" spans="1:12" x14ac:dyDescent="0.2">
      <c r="A15" s="32">
        <v>5</v>
      </c>
      <c r="B15" s="30"/>
      <c r="C15" s="36">
        <f ca="1">OFFSET(BSL_RFR_spot_no_VA!$B$10,$A15,$E$6)</f>
        <v>2.32E-3</v>
      </c>
      <c r="D15" s="36">
        <f ca="1">OFFSET(BSL_RFR_spot_with_VA!$B$10,$A15,$E$6)</f>
        <v>4.5199999999999997E-3</v>
      </c>
      <c r="E15" s="30"/>
      <c r="F15" s="38">
        <f ca="1">OFFSET(LFL_RFR_spot_no_VA!$B$10,$A15,$E$6)</f>
        <v>4.307227470423669E-4</v>
      </c>
      <c r="G15" s="38">
        <f ca="1">OFFSET(LFL_RFR_spot_with_VA!$B$10,$A15,$E$6)</f>
        <v>2.63E-3</v>
      </c>
      <c r="H15" s="30"/>
      <c r="I15" s="37">
        <f ca="1">OFFSET(DH_RFR_spot_no_VA!$B$10,$A15,$E$6)</f>
        <v>-4.8148009901635147E-3</v>
      </c>
      <c r="J15" s="37">
        <f ca="1">OFFSET(DH_RFR_spot_with_VA!$B$10,$A15,$E$6)</f>
        <v>9.2849999999999999E-3</v>
      </c>
      <c r="K15" s="30"/>
      <c r="L15" s="30"/>
    </row>
    <row r="16" spans="1:12" x14ac:dyDescent="0.2">
      <c r="A16" s="32">
        <v>6</v>
      </c>
      <c r="B16" s="30"/>
      <c r="C16" s="36">
        <f ca="1">OFFSET(BSL_RFR_spot_no_VA!$B$10,$A16,$E$6)</f>
        <v>3.81E-3</v>
      </c>
      <c r="D16" s="36">
        <f ca="1">OFFSET(BSL_RFR_spot_with_VA!$B$10,$A16,$E$6)</f>
        <v>6.0099999999999997E-3</v>
      </c>
      <c r="E16" s="30"/>
      <c r="F16" s="38">
        <f ca="1">OFFSET(LFL_RFR_spot_no_VA!$B$10,$A16,$E$6)</f>
        <v>9.5759845212950445E-4</v>
      </c>
      <c r="G16" s="38">
        <f ca="1">OFFSET(LFL_RFR_spot_with_VA!$B$10,$A16,$E$6)</f>
        <v>3.16E-3</v>
      </c>
      <c r="H16" s="30"/>
      <c r="I16" s="37">
        <f ca="1">OFFSET(DH_RFR_spot_no_VA!$B$10,$A16,$E$6)</f>
        <v>-3.4653430043026789E-3</v>
      </c>
      <c r="J16" s="37">
        <f ca="1">OFFSET(DH_RFR_spot_with_VA!$B$10,$A16,$E$6)</f>
        <v>1.0635E-2</v>
      </c>
      <c r="K16" s="30"/>
      <c r="L16" s="30"/>
    </row>
    <row r="17" spans="1:12" x14ac:dyDescent="0.2">
      <c r="A17" s="32">
        <v>7</v>
      </c>
      <c r="B17" s="30"/>
      <c r="C17" s="36">
        <f ca="1">OFFSET(BSL_RFR_spot_no_VA!$B$10,$A17,$E$6)</f>
        <v>5.2599999999999999E-3</v>
      </c>
      <c r="D17" s="36">
        <f ca="1">OFFSET(BSL_RFR_spot_with_VA!$B$10,$A17,$E$6)</f>
        <v>7.4599999999999996E-3</v>
      </c>
      <c r="E17" s="30"/>
      <c r="F17" s="38">
        <f ca="1">OFFSET(LFL_RFR_spot_no_VA!$B$10,$A17,$E$6)</f>
        <v>1.4958889119995877E-3</v>
      </c>
      <c r="G17" s="38">
        <f ca="1">OFFSET(LFL_RFR_spot_with_VA!$B$10,$A17,$E$6)</f>
        <v>3.7000000000000002E-3</v>
      </c>
      <c r="H17" s="30"/>
      <c r="I17" s="37">
        <f ca="1">OFFSET(DH_RFR_spot_no_VA!$B$10,$A17,$E$6)</f>
        <v>-2.0220100766227267E-3</v>
      </c>
      <c r="J17" s="37">
        <f ca="1">OFFSET(DH_RFR_spot_with_VA!$B$10,$A17,$E$6)</f>
        <v>1.2078E-2</v>
      </c>
      <c r="K17" s="30"/>
      <c r="L17" s="30"/>
    </row>
    <row r="18" spans="1:12" x14ac:dyDescent="0.2">
      <c r="A18" s="32">
        <v>8</v>
      </c>
      <c r="B18" s="30"/>
      <c r="C18" s="36">
        <f ca="1">OFFSET(BSL_RFR_spot_no_VA!$B$10,$A18,$E$6)</f>
        <v>6.6699999999999997E-3</v>
      </c>
      <c r="D18" s="36">
        <f ca="1">OFFSET(BSL_RFR_spot_with_VA!$B$10,$A18,$E$6)</f>
        <v>8.8699999999999994E-3</v>
      </c>
      <c r="E18" s="30"/>
      <c r="F18" s="38">
        <f ca="1">OFFSET(LFL_RFR_spot_no_VA!$B$10,$A18,$E$6)</f>
        <v>2.0307839081317169E-3</v>
      </c>
      <c r="G18" s="38">
        <f ca="1">OFFSET(LFL_RFR_spot_with_VA!$B$10,$A18,$E$6)</f>
        <v>4.2300000000000003E-3</v>
      </c>
      <c r="H18" s="30"/>
      <c r="I18" s="37">
        <f ca="1">OFFSET(DH_RFR_spot_no_VA!$B$10,$A18,$E$6)</f>
        <v>-2.3740501676516867E-4</v>
      </c>
      <c r="J18" s="37">
        <f ca="1">OFFSET(DH_RFR_spot_with_VA!$B$10,$A18,$E$6)</f>
        <v>1.3863E-2</v>
      </c>
      <c r="K18" s="30"/>
      <c r="L18" s="30"/>
    </row>
    <row r="19" spans="1:12" x14ac:dyDescent="0.2">
      <c r="A19" s="32">
        <v>9</v>
      </c>
      <c r="B19" s="30"/>
      <c r="C19" s="36">
        <f ca="1">OFFSET(BSL_RFR_spot_no_VA!$B$10,$A19,$E$6)</f>
        <v>8.0099999999999998E-3</v>
      </c>
      <c r="D19" s="36">
        <f ca="1">OFFSET(BSL_RFR_spot_with_VA!$B$10,$A19,$E$6)</f>
        <v>1.021E-2</v>
      </c>
      <c r="E19" s="30"/>
      <c r="F19" s="38">
        <f ca="1">OFFSET(LFL_RFR_spot_no_VA!$B$10,$A19,$E$6)</f>
        <v>2.5421767459286038E-3</v>
      </c>
      <c r="G19" s="38">
        <f ca="1">OFFSET(LFL_RFR_spot_with_VA!$B$10,$A19,$E$6)</f>
        <v>4.7400000000000003E-3</v>
      </c>
      <c r="H19" s="30"/>
      <c r="I19" s="37">
        <f ca="1">OFFSET(DH_RFR_spot_no_VA!$B$10,$A19,$E$6)</f>
        <v>1.52968540700682E-3</v>
      </c>
      <c r="J19" s="37">
        <f ca="1">OFFSET(DH_RFR_spot_with_VA!$B$10,$A19,$E$6)</f>
        <v>1.5630000000000002E-2</v>
      </c>
      <c r="K19" s="30"/>
      <c r="L19" s="30"/>
    </row>
    <row r="20" spans="1:12" x14ac:dyDescent="0.2">
      <c r="A20" s="32">
        <v>10</v>
      </c>
      <c r="B20" s="30"/>
      <c r="C20" s="36">
        <f ca="1">OFFSET(BSL_RFR_spot_no_VA!$B$10,$A20,$E$6)</f>
        <v>9.2099999999999994E-3</v>
      </c>
      <c r="D20" s="36">
        <f ca="1">OFFSET(BSL_RFR_spot_with_VA!$B$10,$A20,$E$6)</f>
        <v>1.141E-2</v>
      </c>
      <c r="E20" s="30"/>
      <c r="F20" s="38">
        <f ca="1">OFFSET(LFL_RFR_spot_no_VA!$B$10,$A20,$E$6)</f>
        <v>3.0044899724268603E-3</v>
      </c>
      <c r="G20" s="38">
        <f ca="1">OFFSET(LFL_RFR_spot_with_VA!$B$10,$A20,$E$6)</f>
        <v>5.1999999999999998E-3</v>
      </c>
      <c r="H20" s="30"/>
      <c r="I20" s="37">
        <f ca="1">OFFSET(DH_RFR_spot_no_VA!$B$10,$A20,$E$6)</f>
        <v>2.9856535043619736E-3</v>
      </c>
      <c r="J20" s="37">
        <f ca="1">OFFSET(DH_RFR_spot_with_VA!$B$10,$A20,$E$6)</f>
        <v>1.7086E-2</v>
      </c>
      <c r="K20" s="30"/>
      <c r="L20" s="30"/>
    </row>
    <row r="21" spans="1:12" x14ac:dyDescent="0.2">
      <c r="A21" s="32">
        <v>11</v>
      </c>
      <c r="B21" s="30"/>
      <c r="C21" s="36">
        <f ca="1">OFFSET(BSL_RFR_spot_no_VA!$B$10,$A21,$E$6)</f>
        <v>1.026E-2</v>
      </c>
      <c r="D21" s="36">
        <f ca="1">OFFSET(BSL_RFR_spot_with_VA!$B$10,$A21,$E$6)</f>
        <v>1.2460000000000001E-2</v>
      </c>
      <c r="E21" s="30"/>
      <c r="F21" s="38">
        <f ca="1">OFFSET(LFL_RFR_spot_no_VA!$B$10,$A21,$E$6)</f>
        <v>3.4378830611370148E-3</v>
      </c>
      <c r="G21" s="38">
        <f ca="1">OFFSET(LFL_RFR_spot_with_VA!$B$10,$A21,$E$6)</f>
        <v>5.64E-3</v>
      </c>
      <c r="H21" s="30"/>
      <c r="I21" s="37">
        <f ca="1">OFFSET(DH_RFR_spot_no_VA!$B$10,$A21,$E$6)</f>
        <v>4.0203781086027846E-3</v>
      </c>
      <c r="J21" s="37">
        <f ca="1">OFFSET(DH_RFR_spot_with_VA!$B$10,$A21,$E$6)</f>
        <v>1.8120000000000001E-2</v>
      </c>
      <c r="K21" s="30"/>
      <c r="L21" s="30"/>
    </row>
    <row r="22" spans="1:12" x14ac:dyDescent="0.2">
      <c r="A22" s="32">
        <v>12</v>
      </c>
      <c r="B22" s="30"/>
      <c r="C22" s="36">
        <f ca="1">OFFSET(BSL_RFR_spot_no_VA!$B$10,$A22,$E$6)</f>
        <v>1.12E-2</v>
      </c>
      <c r="D22" s="36">
        <f ca="1">OFFSET(BSL_RFR_spot_with_VA!$B$10,$A22,$E$6)</f>
        <v>1.34E-2</v>
      </c>
      <c r="E22" s="30"/>
      <c r="F22" s="38">
        <f ca="1">OFFSET(LFL_RFR_spot_no_VA!$B$10,$A22,$E$6)</f>
        <v>3.8163629081833239E-3</v>
      </c>
      <c r="G22" s="38">
        <f ca="1">OFFSET(LFL_RFR_spot_with_VA!$B$10,$A22,$E$6)</f>
        <v>6.0200000000000002E-3</v>
      </c>
      <c r="H22" s="30"/>
      <c r="I22" s="37">
        <f ca="1">OFFSET(DH_RFR_spot_no_VA!$B$10,$A22,$E$6)</f>
        <v>4.7610434966598447E-3</v>
      </c>
      <c r="J22" s="37">
        <f ca="1">OFFSET(DH_RFR_spot_with_VA!$B$10,$A22,$E$6)</f>
        <v>1.8860999999999999E-2</v>
      </c>
      <c r="K22" s="30"/>
      <c r="L22" s="30"/>
    </row>
    <row r="23" spans="1:12" x14ac:dyDescent="0.2">
      <c r="A23" s="32">
        <v>13</v>
      </c>
      <c r="B23" s="30"/>
      <c r="C23" s="36">
        <f ca="1">OFFSET(BSL_RFR_spot_no_VA!$B$10,$A23,$E$6)</f>
        <v>1.208E-2</v>
      </c>
      <c r="D23" s="36">
        <f ca="1">OFFSET(BSL_RFR_spot_with_VA!$B$10,$A23,$E$6)</f>
        <v>1.4279999999999999E-2</v>
      </c>
      <c r="E23" s="30"/>
      <c r="F23" s="38">
        <f ca="1">OFFSET(LFL_RFR_spot_no_VA!$B$10,$A23,$E$6)</f>
        <v>4.1653460966708522E-3</v>
      </c>
      <c r="G23" s="38">
        <f ca="1">OFFSET(LFL_RFR_spot_with_VA!$B$10,$A23,$E$6)</f>
        <v>6.3699999999999998E-3</v>
      </c>
      <c r="H23" s="30"/>
      <c r="I23" s="37">
        <f ca="1">OFFSET(DH_RFR_spot_no_VA!$B$10,$A23,$E$6)</f>
        <v>5.3329549007385957E-3</v>
      </c>
      <c r="J23" s="37">
        <f ca="1">OFFSET(DH_RFR_spot_with_VA!$B$10,$A23,$E$6)</f>
        <v>1.9432999999999999E-2</v>
      </c>
      <c r="K23" s="30"/>
      <c r="L23" s="30"/>
    </row>
    <row r="24" spans="1:12" x14ac:dyDescent="0.2">
      <c r="A24" s="32">
        <v>14</v>
      </c>
      <c r="B24" s="30"/>
      <c r="C24" s="36">
        <f ca="1">OFFSET(BSL_RFR_spot_no_VA!$B$10,$A24,$E$6)</f>
        <v>1.2840000000000001E-2</v>
      </c>
      <c r="D24" s="36">
        <f ca="1">OFFSET(BSL_RFR_spot_with_VA!$B$10,$A24,$E$6)</f>
        <v>1.504E-2</v>
      </c>
      <c r="E24" s="30"/>
      <c r="F24" s="38">
        <f ca="1">OFFSET(LFL_RFR_spot_no_VA!$B$10,$A24,$E$6)</f>
        <v>4.4585026726451371E-3</v>
      </c>
      <c r="G24" s="38">
        <f ca="1">OFFSET(LFL_RFR_spot_with_VA!$B$10,$A24,$E$6)</f>
        <v>6.6600000000000001E-3</v>
      </c>
      <c r="H24" s="30"/>
      <c r="I24" s="37">
        <f ca="1">OFFSET(DH_RFR_spot_no_VA!$B$10,$A24,$E$6)</f>
        <v>5.8179558796971342E-3</v>
      </c>
      <c r="J24" s="37">
        <f ca="1">OFFSET(DH_RFR_spot_with_VA!$B$10,$A24,$E$6)</f>
        <v>1.9918000000000002E-2</v>
      </c>
      <c r="K24" s="30"/>
      <c r="L24" s="30"/>
    </row>
    <row r="25" spans="1:12" x14ac:dyDescent="0.2">
      <c r="A25" s="32">
        <v>15</v>
      </c>
      <c r="B25" s="30"/>
      <c r="C25" s="36">
        <f ca="1">OFFSET(BSL_RFR_spot_no_VA!$B$10,$A25,$E$6)</f>
        <v>1.3440000000000001E-2</v>
      </c>
      <c r="D25" s="36">
        <f ca="1">OFFSET(BSL_RFR_spot_with_VA!$B$10,$A25,$E$6)</f>
        <v>1.5640000000000001E-2</v>
      </c>
      <c r="E25" s="30"/>
      <c r="F25" s="38">
        <f ca="1">OFFSET(LFL_RFR_spot_no_VA!$B$10,$A25,$E$6)</f>
        <v>4.7005194567140141E-3</v>
      </c>
      <c r="G25" s="38">
        <f ca="1">OFFSET(LFL_RFR_spot_with_VA!$B$10,$A25,$E$6)</f>
        <v>6.8999999999999999E-3</v>
      </c>
      <c r="H25" s="30"/>
      <c r="I25" s="37">
        <f ca="1">OFFSET(DH_RFR_spot_no_VA!$B$10,$A25,$E$6)</f>
        <v>6.2699380698152396E-3</v>
      </c>
      <c r="J25" s="37">
        <f ca="1">OFFSET(DH_RFR_spot_with_VA!$B$10,$A25,$E$6)</f>
        <v>2.0369999999999999E-2</v>
      </c>
      <c r="K25" s="30"/>
      <c r="L25" s="30"/>
    </row>
    <row r="26" spans="1:12" x14ac:dyDescent="0.2">
      <c r="A26" s="32">
        <v>16</v>
      </c>
      <c r="B26" s="30"/>
      <c r="C26" s="36">
        <f ca="1">OFFSET(BSL_RFR_spot_no_VA!$B$10,$A26,$E$6)</f>
        <v>1.388E-2</v>
      </c>
      <c r="D26" s="36">
        <f ca="1">OFFSET(BSL_RFR_spot_with_VA!$B$10,$A26,$E$6)</f>
        <v>1.6080000000000001E-2</v>
      </c>
      <c r="E26" s="30"/>
      <c r="F26" s="38">
        <f ca="1">OFFSET(LFL_RFR_spot_no_VA!$B$10,$A26,$E$6)</f>
        <v>4.9172484509971692E-3</v>
      </c>
      <c r="G26" s="38">
        <f ca="1">OFFSET(LFL_RFR_spot_with_VA!$B$10,$A26,$E$6)</f>
        <v>7.1199999999999996E-3</v>
      </c>
      <c r="H26" s="30"/>
      <c r="I26" s="37">
        <f ca="1">OFFSET(DH_RFR_spot_no_VA!$B$10,$A26,$E$6)</f>
        <v>6.724651398464232E-3</v>
      </c>
      <c r="J26" s="37">
        <f ca="1">OFFSET(DH_RFR_spot_with_VA!$B$10,$A26,$E$6)</f>
        <v>2.0825E-2</v>
      </c>
      <c r="K26" s="30"/>
      <c r="L26" s="30"/>
    </row>
    <row r="27" spans="1:12" x14ac:dyDescent="0.2">
      <c r="A27" s="32">
        <v>17</v>
      </c>
      <c r="B27" s="30"/>
      <c r="C27" s="36">
        <f ca="1">OFFSET(BSL_RFR_spot_no_VA!$B$10,$A27,$E$6)</f>
        <v>1.422E-2</v>
      </c>
      <c r="D27" s="36">
        <f ca="1">OFFSET(BSL_RFR_spot_with_VA!$B$10,$A27,$E$6)</f>
        <v>1.6420000000000001E-2</v>
      </c>
      <c r="E27" s="30"/>
      <c r="F27" s="38">
        <f ca="1">OFFSET(LFL_RFR_spot_no_VA!$B$10,$A27,$E$6)</f>
        <v>5.0978896789302119E-3</v>
      </c>
      <c r="G27" s="38">
        <f ca="1">OFFSET(LFL_RFR_spot_with_VA!$B$10,$A27,$E$6)</f>
        <v>7.3000000000000001E-3</v>
      </c>
      <c r="H27" s="30"/>
      <c r="I27" s="37">
        <f ca="1">OFFSET(DH_RFR_spot_no_VA!$B$10,$A27,$E$6)</f>
        <v>7.206067467724564E-3</v>
      </c>
      <c r="J27" s="37">
        <f ca="1">OFFSET(DH_RFR_spot_with_VA!$B$10,$A27,$E$6)</f>
        <v>2.1305999999999999E-2</v>
      </c>
      <c r="K27" s="30"/>
      <c r="L27" s="30"/>
    </row>
    <row r="28" spans="1:12" x14ac:dyDescent="0.2">
      <c r="A28" s="32">
        <v>18</v>
      </c>
      <c r="B28" s="30"/>
      <c r="C28" s="36">
        <f ca="1">OFFSET(BSL_RFR_spot_no_VA!$B$10,$A28,$E$6)</f>
        <v>1.4540000000000001E-2</v>
      </c>
      <c r="D28" s="36">
        <f ca="1">OFFSET(BSL_RFR_spot_with_VA!$B$10,$A28,$E$6)</f>
        <v>1.6740000000000001E-2</v>
      </c>
      <c r="E28" s="30"/>
      <c r="F28" s="38">
        <f ca="1">OFFSET(LFL_RFR_spot_no_VA!$B$10,$A28,$E$6)</f>
        <v>5.2474459988036681E-3</v>
      </c>
      <c r="G28" s="38">
        <f ca="1">OFFSET(LFL_RFR_spot_with_VA!$B$10,$A28,$E$6)</f>
        <v>7.45E-3</v>
      </c>
      <c r="H28" s="30"/>
      <c r="I28" s="37">
        <f ca="1">OFFSET(DH_RFR_spot_no_VA!$B$10,$A28,$E$6)</f>
        <v>7.7305949241150973E-3</v>
      </c>
      <c r="J28" s="37">
        <f ca="1">OFFSET(DH_RFR_spot_with_VA!$B$10,$A28,$E$6)</f>
        <v>2.1831E-2</v>
      </c>
      <c r="K28" s="30"/>
      <c r="L28" s="30"/>
    </row>
    <row r="29" spans="1:12" x14ac:dyDescent="0.2">
      <c r="A29" s="32">
        <v>19</v>
      </c>
      <c r="B29" s="30"/>
      <c r="C29" s="36">
        <f ca="1">OFFSET(BSL_RFR_spot_no_VA!$B$10,$A29,$E$6)</f>
        <v>1.4880000000000001E-2</v>
      </c>
      <c r="D29" s="36">
        <f ca="1">OFFSET(BSL_RFR_spot_with_VA!$B$10,$A29,$E$6)</f>
        <v>1.7080000000000001E-2</v>
      </c>
      <c r="E29" s="30"/>
      <c r="F29" s="38">
        <f ca="1">OFFSET(LFL_RFR_spot_no_VA!$B$10,$A29,$E$6)</f>
        <v>5.3870086684457696E-3</v>
      </c>
      <c r="G29" s="38">
        <f ca="1">OFFSET(LFL_RFR_spot_with_VA!$B$10,$A29,$E$6)</f>
        <v>7.5900000000000004E-3</v>
      </c>
      <c r="H29" s="30"/>
      <c r="I29" s="37">
        <f ca="1">OFFSET(DH_RFR_spot_no_VA!$B$10,$A29,$E$6)</f>
        <v>8.3099284765602022E-3</v>
      </c>
      <c r="J29" s="37">
        <f ca="1">OFFSET(DH_RFR_spot_with_VA!$B$10,$A29,$E$6)</f>
        <v>2.2409999999999999E-2</v>
      </c>
      <c r="K29" s="30"/>
      <c r="L29" s="30"/>
    </row>
    <row r="30" spans="1:12" x14ac:dyDescent="0.2">
      <c r="A30" s="32">
        <v>20</v>
      </c>
      <c r="B30" s="30"/>
      <c r="C30" s="36">
        <f ca="1">OFFSET(BSL_RFR_spot_no_VA!$B$10,$A30,$E$6)</f>
        <v>1.5270000000000001E-2</v>
      </c>
      <c r="D30" s="36">
        <f ca="1">OFFSET(BSL_RFR_spot_with_VA!$B$10,$A30,$E$6)</f>
        <v>1.7469999999999999E-2</v>
      </c>
      <c r="E30" s="30"/>
      <c r="F30" s="38">
        <f ca="1">OFFSET(LFL_RFR_spot_no_VA!$B$10,$A30,$E$6)</f>
        <v>5.382658056176215E-3</v>
      </c>
      <c r="G30" s="38">
        <f ca="1">OFFSET(LFL_RFR_spot_with_VA!$B$10,$A30,$E$6)</f>
        <v>7.5799999999999999E-3</v>
      </c>
      <c r="H30" s="30"/>
      <c r="I30" s="37">
        <f ca="1">OFFSET(DH_RFR_spot_no_VA!$B$10,$A30,$E$6)</f>
        <v>8.9530196532430217E-3</v>
      </c>
      <c r="J30" s="37">
        <f ca="1">OFFSET(DH_RFR_spot_with_VA!$B$10,$A30,$E$6)</f>
        <v>2.3053000000000001E-2</v>
      </c>
      <c r="K30" s="30"/>
      <c r="L30" s="30"/>
    </row>
    <row r="31" spans="1:12" x14ac:dyDescent="0.2">
      <c r="A31" s="32">
        <v>21</v>
      </c>
      <c r="B31" s="30"/>
      <c r="C31" s="36">
        <f ca="1">OFFSET(BSL_RFR_spot_no_VA!$B$10,$A31,$E$6)</f>
        <v>1.5740000000000001E-2</v>
      </c>
      <c r="D31" s="36">
        <f ca="1">OFFSET(BSL_RFR_spot_with_VA!$B$10,$A31,$E$6)</f>
        <v>1.7930000000000001E-2</v>
      </c>
      <c r="E31" s="30"/>
      <c r="F31" s="38">
        <f ca="1">OFFSET(LFL_RFR_spot_no_VA!$B$10,$A31,$E$6)</f>
        <v>5.4188326347497373E-3</v>
      </c>
      <c r="G31" s="38">
        <f ca="1">OFFSET(LFL_RFR_spot_with_VA!$B$10,$A31,$E$6)</f>
        <v>7.5969999999999996E-3</v>
      </c>
      <c r="H31" s="30"/>
      <c r="I31" s="37">
        <f ca="1">OFFSET(DH_RFR_spot_no_VA!$B$10,$A31,$E$6)</f>
        <v>9.6611621724860264E-3</v>
      </c>
      <c r="J31" s="37">
        <f ca="1">OFFSET(DH_RFR_spot_with_VA!$B$10,$A31,$E$6)</f>
        <v>2.3682999999999999E-2</v>
      </c>
      <c r="K31" s="30"/>
      <c r="L31" s="30"/>
    </row>
    <row r="32" spans="1:12" x14ac:dyDescent="0.2">
      <c r="A32" s="32">
        <v>22</v>
      </c>
      <c r="B32" s="30"/>
      <c r="C32" s="36">
        <f ca="1">OFFSET(BSL_RFR_spot_no_VA!$B$10,$A32,$E$6)</f>
        <v>1.627E-2</v>
      </c>
      <c r="D32" s="36">
        <f ca="1">OFFSET(BSL_RFR_spot_with_VA!$B$10,$A32,$E$6)</f>
        <v>1.8429999999999998E-2</v>
      </c>
      <c r="E32" s="30"/>
      <c r="F32" s="38">
        <f ca="1">OFFSET(LFL_RFR_spot_no_VA!$B$10,$A32,$E$6)</f>
        <v>5.5304734114012266E-3</v>
      </c>
      <c r="G32" s="38">
        <f ca="1">OFFSET(LFL_RFR_spot_with_VA!$B$10,$A32,$E$6)</f>
        <v>7.6800000000000002E-3</v>
      </c>
      <c r="H32" s="30"/>
      <c r="I32" s="37">
        <f ca="1">OFFSET(DH_RFR_spot_no_VA!$B$10,$A32,$E$6)</f>
        <v>1.0412981104407137E-2</v>
      </c>
      <c r="J32" s="37">
        <f ca="1">OFFSET(DH_RFR_spot_with_VA!$B$10,$A32,$E$6)</f>
        <v>2.4281E-2</v>
      </c>
      <c r="K32" s="30"/>
      <c r="L32" s="30"/>
    </row>
    <row r="33" spans="1:12" x14ac:dyDescent="0.2">
      <c r="A33" s="32">
        <v>23</v>
      </c>
      <c r="B33" s="30"/>
      <c r="C33" s="36">
        <f ca="1">OFFSET(BSL_RFR_spot_no_VA!$B$10,$A33,$E$6)</f>
        <v>1.6830000000000001E-2</v>
      </c>
      <c r="D33" s="36">
        <f ca="1">OFFSET(BSL_RFR_spot_with_VA!$B$10,$A33,$E$6)</f>
        <v>1.8960000000000001E-2</v>
      </c>
      <c r="E33" s="30"/>
      <c r="F33" s="38">
        <f ca="1">OFFSET(LFL_RFR_spot_no_VA!$B$10,$A33,$E$6)</f>
        <v>5.697534579419461E-3</v>
      </c>
      <c r="G33" s="38">
        <f ca="1">OFFSET(LFL_RFR_spot_with_VA!$B$10,$A33,$E$6)</f>
        <v>7.8100000000000001E-3</v>
      </c>
      <c r="H33" s="30"/>
      <c r="I33" s="37">
        <f ca="1">OFFSET(DH_RFR_spot_no_VA!$B$10,$A33,$E$6)</f>
        <v>1.1187882251882941E-2</v>
      </c>
      <c r="J33" s="37">
        <f ca="1">OFFSET(DH_RFR_spot_with_VA!$B$10,$A33,$E$6)</f>
        <v>2.4849E-2</v>
      </c>
      <c r="K33" s="30"/>
      <c r="L33" s="30"/>
    </row>
    <row r="34" spans="1:12" x14ac:dyDescent="0.2">
      <c r="A34" s="32">
        <v>24</v>
      </c>
      <c r="B34" s="30"/>
      <c r="C34" s="36">
        <f ca="1">OFFSET(BSL_RFR_spot_no_VA!$B$10,$A34,$E$6)</f>
        <v>1.7409999999999998E-2</v>
      </c>
      <c r="D34" s="36">
        <f ca="1">OFFSET(BSL_RFR_spot_with_VA!$B$10,$A34,$E$6)</f>
        <v>1.95E-2</v>
      </c>
      <c r="E34" s="30"/>
      <c r="F34" s="38">
        <f ca="1">OFFSET(LFL_RFR_spot_no_VA!$B$10,$A34,$E$6)</f>
        <v>5.9048066698546009E-3</v>
      </c>
      <c r="G34" s="38">
        <f ca="1">OFFSET(LFL_RFR_spot_with_VA!$B$10,$A34,$E$6)</f>
        <v>7.9749999999999995E-3</v>
      </c>
      <c r="H34" s="30"/>
      <c r="I34" s="37">
        <f ca="1">OFFSET(DH_RFR_spot_no_VA!$B$10,$A34,$E$6)</f>
        <v>1.1971062713250769E-2</v>
      </c>
      <c r="J34" s="37">
        <f ca="1">OFFSET(DH_RFR_spot_with_VA!$B$10,$A34,$E$6)</f>
        <v>2.5388999999999998E-2</v>
      </c>
      <c r="K34" s="30"/>
      <c r="L34" s="30"/>
    </row>
    <row r="35" spans="1:12" x14ac:dyDescent="0.2">
      <c r="A35" s="32">
        <v>25</v>
      </c>
      <c r="B35" s="30"/>
      <c r="C35" s="36">
        <f ca="1">OFFSET(BSL_RFR_spot_no_VA!$B$10,$A35,$E$6)</f>
        <v>1.7999999999999999E-2</v>
      </c>
      <c r="D35" s="36">
        <f ca="1">OFFSET(BSL_RFR_spot_with_VA!$B$10,$A35,$E$6)</f>
        <v>2.0039999999999999E-2</v>
      </c>
      <c r="E35" s="30"/>
      <c r="F35" s="38">
        <f ca="1">OFFSET(LFL_RFR_spot_no_VA!$B$10,$A35,$E$6)</f>
        <v>6.1406916757251739E-3</v>
      </c>
      <c r="G35" s="38">
        <f ca="1">OFFSET(LFL_RFR_spot_with_VA!$B$10,$A35,$E$6)</f>
        <v>8.1659999999999996E-3</v>
      </c>
      <c r="H35" s="30"/>
      <c r="I35" s="37">
        <f ca="1">OFFSET(DH_RFR_spot_no_VA!$B$10,$A35,$E$6)</f>
        <v>1.2751909015578988E-2</v>
      </c>
      <c r="J35" s="37">
        <f ca="1">OFFSET(DH_RFR_spot_with_VA!$B$10,$A35,$E$6)</f>
        <v>2.5901E-2</v>
      </c>
      <c r="K35" s="30"/>
      <c r="L35" s="30"/>
    </row>
    <row r="36" spans="1:12" x14ac:dyDescent="0.2">
      <c r="A36" s="32">
        <v>26</v>
      </c>
      <c r="B36" s="30"/>
      <c r="C36" s="36">
        <f ca="1">OFFSET(BSL_RFR_spot_no_VA!$B$10,$A36,$E$6)</f>
        <v>1.8589999999999999E-2</v>
      </c>
      <c r="D36" s="36">
        <f ca="1">OFFSET(BSL_RFR_spot_with_VA!$B$10,$A36,$E$6)</f>
        <v>2.0590000000000001E-2</v>
      </c>
      <c r="E36" s="30"/>
      <c r="F36" s="38">
        <f ca="1">OFFSET(LFL_RFR_spot_no_VA!$B$10,$A36,$E$6)</f>
        <v>6.3963136059479453E-3</v>
      </c>
      <c r="G36" s="38">
        <f ca="1">OFFSET(LFL_RFR_spot_with_VA!$B$10,$A36,$E$6)</f>
        <v>8.3750000000000005E-3</v>
      </c>
      <c r="H36" s="30"/>
      <c r="I36" s="37">
        <f ca="1">OFFSET(DH_RFR_spot_no_VA!$B$10,$A36,$E$6)</f>
        <v>1.3522864287938585E-2</v>
      </c>
      <c r="J36" s="37">
        <f ca="1">OFFSET(DH_RFR_spot_with_VA!$B$10,$A36,$E$6)</f>
        <v>2.6388000000000002E-2</v>
      </c>
      <c r="K36" s="30"/>
      <c r="L36" s="30"/>
    </row>
    <row r="37" spans="1:12" x14ac:dyDescent="0.2">
      <c r="A37" s="32">
        <v>27</v>
      </c>
      <c r="B37" s="30"/>
      <c r="C37" s="36">
        <f ca="1">OFFSET(BSL_RFR_spot_no_VA!$B$10,$A37,$E$6)</f>
        <v>1.9179999999999999E-2</v>
      </c>
      <c r="D37" s="36">
        <f ca="1">OFFSET(BSL_RFR_spot_with_VA!$B$10,$A37,$E$6)</f>
        <v>2.1129999999999999E-2</v>
      </c>
      <c r="E37" s="30"/>
      <c r="F37" s="38">
        <f ca="1">OFFSET(LFL_RFR_spot_no_VA!$B$10,$A37,$E$6)</f>
        <v>6.6648648879912287E-3</v>
      </c>
      <c r="G37" s="38">
        <f ca="1">OFFSET(LFL_RFR_spot_with_VA!$B$10,$A37,$E$6)</f>
        <v>8.5950000000000002E-3</v>
      </c>
      <c r="H37" s="30"/>
      <c r="I37" s="37">
        <f ca="1">OFFSET(DH_RFR_spot_no_VA!$B$10,$A37,$E$6)</f>
        <v>1.4278616992763338E-2</v>
      </c>
      <c r="J37" s="37">
        <f ca="1">OFFSET(DH_RFR_spot_with_VA!$B$10,$A37,$E$6)</f>
        <v>2.6852000000000001E-2</v>
      </c>
      <c r="K37" s="30"/>
      <c r="L37" s="30"/>
    </row>
    <row r="38" spans="1:12" x14ac:dyDescent="0.2">
      <c r="A38" s="32">
        <v>28</v>
      </c>
      <c r="B38" s="30"/>
      <c r="C38" s="36">
        <f ca="1">OFFSET(BSL_RFR_spot_no_VA!$B$10,$A38,$E$6)</f>
        <v>1.976E-2</v>
      </c>
      <c r="D38" s="36">
        <f ca="1">OFFSET(BSL_RFR_spot_with_VA!$B$10,$A38,$E$6)</f>
        <v>2.1659999999999999E-2</v>
      </c>
      <c r="E38" s="30"/>
      <c r="F38" s="38">
        <f ca="1">OFFSET(LFL_RFR_spot_no_VA!$B$10,$A38,$E$6)</f>
        <v>6.9411209097374194E-3</v>
      </c>
      <c r="G38" s="38">
        <f ca="1">OFFSET(LFL_RFR_spot_with_VA!$B$10,$A38,$E$6)</f>
        <v>8.8240000000000002E-3</v>
      </c>
      <c r="H38" s="30"/>
      <c r="I38" s="37">
        <f ca="1">OFFSET(DH_RFR_spot_no_VA!$B$10,$A38,$E$6)</f>
        <v>1.5015513466225094E-2</v>
      </c>
      <c r="J38" s="37">
        <f ca="1">OFFSET(DH_RFR_spot_with_VA!$B$10,$A38,$E$6)</f>
        <v>2.7293000000000001E-2</v>
      </c>
      <c r="K38" s="30"/>
      <c r="L38" s="30"/>
    </row>
    <row r="39" spans="1:12" x14ac:dyDescent="0.2">
      <c r="A39" s="32">
        <v>29</v>
      </c>
      <c r="B39" s="30"/>
      <c r="C39" s="36">
        <f ca="1">OFFSET(BSL_RFR_spot_no_VA!$B$10,$A39,$E$6)</f>
        <v>2.0330000000000001E-2</v>
      </c>
      <c r="D39" s="36">
        <f ca="1">OFFSET(BSL_RFR_spot_with_VA!$B$10,$A39,$E$6)</f>
        <v>2.2179999999999998E-2</v>
      </c>
      <c r="E39" s="30"/>
      <c r="F39" s="38">
        <f ca="1">OFFSET(LFL_RFR_spot_no_VA!$B$10,$A39,$E$6)</f>
        <v>7.2210759467592478E-3</v>
      </c>
      <c r="G39" s="38">
        <f ca="1">OFFSET(LFL_RFR_spot_with_VA!$B$10,$A39,$E$6)</f>
        <v>9.0559999999999998E-3</v>
      </c>
      <c r="H39" s="30"/>
      <c r="I39" s="37">
        <f ca="1">OFFSET(DH_RFR_spot_no_VA!$B$10,$A39,$E$6)</f>
        <v>1.5731128364594893E-2</v>
      </c>
      <c r="J39" s="37">
        <f ca="1">OFFSET(DH_RFR_spot_with_VA!$B$10,$A39,$E$6)</f>
        <v>2.7712000000000001E-2</v>
      </c>
      <c r="K39" s="30"/>
      <c r="L39" s="30"/>
    </row>
    <row r="40" spans="1:12" x14ac:dyDescent="0.2">
      <c r="A40" s="32">
        <v>30</v>
      </c>
      <c r="B40" s="30"/>
      <c r="C40" s="36">
        <f ca="1">OFFSET(BSL_RFR_spot_no_VA!$B$10,$A40,$E$6)</f>
        <v>2.0879999999999999E-2</v>
      </c>
      <c r="D40" s="36">
        <f ca="1">OFFSET(BSL_RFR_spot_with_VA!$B$10,$A40,$E$6)</f>
        <v>2.2679999999999999E-2</v>
      </c>
      <c r="E40" s="30"/>
      <c r="F40" s="38">
        <f ca="1">OFFSET(LFL_RFR_spot_no_VA!$B$10,$A40,$E$6)</f>
        <v>7.5016677333425985E-3</v>
      </c>
      <c r="G40" s="38">
        <f ca="1">OFFSET(LFL_RFR_spot_with_VA!$B$10,$A40,$E$6)</f>
        <v>9.2899999999999996E-3</v>
      </c>
      <c r="H40" s="30"/>
      <c r="I40" s="37">
        <f ca="1">OFFSET(DH_RFR_spot_no_VA!$B$10,$A40,$E$6)</f>
        <v>1.6423947892214796E-2</v>
      </c>
      <c r="J40" s="37">
        <f ca="1">OFFSET(DH_RFR_spot_with_VA!$B$10,$A40,$E$6)</f>
        <v>2.8112000000000002E-2</v>
      </c>
      <c r="K40" s="30"/>
      <c r="L40" s="30"/>
    </row>
    <row r="41" spans="1:12" x14ac:dyDescent="0.2">
      <c r="A41" s="32">
        <v>31</v>
      </c>
      <c r="B41" s="30"/>
      <c r="C41" s="36">
        <f ca="1">OFFSET(BSL_RFR_spot_no_VA!$B$10,$A41,$E$6)</f>
        <v>2.1409999999999998E-2</v>
      </c>
      <c r="D41" s="36">
        <f ca="1">OFFSET(BSL_RFR_spot_with_VA!$B$10,$A41,$E$6)</f>
        <v>2.317E-2</v>
      </c>
      <c r="E41" s="30"/>
      <c r="F41" s="38">
        <f ca="1">OFFSET(LFL_RFR_spot_no_VA!$B$10,$A41,$E$6)</f>
        <v>7.7805674501938427E-3</v>
      </c>
      <c r="G41" s="38">
        <f ca="1">OFFSET(LFL_RFR_spot_with_VA!$B$10,$A41,$E$6)</f>
        <v>9.5230000000000002E-3</v>
      </c>
      <c r="H41" s="30"/>
      <c r="I41" s="37">
        <f ca="1">OFFSET(DH_RFR_spot_no_VA!$B$10,$A41,$E$6)</f>
        <v>1.7093134477023764E-2</v>
      </c>
      <c r="J41" s="37">
        <f ca="1">OFFSET(DH_RFR_spot_with_VA!$B$10,$A41,$E$6)</f>
        <v>2.8493000000000001E-2</v>
      </c>
      <c r="K41" s="30"/>
      <c r="L41" s="30"/>
    </row>
    <row r="42" spans="1:12" x14ac:dyDescent="0.2">
      <c r="A42" s="32">
        <v>32</v>
      </c>
      <c r="B42" s="30"/>
      <c r="C42" s="36">
        <f ca="1">OFFSET(BSL_RFR_spot_no_VA!$B$10,$A42,$E$6)</f>
        <v>2.1930000000000002E-2</v>
      </c>
      <c r="D42" s="36">
        <f ca="1">OFFSET(BSL_RFR_spot_with_VA!$B$10,$A42,$E$6)</f>
        <v>2.3640000000000001E-2</v>
      </c>
      <c r="E42" s="30"/>
      <c r="F42" s="38">
        <f ca="1">OFFSET(LFL_RFR_spot_no_VA!$B$10,$A42,$E$6)</f>
        <v>8.0560184545113156E-3</v>
      </c>
      <c r="G42" s="38">
        <f ca="1">OFFSET(LFL_RFR_spot_with_VA!$B$10,$A42,$E$6)</f>
        <v>9.7540000000000005E-3</v>
      </c>
      <c r="H42" s="30"/>
      <c r="I42" s="37">
        <f ca="1">OFFSET(DH_RFR_spot_no_VA!$B$10,$A42,$E$6)</f>
        <v>1.7738350855123208E-2</v>
      </c>
      <c r="J42" s="37">
        <f ca="1">OFFSET(DH_RFR_spot_with_VA!$B$10,$A42,$E$6)</f>
        <v>2.8856E-2</v>
      </c>
      <c r="K42" s="30"/>
      <c r="L42" s="30"/>
    </row>
    <row r="43" spans="1:12" x14ac:dyDescent="0.2">
      <c r="A43" s="32">
        <v>33</v>
      </c>
      <c r="B43" s="30"/>
      <c r="C43" s="36">
        <f ca="1">OFFSET(BSL_RFR_spot_no_VA!$B$10,$A43,$E$6)</f>
        <v>2.2429999999999999E-2</v>
      </c>
      <c r="D43" s="36">
        <f ca="1">OFFSET(BSL_RFR_spot_with_VA!$B$10,$A43,$E$6)</f>
        <v>2.41E-2</v>
      </c>
      <c r="E43" s="30"/>
      <c r="F43" s="38">
        <f ca="1">OFFSET(LFL_RFR_spot_no_VA!$B$10,$A43,$E$6)</f>
        <v>8.3267116502980798E-3</v>
      </c>
      <c r="G43" s="38">
        <f ca="1">OFFSET(LFL_RFR_spot_with_VA!$B$10,$A43,$E$6)</f>
        <v>9.9810000000000003E-3</v>
      </c>
      <c r="H43" s="30"/>
      <c r="I43" s="37">
        <f ca="1">OFFSET(DH_RFR_spot_no_VA!$B$10,$A43,$E$6)</f>
        <v>1.8359627881281426E-2</v>
      </c>
      <c r="J43" s="37">
        <f ca="1">OFFSET(DH_RFR_spot_with_VA!$B$10,$A43,$E$6)</f>
        <v>2.9203E-2</v>
      </c>
      <c r="K43" s="30"/>
      <c r="L43" s="30"/>
    </row>
    <row r="44" spans="1:12" x14ac:dyDescent="0.2">
      <c r="A44" s="32">
        <v>34</v>
      </c>
      <c r="B44" s="30"/>
      <c r="C44" s="36">
        <f ca="1">OFFSET(BSL_RFR_spot_no_VA!$B$10,$A44,$E$6)</f>
        <v>2.2919999999999999E-2</v>
      </c>
      <c r="D44" s="36">
        <f ca="1">OFFSET(BSL_RFR_spot_with_VA!$B$10,$A44,$E$6)</f>
        <v>2.4539999999999999E-2</v>
      </c>
      <c r="E44" s="30"/>
      <c r="F44" s="38">
        <f ca="1">OFFSET(LFL_RFR_spot_no_VA!$B$10,$A44,$E$6)</f>
        <v>8.5916886257808578E-3</v>
      </c>
      <c r="G44" s="38">
        <f ca="1">OFFSET(LFL_RFR_spot_with_VA!$B$10,$A44,$E$6)</f>
        <v>1.0204E-2</v>
      </c>
      <c r="H44" s="30"/>
      <c r="I44" s="37">
        <f ca="1">OFFSET(DH_RFR_spot_no_VA!$B$10,$A44,$E$6)</f>
        <v>1.8957264784588812E-2</v>
      </c>
      <c r="J44" s="37">
        <f ca="1">OFFSET(DH_RFR_spot_with_VA!$B$10,$A44,$E$6)</f>
        <v>2.9534000000000001E-2</v>
      </c>
      <c r="K44" s="30"/>
      <c r="L44" s="30"/>
    </row>
    <row r="45" spans="1:12" x14ac:dyDescent="0.2">
      <c r="A45" s="32">
        <v>35</v>
      </c>
      <c r="B45" s="30"/>
      <c r="C45" s="36">
        <f ca="1">OFFSET(BSL_RFR_spot_no_VA!$B$10,$A45,$E$6)</f>
        <v>2.3380000000000001E-2</v>
      </c>
      <c r="D45" s="36">
        <f ca="1">OFFSET(BSL_RFR_spot_with_VA!$B$10,$A45,$E$6)</f>
        <v>2.4969999999999999E-2</v>
      </c>
      <c r="E45" s="30"/>
      <c r="F45" s="38">
        <f ca="1">OFFSET(LFL_RFR_spot_no_VA!$B$10,$A45,$E$6)</f>
        <v>8.8502659908897829E-3</v>
      </c>
      <c r="G45" s="38">
        <f ca="1">OFFSET(LFL_RFR_spot_with_VA!$B$10,$A45,$E$6)</f>
        <v>1.0423E-2</v>
      </c>
      <c r="H45" s="30"/>
      <c r="I45" s="37">
        <f ca="1">OFFSET(DH_RFR_spot_no_VA!$B$10,$A45,$E$6)</f>
        <v>1.9531753674756569E-2</v>
      </c>
      <c r="J45" s="37">
        <f ca="1">OFFSET(DH_RFR_spot_with_VA!$B$10,$A45,$E$6)</f>
        <v>2.9850000000000002E-2</v>
      </c>
      <c r="K45" s="30"/>
      <c r="L45" s="30"/>
    </row>
    <row r="46" spans="1:12" x14ac:dyDescent="0.2">
      <c r="A46" s="32">
        <v>36</v>
      </c>
      <c r="B46" s="30"/>
      <c r="C46" s="36">
        <f ca="1">OFFSET(BSL_RFR_spot_no_VA!$B$10,$A46,$E$6)</f>
        <v>2.383E-2</v>
      </c>
      <c r="D46" s="36">
        <f ca="1">OFFSET(BSL_RFR_spot_with_VA!$B$10,$A46,$E$6)</f>
        <v>2.538E-2</v>
      </c>
      <c r="E46" s="30"/>
      <c r="F46" s="38">
        <f ca="1">OFFSET(LFL_RFR_spot_no_VA!$B$10,$A46,$E$6)</f>
        <v>9.101976011971713E-3</v>
      </c>
      <c r="G46" s="38">
        <f ca="1">OFFSET(LFL_RFR_spot_with_VA!$B$10,$A46,$E$6)</f>
        <v>1.0635E-2</v>
      </c>
      <c r="H46" s="30"/>
      <c r="I46" s="37">
        <f ca="1">OFFSET(DH_RFR_spot_no_VA!$B$10,$A46,$E$6)</f>
        <v>2.0083722292386863E-2</v>
      </c>
      <c r="J46" s="37">
        <f ca="1">OFFSET(DH_RFR_spot_with_VA!$B$10,$A46,$E$6)</f>
        <v>3.0152000000000002E-2</v>
      </c>
      <c r="K46" s="30"/>
      <c r="L46" s="30"/>
    </row>
    <row r="47" spans="1:12" x14ac:dyDescent="0.2">
      <c r="A47" s="32">
        <v>37</v>
      </c>
      <c r="B47" s="30"/>
      <c r="C47" s="36">
        <f ca="1">OFFSET(BSL_RFR_spot_no_VA!$B$10,$A47,$E$6)</f>
        <v>2.426E-2</v>
      </c>
      <c r="D47" s="36">
        <f ca="1">OFFSET(BSL_RFR_spot_with_VA!$B$10,$A47,$E$6)</f>
        <v>2.5780000000000001E-2</v>
      </c>
      <c r="E47" s="30"/>
      <c r="F47" s="38">
        <f ca="1">OFFSET(LFL_RFR_spot_no_VA!$B$10,$A47,$E$6)</f>
        <v>9.3465198535860328E-3</v>
      </c>
      <c r="G47" s="38">
        <f ca="1">OFFSET(LFL_RFR_spot_with_VA!$B$10,$A47,$E$6)</f>
        <v>1.0843E-2</v>
      </c>
      <c r="H47" s="30"/>
      <c r="I47" s="37">
        <f ca="1">OFFSET(DH_RFR_spot_no_VA!$B$10,$A47,$E$6)</f>
        <v>2.0613890563486725E-2</v>
      </c>
      <c r="J47" s="37">
        <f ca="1">OFFSET(DH_RFR_spot_with_VA!$B$10,$A47,$E$6)</f>
        <v>3.0440999999999999E-2</v>
      </c>
      <c r="K47" s="30"/>
      <c r="L47" s="30"/>
    </row>
    <row r="48" spans="1:12" x14ac:dyDescent="0.2">
      <c r="A48" s="32">
        <v>38</v>
      </c>
      <c r="B48" s="30"/>
      <c r="C48" s="36">
        <f ca="1">OFFSET(BSL_RFR_spot_no_VA!$B$10,$A48,$E$6)</f>
        <v>2.4680000000000001E-2</v>
      </c>
      <c r="D48" s="36">
        <f ca="1">OFFSET(BSL_RFR_spot_with_VA!$B$10,$A48,$E$6)</f>
        <v>2.6159999999999999E-2</v>
      </c>
      <c r="E48" s="30"/>
      <c r="F48" s="38">
        <f ca="1">OFFSET(LFL_RFR_spot_no_VA!$B$10,$A48,$E$6)</f>
        <v>9.5837306290076363E-3</v>
      </c>
      <c r="G48" s="38">
        <f ca="1">OFFSET(LFL_RFR_spot_with_VA!$B$10,$A48,$E$6)</f>
        <v>1.1044E-2</v>
      </c>
      <c r="H48" s="30"/>
      <c r="I48" s="37">
        <f ca="1">OFFSET(DH_RFR_spot_no_VA!$B$10,$A48,$E$6)</f>
        <v>2.112303765152812E-2</v>
      </c>
      <c r="J48" s="37">
        <f ca="1">OFFSET(DH_RFR_spot_with_VA!$B$10,$A48,$E$6)</f>
        <v>3.0717999999999999E-2</v>
      </c>
      <c r="K48" s="30"/>
      <c r="L48" s="30"/>
    </row>
    <row r="49" spans="1:12" x14ac:dyDescent="0.2">
      <c r="A49" s="32">
        <v>39</v>
      </c>
      <c r="B49" s="30"/>
      <c r="C49" s="36">
        <f ca="1">OFFSET(BSL_RFR_spot_no_VA!$B$10,$A49,$E$6)</f>
        <v>2.5080000000000002E-2</v>
      </c>
      <c r="D49" s="36">
        <f ca="1">OFFSET(BSL_RFR_spot_with_VA!$B$10,$A49,$E$6)</f>
        <v>2.6519999999999998E-2</v>
      </c>
      <c r="E49" s="30"/>
      <c r="F49" s="38">
        <f ca="1">OFFSET(LFL_RFR_spot_no_VA!$B$10,$A49,$E$6)</f>
        <v>9.8135441223641262E-3</v>
      </c>
      <c r="G49" s="38">
        <f ca="1">OFFSET(LFL_RFR_spot_with_VA!$B$10,$A49,$E$6)</f>
        <v>1.1239000000000001E-2</v>
      </c>
      <c r="H49" s="30"/>
      <c r="I49" s="37">
        <f ca="1">OFFSET(DH_RFR_spot_no_VA!$B$10,$A49,$E$6)</f>
        <v>2.161197702690254E-2</v>
      </c>
      <c r="J49" s="37">
        <f ca="1">OFFSET(DH_RFR_spot_with_VA!$B$10,$A49,$E$6)</f>
        <v>3.0983E-2</v>
      </c>
      <c r="K49" s="30"/>
      <c r="L49" s="30"/>
    </row>
    <row r="50" spans="1:12" x14ac:dyDescent="0.2">
      <c r="A50" s="32">
        <v>40</v>
      </c>
      <c r="B50" s="30"/>
      <c r="C50" s="36">
        <f ca="1">OFFSET(BSL_RFR_spot_no_VA!$B$10,$A50,$E$6)</f>
        <v>2.547E-2</v>
      </c>
      <c r="D50" s="36">
        <f ca="1">OFFSET(BSL_RFR_spot_with_VA!$B$10,$A50,$E$6)</f>
        <v>2.6870000000000002E-2</v>
      </c>
      <c r="E50" s="30"/>
      <c r="F50" s="38">
        <f ca="1">OFFSET(LFL_RFR_spot_no_VA!$B$10,$A50,$E$6)</f>
        <v>1.0035975539685715E-2</v>
      </c>
      <c r="G50" s="38">
        <f ca="1">OFFSET(LFL_RFR_spot_with_VA!$B$10,$A50,$E$6)</f>
        <v>1.1428000000000001E-2</v>
      </c>
      <c r="H50" s="30"/>
      <c r="I50" s="37">
        <f ca="1">OFFSET(DH_RFR_spot_no_VA!$B$10,$A50,$E$6)</f>
        <v>2.2081537681596819E-2</v>
      </c>
      <c r="J50" s="37">
        <f ca="1">OFFSET(DH_RFR_spot_with_VA!$B$10,$A50,$E$6)</f>
        <v>3.1237000000000001E-2</v>
      </c>
      <c r="K50" s="30"/>
      <c r="L50" s="30"/>
    </row>
    <row r="51" spans="1:12" x14ac:dyDescent="0.2">
      <c r="A51" s="32">
        <v>41</v>
      </c>
      <c r="B51" s="30"/>
      <c r="C51" s="36">
        <f ca="1">OFFSET(BSL_RFR_spot_no_VA!$B$10,$A51,$E$6)</f>
        <v>2.5839999999999998E-2</v>
      </c>
      <c r="D51" s="36">
        <f ca="1">OFFSET(BSL_RFR_spot_with_VA!$B$10,$A51,$E$6)</f>
        <v>2.7210000000000002E-2</v>
      </c>
      <c r="E51" s="30"/>
      <c r="F51" s="38">
        <f ca="1">OFFSET(LFL_RFR_spot_no_VA!$B$10,$A51,$E$6)</f>
        <v>1.0251101018459607E-2</v>
      </c>
      <c r="G51" s="38">
        <f ca="1">OFFSET(LFL_RFR_spot_with_VA!$B$10,$A51,$E$6)</f>
        <v>1.1611E-2</v>
      </c>
      <c r="H51" s="30"/>
      <c r="I51" s="37">
        <f ca="1">OFFSET(DH_RFR_spot_no_VA!$B$10,$A51,$E$6)</f>
        <v>2.2532550067563939E-2</v>
      </c>
      <c r="J51" s="37">
        <f ca="1">OFFSET(DH_RFR_spot_with_VA!$B$10,$A51,$E$6)</f>
        <v>3.1480000000000001E-2</v>
      </c>
      <c r="K51" s="30"/>
      <c r="L51" s="30"/>
    </row>
    <row r="52" spans="1:12" x14ac:dyDescent="0.2">
      <c r="A52" s="32">
        <v>42</v>
      </c>
      <c r="B52" s="30"/>
      <c r="C52" s="36">
        <f ca="1">OFFSET(BSL_RFR_spot_no_VA!$B$10,$A52,$E$6)</f>
        <v>2.6190000000000001E-2</v>
      </c>
      <c r="D52" s="36">
        <f ca="1">OFFSET(BSL_RFR_spot_with_VA!$B$10,$A52,$E$6)</f>
        <v>2.7539999999999999E-2</v>
      </c>
      <c r="E52" s="30"/>
      <c r="F52" s="38">
        <f ca="1">OFFSET(LFL_RFR_spot_no_VA!$B$10,$A52,$E$6)</f>
        <v>1.0459042907637217E-2</v>
      </c>
      <c r="G52" s="38">
        <f ca="1">OFFSET(LFL_RFR_spot_with_VA!$B$10,$A52,$E$6)</f>
        <v>1.1788E-2</v>
      </c>
      <c r="H52" s="30"/>
      <c r="I52" s="37">
        <f ca="1">OFFSET(DH_RFR_spot_no_VA!$B$10,$A52,$E$6)</f>
        <v>2.2965835673679269E-2</v>
      </c>
      <c r="J52" s="37">
        <f ca="1">OFFSET(DH_RFR_spot_with_VA!$B$10,$A52,$E$6)</f>
        <v>3.1713999999999999E-2</v>
      </c>
      <c r="K52" s="30"/>
      <c r="L52" s="30"/>
    </row>
    <row r="53" spans="1:12" x14ac:dyDescent="0.2">
      <c r="A53" s="32">
        <v>43</v>
      </c>
      <c r="B53" s="30"/>
      <c r="C53" s="36">
        <f ca="1">OFFSET(BSL_RFR_spot_no_VA!$B$10,$A53,$E$6)</f>
        <v>2.6540000000000001E-2</v>
      </c>
      <c r="D53" s="36">
        <f ca="1">OFFSET(BSL_RFR_spot_with_VA!$B$10,$A53,$E$6)</f>
        <v>2.785E-2</v>
      </c>
      <c r="E53" s="30"/>
      <c r="F53" s="38">
        <f ca="1">OFFSET(LFL_RFR_spot_no_VA!$B$10,$A53,$E$6)</f>
        <v>1.0659958045597939E-2</v>
      </c>
      <c r="G53" s="38">
        <f ca="1">OFFSET(LFL_RFR_spot_with_VA!$B$10,$A53,$E$6)</f>
        <v>1.196E-2</v>
      </c>
      <c r="H53" s="30"/>
      <c r="I53" s="37">
        <f ca="1">OFFSET(DH_RFR_spot_no_VA!$B$10,$A53,$E$6)</f>
        <v>2.3382199409016868E-2</v>
      </c>
      <c r="J53" s="37">
        <f ca="1">OFFSET(DH_RFR_spot_with_VA!$B$10,$A53,$E$6)</f>
        <v>3.1938000000000001E-2</v>
      </c>
      <c r="K53" s="30"/>
      <c r="L53" s="30"/>
    </row>
    <row r="54" spans="1:12" x14ac:dyDescent="0.2">
      <c r="A54" s="32">
        <v>44</v>
      </c>
      <c r="B54" s="30"/>
      <c r="C54" s="36">
        <f ca="1">OFFSET(BSL_RFR_spot_no_VA!$B$10,$A54,$E$6)</f>
        <v>2.6870000000000002E-2</v>
      </c>
      <c r="D54" s="36">
        <f ca="1">OFFSET(BSL_RFR_spot_with_VA!$B$10,$A54,$E$6)</f>
        <v>2.8150000000000001E-2</v>
      </c>
      <c r="E54" s="30"/>
      <c r="F54" s="38">
        <f ca="1">OFFSET(LFL_RFR_spot_no_VA!$B$10,$A54,$E$6)</f>
        <v>1.0854028429175155E-2</v>
      </c>
      <c r="G54" s="38">
        <f ca="1">OFFSET(LFL_RFR_spot_with_VA!$B$10,$A54,$E$6)</f>
        <v>1.2125E-2</v>
      </c>
      <c r="H54" s="30"/>
      <c r="I54" s="37">
        <f ca="1">OFFSET(DH_RFR_spot_no_VA!$B$10,$A54,$E$6)</f>
        <v>2.3782424151366888E-2</v>
      </c>
      <c r="J54" s="37">
        <f ca="1">OFFSET(DH_RFR_spot_with_VA!$B$10,$A54,$E$6)</f>
        <v>3.2153000000000001E-2</v>
      </c>
      <c r="K54" s="30"/>
      <c r="L54" s="30"/>
    </row>
    <row r="55" spans="1:12" x14ac:dyDescent="0.2">
      <c r="A55" s="32">
        <v>45</v>
      </c>
      <c r="B55" s="30"/>
      <c r="C55" s="36">
        <f ca="1">OFFSET(BSL_RFR_spot_no_VA!$B$10,$A55,$E$6)</f>
        <v>2.7189999999999999E-2</v>
      </c>
      <c r="D55" s="36">
        <f ca="1">OFFSET(BSL_RFR_spot_with_VA!$B$10,$A55,$E$6)</f>
        <v>2.844E-2</v>
      </c>
      <c r="E55" s="30"/>
      <c r="F55" s="38">
        <f ca="1">OFFSET(LFL_RFR_spot_no_VA!$B$10,$A55,$E$6)</f>
        <v>1.1041453794773837E-2</v>
      </c>
      <c r="G55" s="38">
        <f ca="1">OFFSET(LFL_RFR_spot_with_VA!$B$10,$A55,$E$6)</f>
        <v>1.2285000000000001E-2</v>
      </c>
      <c r="H55" s="30"/>
      <c r="I55" s="37">
        <f ca="1">OFFSET(DH_RFR_spot_no_VA!$B$10,$A55,$E$6)</f>
        <v>2.4167266965337442E-2</v>
      </c>
      <c r="J55" s="37">
        <f ca="1">OFFSET(DH_RFR_spot_with_VA!$B$10,$A55,$E$6)</f>
        <v>3.236E-2</v>
      </c>
      <c r="K55" s="30"/>
      <c r="L55" s="30"/>
    </row>
    <row r="56" spans="1:12" x14ac:dyDescent="0.2">
      <c r="A56" s="32">
        <v>46</v>
      </c>
      <c r="B56" s="30"/>
      <c r="C56" s="36">
        <f ca="1">OFFSET(BSL_RFR_spot_no_VA!$B$10,$A56,$E$6)</f>
        <v>2.7490000000000001E-2</v>
      </c>
      <c r="D56" s="36">
        <f ca="1">OFFSET(BSL_RFR_spot_with_VA!$B$10,$A56,$E$6)</f>
        <v>2.8719999999999999E-2</v>
      </c>
      <c r="E56" s="30"/>
      <c r="F56" s="38">
        <f ca="1">OFFSET(LFL_RFR_spot_no_VA!$B$10,$A56,$E$6)</f>
        <v>1.1222445732018693E-2</v>
      </c>
      <c r="G56" s="38">
        <f ca="1">OFFSET(LFL_RFR_spot_with_VA!$B$10,$A56,$E$6)</f>
        <v>1.244E-2</v>
      </c>
      <c r="H56" s="30"/>
      <c r="I56" s="37">
        <f ca="1">OFFSET(DH_RFR_spot_no_VA!$B$10,$A56,$E$6)</f>
        <v>2.4537456605572716E-2</v>
      </c>
      <c r="J56" s="37">
        <f ca="1">OFFSET(DH_RFR_spot_with_VA!$B$10,$A56,$E$6)</f>
        <v>3.2558999999999998E-2</v>
      </c>
      <c r="K56" s="30"/>
      <c r="L56" s="30"/>
    </row>
    <row r="57" spans="1:12" x14ac:dyDescent="0.2">
      <c r="A57" s="32">
        <v>47</v>
      </c>
      <c r="B57" s="30"/>
      <c r="C57" s="36">
        <f ca="1">OFFSET(BSL_RFR_spot_no_VA!$B$10,$A57,$E$6)</f>
        <v>2.7789999999999999E-2</v>
      </c>
      <c r="D57" s="36">
        <f ca="1">OFFSET(BSL_RFR_spot_with_VA!$B$10,$A57,$E$6)</f>
        <v>2.8989999999999998E-2</v>
      </c>
      <c r="E57" s="30"/>
      <c r="F57" s="38">
        <f ca="1">OFFSET(LFL_RFR_spot_no_VA!$B$10,$A57,$E$6)</f>
        <v>1.1397223027981962E-2</v>
      </c>
      <c r="G57" s="38">
        <f ca="1">OFFSET(LFL_RFR_spot_with_VA!$B$10,$A57,$E$6)</f>
        <v>1.259E-2</v>
      </c>
      <c r="H57" s="30"/>
      <c r="I57" s="37">
        <f ca="1">OFFSET(DH_RFR_spot_no_VA!$B$10,$A57,$E$6)</f>
        <v>2.4893692006060286E-2</v>
      </c>
      <c r="J57" s="37">
        <f ca="1">OFFSET(DH_RFR_spot_with_VA!$B$10,$A57,$E$6)</f>
        <v>3.2751000000000002E-2</v>
      </c>
      <c r="K57" s="30"/>
      <c r="L57" s="30"/>
    </row>
    <row r="58" spans="1:12" x14ac:dyDescent="0.2">
      <c r="A58" s="32">
        <v>48</v>
      </c>
      <c r="B58" s="30"/>
      <c r="C58" s="36">
        <f ca="1">OFFSET(BSL_RFR_spot_no_VA!$B$10,$A58,$E$6)</f>
        <v>2.8070000000000001E-2</v>
      </c>
      <c r="D58" s="36">
        <f ca="1">OFFSET(BSL_RFR_spot_with_VA!$B$10,$A58,$E$6)</f>
        <v>2.9250000000000002E-2</v>
      </c>
      <c r="E58" s="30"/>
      <c r="F58" s="38">
        <f ca="1">OFFSET(LFL_RFR_spot_no_VA!$B$10,$A58,$E$6)</f>
        <v>1.1566008000949646E-2</v>
      </c>
      <c r="G58" s="38">
        <f ca="1">OFFSET(LFL_RFR_spot_with_VA!$B$10,$A58,$E$6)</f>
        <v>1.2734000000000001E-2</v>
      </c>
      <c r="H58" s="30"/>
      <c r="I58" s="37">
        <f ca="1">OFFSET(DH_RFR_spot_no_VA!$B$10,$A58,$E$6)</f>
        <v>2.523664152245364E-2</v>
      </c>
      <c r="J58" s="37">
        <f ca="1">OFFSET(DH_RFR_spot_with_VA!$B$10,$A58,$E$6)</f>
        <v>3.2934999999999999E-2</v>
      </c>
      <c r="K58" s="30"/>
      <c r="L58" s="30"/>
    </row>
    <row r="59" spans="1:12" x14ac:dyDescent="0.2">
      <c r="A59" s="32">
        <v>49</v>
      </c>
      <c r="B59" s="30"/>
      <c r="C59" s="36">
        <f ca="1">OFFSET(BSL_RFR_spot_no_VA!$B$10,$A59,$E$6)</f>
        <v>2.8340000000000001E-2</v>
      </c>
      <c r="D59" s="36">
        <f ca="1">OFFSET(BSL_RFR_spot_with_VA!$B$10,$A59,$E$6)</f>
        <v>2.9499999999999998E-2</v>
      </c>
      <c r="E59" s="30"/>
      <c r="F59" s="38">
        <f ca="1">OFFSET(LFL_RFR_spot_no_VA!$B$10,$A59,$E$6)</f>
        <v>1.1729023630691726E-2</v>
      </c>
      <c r="G59" s="38">
        <f ca="1">OFFSET(LFL_RFR_spot_with_VA!$B$10,$A59,$E$6)</f>
        <v>1.2874E-2</v>
      </c>
      <c r="H59" s="30"/>
      <c r="I59" s="37">
        <f ca="1">OFFSET(DH_RFR_spot_no_VA!$B$10,$A59,$E$6)</f>
        <v>2.5566942745457233E-2</v>
      </c>
      <c r="J59" s="37">
        <f ca="1">OFFSET(DH_RFR_spot_with_VA!$B$10,$A59,$E$6)</f>
        <v>3.3112999999999997E-2</v>
      </c>
      <c r="K59" s="30"/>
      <c r="L59" s="30"/>
    </row>
    <row r="60" spans="1:12" x14ac:dyDescent="0.2">
      <c r="A60" s="32">
        <v>50</v>
      </c>
      <c r="B60" s="30"/>
      <c r="C60" s="36">
        <f ca="1">OFFSET(BSL_RFR_spot_no_VA!$B$10,$A60,$E$6)</f>
        <v>2.861E-2</v>
      </c>
      <c r="D60" s="36">
        <f ca="1">OFFSET(BSL_RFR_spot_with_VA!$B$10,$A60,$E$6)</f>
        <v>2.9739999999999999E-2</v>
      </c>
      <c r="E60" s="30"/>
      <c r="F60" s="38">
        <f ca="1">OFFSET(LFL_RFR_spot_no_VA!$B$10,$A60,$E$6)</f>
        <v>1.1886491330207916E-2</v>
      </c>
      <c r="G60" s="38">
        <f ca="1">OFFSET(LFL_RFR_spot_with_VA!$B$10,$A60,$E$6)</f>
        <v>1.3009E-2</v>
      </c>
      <c r="H60" s="30"/>
      <c r="I60" s="37">
        <f ca="1">OFFSET(DH_RFR_spot_no_VA!$B$10,$A60,$E$6)</f>
        <v>2.5885202743091806E-2</v>
      </c>
      <c r="J60" s="37">
        <f ca="1">OFFSET(DH_RFR_spot_with_VA!$B$10,$A60,$E$6)</f>
        <v>3.3284000000000001E-2</v>
      </c>
      <c r="K60" s="30"/>
      <c r="L60" s="30"/>
    </row>
    <row r="61" spans="1:12" x14ac:dyDescent="0.2">
      <c r="A61" s="32">
        <v>51</v>
      </c>
      <c r="B61" s="30"/>
      <c r="C61" s="36">
        <f ca="1">OFFSET(BSL_RFR_spot_no_VA!$B$10,$A61,$E$6)</f>
        <v>2.886E-2</v>
      </c>
      <c r="D61" s="36">
        <f ca="1">OFFSET(BSL_RFR_spot_with_VA!$B$10,$A61,$E$6)</f>
        <v>2.997E-2</v>
      </c>
      <c r="E61" s="30"/>
      <c r="F61" s="38">
        <f ca="1">OFFSET(LFL_RFR_spot_no_VA!$B$10,$A61,$E$6)</f>
        <v>1.203862923411636E-2</v>
      </c>
      <c r="G61" s="38">
        <f ca="1">OFFSET(LFL_RFR_spot_with_VA!$B$10,$A61,$E$6)</f>
        <v>1.3139E-2</v>
      </c>
      <c r="H61" s="30"/>
      <c r="I61" s="37">
        <f ca="1">OFFSET(DH_RFR_spot_no_VA!$B$10,$A61,$E$6)</f>
        <v>2.6191998620708201E-2</v>
      </c>
      <c r="J61" s="37">
        <f ca="1">OFFSET(DH_RFR_spot_with_VA!$B$10,$A61,$E$6)</f>
        <v>3.3449E-2</v>
      </c>
      <c r="K61" s="30"/>
      <c r="L61" s="30"/>
    </row>
    <row r="62" spans="1:12" x14ac:dyDescent="0.2">
      <c r="A62" s="32">
        <v>52</v>
      </c>
      <c r="B62" s="30"/>
      <c r="C62" s="36">
        <f ca="1">OFFSET(BSL_RFR_spot_no_VA!$B$10,$A62,$E$6)</f>
        <v>2.911E-2</v>
      </c>
      <c r="D62" s="36">
        <f ca="1">OFFSET(BSL_RFR_spot_with_VA!$B$10,$A62,$E$6)</f>
        <v>3.0200000000000001E-2</v>
      </c>
      <c r="E62" s="30"/>
      <c r="F62" s="38">
        <f ca="1">OFFSET(LFL_RFR_spot_no_VA!$B$10,$A62,$E$6)</f>
        <v>1.2185650902952316E-2</v>
      </c>
      <c r="G62" s="38">
        <f ca="1">OFFSET(LFL_RFR_spot_with_VA!$B$10,$A62,$E$6)</f>
        <v>1.3265000000000001E-2</v>
      </c>
      <c r="H62" s="30"/>
      <c r="I62" s="37">
        <f ca="1">OFFSET(DH_RFR_spot_no_VA!$B$10,$A62,$E$6)</f>
        <v>2.6487878311925783E-2</v>
      </c>
      <c r="J62" s="37">
        <f ca="1">OFFSET(DH_RFR_spot_with_VA!$B$10,$A62,$E$6)</f>
        <v>3.3607999999999999E-2</v>
      </c>
      <c r="K62" s="30"/>
      <c r="L62" s="30"/>
    </row>
    <row r="63" spans="1:12" x14ac:dyDescent="0.2">
      <c r="A63" s="32">
        <v>53</v>
      </c>
      <c r="B63" s="30"/>
      <c r="C63" s="36">
        <f ca="1">OFFSET(BSL_RFR_spot_no_VA!$B$10,$A63,$E$6)</f>
        <v>2.9340000000000001E-2</v>
      </c>
      <c r="D63" s="36">
        <f ca="1">OFFSET(BSL_RFR_spot_with_VA!$B$10,$A63,$E$6)</f>
        <v>3.041E-2</v>
      </c>
      <c r="E63" s="30"/>
      <c r="F63" s="38">
        <f ca="1">OFFSET(LFL_RFR_spot_no_VA!$B$10,$A63,$E$6)</f>
        <v>1.2327764361926175E-2</v>
      </c>
      <c r="G63" s="38">
        <f ca="1">OFFSET(LFL_RFR_spot_with_VA!$B$10,$A63,$E$6)</f>
        <v>1.3387E-2</v>
      </c>
      <c r="H63" s="30"/>
      <c r="I63" s="37">
        <f ca="1">OFFSET(DH_RFR_spot_no_VA!$B$10,$A63,$E$6)</f>
        <v>2.6773361532756335E-2</v>
      </c>
      <c r="J63" s="37">
        <f ca="1">OFFSET(DH_RFR_spot_with_VA!$B$10,$A63,$E$6)</f>
        <v>3.3762E-2</v>
      </c>
      <c r="K63" s="30"/>
      <c r="L63" s="30"/>
    </row>
    <row r="64" spans="1:12" x14ac:dyDescent="0.2">
      <c r="A64" s="32">
        <v>54</v>
      </c>
      <c r="B64" s="30"/>
      <c r="C64" s="36">
        <f ca="1">OFFSET(BSL_RFR_spot_no_VA!$B$10,$A64,$E$6)</f>
        <v>2.9569999999999999E-2</v>
      </c>
      <c r="D64" s="36">
        <f ca="1">OFFSET(BSL_RFR_spot_with_VA!$B$10,$A64,$E$6)</f>
        <v>3.0620000000000001E-2</v>
      </c>
      <c r="E64" s="30"/>
      <c r="F64" s="38">
        <f ca="1">OFFSET(LFL_RFR_spot_no_VA!$B$10,$A64,$E$6)</f>
        <v>1.2465171408164499E-2</v>
      </c>
      <c r="G64" s="38">
        <f ca="1">OFFSET(LFL_RFR_spot_with_VA!$B$10,$A64,$E$6)</f>
        <v>1.3505E-2</v>
      </c>
      <c r="H64" s="30"/>
      <c r="I64" s="37">
        <f ca="1">OFFSET(DH_RFR_spot_no_VA!$B$10,$A64,$E$6)</f>
        <v>2.7048940846186476E-2</v>
      </c>
      <c r="J64" s="37">
        <f ca="1">OFFSET(DH_RFR_spot_with_VA!$B$10,$A64,$E$6)</f>
        <v>3.3910000000000003E-2</v>
      </c>
      <c r="K64" s="30"/>
      <c r="L64" s="30"/>
    </row>
    <row r="65" spans="1:12" x14ac:dyDescent="0.2">
      <c r="A65" s="32">
        <v>55</v>
      </c>
      <c r="B65" s="30"/>
      <c r="C65" s="36">
        <f ca="1">OFFSET(BSL_RFR_spot_no_VA!$B$10,$A65,$E$6)</f>
        <v>2.9790000000000001E-2</v>
      </c>
      <c r="D65" s="36">
        <f ca="1">OFFSET(BSL_RFR_spot_with_VA!$B$10,$A65,$E$6)</f>
        <v>3.083E-2</v>
      </c>
      <c r="E65" s="30"/>
      <c r="F65" s="38">
        <f ca="1">OFFSET(LFL_RFR_spot_no_VA!$B$10,$A65,$E$6)</f>
        <v>1.2598067132945534E-2</v>
      </c>
      <c r="G65" s="38">
        <f ca="1">OFFSET(LFL_RFR_spot_with_VA!$B$10,$A65,$E$6)</f>
        <v>1.362E-2</v>
      </c>
      <c r="H65" s="30"/>
      <c r="I65" s="37">
        <f ca="1">OFFSET(DH_RFR_spot_no_VA!$B$10,$A65,$E$6)</f>
        <v>2.731508279631778E-2</v>
      </c>
      <c r="J65" s="37">
        <f ca="1">OFFSET(DH_RFR_spot_with_VA!$B$10,$A65,$E$6)</f>
        <v>3.4053E-2</v>
      </c>
      <c r="K65" s="30"/>
      <c r="L65" s="30"/>
    </row>
    <row r="66" spans="1:12" x14ac:dyDescent="0.2">
      <c r="A66" s="32">
        <v>56</v>
      </c>
      <c r="B66" s="30"/>
      <c r="C66" s="36">
        <f ca="1">OFFSET(BSL_RFR_spot_no_VA!$B$10,$A66,$E$6)</f>
        <v>3.0009999999999998E-2</v>
      </c>
      <c r="D66" s="36">
        <f ca="1">OFFSET(BSL_RFR_spot_with_VA!$B$10,$A66,$E$6)</f>
        <v>3.1019999999999999E-2</v>
      </c>
      <c r="E66" s="30"/>
      <c r="F66" s="38">
        <f ca="1">OFFSET(LFL_RFR_spot_no_VA!$B$10,$A66,$E$6)</f>
        <v>1.272663961549414E-2</v>
      </c>
      <c r="G66" s="38">
        <f ca="1">OFFSET(LFL_RFR_spot_with_VA!$B$10,$A66,$E$6)</f>
        <v>1.3729999999999999E-2</v>
      </c>
      <c r="H66" s="30"/>
      <c r="I66" s="37">
        <f ca="1">OFFSET(DH_RFR_spot_no_VA!$B$10,$A66,$E$6)</f>
        <v>2.7572229080505606E-2</v>
      </c>
      <c r="J66" s="37">
        <f ca="1">OFFSET(DH_RFR_spot_with_VA!$B$10,$A66,$E$6)</f>
        <v>3.4192E-2</v>
      </c>
      <c r="K66" s="30"/>
      <c r="L66" s="30"/>
    </row>
    <row r="67" spans="1:12" x14ac:dyDescent="0.2">
      <c r="A67" s="32">
        <v>57</v>
      </c>
      <c r="B67" s="30"/>
      <c r="C67" s="36">
        <f ca="1">OFFSET(BSL_RFR_spot_no_VA!$B$10,$A67,$E$6)</f>
        <v>3.0210000000000001E-2</v>
      </c>
      <c r="D67" s="36">
        <f ca="1">OFFSET(BSL_RFR_spot_with_VA!$B$10,$A67,$E$6)</f>
        <v>3.1210000000000002E-2</v>
      </c>
      <c r="E67" s="30"/>
      <c r="F67" s="38">
        <f ca="1">OFFSET(LFL_RFR_spot_no_VA!$B$10,$A67,$E$6)</f>
        <v>1.2851069753056166E-2</v>
      </c>
      <c r="G67" s="38">
        <f ca="1">OFFSET(LFL_RFR_spot_with_VA!$B$10,$A67,$E$6)</f>
        <v>1.3837E-2</v>
      </c>
      <c r="H67" s="30"/>
      <c r="I67" s="37">
        <f ca="1">OFFSET(DH_RFR_spot_no_VA!$B$10,$A67,$E$6)</f>
        <v>2.7820797735302438E-2</v>
      </c>
      <c r="J67" s="37">
        <f ca="1">OFFSET(DH_RFR_spot_with_VA!$B$10,$A67,$E$6)</f>
        <v>3.4326000000000002E-2</v>
      </c>
      <c r="K67" s="30"/>
      <c r="L67" s="30"/>
    </row>
    <row r="68" spans="1:12" x14ac:dyDescent="0.2">
      <c r="A68" s="32">
        <v>58</v>
      </c>
      <c r="B68" s="30"/>
      <c r="C68" s="36">
        <f ca="1">OFFSET(BSL_RFR_spot_no_VA!$B$10,$A68,$E$6)</f>
        <v>3.041E-2</v>
      </c>
      <c r="D68" s="36">
        <f ca="1">OFFSET(BSL_RFR_spot_with_VA!$B$10,$A68,$E$6)</f>
        <v>3.1390000000000001E-2</v>
      </c>
      <c r="E68" s="30"/>
      <c r="F68" s="38">
        <f ca="1">OFFSET(LFL_RFR_spot_no_VA!$B$10,$A68,$E$6)</f>
        <v>1.297153119859229E-2</v>
      </c>
      <c r="G68" s="38">
        <f ca="1">OFFSET(LFL_RFR_spot_with_VA!$B$10,$A68,$E$6)</f>
        <v>1.3941E-2</v>
      </c>
      <c r="H68" s="30"/>
      <c r="I68" s="37">
        <f ca="1">OFFSET(DH_RFR_spot_no_VA!$B$10,$A68,$E$6)</f>
        <v>2.806118431783533E-2</v>
      </c>
      <c r="J68" s="37">
        <f ca="1">OFFSET(DH_RFR_spot_with_VA!$B$10,$A68,$E$6)</f>
        <v>3.4455E-2</v>
      </c>
      <c r="K68" s="30"/>
      <c r="L68" s="30"/>
    </row>
    <row r="69" spans="1:12" x14ac:dyDescent="0.2">
      <c r="A69" s="32">
        <v>59</v>
      </c>
      <c r="B69" s="30"/>
      <c r="C69" s="36">
        <f ca="1">OFFSET(BSL_RFR_spot_no_VA!$B$10,$A69,$E$6)</f>
        <v>3.0609999999999998E-2</v>
      </c>
      <c r="D69" s="36">
        <f ca="1">OFFSET(BSL_RFR_spot_with_VA!$B$10,$A69,$E$6)</f>
        <v>3.1570000000000001E-2</v>
      </c>
      <c r="E69" s="30"/>
      <c r="F69" s="38">
        <f ca="1">OFFSET(LFL_RFR_spot_no_VA!$B$10,$A69,$E$6)</f>
        <v>1.3088190382795073E-2</v>
      </c>
      <c r="G69" s="38">
        <f ca="1">OFFSET(LFL_RFR_spot_with_VA!$B$10,$A69,$E$6)</f>
        <v>1.4041E-2</v>
      </c>
      <c r="H69" s="30"/>
      <c r="I69" s="37">
        <f ca="1">OFFSET(DH_RFR_spot_no_VA!$B$10,$A69,$E$6)</f>
        <v>2.8293763068847566E-2</v>
      </c>
      <c r="J69" s="37">
        <f ca="1">OFFSET(DH_RFR_spot_with_VA!$B$10,$A69,$E$6)</f>
        <v>3.4581000000000001E-2</v>
      </c>
      <c r="K69" s="30"/>
      <c r="L69" s="30"/>
    </row>
    <row r="70" spans="1:12" x14ac:dyDescent="0.2">
      <c r="A70" s="32">
        <v>60</v>
      </c>
      <c r="B70" s="30"/>
      <c r="C70" s="36">
        <f ca="1">OFFSET(BSL_RFR_spot_no_VA!$B$10,$A70,$E$6)</f>
        <v>3.0790000000000001E-2</v>
      </c>
      <c r="D70" s="36">
        <f ca="1">OFFSET(BSL_RFR_spot_with_VA!$B$10,$A70,$E$6)</f>
        <v>3.1739999999999997E-2</v>
      </c>
      <c r="E70" s="30"/>
      <c r="F70" s="38">
        <f ca="1">OFFSET(LFL_RFR_spot_no_VA!$B$10,$A70,$E$6)</f>
        <v>1.3201206601513471E-2</v>
      </c>
      <c r="G70" s="38">
        <f ca="1">OFFSET(LFL_RFR_spot_with_VA!$B$10,$A70,$E$6)</f>
        <v>1.4138E-2</v>
      </c>
      <c r="H70" s="30"/>
      <c r="I70" s="37">
        <f ca="1">OFFSET(DH_RFR_spot_no_VA!$B$10,$A70,$E$6)</f>
        <v>2.8518888047257107E-2</v>
      </c>
      <c r="J70" s="37">
        <f ca="1">OFFSET(DH_RFR_spot_with_VA!$B$10,$A70,$E$6)</f>
        <v>3.4701999999999997E-2</v>
      </c>
      <c r="K70" s="30"/>
      <c r="L70" s="30"/>
    </row>
    <row r="71" spans="1:12" x14ac:dyDescent="0.2">
      <c r="A71" s="32">
        <v>61</v>
      </c>
      <c r="B71" s="30"/>
      <c r="C71" s="36">
        <f ca="1">OFFSET(BSL_RFR_spot_no_VA!$B$10,$A71,$E$6)</f>
        <v>3.0970000000000001E-2</v>
      </c>
      <c r="D71" s="36">
        <f ca="1">OFFSET(BSL_RFR_spot_with_VA!$B$10,$A71,$E$6)</f>
        <v>3.1910000000000001E-2</v>
      </c>
      <c r="E71" s="30"/>
      <c r="F71" s="38">
        <f ca="1">OFFSET(LFL_RFR_spot_no_VA!$B$10,$A71,$E$6)</f>
        <v>1.331073215324019E-2</v>
      </c>
      <c r="G71" s="38">
        <f ca="1">OFFSET(LFL_RFR_spot_with_VA!$B$10,$A71,$E$6)</f>
        <v>1.4233000000000001E-2</v>
      </c>
      <c r="H71" s="30"/>
      <c r="I71" s="37">
        <f ca="1">OFFSET(DH_RFR_spot_no_VA!$B$10,$A71,$E$6)</f>
        <v>2.8736894228940768E-2</v>
      </c>
      <c r="J71" s="37">
        <f ca="1">OFFSET(DH_RFR_spot_with_VA!$B$10,$A71,$E$6)</f>
        <v>3.4819999999999997E-2</v>
      </c>
      <c r="K71" s="30"/>
      <c r="L71" s="30"/>
    </row>
    <row r="72" spans="1:12" x14ac:dyDescent="0.2">
      <c r="A72" s="32">
        <v>62</v>
      </c>
      <c r="B72" s="30"/>
      <c r="C72" s="36">
        <f ca="1">OFFSET(BSL_RFR_spot_no_VA!$B$10,$A72,$E$6)</f>
        <v>3.1150000000000001E-2</v>
      </c>
      <c r="D72" s="36">
        <f ca="1">OFFSET(BSL_RFR_spot_with_VA!$B$10,$A72,$E$6)</f>
        <v>3.2070000000000001E-2</v>
      </c>
      <c r="E72" s="30"/>
      <c r="F72" s="38">
        <f ca="1">OFFSET(LFL_RFR_spot_no_VA!$B$10,$A72,$E$6)</f>
        <v>1.3416912514232049E-2</v>
      </c>
      <c r="G72" s="38">
        <f ca="1">OFFSET(LFL_RFR_spot_with_VA!$B$10,$A72,$E$6)</f>
        <v>1.4324E-2</v>
      </c>
      <c r="H72" s="30"/>
      <c r="I72" s="37">
        <f ca="1">OFFSET(DH_RFR_spot_no_VA!$B$10,$A72,$E$6)</f>
        <v>2.8948098564698155E-2</v>
      </c>
      <c r="J72" s="37">
        <f ca="1">OFFSET(DH_RFR_spot_with_VA!$B$10,$A72,$E$6)</f>
        <v>3.4934E-2</v>
      </c>
      <c r="K72" s="30"/>
      <c r="L72" s="30"/>
    </row>
    <row r="73" spans="1:12" x14ac:dyDescent="0.2">
      <c r="A73" s="32">
        <v>63</v>
      </c>
      <c r="B73" s="30"/>
      <c r="C73" s="36">
        <f ca="1">OFFSET(BSL_RFR_spot_no_VA!$B$10,$A73,$E$6)</f>
        <v>3.1320000000000001E-2</v>
      </c>
      <c r="D73" s="36">
        <f ca="1">OFFSET(BSL_RFR_spot_with_VA!$B$10,$A73,$E$6)</f>
        <v>3.2219999999999999E-2</v>
      </c>
      <c r="E73" s="30"/>
      <c r="F73" s="38">
        <f ca="1">OFFSET(LFL_RFR_spot_no_VA!$B$10,$A73,$E$6)</f>
        <v>1.3519886541202286E-2</v>
      </c>
      <c r="G73" s="38">
        <f ca="1">OFFSET(LFL_RFR_spot_with_VA!$B$10,$A73,$E$6)</f>
        <v>1.4413E-2</v>
      </c>
      <c r="H73" s="30"/>
      <c r="I73" s="37">
        <f ca="1">OFFSET(DH_RFR_spot_no_VA!$B$10,$A73,$E$6)</f>
        <v>2.9152800994100447E-2</v>
      </c>
      <c r="J73" s="37">
        <f ca="1">OFFSET(DH_RFR_spot_with_VA!$B$10,$A73,$E$6)</f>
        <v>3.5043999999999999E-2</v>
      </c>
      <c r="K73" s="30"/>
      <c r="L73" s="30"/>
    </row>
    <row r="74" spans="1:12" x14ac:dyDescent="0.2">
      <c r="A74" s="32">
        <v>64</v>
      </c>
      <c r="B74" s="30"/>
      <c r="C74" s="36">
        <f ca="1">OFFSET(BSL_RFR_spot_no_VA!$B$10,$A74,$E$6)</f>
        <v>3.1480000000000001E-2</v>
      </c>
      <c r="D74" s="36">
        <f ca="1">OFFSET(BSL_RFR_spot_with_VA!$B$10,$A74,$E$6)</f>
        <v>3.2370000000000003E-2</v>
      </c>
      <c r="E74" s="30"/>
      <c r="F74" s="38">
        <f ca="1">OFFSET(LFL_RFR_spot_no_VA!$B$10,$A74,$E$6)</f>
        <v>1.3619786693491731E-2</v>
      </c>
      <c r="G74" s="38">
        <f ca="1">OFFSET(LFL_RFR_spot_with_VA!$B$10,$A74,$E$6)</f>
        <v>1.4499E-2</v>
      </c>
      <c r="H74" s="30"/>
      <c r="I74" s="37">
        <f ca="1">OFFSET(DH_RFR_spot_no_VA!$B$10,$A74,$E$6)</f>
        <v>2.935128541330001E-2</v>
      </c>
      <c r="J74" s="37">
        <f ca="1">OFFSET(DH_RFR_spot_with_VA!$B$10,$A74,$E$6)</f>
        <v>3.5151000000000002E-2</v>
      </c>
      <c r="K74" s="30"/>
      <c r="L74" s="30"/>
    </row>
    <row r="75" spans="1:12" x14ac:dyDescent="0.2">
      <c r="A75" s="32">
        <v>65</v>
      </c>
      <c r="B75" s="30"/>
      <c r="C75" s="36">
        <f ca="1">OFFSET(BSL_RFR_spot_no_VA!$B$10,$A75,$E$6)</f>
        <v>3.1640000000000001E-2</v>
      </c>
      <c r="D75" s="36">
        <f ca="1">OFFSET(BSL_RFR_spot_with_VA!$B$10,$A75,$E$6)</f>
        <v>3.252E-2</v>
      </c>
      <c r="E75" s="30"/>
      <c r="F75" s="38">
        <f ca="1">OFFSET(LFL_RFR_spot_no_VA!$B$10,$A75,$E$6)</f>
        <v>1.3716739268201383E-2</v>
      </c>
      <c r="G75" s="38">
        <f ca="1">OFFSET(LFL_RFR_spot_with_VA!$B$10,$A75,$E$6)</f>
        <v>1.4581999999999999E-2</v>
      </c>
      <c r="H75" s="30"/>
      <c r="I75" s="37">
        <f ca="1">OFFSET(DH_RFR_spot_no_VA!$B$10,$A75,$E$6)</f>
        <v>2.9543820595926418E-2</v>
      </c>
      <c r="J75" s="37">
        <f ca="1">OFFSET(DH_RFR_spot_with_VA!$B$10,$A75,$E$6)</f>
        <v>3.5255000000000002E-2</v>
      </c>
      <c r="K75" s="30"/>
      <c r="L75" s="30"/>
    </row>
    <row r="76" spans="1:12" x14ac:dyDescent="0.2">
      <c r="A76" s="32">
        <v>66</v>
      </c>
      <c r="B76" s="30"/>
      <c r="C76" s="36">
        <f ca="1">OFFSET(BSL_RFR_spot_no_VA!$B$10,$A76,$E$6)</f>
        <v>3.1800000000000002E-2</v>
      </c>
      <c r="D76" s="36">
        <f ca="1">OFFSET(BSL_RFR_spot_with_VA!$B$10,$A76,$E$6)</f>
        <v>3.2660000000000002E-2</v>
      </c>
      <c r="E76" s="30"/>
      <c r="F76" s="38">
        <f ca="1">OFFSET(LFL_RFR_spot_no_VA!$B$10,$A76,$E$6)</f>
        <v>1.3810864643077903E-2</v>
      </c>
      <c r="G76" s="38">
        <f ca="1">OFFSET(LFL_RFR_spot_with_VA!$B$10,$A76,$E$6)</f>
        <v>1.4663000000000001E-2</v>
      </c>
      <c r="H76" s="30"/>
      <c r="I76" s="37">
        <f ca="1">OFFSET(DH_RFR_spot_no_VA!$B$10,$A76,$E$6)</f>
        <v>2.973066106701383E-2</v>
      </c>
      <c r="J76" s="37">
        <f ca="1">OFFSET(DH_RFR_spot_with_VA!$B$10,$A76,$E$6)</f>
        <v>3.5355999999999999E-2</v>
      </c>
      <c r="K76" s="30"/>
      <c r="L76" s="30"/>
    </row>
    <row r="77" spans="1:12" x14ac:dyDescent="0.2">
      <c r="A77" s="32">
        <v>67</v>
      </c>
      <c r="B77" s="30"/>
      <c r="C77" s="36">
        <f ca="1">OFFSET(BSL_RFR_spot_no_VA!$B$10,$A77,$E$6)</f>
        <v>3.1949999999999999E-2</v>
      </c>
      <c r="D77" s="36">
        <f ca="1">OFFSET(BSL_RFR_spot_with_VA!$B$10,$A77,$E$6)</f>
        <v>3.2800000000000003E-2</v>
      </c>
      <c r="E77" s="30"/>
      <c r="F77" s="38">
        <f ca="1">OFFSET(LFL_RFR_spot_no_VA!$B$10,$A77,$E$6)</f>
        <v>1.3902277523022644E-2</v>
      </c>
      <c r="G77" s="38">
        <f ca="1">OFFSET(LFL_RFR_spot_with_VA!$B$10,$A77,$E$6)</f>
        <v>1.4742E-2</v>
      </c>
      <c r="H77" s="30"/>
      <c r="I77" s="37">
        <f ca="1">OFFSET(DH_RFR_spot_no_VA!$B$10,$A77,$E$6)</f>
        <v>2.9912047930509722E-2</v>
      </c>
      <c r="J77" s="37">
        <f ca="1">OFFSET(DH_RFR_spot_with_VA!$B$10,$A77,$E$6)</f>
        <v>3.5453999999999999E-2</v>
      </c>
      <c r="K77" s="30"/>
      <c r="L77" s="30"/>
    </row>
    <row r="78" spans="1:12" x14ac:dyDescent="0.2">
      <c r="A78" s="32">
        <v>68</v>
      </c>
      <c r="B78" s="30"/>
      <c r="C78" s="36">
        <f ca="1">OFFSET(BSL_RFR_spot_no_VA!$B$10,$A78,$E$6)</f>
        <v>3.2099999999999997E-2</v>
      </c>
      <c r="D78" s="36">
        <f ca="1">OFFSET(BSL_RFR_spot_with_VA!$B$10,$A78,$E$6)</f>
        <v>3.2930000000000001E-2</v>
      </c>
      <c r="E78" s="30"/>
      <c r="F78" s="38">
        <f ca="1">OFFSET(LFL_RFR_spot_no_VA!$B$10,$A78,$E$6)</f>
        <v>1.3991087186943751E-2</v>
      </c>
      <c r="G78" s="38">
        <f ca="1">OFFSET(LFL_RFR_spot_with_VA!$B$10,$A78,$E$6)</f>
        <v>1.4818E-2</v>
      </c>
      <c r="H78" s="30"/>
      <c r="I78" s="37">
        <f ca="1">OFFSET(DH_RFR_spot_no_VA!$B$10,$A78,$E$6)</f>
        <v>3.0088209651376374E-2</v>
      </c>
      <c r="J78" s="37">
        <f ca="1">OFFSET(DH_RFR_spot_with_VA!$B$10,$A78,$E$6)</f>
        <v>3.5548999999999997E-2</v>
      </c>
      <c r="K78" s="30"/>
      <c r="L78" s="30"/>
    </row>
    <row r="79" spans="1:12" x14ac:dyDescent="0.2">
      <c r="A79" s="32">
        <v>69</v>
      </c>
      <c r="B79" s="30"/>
      <c r="C79" s="36">
        <f ca="1">OFFSET(BSL_RFR_spot_no_VA!$B$10,$A79,$E$6)</f>
        <v>3.2239999999999998E-2</v>
      </c>
      <c r="D79" s="36">
        <f ca="1">OFFSET(BSL_RFR_spot_with_VA!$B$10,$A79,$E$6)</f>
        <v>3.3059999999999999E-2</v>
      </c>
      <c r="E79" s="30"/>
      <c r="F79" s="38">
        <f ca="1">OFFSET(LFL_RFR_spot_no_VA!$B$10,$A79,$E$6)</f>
        <v>1.4077397732408015E-2</v>
      </c>
      <c r="G79" s="38">
        <f ca="1">OFFSET(LFL_RFR_spot_with_VA!$B$10,$A79,$E$6)</f>
        <v>1.4893E-2</v>
      </c>
      <c r="H79" s="30"/>
      <c r="I79" s="37">
        <f ca="1">OFFSET(DH_RFR_spot_no_VA!$B$10,$A79,$E$6)</f>
        <v>3.0259362793631839E-2</v>
      </c>
      <c r="J79" s="37">
        <f ca="1">OFFSET(DH_RFR_spot_with_VA!$B$10,$A79,$E$6)</f>
        <v>3.5642E-2</v>
      </c>
      <c r="K79" s="30"/>
      <c r="L79" s="30"/>
    </row>
    <row r="80" spans="1:12" x14ac:dyDescent="0.2">
      <c r="A80" s="32">
        <v>70</v>
      </c>
      <c r="B80" s="30"/>
      <c r="C80" s="36">
        <f ca="1">OFFSET(BSL_RFR_spot_no_VA!$B$10,$A80,$E$6)</f>
        <v>3.2379999999999999E-2</v>
      </c>
      <c r="D80" s="36">
        <f ca="1">OFFSET(BSL_RFR_spot_with_VA!$B$10,$A80,$E$6)</f>
        <v>3.3189999999999997E-2</v>
      </c>
      <c r="E80" s="30"/>
      <c r="F80" s="38">
        <f ca="1">OFFSET(LFL_RFR_spot_no_VA!$B$10,$A80,$E$6)</f>
        <v>1.4161308316115395E-2</v>
      </c>
      <c r="G80" s="38">
        <f ca="1">OFFSET(LFL_RFR_spot_with_VA!$B$10,$A80,$E$6)</f>
        <v>1.4964999999999999E-2</v>
      </c>
      <c r="H80" s="30"/>
      <c r="I80" s="37">
        <f ca="1">OFFSET(DH_RFR_spot_no_VA!$B$10,$A80,$E$6)</f>
        <v>3.0425712715909103E-2</v>
      </c>
      <c r="J80" s="37">
        <f ca="1">OFFSET(DH_RFR_spot_with_VA!$B$10,$A80,$E$6)</f>
        <v>3.5732E-2</v>
      </c>
      <c r="K80" s="30"/>
      <c r="L80" s="30"/>
    </row>
    <row r="81" spans="1:12" x14ac:dyDescent="0.2">
      <c r="A81" s="32">
        <v>71</v>
      </c>
      <c r="B81" s="30"/>
      <c r="C81" s="36">
        <f ca="1">OFFSET(BSL_RFR_spot_no_VA!$B$10,$A81,$E$6)</f>
        <v>3.2509999999999997E-2</v>
      </c>
      <c r="D81" s="36">
        <f ca="1">OFFSET(BSL_RFR_spot_with_VA!$B$10,$A81,$E$6)</f>
        <v>3.3309999999999999E-2</v>
      </c>
      <c r="E81" s="30"/>
      <c r="F81" s="38">
        <f ca="1">OFFSET(LFL_RFR_spot_no_VA!$B$10,$A81,$E$6)</f>
        <v>1.4242913388697875E-2</v>
      </c>
      <c r="G81" s="38">
        <f ca="1">OFFSET(LFL_RFR_spot_with_VA!$B$10,$A81,$E$6)</f>
        <v>1.5035E-2</v>
      </c>
      <c r="H81" s="30"/>
      <c r="I81" s="37">
        <f ca="1">OFFSET(DH_RFR_spot_no_VA!$B$10,$A81,$E$6)</f>
        <v>3.0587454226273403E-2</v>
      </c>
      <c r="J81" s="37">
        <f ca="1">OFFSET(DH_RFR_spot_with_VA!$B$10,$A81,$E$6)</f>
        <v>3.5819999999999998E-2</v>
      </c>
      <c r="K81" s="30"/>
      <c r="L81" s="30"/>
    </row>
    <row r="82" spans="1:12" x14ac:dyDescent="0.2">
      <c r="A82" s="32">
        <v>72</v>
      </c>
      <c r="B82" s="30"/>
      <c r="C82" s="36">
        <f ca="1">OFFSET(BSL_RFR_spot_no_VA!$B$10,$A82,$E$6)</f>
        <v>3.2640000000000002E-2</v>
      </c>
      <c r="D82" s="36">
        <f ca="1">OFFSET(BSL_RFR_spot_with_VA!$B$10,$A82,$E$6)</f>
        <v>3.3430000000000001E-2</v>
      </c>
      <c r="E82" s="30"/>
      <c r="F82" s="38">
        <f ca="1">OFFSET(LFL_RFR_spot_no_VA!$B$10,$A82,$E$6)</f>
        <v>1.432230292273573E-2</v>
      </c>
      <c r="G82" s="38">
        <f ca="1">OFFSET(LFL_RFR_spot_with_VA!$B$10,$A82,$E$6)</f>
        <v>1.5103999999999999E-2</v>
      </c>
      <c r="H82" s="30"/>
      <c r="I82" s="37">
        <f ca="1">OFFSET(DH_RFR_spot_no_VA!$B$10,$A82,$E$6)</f>
        <v>3.0744772198134651E-2</v>
      </c>
      <c r="J82" s="37">
        <f ca="1">OFFSET(DH_RFR_spot_with_VA!$B$10,$A82,$E$6)</f>
        <v>3.5904999999999999E-2</v>
      </c>
      <c r="K82" s="30"/>
      <c r="L82" s="30"/>
    </row>
    <row r="83" spans="1:12" x14ac:dyDescent="0.2">
      <c r="A83" s="32">
        <v>73</v>
      </c>
      <c r="B83" s="30"/>
      <c r="C83" s="36">
        <f ca="1">OFFSET(BSL_RFR_spot_no_VA!$B$10,$A83,$E$6)</f>
        <v>3.2770000000000001E-2</v>
      </c>
      <c r="D83" s="36">
        <f ca="1">OFFSET(BSL_RFR_spot_with_VA!$B$10,$A83,$E$6)</f>
        <v>3.3550000000000003E-2</v>
      </c>
      <c r="E83" s="30"/>
      <c r="F83" s="38">
        <f ca="1">OFFSET(LFL_RFR_spot_no_VA!$B$10,$A83,$E$6)</f>
        <v>1.4399562633183649E-2</v>
      </c>
      <c r="G83" s="38">
        <f ca="1">OFFSET(LFL_RFR_spot_with_VA!$B$10,$A83,$E$6)</f>
        <v>1.5169999999999999E-2</v>
      </c>
      <c r="H83" s="30"/>
      <c r="I83" s="37">
        <f ca="1">OFFSET(DH_RFR_spot_no_VA!$B$10,$A83,$E$6)</f>
        <v>3.0897842149144372E-2</v>
      </c>
      <c r="J83" s="37">
        <f ca="1">OFFSET(DH_RFR_spot_with_VA!$B$10,$A83,$E$6)</f>
        <v>3.5987999999999999E-2</v>
      </c>
      <c r="K83" s="30"/>
      <c r="L83" s="30"/>
    </row>
    <row r="84" spans="1:12" x14ac:dyDescent="0.2">
      <c r="A84" s="32">
        <v>74</v>
      </c>
      <c r="B84" s="30"/>
      <c r="C84" s="36">
        <f ca="1">OFFSET(BSL_RFR_spot_no_VA!$B$10,$A84,$E$6)</f>
        <v>3.2890000000000003E-2</v>
      </c>
      <c r="D84" s="36">
        <f ca="1">OFFSET(BSL_RFR_spot_with_VA!$B$10,$A84,$E$6)</f>
        <v>3.3660000000000002E-2</v>
      </c>
      <c r="E84" s="30"/>
      <c r="F84" s="38">
        <f ca="1">OFFSET(LFL_RFR_spot_no_VA!$B$10,$A84,$E$6)</f>
        <v>1.4474774189664696E-2</v>
      </c>
      <c r="G84" s="38">
        <f ca="1">OFFSET(LFL_RFR_spot_with_VA!$B$10,$A84,$E$6)</f>
        <v>1.5235E-2</v>
      </c>
      <c r="H84" s="30"/>
      <c r="I84" s="37">
        <f ca="1">OFFSET(DH_RFR_spot_no_VA!$B$10,$A84,$E$6)</f>
        <v>3.1046830784976498E-2</v>
      </c>
      <c r="J84" s="37">
        <f ca="1">OFFSET(DH_RFR_spot_with_VA!$B$10,$A84,$E$6)</f>
        <v>3.6068000000000003E-2</v>
      </c>
      <c r="K84" s="30"/>
      <c r="L84" s="30"/>
    </row>
    <row r="85" spans="1:12" x14ac:dyDescent="0.2">
      <c r="A85" s="32">
        <v>75</v>
      </c>
      <c r="B85" s="30"/>
      <c r="C85" s="36">
        <f ca="1">OFFSET(BSL_RFR_spot_no_VA!$B$10,$A85,$E$6)</f>
        <v>3.3009999999999998E-2</v>
      </c>
      <c r="D85" s="36">
        <f ca="1">OFFSET(BSL_RFR_spot_with_VA!$B$10,$A85,$E$6)</f>
        <v>3.3770000000000001E-2</v>
      </c>
      <c r="E85" s="30"/>
      <c r="F85" s="38">
        <f ca="1">OFFSET(LFL_RFR_spot_no_VA!$B$10,$A85,$E$6)</f>
        <v>1.4548015420285054E-2</v>
      </c>
      <c r="G85" s="38">
        <f ca="1">OFFSET(LFL_RFR_spot_with_VA!$B$10,$A85,$E$6)</f>
        <v>1.5298000000000001E-2</v>
      </c>
      <c r="H85" s="30"/>
      <c r="I85" s="37">
        <f ca="1">OFFSET(DH_RFR_spot_no_VA!$B$10,$A85,$E$6)</f>
        <v>3.1191896509884964E-2</v>
      </c>
      <c r="J85" s="37">
        <f ca="1">OFFSET(DH_RFR_spot_with_VA!$B$10,$A85,$E$6)</f>
        <v>3.6146999999999999E-2</v>
      </c>
      <c r="K85" s="30"/>
      <c r="L85" s="30"/>
    </row>
    <row r="86" spans="1:12" x14ac:dyDescent="0.2">
      <c r="A86" s="32">
        <v>76</v>
      </c>
      <c r="B86" s="30"/>
      <c r="C86" s="36">
        <f ca="1">OFFSET(BSL_RFR_spot_no_VA!$B$10,$A86,$E$6)</f>
        <v>3.313E-2</v>
      </c>
      <c r="D86" s="36">
        <f ca="1">OFFSET(BSL_RFR_spot_with_VA!$B$10,$A86,$E$6)</f>
        <v>3.388E-2</v>
      </c>
      <c r="E86" s="30"/>
      <c r="F86" s="38">
        <f ca="1">OFFSET(LFL_RFR_spot_no_VA!$B$10,$A86,$E$6)</f>
        <v>1.4619360506788359E-2</v>
      </c>
      <c r="G86" s="38">
        <f ca="1">OFFSET(LFL_RFR_spot_with_VA!$B$10,$A86,$E$6)</f>
        <v>1.536E-2</v>
      </c>
      <c r="H86" s="30"/>
      <c r="I86" s="37">
        <f ca="1">OFFSET(DH_RFR_spot_no_VA!$B$10,$A86,$E$6)</f>
        <v>3.1333189905887515E-2</v>
      </c>
      <c r="J86" s="37">
        <f ca="1">OFFSET(DH_RFR_spot_with_VA!$B$10,$A86,$E$6)</f>
        <v>3.6222999999999998E-2</v>
      </c>
      <c r="K86" s="30"/>
      <c r="L86" s="30"/>
    </row>
    <row r="87" spans="1:12" x14ac:dyDescent="0.2">
      <c r="A87" s="32">
        <v>77</v>
      </c>
      <c r="B87" s="30"/>
      <c r="C87" s="36">
        <f ca="1">OFFSET(BSL_RFR_spot_no_VA!$B$10,$A87,$E$6)</f>
        <v>3.3250000000000002E-2</v>
      </c>
      <c r="D87" s="36">
        <f ca="1">OFFSET(BSL_RFR_spot_with_VA!$B$10,$A87,$E$6)</f>
        <v>3.3989999999999999E-2</v>
      </c>
      <c r="E87" s="30"/>
      <c r="F87" s="38">
        <f ca="1">OFFSET(LFL_RFR_spot_no_VA!$B$10,$A87,$E$6)</f>
        <v>1.4688880170991681E-2</v>
      </c>
      <c r="G87" s="38">
        <f ca="1">OFFSET(LFL_RFR_spot_with_VA!$B$10,$A87,$E$6)</f>
        <v>1.542E-2</v>
      </c>
      <c r="H87" s="30"/>
      <c r="I87" s="37">
        <f ca="1">OFFSET(DH_RFR_spot_no_VA!$B$10,$A87,$E$6)</f>
        <v>3.1470854182384711E-2</v>
      </c>
      <c r="J87" s="37">
        <f ca="1">OFFSET(DH_RFR_spot_with_VA!$B$10,$A87,$E$6)</f>
        <v>3.6297999999999997E-2</v>
      </c>
      <c r="K87" s="30"/>
      <c r="L87" s="30"/>
    </row>
    <row r="88" spans="1:12" x14ac:dyDescent="0.2">
      <c r="A88" s="32">
        <v>78</v>
      </c>
      <c r="B88" s="30"/>
      <c r="C88" s="36">
        <f ca="1">OFFSET(BSL_RFR_spot_no_VA!$B$10,$A88,$E$6)</f>
        <v>3.3360000000000001E-2</v>
      </c>
      <c r="D88" s="36">
        <f ca="1">OFFSET(BSL_RFR_spot_with_VA!$B$10,$A88,$E$6)</f>
        <v>3.4090000000000002E-2</v>
      </c>
      <c r="E88" s="30"/>
      <c r="F88" s="38">
        <f ca="1">OFFSET(LFL_RFR_spot_no_VA!$B$10,$A88,$E$6)</f>
        <v>1.4756641852557317E-2</v>
      </c>
      <c r="G88" s="38">
        <f ca="1">OFFSET(LFL_RFR_spot_with_VA!$B$10,$A88,$E$6)</f>
        <v>1.5478E-2</v>
      </c>
      <c r="H88" s="30"/>
      <c r="I88" s="37">
        <f ca="1">OFFSET(DH_RFR_spot_no_VA!$B$10,$A88,$E$6)</f>
        <v>3.1605025597952752E-2</v>
      </c>
      <c r="J88" s="37">
        <f ca="1">OFFSET(DH_RFR_spot_with_VA!$B$10,$A88,$E$6)</f>
        <v>3.637E-2</v>
      </c>
      <c r="K88" s="30"/>
      <c r="L88" s="30"/>
    </row>
    <row r="89" spans="1:12" x14ac:dyDescent="0.2">
      <c r="A89" s="32">
        <v>79</v>
      </c>
      <c r="B89" s="30"/>
      <c r="C89" s="36">
        <f ca="1">OFFSET(BSL_RFR_spot_no_VA!$B$10,$A89,$E$6)</f>
        <v>3.347E-2</v>
      </c>
      <c r="D89" s="36">
        <f ca="1">OFFSET(BSL_RFR_spot_with_VA!$B$10,$A89,$E$6)</f>
        <v>3.4189999999999998E-2</v>
      </c>
      <c r="E89" s="30"/>
      <c r="F89" s="38">
        <f ca="1">OFFSET(LFL_RFR_spot_no_VA!$B$10,$A89,$E$6)</f>
        <v>1.4822709878219875E-2</v>
      </c>
      <c r="G89" s="38">
        <f ca="1">OFFSET(LFL_RFR_spot_with_VA!$B$10,$A89,$E$6)</f>
        <v>1.5535E-2</v>
      </c>
      <c r="H89" s="30"/>
      <c r="I89" s="37">
        <f ca="1">OFFSET(DH_RFR_spot_no_VA!$B$10,$A89,$E$6)</f>
        <v>3.1735833855985662E-2</v>
      </c>
      <c r="J89" s="37">
        <f ca="1">OFFSET(DH_RFR_spot_with_VA!$B$10,$A89,$E$6)</f>
        <v>3.6441000000000001E-2</v>
      </c>
      <c r="K89" s="30"/>
      <c r="L89" s="30"/>
    </row>
    <row r="90" spans="1:12" x14ac:dyDescent="0.2">
      <c r="A90" s="32">
        <v>80</v>
      </c>
      <c r="B90" s="30"/>
      <c r="C90" s="36">
        <f ca="1">OFFSET(BSL_RFR_spot_no_VA!$B$10,$A90,$E$6)</f>
        <v>3.3570000000000003E-2</v>
      </c>
      <c r="D90" s="36">
        <f ca="1">OFFSET(BSL_RFR_spot_with_VA!$B$10,$A90,$E$6)</f>
        <v>3.4290000000000001E-2</v>
      </c>
      <c r="E90" s="30"/>
      <c r="F90" s="38">
        <f ca="1">OFFSET(LFL_RFR_spot_no_VA!$B$10,$A90,$E$6)</f>
        <v>1.4887145622658027E-2</v>
      </c>
      <c r="G90" s="38">
        <f ca="1">OFFSET(LFL_RFR_spot_with_VA!$B$10,$A90,$E$6)</f>
        <v>1.5591000000000001E-2</v>
      </c>
      <c r="H90" s="30"/>
      <c r="I90" s="37">
        <f ca="1">OFFSET(DH_RFR_spot_no_VA!$B$10,$A90,$E$6)</f>
        <v>3.1863402475786229E-2</v>
      </c>
      <c r="J90" s="37">
        <f ca="1">OFFSET(DH_RFR_spot_with_VA!$B$10,$A90,$E$6)</f>
        <v>3.6510000000000001E-2</v>
      </c>
      <c r="K90" s="30"/>
      <c r="L90" s="30"/>
    </row>
    <row r="91" spans="1:12" x14ac:dyDescent="0.2">
      <c r="A91" s="32">
        <v>81</v>
      </c>
      <c r="B91" s="30"/>
      <c r="C91" s="36">
        <f ca="1">OFFSET(BSL_RFR_spot_no_VA!$B$10,$A91,$E$6)</f>
        <v>3.3680000000000002E-2</v>
      </c>
      <c r="D91" s="36">
        <f ca="1">OFFSET(BSL_RFR_spot_with_VA!$B$10,$A91,$E$6)</f>
        <v>3.4380000000000001E-2</v>
      </c>
      <c r="E91" s="30"/>
      <c r="F91" s="38">
        <f ca="1">OFFSET(LFL_RFR_spot_no_VA!$B$10,$A91,$E$6)</f>
        <v>1.495000766124388E-2</v>
      </c>
      <c r="G91" s="38">
        <f ca="1">OFFSET(LFL_RFR_spot_with_VA!$B$10,$A91,$E$6)</f>
        <v>1.5644999999999999E-2</v>
      </c>
      <c r="H91" s="30"/>
      <c r="I91" s="37">
        <f ca="1">OFFSET(DH_RFR_spot_no_VA!$B$10,$A91,$E$6)</f>
        <v>3.1987849140628688E-2</v>
      </c>
      <c r="J91" s="37">
        <f ca="1">OFFSET(DH_RFR_spot_with_VA!$B$10,$A91,$E$6)</f>
        <v>3.6577999999999999E-2</v>
      </c>
      <c r="K91" s="30"/>
      <c r="L91" s="30"/>
    </row>
    <row r="92" spans="1:12" x14ac:dyDescent="0.2">
      <c r="A92" s="32">
        <v>82</v>
      </c>
      <c r="B92" s="30"/>
      <c r="C92" s="36">
        <f ca="1">OFFSET(BSL_RFR_spot_no_VA!$B$10,$A92,$E$6)</f>
        <v>3.3779999999999998E-2</v>
      </c>
      <c r="D92" s="36">
        <f ca="1">OFFSET(BSL_RFR_spot_with_VA!$B$10,$A92,$E$6)</f>
        <v>3.4470000000000001E-2</v>
      </c>
      <c r="E92" s="30"/>
      <c r="F92" s="38">
        <f ca="1">OFFSET(LFL_RFR_spot_no_VA!$B$10,$A92,$E$6)</f>
        <v>1.5011351914931526E-2</v>
      </c>
      <c r="G92" s="38">
        <f ca="1">OFFSET(LFL_RFR_spot_with_VA!$B$10,$A92,$E$6)</f>
        <v>1.5698E-2</v>
      </c>
      <c r="H92" s="30"/>
      <c r="I92" s="37">
        <f ca="1">OFFSET(DH_RFR_spot_no_VA!$B$10,$A92,$E$6)</f>
        <v>3.2109286024235795E-2</v>
      </c>
      <c r="J92" s="37">
        <f ca="1">OFFSET(DH_RFR_spot_with_VA!$B$10,$A92,$E$6)</f>
        <v>3.6644000000000003E-2</v>
      </c>
      <c r="K92" s="30"/>
      <c r="L92" s="30"/>
    </row>
    <row r="93" spans="1:12" x14ac:dyDescent="0.2">
      <c r="A93" s="32">
        <v>83</v>
      </c>
      <c r="B93" s="30"/>
      <c r="C93" s="36">
        <f ca="1">OFFSET(BSL_RFR_spot_no_VA!$B$10,$A93,$E$6)</f>
        <v>3.388E-2</v>
      </c>
      <c r="D93" s="36">
        <f ca="1">OFFSET(BSL_RFR_spot_with_VA!$B$10,$A93,$E$6)</f>
        <v>3.456E-2</v>
      </c>
      <c r="E93" s="30"/>
      <c r="F93" s="38">
        <f ca="1">OFFSET(LFL_RFR_spot_no_VA!$B$10,$A93,$E$6)</f>
        <v>1.5071231787575634E-2</v>
      </c>
      <c r="G93" s="38">
        <f ca="1">OFFSET(LFL_RFR_spot_with_VA!$B$10,$A93,$E$6)</f>
        <v>1.575E-2</v>
      </c>
      <c r="H93" s="30"/>
      <c r="I93" s="37">
        <f ca="1">OFFSET(DH_RFR_spot_no_VA!$B$10,$A93,$E$6)</f>
        <v>3.2227820097040061E-2</v>
      </c>
      <c r="J93" s="37">
        <f ca="1">OFFSET(DH_RFR_spot_with_VA!$B$10,$A93,$E$6)</f>
        <v>3.6707999999999998E-2</v>
      </c>
      <c r="K93" s="30"/>
      <c r="L93" s="30"/>
    </row>
    <row r="94" spans="1:12" x14ac:dyDescent="0.2">
      <c r="A94" s="32">
        <v>84</v>
      </c>
      <c r="B94" s="30"/>
      <c r="C94" s="36">
        <f ca="1">OFFSET(BSL_RFR_spot_no_VA!$B$10,$A94,$E$6)</f>
        <v>3.397E-2</v>
      </c>
      <c r="D94" s="36">
        <f ca="1">OFFSET(BSL_RFR_spot_with_VA!$B$10,$A94,$E$6)</f>
        <v>3.465E-2</v>
      </c>
      <c r="E94" s="30"/>
      <c r="F94" s="38">
        <f ca="1">OFFSET(LFL_RFR_spot_no_VA!$B$10,$A94,$E$6)</f>
        <v>1.5129698295980765E-2</v>
      </c>
      <c r="G94" s="38">
        <f ca="1">OFFSET(LFL_RFR_spot_with_VA!$B$10,$A94,$E$6)</f>
        <v>1.5800000000000002E-2</v>
      </c>
      <c r="H94" s="30"/>
      <c r="I94" s="37">
        <f ca="1">OFFSET(DH_RFR_spot_no_VA!$B$10,$A94,$E$6)</f>
        <v>3.2343553413516801E-2</v>
      </c>
      <c r="J94" s="37">
        <f ca="1">OFFSET(DH_RFR_spot_with_VA!$B$10,$A94,$E$6)</f>
        <v>3.6770999999999998E-2</v>
      </c>
      <c r="K94" s="30"/>
      <c r="L94" s="30"/>
    </row>
    <row r="95" spans="1:12" x14ac:dyDescent="0.2">
      <c r="A95" s="32">
        <v>85</v>
      </c>
      <c r="B95" s="30"/>
      <c r="C95" s="36">
        <f ca="1">OFFSET(BSL_RFR_spot_no_VA!$B$10,$A95,$E$6)</f>
        <v>3.4070000000000003E-2</v>
      </c>
      <c r="D95" s="36">
        <f ca="1">OFFSET(BSL_RFR_spot_with_VA!$B$10,$A95,$E$6)</f>
        <v>3.474E-2</v>
      </c>
      <c r="E95" s="30"/>
      <c r="F95" s="38">
        <f ca="1">OFFSET(LFL_RFR_spot_no_VA!$B$10,$A95,$E$6)</f>
        <v>1.5186800192994232E-2</v>
      </c>
      <c r="G95" s="38">
        <f ca="1">OFFSET(LFL_RFR_spot_with_VA!$B$10,$A95,$E$6)</f>
        <v>1.5848999999999999E-2</v>
      </c>
      <c r="H95" s="30"/>
      <c r="I95" s="37">
        <f ca="1">OFFSET(DH_RFR_spot_no_VA!$B$10,$A95,$E$6)</f>
        <v>3.245658338180446E-2</v>
      </c>
      <c r="J95" s="37">
        <f ca="1">OFFSET(DH_RFR_spot_with_VA!$B$10,$A95,$E$6)</f>
        <v>3.6831999999999997E-2</v>
      </c>
      <c r="K95" s="30"/>
      <c r="L95" s="30"/>
    </row>
    <row r="96" spans="1:12" x14ac:dyDescent="0.2">
      <c r="A96" s="32">
        <v>86</v>
      </c>
      <c r="B96" s="30"/>
      <c r="C96" s="36">
        <f ca="1">OFFSET(BSL_RFR_spot_no_VA!$B$10,$A96,$E$6)</f>
        <v>3.4160000000000003E-2</v>
      </c>
      <c r="D96" s="36">
        <f ca="1">OFFSET(BSL_RFR_spot_with_VA!$B$10,$A96,$E$6)</f>
        <v>3.4819999999999997E-2</v>
      </c>
      <c r="E96" s="30"/>
      <c r="F96" s="38">
        <f ca="1">OFFSET(LFL_RFR_spot_no_VA!$B$10,$A96,$E$6)</f>
        <v>1.5242584083957844E-2</v>
      </c>
      <c r="G96" s="38">
        <f ca="1">OFFSET(LFL_RFR_spot_with_VA!$B$10,$A96,$E$6)</f>
        <v>1.5897000000000001E-2</v>
      </c>
      <c r="H96" s="30"/>
      <c r="I96" s="37">
        <f ca="1">OFFSET(DH_RFR_spot_no_VA!$B$10,$A96,$E$6)</f>
        <v>3.256700301675397E-2</v>
      </c>
      <c r="J96" s="37">
        <f ca="1">OFFSET(DH_RFR_spot_with_VA!$B$10,$A96,$E$6)</f>
        <v>3.6892000000000001E-2</v>
      </c>
      <c r="K96" s="30"/>
      <c r="L96" s="30"/>
    </row>
    <row r="97" spans="1:12" x14ac:dyDescent="0.2">
      <c r="A97" s="32">
        <v>87</v>
      </c>
      <c r="B97" s="30"/>
      <c r="C97" s="36">
        <f ca="1">OFFSET(BSL_RFR_spot_no_VA!$B$10,$A97,$E$6)</f>
        <v>3.4250000000000003E-2</v>
      </c>
      <c r="D97" s="36">
        <f ca="1">OFFSET(BSL_RFR_spot_with_VA!$B$10,$A97,$E$6)</f>
        <v>3.49E-2</v>
      </c>
      <c r="E97" s="30"/>
      <c r="F97" s="38">
        <f ca="1">OFFSET(LFL_RFR_spot_no_VA!$B$10,$A97,$E$6)</f>
        <v>1.5297094536833145E-2</v>
      </c>
      <c r="G97" s="38">
        <f ca="1">OFFSET(LFL_RFR_spot_with_VA!$B$10,$A97,$E$6)</f>
        <v>1.5944E-2</v>
      </c>
      <c r="H97" s="30"/>
      <c r="I97" s="37">
        <f ca="1">OFFSET(DH_RFR_spot_no_VA!$B$10,$A97,$E$6)</f>
        <v>3.2674901177481841E-2</v>
      </c>
      <c r="J97" s="37">
        <f ca="1">OFFSET(DH_RFR_spot_with_VA!$B$10,$A97,$E$6)</f>
        <v>3.6949999999999997E-2</v>
      </c>
      <c r="K97" s="30"/>
      <c r="L97" s="30"/>
    </row>
    <row r="98" spans="1:12" x14ac:dyDescent="0.2">
      <c r="A98" s="32">
        <v>88</v>
      </c>
      <c r="B98" s="30"/>
      <c r="C98" s="36">
        <f ca="1">OFFSET(BSL_RFR_spot_no_VA!$B$10,$A98,$E$6)</f>
        <v>3.4340000000000002E-2</v>
      </c>
      <c r="D98" s="36">
        <f ca="1">OFFSET(BSL_RFR_spot_with_VA!$B$10,$A98,$E$6)</f>
        <v>3.4979999999999997E-2</v>
      </c>
      <c r="E98" s="30"/>
      <c r="F98" s="38">
        <f ca="1">OFFSET(LFL_RFR_spot_no_VA!$B$10,$A98,$E$6)</f>
        <v>1.5350374186307914E-2</v>
      </c>
      <c r="G98" s="38">
        <f ca="1">OFFSET(LFL_RFR_spot_with_VA!$B$10,$A98,$E$6)</f>
        <v>1.5990000000000001E-2</v>
      </c>
      <c r="H98" s="30"/>
      <c r="I98" s="37">
        <f ca="1">OFFSET(DH_RFR_spot_no_VA!$B$10,$A98,$E$6)</f>
        <v>3.2780362790428619E-2</v>
      </c>
      <c r="J98" s="37">
        <f ca="1">OFFSET(DH_RFR_spot_with_VA!$B$10,$A98,$E$6)</f>
        <v>3.7006999999999998E-2</v>
      </c>
      <c r="K98" s="30"/>
      <c r="L98" s="30"/>
    </row>
    <row r="99" spans="1:12" x14ac:dyDescent="0.2">
      <c r="A99" s="32">
        <v>89</v>
      </c>
      <c r="B99" s="30"/>
      <c r="C99" s="36">
        <f ca="1">OFFSET(BSL_RFR_spot_no_VA!$B$10,$A99,$E$6)</f>
        <v>3.4419999999999999E-2</v>
      </c>
      <c r="D99" s="36">
        <f ca="1">OFFSET(BSL_RFR_spot_with_VA!$B$10,$A99,$E$6)</f>
        <v>3.5060000000000001E-2</v>
      </c>
      <c r="E99" s="30"/>
      <c r="F99" s="38">
        <f ca="1">OFFSET(LFL_RFR_spot_no_VA!$B$10,$A99,$E$6)</f>
        <v>1.5402463832195235E-2</v>
      </c>
      <c r="G99" s="38">
        <f ca="1">OFFSET(LFL_RFR_spot_with_VA!$B$10,$A99,$E$6)</f>
        <v>1.6035000000000001E-2</v>
      </c>
      <c r="H99" s="30"/>
      <c r="I99" s="37">
        <f ca="1">OFFSET(DH_RFR_spot_no_VA!$B$10,$A99,$E$6)</f>
        <v>3.2883469058867076E-2</v>
      </c>
      <c r="J99" s="37">
        <f ca="1">OFFSET(DH_RFR_spot_with_VA!$B$10,$A99,$E$6)</f>
        <v>3.7062999999999999E-2</v>
      </c>
      <c r="K99" s="30"/>
      <c r="L99" s="30"/>
    </row>
    <row r="100" spans="1:12" x14ac:dyDescent="0.2">
      <c r="A100" s="32">
        <v>90</v>
      </c>
      <c r="B100" s="30"/>
      <c r="C100" s="36">
        <f ca="1">OFFSET(BSL_RFR_spot_no_VA!$B$10,$A100,$E$6)</f>
        <v>3.4509999999999999E-2</v>
      </c>
      <c r="D100" s="36">
        <f ca="1">OFFSET(BSL_RFR_spot_with_VA!$B$10,$A100,$E$6)</f>
        <v>3.5139999999999998E-2</v>
      </c>
      <c r="E100" s="30"/>
      <c r="F100" s="38">
        <f ca="1">OFFSET(LFL_RFR_spot_no_VA!$B$10,$A100,$E$6)</f>
        <v>1.5453402532415117E-2</v>
      </c>
      <c r="G100" s="38">
        <f ca="1">OFFSET(LFL_RFR_spot_with_VA!$B$10,$A100,$E$6)</f>
        <v>1.6079E-2</v>
      </c>
      <c r="H100" s="30"/>
      <c r="I100" s="37">
        <f ca="1">OFFSET(DH_RFR_spot_no_VA!$B$10,$A100,$E$6)</f>
        <v>3.2984297659741646E-2</v>
      </c>
      <c r="J100" s="37">
        <f ca="1">OFFSET(DH_RFR_spot_with_VA!$B$10,$A100,$E$6)</f>
        <v>3.7117999999999998E-2</v>
      </c>
      <c r="K100" s="30"/>
      <c r="L100" s="30"/>
    </row>
    <row r="101" spans="1:12" x14ac:dyDescent="0.2">
      <c r="A101" s="32">
        <v>91</v>
      </c>
      <c r="B101" s="30"/>
      <c r="C101" s="36">
        <f ca="1">OFFSET(BSL_RFR_spot_no_VA!$B$10,$A101,$E$6)</f>
        <v>3.4590000000000003E-2</v>
      </c>
      <c r="D101" s="36">
        <f ca="1">OFFSET(BSL_RFR_spot_with_VA!$B$10,$A101,$E$6)</f>
        <v>3.5220000000000001E-2</v>
      </c>
      <c r="E101" s="30"/>
      <c r="F101" s="38">
        <f ca="1">OFFSET(LFL_RFR_spot_no_VA!$B$10,$A101,$E$6)</f>
        <v>1.5503227690849331E-2</v>
      </c>
      <c r="G101" s="38">
        <f ca="1">OFFSET(LFL_RFR_spot_with_VA!$B$10,$A101,$E$6)</f>
        <v>1.6122000000000001E-2</v>
      </c>
      <c r="H101" s="30"/>
      <c r="I101" s="37">
        <f ca="1">OFFSET(DH_RFR_spot_no_VA!$B$10,$A101,$E$6)</f>
        <v>3.3082922928662217E-2</v>
      </c>
      <c r="J101" s="37">
        <f ca="1">OFFSET(DH_RFR_spot_with_VA!$B$10,$A101,$E$6)</f>
        <v>3.7171000000000003E-2</v>
      </c>
      <c r="K101" s="30"/>
      <c r="L101" s="30"/>
    </row>
    <row r="102" spans="1:12" x14ac:dyDescent="0.2">
      <c r="A102" s="32">
        <v>92</v>
      </c>
      <c r="B102" s="30"/>
      <c r="C102" s="36">
        <f ca="1">OFFSET(BSL_RFR_spot_no_VA!$B$10,$A102,$E$6)</f>
        <v>3.4669999999999999E-2</v>
      </c>
      <c r="D102" s="36">
        <f ca="1">OFFSET(BSL_RFR_spot_with_VA!$B$10,$A102,$E$6)</f>
        <v>3.5290000000000002E-2</v>
      </c>
      <c r="E102" s="30"/>
      <c r="F102" s="38">
        <f ca="1">OFFSET(LFL_RFR_spot_no_VA!$B$10,$A102,$E$6)</f>
        <v>1.5551975140348118E-2</v>
      </c>
      <c r="G102" s="38">
        <f ca="1">OFFSET(LFL_RFR_spot_with_VA!$B$10,$A102,$E$6)</f>
        <v>1.6164000000000001E-2</v>
      </c>
      <c r="H102" s="30"/>
      <c r="I102" s="37">
        <f ca="1">OFFSET(DH_RFR_spot_no_VA!$B$10,$A102,$E$6)</f>
        <v>3.3179416033821241E-2</v>
      </c>
      <c r="J102" s="37">
        <f ca="1">OFFSET(DH_RFR_spot_with_VA!$B$10,$A102,$E$6)</f>
        <v>3.7224E-2</v>
      </c>
      <c r="K102" s="30"/>
      <c r="L102" s="30"/>
    </row>
    <row r="103" spans="1:12" x14ac:dyDescent="0.2">
      <c r="A103" s="32">
        <v>93</v>
      </c>
      <c r="B103" s="30"/>
      <c r="C103" s="36">
        <f ca="1">OFFSET(BSL_RFR_spot_no_VA!$B$10,$A103,$E$6)</f>
        <v>3.4750000000000003E-2</v>
      </c>
      <c r="D103" s="36">
        <f ca="1">OFFSET(BSL_RFR_spot_with_VA!$B$10,$A103,$E$6)</f>
        <v>3.5360000000000003E-2</v>
      </c>
      <c r="E103" s="30"/>
      <c r="F103" s="38">
        <f ca="1">OFFSET(LFL_RFR_spot_no_VA!$B$10,$A103,$E$6)</f>
        <v>1.5599679221147911E-2</v>
      </c>
      <c r="G103" s="38">
        <f ca="1">OFFSET(LFL_RFR_spot_with_VA!$B$10,$A103,$E$6)</f>
        <v>1.6205000000000001E-2</v>
      </c>
      <c r="H103" s="30"/>
      <c r="I103" s="37">
        <f ca="1">OFFSET(DH_RFR_spot_no_VA!$B$10,$A103,$E$6)</f>
        <v>3.327384513955578E-2</v>
      </c>
      <c r="J103" s="37">
        <f ca="1">OFFSET(DH_RFR_spot_with_VA!$B$10,$A103,$E$6)</f>
        <v>3.7275000000000003E-2</v>
      </c>
      <c r="K103" s="30"/>
      <c r="L103" s="30"/>
    </row>
    <row r="104" spans="1:12" x14ac:dyDescent="0.2">
      <c r="A104" s="32">
        <v>94</v>
      </c>
      <c r="B104" s="30"/>
      <c r="C104" s="36">
        <f ca="1">OFFSET(BSL_RFR_spot_no_VA!$B$10,$A104,$E$6)</f>
        <v>3.4819999999999997E-2</v>
      </c>
      <c r="D104" s="36">
        <f ca="1">OFFSET(BSL_RFR_spot_with_VA!$B$10,$A104,$E$6)</f>
        <v>3.5430000000000003E-2</v>
      </c>
      <c r="E104" s="30"/>
      <c r="F104" s="38">
        <f ca="1">OFFSET(LFL_RFR_spot_no_VA!$B$10,$A104,$E$6)</f>
        <v>1.5646372854964286E-2</v>
      </c>
      <c r="G104" s="38">
        <f ca="1">OFFSET(LFL_RFR_spot_with_VA!$B$10,$A104,$E$6)</f>
        <v>1.6246E-2</v>
      </c>
      <c r="H104" s="30"/>
      <c r="I104" s="37">
        <f ca="1">OFFSET(DH_RFR_spot_no_VA!$B$10,$A104,$E$6)</f>
        <v>3.3366275560223535E-2</v>
      </c>
      <c r="J104" s="37">
        <f ca="1">OFFSET(DH_RFR_spot_with_VA!$B$10,$A104,$E$6)</f>
        <v>3.7324999999999997E-2</v>
      </c>
      <c r="K104" s="30"/>
      <c r="L104" s="30"/>
    </row>
    <row r="105" spans="1:12" x14ac:dyDescent="0.2">
      <c r="A105" s="32">
        <v>95</v>
      </c>
      <c r="B105" s="30"/>
      <c r="C105" s="36">
        <f ca="1">OFFSET(BSL_RFR_spot_no_VA!$B$10,$A105,$E$6)</f>
        <v>3.49E-2</v>
      </c>
      <c r="D105" s="36">
        <f ca="1">OFFSET(BSL_RFR_spot_with_VA!$B$10,$A105,$E$6)</f>
        <v>3.5499999999999997E-2</v>
      </c>
      <c r="E105" s="30"/>
      <c r="F105" s="38">
        <f ca="1">OFFSET(LFL_RFR_spot_no_VA!$B$10,$A105,$E$6)</f>
        <v>1.569208761499441E-2</v>
      </c>
      <c r="G105" s="38">
        <f ca="1">OFFSET(LFL_RFR_spot_with_VA!$B$10,$A105,$E$6)</f>
        <v>1.6285000000000001E-2</v>
      </c>
      <c r="H105" s="30"/>
      <c r="I105" s="37">
        <f ca="1">OFFSET(DH_RFR_spot_no_VA!$B$10,$A105,$E$6)</f>
        <v>3.3456769905021444E-2</v>
      </c>
      <c r="J105" s="37">
        <f ca="1">OFFSET(DH_RFR_spot_with_VA!$B$10,$A105,$E$6)</f>
        <v>3.7373999999999998E-2</v>
      </c>
      <c r="K105" s="30"/>
      <c r="L105" s="30"/>
    </row>
    <row r="106" spans="1:12" x14ac:dyDescent="0.2">
      <c r="A106" s="32">
        <v>96</v>
      </c>
      <c r="B106" s="30"/>
      <c r="C106" s="36">
        <f ca="1">OFFSET(BSL_RFR_spot_no_VA!$B$10,$A106,$E$6)</f>
        <v>3.4970000000000001E-2</v>
      </c>
      <c r="D106" s="36">
        <f ca="1">OFFSET(BSL_RFR_spot_with_VA!$B$10,$A106,$E$6)</f>
        <v>3.5569999999999997E-2</v>
      </c>
      <c r="E106" s="30"/>
      <c r="F106" s="38">
        <f ca="1">OFFSET(LFL_RFR_spot_no_VA!$B$10,$A106,$E$6)</f>
        <v>1.5736853792065242E-2</v>
      </c>
      <c r="G106" s="38">
        <f ca="1">OFFSET(LFL_RFR_spot_with_VA!$B$10,$A106,$E$6)</f>
        <v>1.6324000000000002E-2</v>
      </c>
      <c r="H106" s="30"/>
      <c r="I106" s="37">
        <f ca="1">OFFSET(DH_RFR_spot_no_VA!$B$10,$A106,$E$6)</f>
        <v>3.3545388214329064E-2</v>
      </c>
      <c r="J106" s="37">
        <f ca="1">OFFSET(DH_RFR_spot_with_VA!$B$10,$A106,$E$6)</f>
        <v>3.7421999999999997E-2</v>
      </c>
      <c r="K106" s="30"/>
      <c r="L106" s="30"/>
    </row>
    <row r="107" spans="1:12" x14ac:dyDescent="0.2">
      <c r="A107" s="32">
        <v>97</v>
      </c>
      <c r="B107" s="30"/>
      <c r="C107" s="36">
        <f ca="1">OFFSET(BSL_RFR_spot_no_VA!$B$10,$A107,$E$6)</f>
        <v>3.5040000000000002E-2</v>
      </c>
      <c r="D107" s="36">
        <f ca="1">OFFSET(BSL_RFR_spot_with_VA!$B$10,$A107,$E$6)</f>
        <v>3.5630000000000002E-2</v>
      </c>
      <c r="E107" s="30"/>
      <c r="F107" s="38">
        <f ca="1">OFFSET(LFL_RFR_spot_no_VA!$B$10,$A107,$E$6)</f>
        <v>1.578070045714508E-2</v>
      </c>
      <c r="G107" s="38">
        <f ca="1">OFFSET(LFL_RFR_spot_with_VA!$B$10,$A107,$E$6)</f>
        <v>1.6361000000000001E-2</v>
      </c>
      <c r="H107" s="30"/>
      <c r="I107" s="37">
        <f ca="1">OFFSET(DH_RFR_spot_no_VA!$B$10,$A107,$E$6)</f>
        <v>3.3632188088123627E-2</v>
      </c>
      <c r="J107" s="37">
        <f ca="1">OFFSET(DH_RFR_spot_with_VA!$B$10,$A107,$E$6)</f>
        <v>3.7469000000000002E-2</v>
      </c>
      <c r="K107" s="30"/>
      <c r="L107" s="30"/>
    </row>
    <row r="108" spans="1:12" x14ac:dyDescent="0.2">
      <c r="A108" s="32">
        <v>98</v>
      </c>
      <c r="B108" s="30"/>
      <c r="C108" s="36">
        <f ca="1">OFFSET(BSL_RFR_spot_no_VA!$B$10,$A108,$E$6)</f>
        <v>3.5119999999999998E-2</v>
      </c>
      <c r="D108" s="36">
        <f ca="1">OFFSET(BSL_RFR_spot_with_VA!$B$10,$A108,$E$6)</f>
        <v>3.5700000000000003E-2</v>
      </c>
      <c r="E108" s="30"/>
      <c r="F108" s="38">
        <f ca="1">OFFSET(LFL_RFR_spot_no_VA!$B$10,$A108,$E$6)</f>
        <v>1.5823655520428526E-2</v>
      </c>
      <c r="G108" s="38">
        <f ca="1">OFFSET(LFL_RFR_spot_with_VA!$B$10,$A108,$E$6)</f>
        <v>1.6399E-2</v>
      </c>
      <c r="H108" s="30"/>
      <c r="I108" s="37">
        <f ca="1">OFFSET(DH_RFR_spot_no_VA!$B$10,$A108,$E$6)</f>
        <v>3.37172248069737E-2</v>
      </c>
      <c r="J108" s="37">
        <f ca="1">OFFSET(DH_RFR_spot_with_VA!$B$10,$A108,$E$6)</f>
        <v>3.7515E-2</v>
      </c>
      <c r="K108" s="30"/>
      <c r="L108" s="30"/>
    </row>
    <row r="109" spans="1:12" x14ac:dyDescent="0.2">
      <c r="A109" s="32">
        <v>99</v>
      </c>
      <c r="B109" s="30"/>
      <c r="C109" s="36">
        <f ca="1">OFFSET(BSL_RFR_spot_no_VA!$B$10,$A109,$E$6)</f>
        <v>3.5180000000000003E-2</v>
      </c>
      <c r="D109" s="36">
        <f ca="1">OFFSET(BSL_RFR_spot_with_VA!$B$10,$A109,$E$6)</f>
        <v>3.576E-2</v>
      </c>
      <c r="E109" s="30"/>
      <c r="F109" s="38">
        <f ca="1">OFFSET(LFL_RFR_spot_no_VA!$B$10,$A109,$E$6)</f>
        <v>1.5865745787190466E-2</v>
      </c>
      <c r="G109" s="38">
        <f ca="1">OFFSET(LFL_RFR_spot_with_VA!$B$10,$A109,$E$6)</f>
        <v>1.6435000000000002E-2</v>
      </c>
      <c r="H109" s="30"/>
      <c r="I109" s="37">
        <f ca="1">OFFSET(DH_RFR_spot_no_VA!$B$10,$A109,$E$6)</f>
        <v>3.3800551446087512E-2</v>
      </c>
      <c r="J109" s="37">
        <f ca="1">OFFSET(DH_RFR_spot_with_VA!$B$10,$A109,$E$6)</f>
        <v>3.7560999999999997E-2</v>
      </c>
      <c r="K109" s="30"/>
      <c r="L109" s="30"/>
    </row>
    <row r="110" spans="1:12" x14ac:dyDescent="0.2">
      <c r="A110" s="32">
        <v>100</v>
      </c>
      <c r="B110" s="30"/>
      <c r="C110" s="36">
        <f ca="1">OFFSET(BSL_RFR_spot_no_VA!$B$10,$A110,$E$6)</f>
        <v>3.5249999999999997E-2</v>
      </c>
      <c r="D110" s="36">
        <f ca="1">OFFSET(BSL_RFR_spot_with_VA!$B$10,$A110,$E$6)</f>
        <v>3.5819999999999998E-2</v>
      </c>
      <c r="E110" s="30"/>
      <c r="F110" s="38">
        <f ca="1">OFFSET(LFL_RFR_spot_no_VA!$B$10,$A110,$E$6)</f>
        <v>1.590699701059628E-2</v>
      </c>
      <c r="G110" s="38">
        <f ca="1">OFFSET(LFL_RFR_spot_with_VA!$B$10,$A110,$E$6)</f>
        <v>1.6469999999999999E-2</v>
      </c>
      <c r="H110" s="30"/>
      <c r="I110" s="37">
        <f ca="1">OFFSET(DH_RFR_spot_no_VA!$B$10,$A110,$E$6)</f>
        <v>3.3882218982855594E-2</v>
      </c>
      <c r="J110" s="37">
        <f ca="1">OFFSET(DH_RFR_spot_with_VA!$B$10,$A110,$E$6)</f>
        <v>3.7605E-2</v>
      </c>
      <c r="K110" s="30"/>
      <c r="L110" s="30"/>
    </row>
    <row r="111" spans="1:12" x14ac:dyDescent="0.2">
      <c r="A111" s="32">
        <v>101</v>
      </c>
      <c r="B111" s="30"/>
      <c r="C111" s="36">
        <f ca="1">OFFSET(BSL_RFR_spot_no_VA!$B$10,$A111,$E$6)</f>
        <v>3.5319999999999997E-2</v>
      </c>
      <c r="D111" s="36">
        <f ca="1">OFFSET(BSL_RFR_spot_with_VA!$B$10,$A111,$E$6)</f>
        <v>3.5880000000000002E-2</v>
      </c>
      <c r="E111" s="30"/>
      <c r="F111" s="38">
        <f ca="1">OFFSET(LFL_RFR_spot_no_VA!$B$10,$A111,$E$6)</f>
        <v>1.5947433941646105E-2</v>
      </c>
      <c r="G111" s="38">
        <f ca="1">OFFSET(LFL_RFR_spot_with_VA!$B$10,$A111,$E$6)</f>
        <v>1.6504999999999999E-2</v>
      </c>
      <c r="H111" s="30"/>
      <c r="I111" s="37">
        <f ca="1">OFFSET(DH_RFR_spot_no_VA!$B$10,$A111,$E$6)</f>
        <v>3.3962276398302294E-2</v>
      </c>
      <c r="J111" s="37">
        <f ca="1">OFFSET(DH_RFR_spot_with_VA!$B$10,$A111,$E$6)</f>
        <v>3.7648000000000001E-2</v>
      </c>
      <c r="K111" s="30"/>
      <c r="L111" s="30"/>
    </row>
    <row r="112" spans="1:12" x14ac:dyDescent="0.2">
      <c r="A112" s="32">
        <v>102</v>
      </c>
      <c r="B112" s="30"/>
      <c r="C112" s="36">
        <f ca="1">OFFSET(BSL_RFR_spot_no_VA!$B$10,$A112,$E$6)</f>
        <v>3.5380000000000002E-2</v>
      </c>
      <c r="D112" s="36">
        <f ca="1">OFFSET(BSL_RFR_spot_with_VA!$B$10,$A112,$E$6)</f>
        <v>3.594E-2</v>
      </c>
      <c r="E112" s="30"/>
      <c r="F112" s="38">
        <f ca="1">OFFSET(LFL_RFR_spot_no_VA!$B$10,$A112,$E$6)</f>
        <v>1.5987080376417495E-2</v>
      </c>
      <c r="G112" s="38">
        <f ca="1">OFFSET(LFL_RFR_spot_with_VA!$B$10,$A112,$E$6)</f>
        <v>1.6539000000000002E-2</v>
      </c>
      <c r="H112" s="30"/>
      <c r="I112" s="37">
        <f ca="1">OFFSET(DH_RFR_spot_no_VA!$B$10,$A112,$E$6)</f>
        <v>3.4040770772826967E-2</v>
      </c>
      <c r="J112" s="37">
        <f ca="1">OFFSET(DH_RFR_spot_with_VA!$B$10,$A112,$E$6)</f>
        <v>3.7691000000000002E-2</v>
      </c>
      <c r="K112" s="30"/>
      <c r="L112" s="30"/>
    </row>
    <row r="113" spans="1:12" x14ac:dyDescent="0.2">
      <c r="A113" s="32">
        <v>103</v>
      </c>
      <c r="B113" s="30"/>
      <c r="C113" s="36">
        <f ca="1">OFFSET(BSL_RFR_spot_no_VA!$B$10,$A113,$E$6)</f>
        <v>3.5450000000000002E-2</v>
      </c>
      <c r="D113" s="36">
        <f ca="1">OFFSET(BSL_RFR_spot_with_VA!$B$10,$A113,$E$6)</f>
        <v>3.5999999999999997E-2</v>
      </c>
      <c r="E113" s="30"/>
      <c r="F113" s="38">
        <f ca="1">OFFSET(LFL_RFR_spot_no_VA!$B$10,$A113,$E$6)</f>
        <v>1.6025959200763662E-2</v>
      </c>
      <c r="G113" s="38">
        <f ca="1">OFFSET(LFL_RFR_spot_with_VA!$B$10,$A113,$E$6)</f>
        <v>1.6573000000000001E-2</v>
      </c>
      <c r="H113" s="30"/>
      <c r="I113" s="37">
        <f ca="1">OFFSET(DH_RFR_spot_no_VA!$B$10,$A113,$E$6)</f>
        <v>3.4117747376599006E-2</v>
      </c>
      <c r="J113" s="37">
        <f ca="1">OFFSET(DH_RFR_spot_with_VA!$B$10,$A113,$E$6)</f>
        <v>3.7733000000000003E-2</v>
      </c>
      <c r="K113" s="30"/>
      <c r="L113" s="30"/>
    </row>
    <row r="114" spans="1:12" x14ac:dyDescent="0.2">
      <c r="A114" s="32">
        <v>104</v>
      </c>
      <c r="B114" s="30"/>
      <c r="C114" s="36">
        <f ca="1">OFFSET(BSL_RFR_spot_no_VA!$B$10,$A114,$E$6)</f>
        <v>3.551E-2</v>
      </c>
      <c r="D114" s="36">
        <f ca="1">OFFSET(BSL_RFR_spot_with_VA!$B$10,$A114,$E$6)</f>
        <v>3.6060000000000002E-2</v>
      </c>
      <c r="E114" s="30"/>
      <c r="F114" s="38">
        <f ca="1">OFFSET(LFL_RFR_spot_no_VA!$B$10,$A114,$E$6)</f>
        <v>1.606409243261786E-2</v>
      </c>
      <c r="G114" s="38">
        <f ca="1">OFFSET(LFL_RFR_spot_with_VA!$B$10,$A114,$E$6)</f>
        <v>1.6605999999999999E-2</v>
      </c>
      <c r="H114" s="30"/>
      <c r="I114" s="37">
        <f ca="1">OFFSET(DH_RFR_spot_no_VA!$B$10,$A114,$E$6)</f>
        <v>3.4193249754933985E-2</v>
      </c>
      <c r="J114" s="37">
        <f ca="1">OFFSET(DH_RFR_spot_with_VA!$B$10,$A114,$E$6)</f>
        <v>3.7773000000000001E-2</v>
      </c>
      <c r="K114" s="30"/>
      <c r="L114" s="30"/>
    </row>
    <row r="115" spans="1:12" x14ac:dyDescent="0.2">
      <c r="A115" s="32">
        <v>105</v>
      </c>
      <c r="B115" s="30"/>
      <c r="C115" s="36">
        <f ca="1">OFFSET(BSL_RFR_spot_no_VA!$B$10,$A115,$E$6)</f>
        <v>3.5569999999999997E-2</v>
      </c>
      <c r="D115" s="36">
        <f ca="1">OFFSET(BSL_RFR_spot_with_VA!$B$10,$A115,$E$6)</f>
        <v>3.6119999999999999E-2</v>
      </c>
      <c r="E115" s="30"/>
      <c r="F115" s="38">
        <f ca="1">OFFSET(LFL_RFR_spot_no_VA!$B$10,$A115,$E$6)</f>
        <v>1.6101501262038243E-2</v>
      </c>
      <c r="G115" s="38">
        <f ca="1">OFFSET(LFL_RFR_spot_with_VA!$B$10,$A115,$E$6)</f>
        <v>1.6638E-2</v>
      </c>
      <c r="H115" s="30"/>
      <c r="I115" s="37">
        <f ca="1">OFFSET(DH_RFR_spot_no_VA!$B$10,$A115,$E$6)</f>
        <v>3.4267319808969132E-2</v>
      </c>
      <c r="J115" s="37">
        <f ca="1">OFFSET(DH_RFR_spot_with_VA!$B$10,$A115,$E$6)</f>
        <v>3.7814E-2</v>
      </c>
      <c r="K115" s="30"/>
      <c r="L115" s="30"/>
    </row>
    <row r="116" spans="1:12" x14ac:dyDescent="0.2">
      <c r="A116" s="32">
        <v>106</v>
      </c>
      <c r="B116" s="30"/>
      <c r="C116" s="36">
        <f ca="1">OFFSET(BSL_RFR_spot_no_VA!$B$10,$A116,$E$6)</f>
        <v>3.5630000000000002E-2</v>
      </c>
      <c r="D116" s="36">
        <f ca="1">OFFSET(BSL_RFR_spot_with_VA!$B$10,$A116,$E$6)</f>
        <v>3.6170000000000001E-2</v>
      </c>
      <c r="E116" s="30"/>
      <c r="F116" s="38">
        <f ca="1">OFFSET(LFL_RFR_spot_no_VA!$B$10,$A116,$E$6)</f>
        <v>1.6138206089129525E-2</v>
      </c>
      <c r="G116" s="38">
        <f ca="1">OFFSET(LFL_RFR_spot_with_VA!$B$10,$A116,$E$6)</f>
        <v>1.6670000000000001E-2</v>
      </c>
      <c r="H116" s="30"/>
      <c r="I116" s="37">
        <f ca="1">OFFSET(DH_RFR_spot_no_VA!$B$10,$A116,$E$6)</f>
        <v>3.4339997871923433E-2</v>
      </c>
      <c r="J116" s="37">
        <f ca="1">OFFSET(DH_RFR_spot_with_VA!$B$10,$A116,$E$6)</f>
        <v>3.7852999999999998E-2</v>
      </c>
      <c r="K116" s="30"/>
      <c r="L116" s="30"/>
    </row>
    <row r="117" spans="1:12" x14ac:dyDescent="0.2">
      <c r="A117" s="32">
        <v>107</v>
      </c>
      <c r="B117" s="30"/>
      <c r="C117" s="36">
        <f ca="1">OFFSET(BSL_RFR_spot_no_VA!$B$10,$A117,$E$6)</f>
        <v>3.569E-2</v>
      </c>
      <c r="D117" s="36">
        <f ca="1">OFFSET(BSL_RFR_spot_with_VA!$B$10,$A117,$E$6)</f>
        <v>3.6229999999999998E-2</v>
      </c>
      <c r="E117" s="30"/>
      <c r="F117" s="38">
        <f ca="1">OFFSET(LFL_RFR_spot_no_VA!$B$10,$A117,$E$6)</f>
        <v>1.6174226559960259E-2</v>
      </c>
      <c r="G117" s="38">
        <f ca="1">OFFSET(LFL_RFR_spot_with_VA!$B$10,$A117,$E$6)</f>
        <v>1.6701000000000001E-2</v>
      </c>
      <c r="H117" s="30"/>
      <c r="I117" s="37">
        <f ca="1">OFFSET(DH_RFR_spot_no_VA!$B$10,$A117,$E$6)</f>
        <v>3.44113227812195E-2</v>
      </c>
      <c r="J117" s="37">
        <f ca="1">OFFSET(DH_RFR_spot_with_VA!$B$10,$A117,$E$6)</f>
        <v>3.7892000000000002E-2</v>
      </c>
      <c r="K117" s="30"/>
      <c r="L117" s="30"/>
    </row>
    <row r="118" spans="1:12" x14ac:dyDescent="0.2">
      <c r="A118" s="32">
        <v>108</v>
      </c>
      <c r="B118" s="30"/>
      <c r="C118" s="36">
        <f ca="1">OFFSET(BSL_RFR_spot_no_VA!$B$10,$A118,$E$6)</f>
        <v>3.5749999999999997E-2</v>
      </c>
      <c r="D118" s="36">
        <f ca="1">OFFSET(BSL_RFR_spot_with_VA!$B$10,$A118,$E$6)</f>
        <v>3.628E-2</v>
      </c>
      <c r="E118" s="30"/>
      <c r="F118" s="38">
        <f ca="1">OFFSET(LFL_RFR_spot_no_VA!$B$10,$A118,$E$6)</f>
        <v>1.6209581600594936E-2</v>
      </c>
      <c r="G118" s="38">
        <f ca="1">OFFSET(LFL_RFR_spot_with_VA!$B$10,$A118,$E$6)</f>
        <v>1.6730999999999999E-2</v>
      </c>
      <c r="H118" s="30"/>
      <c r="I118" s="37">
        <f ca="1">OFFSET(DH_RFR_spot_no_VA!$B$10,$A118,$E$6)</f>
        <v>3.4481331946713878E-2</v>
      </c>
      <c r="J118" s="37">
        <f ca="1">OFFSET(DH_RFR_spot_with_VA!$B$10,$A118,$E$6)</f>
        <v>3.7929999999999998E-2</v>
      </c>
      <c r="K118" s="30"/>
      <c r="L118" s="30"/>
    </row>
    <row r="119" spans="1:12" x14ac:dyDescent="0.2">
      <c r="A119" s="32">
        <v>109</v>
      </c>
      <c r="B119" s="30"/>
      <c r="C119" s="36">
        <f ca="1">OFFSET(BSL_RFR_spot_no_VA!$B$10,$A119,$E$6)</f>
        <v>3.5810000000000002E-2</v>
      </c>
      <c r="D119" s="36">
        <f ca="1">OFFSET(BSL_RFR_spot_with_VA!$B$10,$A119,$E$6)</f>
        <v>3.6330000000000001E-2</v>
      </c>
      <c r="E119" s="30"/>
      <c r="F119" s="38">
        <f ca="1">OFFSET(LFL_RFR_spot_no_VA!$B$10,$A119,$E$6)</f>
        <v>1.6244289449348637E-2</v>
      </c>
      <c r="G119" s="38">
        <f ca="1">OFFSET(LFL_RFR_spot_with_VA!$B$10,$A119,$E$6)</f>
        <v>1.6761000000000002E-2</v>
      </c>
      <c r="H119" s="30"/>
      <c r="I119" s="37">
        <f ca="1">OFFSET(DH_RFR_spot_no_VA!$B$10,$A119,$E$6)</f>
        <v>3.4550061415279387E-2</v>
      </c>
      <c r="J119" s="37">
        <f ca="1">OFFSET(DH_RFR_spot_with_VA!$B$10,$A119,$E$6)</f>
        <v>3.7967000000000001E-2</v>
      </c>
      <c r="K119" s="30"/>
      <c r="L119" s="30"/>
    </row>
    <row r="120" spans="1:12" x14ac:dyDescent="0.2">
      <c r="A120" s="32">
        <v>110</v>
      </c>
      <c r="B120" s="30"/>
      <c r="C120" s="36">
        <f ca="1">OFFSET(BSL_RFR_spot_no_VA!$B$10,$A120,$E$6)</f>
        <v>3.5860000000000003E-2</v>
      </c>
      <c r="D120" s="36">
        <f ca="1">OFFSET(BSL_RFR_spot_with_VA!$B$10,$A120,$E$6)</f>
        <v>3.6380000000000003E-2</v>
      </c>
      <c r="E120" s="30"/>
      <c r="F120" s="38">
        <f ca="1">OFFSET(LFL_RFR_spot_no_VA!$B$10,$A120,$E$6)</f>
        <v>1.6278367687364348E-2</v>
      </c>
      <c r="G120" s="38">
        <f ca="1">OFFSET(LFL_RFR_spot_with_VA!$B$10,$A120,$E$6)</f>
        <v>1.6791E-2</v>
      </c>
      <c r="H120" s="30"/>
      <c r="I120" s="37">
        <f ca="1">OFFSET(DH_RFR_spot_no_VA!$B$10,$A120,$E$6)</f>
        <v>3.4617545931953764E-2</v>
      </c>
      <c r="J120" s="37">
        <f ca="1">OFFSET(DH_RFR_spot_with_VA!$B$10,$A120,$E$6)</f>
        <v>3.8003000000000002E-2</v>
      </c>
      <c r="K120" s="30"/>
      <c r="L120" s="30"/>
    </row>
    <row r="121" spans="1:12" x14ac:dyDescent="0.2">
      <c r="A121" s="32">
        <v>111</v>
      </c>
      <c r="B121" s="30"/>
      <c r="C121" s="36">
        <f ca="1">OFFSET(BSL_RFR_spot_no_VA!$B$10,$A121,$E$6)</f>
        <v>3.5920000000000001E-2</v>
      </c>
      <c r="D121" s="36">
        <f ca="1">OFFSET(BSL_RFR_spot_with_VA!$B$10,$A121,$E$6)</f>
        <v>3.6429999999999997E-2</v>
      </c>
      <c r="E121" s="30"/>
      <c r="F121" s="38">
        <f ca="1">OFFSET(LFL_RFR_spot_no_VA!$B$10,$A121,$E$6)</f>
        <v>1.6311833267614873E-2</v>
      </c>
      <c r="G121" s="38">
        <f ca="1">OFFSET(LFL_RFR_spot_with_VA!$B$10,$A121,$E$6)</f>
        <v>1.6820000000000002E-2</v>
      </c>
      <c r="H121" s="30"/>
      <c r="I121" s="37">
        <f ca="1">OFFSET(DH_RFR_spot_no_VA!$B$10,$A121,$E$6)</f>
        <v>3.4683818997865323E-2</v>
      </c>
      <c r="J121" s="37">
        <f ca="1">OFFSET(DH_RFR_spot_with_VA!$B$10,$A121,$E$6)</f>
        <v>3.8039000000000003E-2</v>
      </c>
      <c r="K121" s="30"/>
      <c r="L121" s="30"/>
    </row>
    <row r="122" spans="1:12" x14ac:dyDescent="0.2">
      <c r="A122" s="32">
        <v>112</v>
      </c>
      <c r="B122" s="30"/>
      <c r="C122" s="36">
        <f ca="1">OFFSET(BSL_RFR_spot_no_VA!$B$10,$A122,$E$6)</f>
        <v>3.5970000000000002E-2</v>
      </c>
      <c r="D122" s="36">
        <f ca="1">OFFSET(BSL_RFR_spot_with_VA!$B$10,$A122,$E$6)</f>
        <v>3.6479999999999999E-2</v>
      </c>
      <c r="E122" s="30"/>
      <c r="F122" s="38">
        <f ca="1">OFFSET(LFL_RFR_spot_no_VA!$B$10,$A122,$E$6)</f>
        <v>1.6344702542412826E-2</v>
      </c>
      <c r="G122" s="38">
        <f ca="1">OFFSET(LFL_RFR_spot_with_VA!$B$10,$A122,$E$6)</f>
        <v>1.6847999999999998E-2</v>
      </c>
      <c r="H122" s="30"/>
      <c r="I122" s="37">
        <f ca="1">OFFSET(DH_RFR_spot_no_VA!$B$10,$A122,$E$6)</f>
        <v>3.4748912925126607E-2</v>
      </c>
      <c r="J122" s="37">
        <f ca="1">OFFSET(DH_RFR_spot_with_VA!$B$10,$A122,$E$6)</f>
        <v>3.8074999999999998E-2</v>
      </c>
      <c r="K122" s="30"/>
      <c r="L122" s="30"/>
    </row>
    <row r="123" spans="1:12" x14ac:dyDescent="0.2">
      <c r="A123" s="32">
        <v>113</v>
      </c>
      <c r="B123" s="30"/>
      <c r="C123" s="36">
        <f ca="1">OFFSET(BSL_RFR_spot_no_VA!$B$10,$A123,$E$6)</f>
        <v>3.603E-2</v>
      </c>
      <c r="D123" s="36">
        <f ca="1">OFFSET(BSL_RFR_spot_with_VA!$B$10,$A123,$E$6)</f>
        <v>3.653E-2</v>
      </c>
      <c r="E123" s="30"/>
      <c r="F123" s="38">
        <f ca="1">OFFSET(LFL_RFR_spot_no_VA!$B$10,$A123,$E$6)</f>
        <v>1.6376991289520637E-2</v>
      </c>
      <c r="G123" s="38">
        <f ca="1">OFFSET(LFL_RFR_spot_with_VA!$B$10,$A123,$E$6)</f>
        <v>1.6875999999999999E-2</v>
      </c>
      <c r="H123" s="30"/>
      <c r="I123" s="37">
        <f ca="1">OFFSET(DH_RFR_spot_no_VA!$B$10,$A123,$E$6)</f>
        <v>3.4812858888875642E-2</v>
      </c>
      <c r="J123" s="37">
        <f ca="1">OFFSET(DH_RFR_spot_with_VA!$B$10,$A123,$E$6)</f>
        <v>3.8108999999999997E-2</v>
      </c>
      <c r="K123" s="30"/>
      <c r="L123" s="30"/>
    </row>
    <row r="124" spans="1:12" x14ac:dyDescent="0.2">
      <c r="A124" s="32">
        <v>114</v>
      </c>
      <c r="B124" s="30"/>
      <c r="C124" s="36">
        <f ca="1">OFFSET(BSL_RFR_spot_no_VA!$B$10,$A124,$E$6)</f>
        <v>3.6080000000000001E-2</v>
      </c>
      <c r="D124" s="36">
        <f ca="1">OFFSET(BSL_RFR_spot_with_VA!$B$10,$A124,$E$6)</f>
        <v>3.6580000000000001E-2</v>
      </c>
      <c r="E124" s="30"/>
      <c r="F124" s="38">
        <f ca="1">OFFSET(LFL_RFR_spot_no_VA!$B$10,$A124,$E$6)</f>
        <v>1.6408714736933394E-2</v>
      </c>
      <c r="G124" s="38">
        <f ca="1">OFFSET(LFL_RFR_spot_with_VA!$B$10,$A124,$E$6)</f>
        <v>1.6903000000000001E-2</v>
      </c>
      <c r="H124" s="30"/>
      <c r="I124" s="37">
        <f ca="1">OFFSET(DH_RFR_spot_no_VA!$B$10,$A124,$E$6)</f>
        <v>3.4875686976632458E-2</v>
      </c>
      <c r="J124" s="37">
        <f ca="1">OFFSET(DH_RFR_spot_with_VA!$B$10,$A124,$E$6)</f>
        <v>3.8143000000000003E-2</v>
      </c>
      <c r="K124" s="30"/>
      <c r="L124" s="30"/>
    </row>
    <row r="125" spans="1:12" x14ac:dyDescent="0.2">
      <c r="A125" s="32">
        <v>115</v>
      </c>
      <c r="B125" s="30"/>
      <c r="C125" s="36">
        <f ca="1">OFFSET(BSL_RFR_spot_no_VA!$B$10,$A125,$E$6)</f>
        <v>3.6130000000000002E-2</v>
      </c>
      <c r="D125" s="36">
        <f ca="1">OFFSET(BSL_RFR_spot_with_VA!$B$10,$A125,$E$6)</f>
        <v>3.6630000000000003E-2</v>
      </c>
      <c r="E125" s="30"/>
      <c r="F125" s="38">
        <f ca="1">OFFSET(LFL_RFR_spot_no_VA!$B$10,$A125,$E$6)</f>
        <v>1.6439887586414681E-2</v>
      </c>
      <c r="G125" s="38">
        <f ca="1">OFFSET(LFL_RFR_spot_with_VA!$B$10,$A125,$E$6)</f>
        <v>1.6930000000000001E-2</v>
      </c>
      <c r="H125" s="30"/>
      <c r="I125" s="37">
        <f ca="1">OFFSET(DH_RFR_spot_no_VA!$B$10,$A125,$E$6)</f>
        <v>3.493742623513274E-2</v>
      </c>
      <c r="J125" s="37">
        <f ca="1">OFFSET(DH_RFR_spot_with_VA!$B$10,$A125,$E$6)</f>
        <v>3.8177000000000003E-2</v>
      </c>
      <c r="K125" s="30"/>
      <c r="L125" s="30"/>
    </row>
    <row r="126" spans="1:12" x14ac:dyDescent="0.2">
      <c r="A126" s="32">
        <v>116</v>
      </c>
      <c r="B126" s="30"/>
      <c r="C126" s="36">
        <f ca="1">OFFSET(BSL_RFR_spot_no_VA!$B$10,$A126,$E$6)</f>
        <v>3.6179999999999997E-2</v>
      </c>
      <c r="D126" s="36">
        <f ca="1">OFFSET(BSL_RFR_spot_with_VA!$B$10,$A126,$E$6)</f>
        <v>3.6670000000000001E-2</v>
      </c>
      <c r="E126" s="30"/>
      <c r="F126" s="38">
        <f ca="1">OFFSET(LFL_RFR_spot_no_VA!$B$10,$A126,$E$6)</f>
        <v>1.6470524035855805E-2</v>
      </c>
      <c r="G126" s="38">
        <f ca="1">OFFSET(LFL_RFR_spot_with_VA!$B$10,$A126,$E$6)</f>
        <v>1.6955999999999999E-2</v>
      </c>
      <c r="H126" s="30"/>
      <c r="I126" s="37">
        <f ca="1">OFFSET(DH_RFR_spot_no_VA!$B$10,$A126,$E$6)</f>
        <v>3.4998104714778266E-2</v>
      </c>
      <c r="J126" s="37">
        <f ca="1">OFFSET(DH_RFR_spot_with_VA!$B$10,$A126,$E$6)</f>
        <v>3.8210000000000001E-2</v>
      </c>
      <c r="K126" s="30"/>
      <c r="L126" s="30"/>
    </row>
    <row r="127" spans="1:12" x14ac:dyDescent="0.2">
      <c r="A127" s="32">
        <v>117</v>
      </c>
      <c r="B127" s="30"/>
      <c r="C127" s="36">
        <f ca="1">OFFSET(BSL_RFR_spot_no_VA!$B$10,$A127,$E$6)</f>
        <v>3.6229999999999998E-2</v>
      </c>
      <c r="D127" s="36">
        <f ca="1">OFFSET(BSL_RFR_spot_with_VA!$B$10,$A127,$E$6)</f>
        <v>3.6720000000000003E-2</v>
      </c>
      <c r="E127" s="30"/>
      <c r="F127" s="38">
        <f ca="1">OFFSET(LFL_RFR_spot_no_VA!$B$10,$A127,$E$6)</f>
        <v>1.6500637800518803E-2</v>
      </c>
      <c r="G127" s="38">
        <f ca="1">OFFSET(LFL_RFR_spot_with_VA!$B$10,$A127,$E$6)</f>
        <v>1.6982000000000001E-2</v>
      </c>
      <c r="H127" s="30"/>
      <c r="I127" s="37">
        <f ca="1">OFFSET(DH_RFR_spot_no_VA!$B$10,$A127,$E$6)</f>
        <v>3.5057749511848924E-2</v>
      </c>
      <c r="J127" s="37">
        <f ca="1">OFFSET(DH_RFR_spot_with_VA!$B$10,$A127,$E$6)</f>
        <v>3.8241999999999998E-2</v>
      </c>
      <c r="K127" s="30"/>
      <c r="L127" s="30"/>
    </row>
    <row r="128" spans="1:12" x14ac:dyDescent="0.2">
      <c r="A128" s="32">
        <v>118</v>
      </c>
      <c r="B128" s="30"/>
      <c r="C128" s="36">
        <f ca="1">OFFSET(BSL_RFR_spot_no_VA!$B$10,$A128,$E$6)</f>
        <v>3.628E-2</v>
      </c>
      <c r="D128" s="36">
        <f ca="1">OFFSET(BSL_RFR_spot_with_VA!$B$10,$A128,$E$6)</f>
        <v>3.6760000000000001E-2</v>
      </c>
      <c r="E128" s="30"/>
      <c r="F128" s="38">
        <f ca="1">OFFSET(LFL_RFR_spot_no_VA!$B$10,$A128,$E$6)</f>
        <v>1.6530242133233841E-2</v>
      </c>
      <c r="G128" s="38">
        <f ca="1">OFFSET(LFL_RFR_spot_with_VA!$B$10,$A128,$E$6)</f>
        <v>1.7007999999999999E-2</v>
      </c>
      <c r="H128" s="30"/>
      <c r="I128" s="37">
        <f ca="1">OFFSET(DH_RFR_spot_no_VA!$B$10,$A128,$E$6)</f>
        <v>3.5116386808599964E-2</v>
      </c>
      <c r="J128" s="37">
        <f ca="1">OFFSET(DH_RFR_spot_with_VA!$B$10,$A128,$E$6)</f>
        <v>3.8274000000000002E-2</v>
      </c>
      <c r="K128" s="30"/>
      <c r="L128" s="30"/>
    </row>
    <row r="129" spans="1:12" x14ac:dyDescent="0.2">
      <c r="A129" s="32">
        <v>119</v>
      </c>
      <c r="B129" s="30"/>
      <c r="C129" s="36">
        <f ca="1">OFFSET(BSL_RFR_spot_no_VA!$B$10,$A129,$E$6)</f>
        <v>3.6330000000000001E-2</v>
      </c>
      <c r="D129" s="36">
        <f ca="1">OFFSET(BSL_RFR_spot_with_VA!$B$10,$A129,$E$6)</f>
        <v>3.6810000000000002E-2</v>
      </c>
      <c r="E129" s="30"/>
      <c r="F129" s="38">
        <f ca="1">OFFSET(LFL_RFR_spot_no_VA!$B$10,$A129,$E$6)</f>
        <v>1.6559349843601856E-2</v>
      </c>
      <c r="G129" s="38">
        <f ca="1">OFFSET(LFL_RFR_spot_with_VA!$B$10,$A129,$E$6)</f>
        <v>1.7033E-2</v>
      </c>
      <c r="H129" s="30"/>
      <c r="I129" s="37">
        <f ca="1">OFFSET(DH_RFR_spot_no_VA!$B$10,$A129,$E$6)</f>
        <v>3.5174041911369525E-2</v>
      </c>
      <c r="J129" s="37">
        <f ca="1">OFFSET(DH_RFR_spot_with_VA!$B$10,$A129,$E$6)</f>
        <v>3.8304999999999999E-2</v>
      </c>
      <c r="K129" s="30"/>
      <c r="L129" s="30"/>
    </row>
    <row r="130" spans="1:12" x14ac:dyDescent="0.2">
      <c r="A130" s="32">
        <v>120</v>
      </c>
      <c r="B130" s="30"/>
      <c r="C130" s="36">
        <f ca="1">OFFSET(BSL_RFR_spot_no_VA!$B$10,$A130,$E$6)</f>
        <v>3.637E-2</v>
      </c>
      <c r="D130" s="36">
        <f ca="1">OFFSET(BSL_RFR_spot_with_VA!$B$10,$A130,$E$6)</f>
        <v>3.6850000000000001E-2</v>
      </c>
      <c r="E130" s="30"/>
      <c r="F130" s="38">
        <f ca="1">OFFSET(LFL_RFR_spot_no_VA!$B$10,$A130,$E$6)</f>
        <v>1.6587973316262383E-2</v>
      </c>
      <c r="G130" s="38">
        <f ca="1">OFFSET(LFL_RFR_spot_with_VA!$B$10,$A130,$E$6)</f>
        <v>1.7058E-2</v>
      </c>
      <c r="H130" s="30"/>
      <c r="I130" s="37">
        <f ca="1">OFFSET(DH_RFR_spot_no_VA!$B$10,$A130,$E$6)</f>
        <v>3.523073928680609E-2</v>
      </c>
      <c r="J130" s="37">
        <f ca="1">OFFSET(DH_RFR_spot_with_VA!$B$10,$A130,$E$6)</f>
        <v>3.8336000000000002E-2</v>
      </c>
      <c r="K130" s="30"/>
      <c r="L130" s="30"/>
    </row>
    <row r="131" spans="1:12" x14ac:dyDescent="0.2">
      <c r="A131" s="32">
        <v>121</v>
      </c>
      <c r="B131" s="30"/>
      <c r="C131" s="36">
        <f ca="1">OFFSET(BSL_RFR_spot_no_VA!$B$10,$A131,$E$6)</f>
        <v>3.6420000000000001E-2</v>
      </c>
      <c r="D131" s="36">
        <f ca="1">OFFSET(BSL_RFR_spot_with_VA!$B$10,$A131,$E$6)</f>
        <v>3.6889999999999999E-2</v>
      </c>
      <c r="E131" s="30"/>
      <c r="F131" s="38">
        <f ca="1">OFFSET(LFL_RFR_spot_no_VA!$B$10,$A131,$E$6)</f>
        <v>0</v>
      </c>
      <c r="G131" s="38">
        <f ca="1">OFFSET(LFL_RFR_spot_with_VA!$B$10,$A131,$E$6)</f>
        <v>0</v>
      </c>
      <c r="H131" s="30"/>
      <c r="I131" s="37">
        <f ca="1">OFFSET(DH_RFR_spot_no_VA!$B$10,$A131,$E$6)</f>
        <v>0</v>
      </c>
      <c r="J131" s="37">
        <f ca="1">OFFSET(DH_RFR_spot_with_VA!$B$10,$A131,$E$6)</f>
        <v>0</v>
      </c>
      <c r="K131" s="30"/>
      <c r="L131" s="30"/>
    </row>
    <row r="132" spans="1:12" x14ac:dyDescent="0.2">
      <c r="A132" s="32">
        <v>122</v>
      </c>
      <c r="B132" s="30"/>
      <c r="C132" s="36">
        <f ca="1">OFFSET(BSL_RFR_spot_no_VA!$B$10,$A132,$E$6)</f>
        <v>3.6470000000000002E-2</v>
      </c>
      <c r="D132" s="36">
        <f ca="1">OFFSET(BSL_RFR_spot_with_VA!$B$10,$A132,$E$6)</f>
        <v>3.6929999999999998E-2</v>
      </c>
      <c r="E132" s="30"/>
      <c r="F132" s="38">
        <f ca="1">OFFSET(LFL_RFR_spot_no_VA!$B$10,$A132,$E$6)</f>
        <v>0</v>
      </c>
      <c r="G132" s="38">
        <f ca="1">OFFSET(LFL_RFR_spot_with_VA!$B$10,$A132,$E$6)</f>
        <v>0</v>
      </c>
      <c r="H132" s="30"/>
      <c r="I132" s="37">
        <f ca="1">OFFSET(DH_RFR_spot_no_VA!$B$10,$A132,$E$6)</f>
        <v>0</v>
      </c>
      <c r="J132" s="37">
        <f ca="1">OFFSET(DH_RFR_spot_with_VA!$B$10,$A132,$E$6)</f>
        <v>0</v>
      </c>
      <c r="K132" s="30"/>
      <c r="L132" s="30"/>
    </row>
    <row r="133" spans="1:12" x14ac:dyDescent="0.2">
      <c r="A133" s="32">
        <v>123</v>
      </c>
      <c r="B133" s="30"/>
      <c r="C133" s="36">
        <f ca="1">OFFSET(BSL_RFR_spot_no_VA!$B$10,$A133,$E$6)</f>
        <v>3.6510000000000001E-2</v>
      </c>
      <c r="D133" s="36">
        <f ca="1">OFFSET(BSL_RFR_spot_with_VA!$B$10,$A133,$E$6)</f>
        <v>3.6979999999999999E-2</v>
      </c>
      <c r="E133" s="30"/>
      <c r="F133" s="38">
        <f ca="1">OFFSET(LFL_RFR_spot_no_VA!$B$10,$A133,$E$6)</f>
        <v>0</v>
      </c>
      <c r="G133" s="38">
        <f ca="1">OFFSET(LFL_RFR_spot_with_VA!$B$10,$A133,$E$6)</f>
        <v>0</v>
      </c>
      <c r="H133" s="30"/>
      <c r="I133" s="37">
        <f ca="1">OFFSET(DH_RFR_spot_no_VA!$B$10,$A133,$E$6)</f>
        <v>0</v>
      </c>
      <c r="J133" s="37">
        <f ca="1">OFFSET(DH_RFR_spot_with_VA!$B$10,$A133,$E$6)</f>
        <v>0</v>
      </c>
      <c r="K133" s="30"/>
      <c r="L133" s="30"/>
    </row>
    <row r="134" spans="1:12" x14ac:dyDescent="0.2">
      <c r="A134" s="32">
        <v>124</v>
      </c>
      <c r="B134" s="30"/>
      <c r="C134" s="36">
        <f ca="1">OFFSET(BSL_RFR_spot_no_VA!$B$10,$A134,$E$6)</f>
        <v>3.6560000000000002E-2</v>
      </c>
      <c r="D134" s="36">
        <f ca="1">OFFSET(BSL_RFR_spot_with_VA!$B$10,$A134,$E$6)</f>
        <v>3.7019999999999997E-2</v>
      </c>
      <c r="E134" s="30"/>
      <c r="F134" s="38">
        <f ca="1">OFFSET(LFL_RFR_spot_no_VA!$B$10,$A134,$E$6)</f>
        <v>0</v>
      </c>
      <c r="G134" s="38">
        <f ca="1">OFFSET(LFL_RFR_spot_with_VA!$B$10,$A134,$E$6)</f>
        <v>0</v>
      </c>
      <c r="H134" s="30"/>
      <c r="I134" s="37">
        <f ca="1">OFFSET(DH_RFR_spot_no_VA!$B$10,$A134,$E$6)</f>
        <v>0</v>
      </c>
      <c r="J134" s="37">
        <f ca="1">OFFSET(DH_RFR_spot_with_VA!$B$10,$A134,$E$6)</f>
        <v>0</v>
      </c>
      <c r="K134" s="30"/>
      <c r="L134" s="30"/>
    </row>
    <row r="135" spans="1:12" x14ac:dyDescent="0.2">
      <c r="A135" s="32">
        <v>125</v>
      </c>
      <c r="B135" s="30"/>
      <c r="C135" s="36">
        <f ca="1">OFFSET(BSL_RFR_spot_no_VA!$B$10,$A135,$E$6)</f>
        <v>3.6600000000000001E-2</v>
      </c>
      <c r="D135" s="36">
        <f ca="1">OFFSET(BSL_RFR_spot_with_VA!$B$10,$A135,$E$6)</f>
        <v>3.7060000000000003E-2</v>
      </c>
      <c r="E135" s="30"/>
      <c r="F135" s="38">
        <f ca="1">OFFSET(LFL_RFR_spot_no_VA!$B$10,$A135,$E$6)</f>
        <v>0</v>
      </c>
      <c r="G135" s="38">
        <f ca="1">OFFSET(LFL_RFR_spot_with_VA!$B$10,$A135,$E$6)</f>
        <v>0</v>
      </c>
      <c r="H135" s="30"/>
      <c r="I135" s="37">
        <f ca="1">OFFSET(DH_RFR_spot_no_VA!$B$10,$A135,$E$6)</f>
        <v>0</v>
      </c>
      <c r="J135" s="37">
        <f ca="1">OFFSET(DH_RFR_spot_with_VA!$B$10,$A135,$E$6)</f>
        <v>0</v>
      </c>
      <c r="K135" s="30"/>
      <c r="L135" s="30"/>
    </row>
    <row r="136" spans="1:12" x14ac:dyDescent="0.2">
      <c r="A136" s="32">
        <v>126</v>
      </c>
      <c r="B136" s="30"/>
      <c r="C136" s="36">
        <f ca="1">OFFSET(BSL_RFR_spot_no_VA!$B$10,$A136,$E$6)</f>
        <v>3.6639999999999999E-2</v>
      </c>
      <c r="D136" s="36">
        <f ca="1">OFFSET(BSL_RFR_spot_with_VA!$B$10,$A136,$E$6)</f>
        <v>3.7100000000000001E-2</v>
      </c>
      <c r="E136" s="30"/>
      <c r="F136" s="38">
        <f ca="1">OFFSET(LFL_RFR_spot_no_VA!$B$10,$A136,$E$6)</f>
        <v>0</v>
      </c>
      <c r="G136" s="38">
        <f ca="1">OFFSET(LFL_RFR_spot_with_VA!$B$10,$A136,$E$6)</f>
        <v>0</v>
      </c>
      <c r="H136" s="30"/>
      <c r="I136" s="37">
        <f ca="1">OFFSET(DH_RFR_spot_no_VA!$B$10,$A136,$E$6)</f>
        <v>0</v>
      </c>
      <c r="J136" s="37">
        <f ca="1">OFFSET(DH_RFR_spot_with_VA!$B$10,$A136,$E$6)</f>
        <v>0</v>
      </c>
      <c r="K136" s="30"/>
      <c r="L136" s="30"/>
    </row>
    <row r="137" spans="1:12" x14ac:dyDescent="0.2">
      <c r="A137" s="32">
        <v>127</v>
      </c>
      <c r="B137" s="30"/>
      <c r="C137" s="36">
        <f ca="1">OFFSET(BSL_RFR_spot_no_VA!$B$10,$A137,$E$6)</f>
        <v>3.6679999999999997E-2</v>
      </c>
      <c r="D137" s="36">
        <f ca="1">OFFSET(BSL_RFR_spot_with_VA!$B$10,$A137,$E$6)</f>
        <v>3.7130000000000003E-2</v>
      </c>
      <c r="E137" s="30"/>
      <c r="F137" s="38">
        <f ca="1">OFFSET(LFL_RFR_spot_no_VA!$B$10,$A137,$E$6)</f>
        <v>0</v>
      </c>
      <c r="G137" s="38">
        <f ca="1">OFFSET(LFL_RFR_spot_with_VA!$B$10,$A137,$E$6)</f>
        <v>0</v>
      </c>
      <c r="H137" s="30"/>
      <c r="I137" s="37">
        <f ca="1">OFFSET(DH_RFR_spot_no_VA!$B$10,$A137,$E$6)</f>
        <v>0</v>
      </c>
      <c r="J137" s="37">
        <f ca="1">OFFSET(DH_RFR_spot_with_VA!$B$10,$A137,$E$6)</f>
        <v>0</v>
      </c>
      <c r="K137" s="30"/>
      <c r="L137" s="30"/>
    </row>
    <row r="138" spans="1:12" x14ac:dyDescent="0.2">
      <c r="A138" s="32">
        <v>128</v>
      </c>
      <c r="B138" s="30"/>
      <c r="C138" s="36">
        <f ca="1">OFFSET(BSL_RFR_spot_no_VA!$B$10,$A138,$E$6)</f>
        <v>3.6720000000000003E-2</v>
      </c>
      <c r="D138" s="36">
        <f ca="1">OFFSET(BSL_RFR_spot_with_VA!$B$10,$A138,$E$6)</f>
        <v>3.7170000000000002E-2</v>
      </c>
      <c r="E138" s="30"/>
      <c r="F138" s="38">
        <f ca="1">OFFSET(LFL_RFR_spot_no_VA!$B$10,$A138,$E$6)</f>
        <v>0</v>
      </c>
      <c r="G138" s="38">
        <f ca="1">OFFSET(LFL_RFR_spot_with_VA!$B$10,$A138,$E$6)</f>
        <v>0</v>
      </c>
      <c r="H138" s="30"/>
      <c r="I138" s="37">
        <f ca="1">OFFSET(DH_RFR_spot_no_VA!$B$10,$A138,$E$6)</f>
        <v>0</v>
      </c>
      <c r="J138" s="37">
        <f ca="1">OFFSET(DH_RFR_spot_with_VA!$B$10,$A138,$E$6)</f>
        <v>0</v>
      </c>
      <c r="K138" s="30"/>
      <c r="L138" s="30"/>
    </row>
    <row r="139" spans="1:12" x14ac:dyDescent="0.2">
      <c r="A139" s="32">
        <v>129</v>
      </c>
      <c r="B139" s="30"/>
      <c r="C139" s="36">
        <f ca="1">OFFSET(BSL_RFR_spot_no_VA!$B$10,$A139,$E$6)</f>
        <v>3.6769999999999997E-2</v>
      </c>
      <c r="D139" s="36">
        <f ca="1">OFFSET(BSL_RFR_spot_with_VA!$B$10,$A139,$E$6)</f>
        <v>3.721E-2</v>
      </c>
      <c r="E139" s="30"/>
      <c r="F139" s="38">
        <f ca="1">OFFSET(LFL_RFR_spot_no_VA!$B$10,$A139,$E$6)</f>
        <v>0</v>
      </c>
      <c r="G139" s="38">
        <f ca="1">OFFSET(LFL_RFR_spot_with_VA!$B$10,$A139,$E$6)</f>
        <v>0</v>
      </c>
      <c r="H139" s="30"/>
      <c r="I139" s="37">
        <f ca="1">OFFSET(DH_RFR_spot_no_VA!$B$10,$A139,$E$6)</f>
        <v>0</v>
      </c>
      <c r="J139" s="37">
        <f ca="1">OFFSET(DH_RFR_spot_with_VA!$B$10,$A139,$E$6)</f>
        <v>0</v>
      </c>
      <c r="K139" s="30"/>
      <c r="L139" s="30"/>
    </row>
    <row r="140" spans="1:12" x14ac:dyDescent="0.2">
      <c r="A140" s="32">
        <v>130</v>
      </c>
      <c r="B140" s="30"/>
      <c r="C140" s="36">
        <f ca="1">OFFSET(BSL_RFR_spot_no_VA!$B$10,$A140,$E$6)</f>
        <v>3.6810000000000002E-2</v>
      </c>
      <c r="D140" s="36">
        <f ca="1">OFFSET(BSL_RFR_spot_with_VA!$B$10,$A140,$E$6)</f>
        <v>3.7249999999999998E-2</v>
      </c>
      <c r="E140" s="30"/>
      <c r="F140" s="38">
        <f ca="1">OFFSET(LFL_RFR_spot_no_VA!$B$10,$A140,$E$6)</f>
        <v>0</v>
      </c>
      <c r="G140" s="38">
        <f ca="1">OFFSET(LFL_RFR_spot_with_VA!$B$10,$A140,$E$6)</f>
        <v>0</v>
      </c>
      <c r="H140" s="30"/>
      <c r="I140" s="37">
        <f ca="1">OFFSET(DH_RFR_spot_no_VA!$B$10,$A140,$E$6)</f>
        <v>0</v>
      </c>
      <c r="J140" s="37">
        <f ca="1">OFFSET(DH_RFR_spot_with_VA!$B$10,$A140,$E$6)</f>
        <v>0</v>
      </c>
      <c r="K140" s="30"/>
      <c r="L140" s="30"/>
    </row>
    <row r="141" spans="1:12" x14ac:dyDescent="0.2">
      <c r="A141" s="32">
        <v>131</v>
      </c>
      <c r="B141" s="30"/>
      <c r="C141" s="36">
        <f ca="1">OFFSET(BSL_RFR_spot_no_VA!$B$10,$A141,$E$6)</f>
        <v>3.6850000000000001E-2</v>
      </c>
      <c r="D141" s="36">
        <f ca="1">OFFSET(BSL_RFR_spot_with_VA!$B$10,$A141,$E$6)</f>
        <v>3.7280000000000001E-2</v>
      </c>
      <c r="E141" s="30"/>
      <c r="F141" s="38">
        <f ca="1">OFFSET(LFL_RFR_spot_no_VA!$B$10,$A141,$E$6)</f>
        <v>0</v>
      </c>
      <c r="G141" s="38">
        <f ca="1">OFFSET(LFL_RFR_spot_with_VA!$B$10,$A141,$E$6)</f>
        <v>0</v>
      </c>
      <c r="H141" s="30"/>
      <c r="I141" s="37">
        <f ca="1">OFFSET(DH_RFR_spot_no_VA!$B$10,$A141,$E$6)</f>
        <v>0</v>
      </c>
      <c r="J141" s="37">
        <f ca="1">OFFSET(DH_RFR_spot_with_VA!$B$10,$A141,$E$6)</f>
        <v>0</v>
      </c>
      <c r="K141" s="30"/>
      <c r="L141" s="30"/>
    </row>
    <row r="142" spans="1:12" x14ac:dyDescent="0.2">
      <c r="A142" s="32">
        <v>132</v>
      </c>
      <c r="B142" s="30"/>
      <c r="C142" s="36">
        <f ca="1">OFFSET(BSL_RFR_spot_no_VA!$B$10,$A142,$E$6)</f>
        <v>3.6880000000000003E-2</v>
      </c>
      <c r="D142" s="36">
        <f ca="1">OFFSET(BSL_RFR_spot_with_VA!$B$10,$A142,$E$6)</f>
        <v>3.7319999999999999E-2</v>
      </c>
      <c r="E142" s="30"/>
      <c r="F142" s="38">
        <f ca="1">OFFSET(LFL_RFR_spot_no_VA!$B$10,$A142,$E$6)</f>
        <v>0</v>
      </c>
      <c r="G142" s="38">
        <f ca="1">OFFSET(LFL_RFR_spot_with_VA!$B$10,$A142,$E$6)</f>
        <v>0</v>
      </c>
      <c r="H142" s="30"/>
      <c r="I142" s="37">
        <f ca="1">OFFSET(DH_RFR_spot_no_VA!$B$10,$A142,$E$6)</f>
        <v>0</v>
      </c>
      <c r="J142" s="37">
        <f ca="1">OFFSET(DH_RFR_spot_with_VA!$B$10,$A142,$E$6)</f>
        <v>0</v>
      </c>
      <c r="K142" s="30"/>
      <c r="L142" s="30"/>
    </row>
    <row r="143" spans="1:12" x14ac:dyDescent="0.2">
      <c r="A143" s="32">
        <v>133</v>
      </c>
      <c r="B143" s="30"/>
      <c r="C143" s="36">
        <f ca="1">OFFSET(BSL_RFR_spot_no_VA!$B$10,$A143,$E$6)</f>
        <v>3.6920000000000001E-2</v>
      </c>
      <c r="D143" s="36">
        <f ca="1">OFFSET(BSL_RFR_spot_with_VA!$B$10,$A143,$E$6)</f>
        <v>3.7350000000000001E-2</v>
      </c>
      <c r="E143" s="30"/>
      <c r="F143" s="38">
        <f ca="1">OFFSET(LFL_RFR_spot_no_VA!$B$10,$A143,$E$6)</f>
        <v>0</v>
      </c>
      <c r="G143" s="38">
        <f ca="1">OFFSET(LFL_RFR_spot_with_VA!$B$10,$A143,$E$6)</f>
        <v>0</v>
      </c>
      <c r="H143" s="30"/>
      <c r="I143" s="37">
        <f ca="1">OFFSET(DH_RFR_spot_no_VA!$B$10,$A143,$E$6)</f>
        <v>0</v>
      </c>
      <c r="J143" s="37">
        <f ca="1">OFFSET(DH_RFR_spot_with_VA!$B$10,$A143,$E$6)</f>
        <v>0</v>
      </c>
      <c r="K143" s="30"/>
      <c r="L143" s="30"/>
    </row>
    <row r="144" spans="1:12" x14ac:dyDescent="0.2">
      <c r="A144" s="32">
        <v>134</v>
      </c>
      <c r="B144" s="30"/>
      <c r="C144" s="36">
        <f ca="1">OFFSET(BSL_RFR_spot_no_VA!$B$10,$A144,$E$6)</f>
        <v>3.696E-2</v>
      </c>
      <c r="D144" s="36">
        <f ca="1">OFFSET(BSL_RFR_spot_with_VA!$B$10,$A144,$E$6)</f>
        <v>3.739E-2</v>
      </c>
      <c r="E144" s="30"/>
      <c r="F144" s="38">
        <f ca="1">OFFSET(LFL_RFR_spot_no_VA!$B$10,$A144,$E$6)</f>
        <v>0</v>
      </c>
      <c r="G144" s="38">
        <f ca="1">OFFSET(LFL_RFR_spot_with_VA!$B$10,$A144,$E$6)</f>
        <v>0</v>
      </c>
      <c r="H144" s="30"/>
      <c r="I144" s="37">
        <f ca="1">OFFSET(DH_RFR_spot_no_VA!$B$10,$A144,$E$6)</f>
        <v>0</v>
      </c>
      <c r="J144" s="37">
        <f ca="1">OFFSET(DH_RFR_spot_with_VA!$B$10,$A144,$E$6)</f>
        <v>0</v>
      </c>
      <c r="K144" s="30"/>
      <c r="L144" s="30"/>
    </row>
    <row r="145" spans="1:12" x14ac:dyDescent="0.2">
      <c r="A145" s="32">
        <v>135</v>
      </c>
      <c r="B145" s="30"/>
      <c r="C145" s="36">
        <f ca="1">OFFSET(BSL_RFR_spot_no_VA!$B$10,$A145,$E$6)</f>
        <v>3.6999999999999998E-2</v>
      </c>
      <c r="D145" s="36">
        <f ca="1">OFFSET(BSL_RFR_spot_with_VA!$B$10,$A145,$E$6)</f>
        <v>3.7420000000000002E-2</v>
      </c>
      <c r="E145" s="30"/>
      <c r="F145" s="38">
        <f ca="1">OFFSET(LFL_RFR_spot_no_VA!$B$10,$A145,$E$6)</f>
        <v>0</v>
      </c>
      <c r="G145" s="38">
        <f ca="1">OFFSET(LFL_RFR_spot_with_VA!$B$10,$A145,$E$6)</f>
        <v>0</v>
      </c>
      <c r="H145" s="30"/>
      <c r="I145" s="37">
        <f ca="1">OFFSET(DH_RFR_spot_no_VA!$B$10,$A145,$E$6)</f>
        <v>0</v>
      </c>
      <c r="J145" s="37">
        <f ca="1">OFFSET(DH_RFR_spot_with_VA!$B$10,$A145,$E$6)</f>
        <v>0</v>
      </c>
      <c r="K145" s="30"/>
      <c r="L145" s="30"/>
    </row>
    <row r="146" spans="1:12" x14ac:dyDescent="0.2">
      <c r="A146" s="32">
        <v>136</v>
      </c>
      <c r="B146" s="30"/>
      <c r="C146" s="36">
        <f ca="1">OFFSET(BSL_RFR_spot_no_VA!$B$10,$A146,$E$6)</f>
        <v>3.703E-2</v>
      </c>
      <c r="D146" s="36">
        <f ca="1">OFFSET(BSL_RFR_spot_with_VA!$B$10,$A146,$E$6)</f>
        <v>3.746E-2</v>
      </c>
      <c r="E146" s="30"/>
      <c r="F146" s="38">
        <f ca="1">OFFSET(LFL_RFR_spot_no_VA!$B$10,$A146,$E$6)</f>
        <v>0</v>
      </c>
      <c r="G146" s="38">
        <f ca="1">OFFSET(LFL_RFR_spot_with_VA!$B$10,$A146,$E$6)</f>
        <v>0</v>
      </c>
      <c r="H146" s="30"/>
      <c r="I146" s="37">
        <f ca="1">OFFSET(DH_RFR_spot_no_VA!$B$10,$A146,$E$6)</f>
        <v>0</v>
      </c>
      <c r="J146" s="37">
        <f ca="1">OFFSET(DH_RFR_spot_with_VA!$B$10,$A146,$E$6)</f>
        <v>0</v>
      </c>
      <c r="K146" s="30"/>
      <c r="L146" s="30"/>
    </row>
    <row r="147" spans="1:12" x14ac:dyDescent="0.2">
      <c r="A147" s="32">
        <v>137</v>
      </c>
      <c r="B147" s="30"/>
      <c r="C147" s="36">
        <f ca="1">OFFSET(BSL_RFR_spot_no_VA!$B$10,$A147,$E$6)</f>
        <v>3.7069999999999999E-2</v>
      </c>
      <c r="D147" s="36">
        <f ca="1">OFFSET(BSL_RFR_spot_with_VA!$B$10,$A147,$E$6)</f>
        <v>3.7490000000000002E-2</v>
      </c>
      <c r="E147" s="30"/>
      <c r="F147" s="38">
        <f ca="1">OFFSET(LFL_RFR_spot_no_VA!$B$10,$A147,$E$6)</f>
        <v>0</v>
      </c>
      <c r="G147" s="38">
        <f ca="1">OFFSET(LFL_RFR_spot_with_VA!$B$10,$A147,$E$6)</f>
        <v>0</v>
      </c>
      <c r="H147" s="30"/>
      <c r="I147" s="37">
        <f ca="1">OFFSET(DH_RFR_spot_no_VA!$B$10,$A147,$E$6)</f>
        <v>0</v>
      </c>
      <c r="J147" s="37">
        <f ca="1">OFFSET(DH_RFR_spot_with_VA!$B$10,$A147,$E$6)</f>
        <v>0</v>
      </c>
      <c r="K147" s="30"/>
      <c r="L147" s="30"/>
    </row>
    <row r="148" spans="1:12" x14ac:dyDescent="0.2">
      <c r="A148" s="32">
        <v>138</v>
      </c>
      <c r="B148" s="30"/>
      <c r="C148" s="36">
        <f ca="1">OFFSET(BSL_RFR_spot_no_VA!$B$10,$A148,$E$6)</f>
        <v>3.7109999999999997E-2</v>
      </c>
      <c r="D148" s="36">
        <f ca="1">OFFSET(BSL_RFR_spot_with_VA!$B$10,$A148,$E$6)</f>
        <v>3.7519999999999998E-2</v>
      </c>
      <c r="E148" s="30"/>
      <c r="F148" s="38">
        <f ca="1">OFFSET(LFL_RFR_spot_no_VA!$B$10,$A148,$E$6)</f>
        <v>0</v>
      </c>
      <c r="G148" s="38">
        <f ca="1">OFFSET(LFL_RFR_spot_with_VA!$B$10,$A148,$E$6)</f>
        <v>0</v>
      </c>
      <c r="H148" s="30"/>
      <c r="I148" s="37">
        <f ca="1">OFFSET(DH_RFR_spot_no_VA!$B$10,$A148,$E$6)</f>
        <v>0</v>
      </c>
      <c r="J148" s="37">
        <f ca="1">OFFSET(DH_RFR_spot_with_VA!$B$10,$A148,$E$6)</f>
        <v>0</v>
      </c>
      <c r="K148" s="30"/>
      <c r="L148" s="30"/>
    </row>
    <row r="149" spans="1:12" x14ac:dyDescent="0.2">
      <c r="A149" s="32">
        <v>139</v>
      </c>
      <c r="B149" s="30"/>
      <c r="C149" s="36">
        <f ca="1">OFFSET(BSL_RFR_spot_no_VA!$B$10,$A149,$E$6)</f>
        <v>3.7139999999999999E-2</v>
      </c>
      <c r="D149" s="36">
        <f ca="1">OFFSET(BSL_RFR_spot_with_VA!$B$10,$A149,$E$6)</f>
        <v>3.755E-2</v>
      </c>
      <c r="E149" s="30"/>
      <c r="F149" s="38">
        <f ca="1">OFFSET(LFL_RFR_spot_no_VA!$B$10,$A149,$E$6)</f>
        <v>0</v>
      </c>
      <c r="G149" s="38">
        <f ca="1">OFFSET(LFL_RFR_spot_with_VA!$B$10,$A149,$E$6)</f>
        <v>0</v>
      </c>
      <c r="H149" s="30"/>
      <c r="I149" s="37">
        <f ca="1">OFFSET(DH_RFR_spot_no_VA!$B$10,$A149,$E$6)</f>
        <v>0</v>
      </c>
      <c r="J149" s="37">
        <f ca="1">OFFSET(DH_RFR_spot_with_VA!$B$10,$A149,$E$6)</f>
        <v>0</v>
      </c>
      <c r="K149" s="30"/>
      <c r="L149" s="30"/>
    </row>
    <row r="150" spans="1:12" x14ac:dyDescent="0.2">
      <c r="A150" s="32">
        <v>140</v>
      </c>
      <c r="B150" s="30"/>
      <c r="C150" s="36">
        <f ca="1">OFFSET(BSL_RFR_spot_no_VA!$B$10,$A150,$E$6)</f>
        <v>3.7179999999999998E-2</v>
      </c>
      <c r="D150" s="36">
        <f ca="1">OFFSET(BSL_RFR_spot_with_VA!$B$10,$A150,$E$6)</f>
        <v>3.7580000000000002E-2</v>
      </c>
      <c r="E150" s="30"/>
      <c r="F150" s="38">
        <f ca="1">OFFSET(LFL_RFR_spot_no_VA!$B$10,$A150,$E$6)</f>
        <v>0</v>
      </c>
      <c r="G150" s="38">
        <f ca="1">OFFSET(LFL_RFR_spot_with_VA!$B$10,$A150,$E$6)</f>
        <v>0</v>
      </c>
      <c r="H150" s="30"/>
      <c r="I150" s="37">
        <f ca="1">OFFSET(DH_RFR_spot_no_VA!$B$10,$A150,$E$6)</f>
        <v>0</v>
      </c>
      <c r="J150" s="37">
        <f ca="1">OFFSET(DH_RFR_spot_with_VA!$B$10,$A150,$E$6)</f>
        <v>0</v>
      </c>
      <c r="K150" s="30"/>
      <c r="L150" s="30"/>
    </row>
    <row r="151" spans="1:12" x14ac:dyDescent="0.2">
      <c r="A151" s="32">
        <v>141</v>
      </c>
      <c r="B151" s="30"/>
      <c r="C151" s="36">
        <f ca="1">OFFSET(BSL_RFR_spot_no_VA!$B$10,$A151,$E$6)</f>
        <v>3.721E-2</v>
      </c>
      <c r="D151" s="36">
        <f ca="1">OFFSET(BSL_RFR_spot_with_VA!$B$10,$A151,$E$6)</f>
        <v>3.7620000000000001E-2</v>
      </c>
      <c r="E151" s="30"/>
      <c r="F151" s="38">
        <f ca="1">OFFSET(LFL_RFR_spot_no_VA!$B$10,$A151,$E$6)</f>
        <v>0</v>
      </c>
      <c r="G151" s="38">
        <f ca="1">OFFSET(LFL_RFR_spot_with_VA!$B$10,$A151,$E$6)</f>
        <v>0</v>
      </c>
      <c r="H151" s="30"/>
      <c r="I151" s="37">
        <f ca="1">OFFSET(DH_RFR_spot_no_VA!$B$10,$A151,$E$6)</f>
        <v>0</v>
      </c>
      <c r="J151" s="37">
        <f ca="1">OFFSET(DH_RFR_spot_with_VA!$B$10,$A151,$E$6)</f>
        <v>0</v>
      </c>
      <c r="K151" s="30"/>
      <c r="L151" s="30"/>
    </row>
    <row r="152" spans="1:12" x14ac:dyDescent="0.2">
      <c r="A152" s="32">
        <v>142</v>
      </c>
      <c r="B152" s="30"/>
      <c r="C152" s="36">
        <f ca="1">OFFSET(BSL_RFR_spot_no_VA!$B$10,$A152,$E$6)</f>
        <v>3.7240000000000002E-2</v>
      </c>
      <c r="D152" s="36">
        <f ca="1">OFFSET(BSL_RFR_spot_with_VA!$B$10,$A152,$E$6)</f>
        <v>3.7650000000000003E-2</v>
      </c>
      <c r="E152" s="30"/>
      <c r="F152" s="38">
        <f ca="1">OFFSET(LFL_RFR_spot_no_VA!$B$10,$A152,$E$6)</f>
        <v>0</v>
      </c>
      <c r="G152" s="38">
        <f ca="1">OFFSET(LFL_RFR_spot_with_VA!$B$10,$A152,$E$6)</f>
        <v>0</v>
      </c>
      <c r="H152" s="30"/>
      <c r="I152" s="37">
        <f ca="1">OFFSET(DH_RFR_spot_no_VA!$B$10,$A152,$E$6)</f>
        <v>0</v>
      </c>
      <c r="J152" s="37">
        <f ca="1">OFFSET(DH_RFR_spot_with_VA!$B$10,$A152,$E$6)</f>
        <v>0</v>
      </c>
      <c r="K152" s="30"/>
      <c r="L152" s="30"/>
    </row>
    <row r="153" spans="1:12" x14ac:dyDescent="0.2">
      <c r="A153" s="32">
        <v>143</v>
      </c>
      <c r="B153" s="30"/>
      <c r="C153" s="36">
        <f ca="1">OFFSET(BSL_RFR_spot_no_VA!$B$10,$A153,$E$6)</f>
        <v>3.7280000000000001E-2</v>
      </c>
      <c r="D153" s="36">
        <f ca="1">OFFSET(BSL_RFR_spot_with_VA!$B$10,$A153,$E$6)</f>
        <v>3.7679999999999998E-2</v>
      </c>
      <c r="E153" s="30"/>
      <c r="F153" s="38">
        <f ca="1">OFFSET(LFL_RFR_spot_no_VA!$B$10,$A153,$E$6)</f>
        <v>0</v>
      </c>
      <c r="G153" s="38">
        <f ca="1">OFFSET(LFL_RFR_spot_with_VA!$B$10,$A153,$E$6)</f>
        <v>0</v>
      </c>
      <c r="H153" s="30"/>
      <c r="I153" s="37">
        <f ca="1">OFFSET(DH_RFR_spot_no_VA!$B$10,$A153,$E$6)</f>
        <v>0</v>
      </c>
      <c r="J153" s="37">
        <f ca="1">OFFSET(DH_RFR_spot_with_VA!$B$10,$A153,$E$6)</f>
        <v>0</v>
      </c>
      <c r="K153" s="30"/>
      <c r="L153" s="30"/>
    </row>
    <row r="154" spans="1:12" x14ac:dyDescent="0.2">
      <c r="A154" s="32">
        <v>144</v>
      </c>
      <c r="B154" s="30"/>
      <c r="C154" s="36">
        <f ca="1">OFFSET(BSL_RFR_spot_no_VA!$B$10,$A154,$E$6)</f>
        <v>3.7310000000000003E-2</v>
      </c>
      <c r="D154" s="36">
        <f ca="1">OFFSET(BSL_RFR_spot_with_VA!$B$10,$A154,$E$6)</f>
        <v>3.771E-2</v>
      </c>
      <c r="E154" s="30"/>
      <c r="F154" s="38">
        <f ca="1">OFFSET(LFL_RFR_spot_no_VA!$B$10,$A154,$E$6)</f>
        <v>0</v>
      </c>
      <c r="G154" s="38">
        <f ca="1">OFFSET(LFL_RFR_spot_with_VA!$B$10,$A154,$E$6)</f>
        <v>0</v>
      </c>
      <c r="H154" s="30"/>
      <c r="I154" s="37">
        <f ca="1">OFFSET(DH_RFR_spot_no_VA!$B$10,$A154,$E$6)</f>
        <v>0</v>
      </c>
      <c r="J154" s="37">
        <f ca="1">OFFSET(DH_RFR_spot_with_VA!$B$10,$A154,$E$6)</f>
        <v>0</v>
      </c>
      <c r="K154" s="30"/>
      <c r="L154" s="30"/>
    </row>
    <row r="155" spans="1:12" x14ac:dyDescent="0.2">
      <c r="A155" s="32">
        <v>145</v>
      </c>
      <c r="B155" s="30"/>
      <c r="C155" s="36">
        <f ca="1">OFFSET(BSL_RFR_spot_no_VA!$B$10,$A155,$E$6)</f>
        <v>3.7339999999999998E-2</v>
      </c>
      <c r="D155" s="36">
        <f ca="1">OFFSET(BSL_RFR_spot_with_VA!$B$10,$A155,$E$6)</f>
        <v>3.7740000000000003E-2</v>
      </c>
      <c r="E155" s="30"/>
      <c r="F155" s="38">
        <f ca="1">OFFSET(LFL_RFR_spot_no_VA!$B$10,$A155,$E$6)</f>
        <v>0</v>
      </c>
      <c r="G155" s="38">
        <f ca="1">OFFSET(LFL_RFR_spot_with_VA!$B$10,$A155,$E$6)</f>
        <v>0</v>
      </c>
      <c r="H155" s="30"/>
      <c r="I155" s="37">
        <f ca="1">OFFSET(DH_RFR_spot_no_VA!$B$10,$A155,$E$6)</f>
        <v>0</v>
      </c>
      <c r="J155" s="37">
        <f ca="1">OFFSET(DH_RFR_spot_with_VA!$B$10,$A155,$E$6)</f>
        <v>0</v>
      </c>
      <c r="K155" s="30"/>
      <c r="L155" s="30"/>
    </row>
    <row r="156" spans="1:12" x14ac:dyDescent="0.2">
      <c r="A156" s="32">
        <v>146</v>
      </c>
      <c r="B156" s="30"/>
      <c r="C156" s="36">
        <f ca="1">OFFSET(BSL_RFR_spot_no_VA!$B$10,$A156,$E$6)</f>
        <v>3.737E-2</v>
      </c>
      <c r="D156" s="36">
        <f ca="1">OFFSET(BSL_RFR_spot_with_VA!$B$10,$A156,$E$6)</f>
        <v>3.7769999999999998E-2</v>
      </c>
      <c r="E156" s="30"/>
      <c r="F156" s="38">
        <f ca="1">OFFSET(LFL_RFR_spot_no_VA!$B$10,$A156,$E$6)</f>
        <v>0</v>
      </c>
      <c r="G156" s="38">
        <f ca="1">OFFSET(LFL_RFR_spot_with_VA!$B$10,$A156,$E$6)</f>
        <v>0</v>
      </c>
      <c r="H156" s="30"/>
      <c r="I156" s="37">
        <f ca="1">OFFSET(DH_RFR_spot_no_VA!$B$10,$A156,$E$6)</f>
        <v>0</v>
      </c>
      <c r="J156" s="37">
        <f ca="1">OFFSET(DH_RFR_spot_with_VA!$B$10,$A156,$E$6)</f>
        <v>0</v>
      </c>
      <c r="K156" s="30"/>
      <c r="L156" s="30"/>
    </row>
    <row r="157" spans="1:12" x14ac:dyDescent="0.2">
      <c r="A157" s="32">
        <v>147</v>
      </c>
      <c r="B157" s="30"/>
      <c r="C157" s="36">
        <f ca="1">OFFSET(BSL_RFR_spot_no_VA!$B$10,$A157,$E$6)</f>
        <v>3.7409999999999999E-2</v>
      </c>
      <c r="D157" s="36">
        <f ca="1">OFFSET(BSL_RFR_spot_with_VA!$B$10,$A157,$E$6)</f>
        <v>3.7789999999999997E-2</v>
      </c>
      <c r="E157" s="30"/>
      <c r="F157" s="38">
        <f ca="1">OFFSET(LFL_RFR_spot_no_VA!$B$10,$A157,$E$6)</f>
        <v>0</v>
      </c>
      <c r="G157" s="38">
        <f ca="1">OFFSET(LFL_RFR_spot_with_VA!$B$10,$A157,$E$6)</f>
        <v>0</v>
      </c>
      <c r="H157" s="30"/>
      <c r="I157" s="37">
        <f ca="1">OFFSET(DH_RFR_spot_no_VA!$B$10,$A157,$E$6)</f>
        <v>0</v>
      </c>
      <c r="J157" s="37">
        <f ca="1">OFFSET(DH_RFR_spot_with_VA!$B$10,$A157,$E$6)</f>
        <v>0</v>
      </c>
      <c r="K157" s="30"/>
      <c r="L157" s="30"/>
    </row>
    <row r="158" spans="1:12" x14ac:dyDescent="0.2">
      <c r="A158" s="32">
        <v>148</v>
      </c>
      <c r="B158" s="30"/>
      <c r="C158" s="36">
        <f ca="1">OFFSET(BSL_RFR_spot_no_VA!$B$10,$A158,$E$6)</f>
        <v>3.7440000000000001E-2</v>
      </c>
      <c r="D158" s="36">
        <f ca="1">OFFSET(BSL_RFR_spot_with_VA!$B$10,$A158,$E$6)</f>
        <v>3.7819999999999999E-2</v>
      </c>
      <c r="E158" s="30"/>
      <c r="F158" s="38">
        <f ca="1">OFFSET(LFL_RFR_spot_no_VA!$B$10,$A158,$E$6)</f>
        <v>0</v>
      </c>
      <c r="G158" s="38">
        <f ca="1">OFFSET(LFL_RFR_spot_with_VA!$B$10,$A158,$E$6)</f>
        <v>0</v>
      </c>
      <c r="H158" s="30"/>
      <c r="I158" s="37">
        <f ca="1">OFFSET(DH_RFR_spot_no_VA!$B$10,$A158,$E$6)</f>
        <v>0</v>
      </c>
      <c r="J158" s="37">
        <f ca="1">OFFSET(DH_RFR_spot_with_VA!$B$10,$A158,$E$6)</f>
        <v>0</v>
      </c>
      <c r="K158" s="30"/>
      <c r="L158" s="30"/>
    </row>
    <row r="159" spans="1:12" x14ac:dyDescent="0.2">
      <c r="A159" s="32">
        <v>149</v>
      </c>
      <c r="B159" s="30"/>
      <c r="C159" s="36">
        <f ca="1">OFFSET(BSL_RFR_spot_no_VA!$B$10,$A159,$E$6)</f>
        <v>3.7470000000000003E-2</v>
      </c>
      <c r="D159" s="36">
        <f ca="1">OFFSET(BSL_RFR_spot_with_VA!$B$10,$A159,$E$6)</f>
        <v>3.7850000000000002E-2</v>
      </c>
      <c r="E159" s="30"/>
      <c r="F159" s="38">
        <f ca="1">OFFSET(LFL_RFR_spot_no_VA!$B$10,$A159,$E$6)</f>
        <v>0</v>
      </c>
      <c r="G159" s="38">
        <f ca="1">OFFSET(LFL_RFR_spot_with_VA!$B$10,$A159,$E$6)</f>
        <v>0</v>
      </c>
      <c r="H159" s="30"/>
      <c r="I159" s="37">
        <f ca="1">OFFSET(DH_RFR_spot_no_VA!$B$10,$A159,$E$6)</f>
        <v>0</v>
      </c>
      <c r="J159" s="37">
        <f ca="1">OFFSET(DH_RFR_spot_with_VA!$B$10,$A159,$E$6)</f>
        <v>0</v>
      </c>
      <c r="K159" s="30"/>
      <c r="L159" s="30"/>
    </row>
    <row r="160" spans="1:12" x14ac:dyDescent="0.2">
      <c r="A160" s="33">
        <v>150</v>
      </c>
      <c r="B160" s="30"/>
      <c r="C160" s="36">
        <f ca="1">OFFSET(BSL_RFR_spot_no_VA!$B$10,$A160,$E$6)</f>
        <v>3.7499999999999999E-2</v>
      </c>
      <c r="D160" s="36">
        <f ca="1">OFFSET(BSL_RFR_spot_with_VA!$B$10,$A160,$E$6)</f>
        <v>3.7879999999999997E-2</v>
      </c>
      <c r="E160" s="30"/>
      <c r="F160" s="38">
        <f ca="1">OFFSET(LFL_RFR_spot_no_VA!$B$10,$A160,$E$6)</f>
        <v>0</v>
      </c>
      <c r="G160" s="38">
        <f ca="1">OFFSET(LFL_RFR_spot_with_VA!$B$10,$A160,$E$6)</f>
        <v>0</v>
      </c>
      <c r="H160" s="30"/>
      <c r="I160" s="37">
        <f ca="1">OFFSET(DH_RFR_spot_no_VA!$B$10,$A160,$E$6)</f>
        <v>0</v>
      </c>
      <c r="J160" s="37">
        <f ca="1">OFFSET(DH_RFR_spot_with_VA!$B$10,$A160,$E$6)</f>
        <v>0</v>
      </c>
      <c r="K160" s="30"/>
      <c r="L160" s="30"/>
    </row>
    <row r="161" spans="1:12" x14ac:dyDescent="0.2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</row>
    <row r="162" spans="1:12" x14ac:dyDescent="0.2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</row>
    <row r="163" spans="1:12" x14ac:dyDescent="0.2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</row>
    <row r="164" spans="1:12" x14ac:dyDescent="0.2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</row>
    <row r="165" spans="1:12" x14ac:dyDescent="0.2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</row>
    <row r="166" spans="1:12" x14ac:dyDescent="0.2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</row>
    <row r="167" spans="1:12" x14ac:dyDescent="0.2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</row>
    <row r="168" spans="1:12" x14ac:dyDescent="0.2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</row>
    <row r="169" spans="1:12" x14ac:dyDescent="0.2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</row>
    <row r="170" spans="1:12" x14ac:dyDescent="0.2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</row>
  </sheetData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0"/>
  <sheetViews>
    <sheetView workbookViewId="0">
      <pane ySplit="10" topLeftCell="A11" activePane="bottomLeft" state="frozen"/>
      <selection activeCell="P11" sqref="P11"/>
      <selection pane="bottomLeft" activeCell="C16" sqref="C16"/>
    </sheetView>
  </sheetViews>
  <sheetFormatPr defaultColWidth="9.140625" defaultRowHeight="12.75" x14ac:dyDescent="0.2"/>
  <cols>
    <col min="1" max="1" width="8.85546875" style="13" bestFit="1" customWidth="1"/>
    <col min="2" max="2" width="5.7109375" style="13" customWidth="1"/>
    <col min="3" max="3" width="12.85546875" style="13" bestFit="1" customWidth="1"/>
    <col min="4" max="4" width="9.42578125" style="13" bestFit="1" customWidth="1"/>
    <col min="5" max="5" width="9.140625" style="13"/>
    <col min="6" max="6" width="13.28515625" style="13" bestFit="1" customWidth="1"/>
    <col min="7" max="7" width="9.42578125" style="13" bestFit="1" customWidth="1"/>
    <col min="8" max="8" width="9.140625" style="13"/>
    <col min="9" max="9" width="12.85546875" style="13" bestFit="1" customWidth="1"/>
    <col min="10" max="10" width="9.42578125" style="13" bestFit="1" customWidth="1"/>
    <col min="11" max="11" width="9.140625" style="13"/>
    <col min="12" max="12" width="5.85546875" style="13" customWidth="1"/>
    <col min="13" max="16384" width="9.140625" style="13"/>
  </cols>
  <sheetData>
    <row r="1" spans="1:12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 ht="15" x14ac:dyDescent="0.2">
      <c r="A6" s="30"/>
      <c r="B6" s="30"/>
      <c r="C6" s="35" t="s">
        <v>58</v>
      </c>
      <c r="D6" s="35" t="str">
        <f>'Government&amp;Corporate_Bonds'!H6</f>
        <v>Austria</v>
      </c>
      <c r="E6" s="34">
        <f>VLOOKUP('Government&amp;Corporate_Bonds'!$H$6,Main_RFR!$T$11:$U$64,2,FALSE)</f>
        <v>2</v>
      </c>
      <c r="F6" s="30"/>
      <c r="G6" s="30"/>
      <c r="H6" s="30"/>
      <c r="I6" s="30"/>
      <c r="J6" s="30"/>
      <c r="K6" s="30"/>
      <c r="L6" s="30"/>
    </row>
    <row r="7" spans="1:12" ht="15" x14ac:dyDescent="0.2">
      <c r="A7" s="30"/>
      <c r="B7" s="30"/>
      <c r="C7" s="35"/>
      <c r="D7" s="35"/>
      <c r="E7" s="34"/>
      <c r="F7" s="30"/>
      <c r="G7" s="30"/>
      <c r="H7" s="30"/>
      <c r="I7" s="30"/>
      <c r="J7" s="30"/>
      <c r="K7" s="30"/>
      <c r="L7" s="30"/>
    </row>
    <row r="8" spans="1:12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 x14ac:dyDescent="0.2">
      <c r="A9" s="144" t="s">
        <v>279</v>
      </c>
      <c r="B9" s="144"/>
      <c r="C9" s="144" t="s">
        <v>308</v>
      </c>
      <c r="D9" s="144"/>
      <c r="E9" s="144"/>
      <c r="F9" s="144"/>
      <c r="G9" s="144"/>
      <c r="H9" s="144"/>
      <c r="I9" s="144"/>
      <c r="J9" s="30"/>
      <c r="K9" s="30"/>
      <c r="L9" s="30"/>
    </row>
    <row r="10" spans="1:12" x14ac:dyDescent="0.2">
      <c r="A10" s="144" t="s">
        <v>280</v>
      </c>
      <c r="B10" s="30"/>
      <c r="C10" s="144"/>
      <c r="D10" s="144"/>
      <c r="E10" s="144"/>
      <c r="F10" s="144"/>
      <c r="G10" s="144"/>
      <c r="H10" s="144"/>
      <c r="I10" s="144"/>
      <c r="J10" s="144"/>
      <c r="K10" s="30"/>
      <c r="L10" s="30"/>
    </row>
    <row r="11" spans="1:12" x14ac:dyDescent="0.2">
      <c r="A11" s="31">
        <v>1</v>
      </c>
      <c r="B11" s="30"/>
      <c r="C11" s="159">
        <f ca="1">OFFSET(Sovereign_bond!$B$10,$A11,$E$6)</f>
        <v>24.8470349810556</v>
      </c>
      <c r="D11" s="36"/>
      <c r="E11" s="30"/>
      <c r="F11" s="38"/>
      <c r="G11" s="38"/>
      <c r="H11" s="30"/>
      <c r="I11" s="37"/>
      <c r="J11" s="37"/>
      <c r="K11" s="30"/>
      <c r="L11" s="30"/>
    </row>
    <row r="12" spans="1:12" x14ac:dyDescent="0.2">
      <c r="A12" s="32">
        <v>2</v>
      </c>
      <c r="B12" s="30"/>
      <c r="C12" s="159">
        <f ca="1">OFFSET(Sovereign_bond!$B$10,$A12,$E$6)</f>
        <v>40</v>
      </c>
      <c r="D12" s="36"/>
      <c r="E12" s="30"/>
      <c r="F12" s="38"/>
      <c r="G12" s="38"/>
      <c r="H12" s="30"/>
      <c r="I12" s="37"/>
      <c r="J12" s="37"/>
      <c r="K12" s="30"/>
      <c r="L12" s="30"/>
    </row>
    <row r="13" spans="1:12" x14ac:dyDescent="0.2">
      <c r="A13" s="32">
        <v>3</v>
      </c>
      <c r="B13" s="30"/>
      <c r="C13" s="159">
        <f ca="1">OFFSET(Sovereign_bond!$B$10,$A13,$E$6)</f>
        <v>55.1529650189444</v>
      </c>
      <c r="D13" s="36"/>
      <c r="E13" s="30"/>
      <c r="F13" s="38"/>
      <c r="G13" s="38"/>
      <c r="H13" s="30"/>
      <c r="I13" s="37"/>
      <c r="J13" s="37"/>
      <c r="K13" s="30"/>
      <c r="L13" s="30"/>
    </row>
    <row r="14" spans="1:12" x14ac:dyDescent="0.2">
      <c r="A14" s="32">
        <v>4</v>
      </c>
      <c r="B14" s="30"/>
      <c r="C14" s="159">
        <f ca="1">OFFSET(Sovereign_bond!$B$10,$A14,$E$6)</f>
        <v>69.191206273680507</v>
      </c>
      <c r="D14" s="36"/>
      <c r="E14" s="30"/>
      <c r="F14" s="38"/>
      <c r="G14" s="38"/>
      <c r="H14" s="30"/>
      <c r="I14" s="37"/>
      <c r="J14" s="37"/>
      <c r="K14" s="30"/>
      <c r="L14" s="30"/>
    </row>
    <row r="15" spans="1:12" x14ac:dyDescent="0.2">
      <c r="A15" s="32">
        <v>5</v>
      </c>
      <c r="B15" s="30"/>
      <c r="C15" s="159">
        <f ca="1">OFFSET(Sovereign_bond!$B$10,$A15,$E$6)</f>
        <v>81</v>
      </c>
      <c r="D15" s="36"/>
      <c r="E15" s="30"/>
      <c r="F15" s="38"/>
      <c r="G15" s="38"/>
      <c r="H15" s="30"/>
      <c r="I15" s="37"/>
      <c r="J15" s="37"/>
      <c r="K15" s="30"/>
      <c r="L15" s="30"/>
    </row>
    <row r="16" spans="1:12" x14ac:dyDescent="0.2">
      <c r="A16" s="32">
        <v>6</v>
      </c>
      <c r="B16" s="30"/>
      <c r="C16" s="159">
        <f ca="1">OFFSET(Sovereign_bond!$B$10,$A16,$E$6)</f>
        <v>89.739927042030104</v>
      </c>
      <c r="D16" s="36"/>
      <c r="E16" s="30"/>
      <c r="F16" s="38"/>
      <c r="G16" s="38"/>
      <c r="H16" s="30"/>
      <c r="I16" s="37"/>
      <c r="J16" s="37"/>
      <c r="K16" s="30"/>
      <c r="L16" s="30"/>
    </row>
    <row r="17" spans="1:12" x14ac:dyDescent="0.2">
      <c r="A17" s="32">
        <v>7</v>
      </c>
      <c r="B17" s="30"/>
      <c r="C17" s="159">
        <f ca="1">OFFSET(Sovereign_bond!$B$10,$A17,$E$6)</f>
        <v>95.672786677240296</v>
      </c>
      <c r="D17" s="36"/>
      <c r="E17" s="30"/>
      <c r="F17" s="38"/>
      <c r="G17" s="38"/>
      <c r="H17" s="30"/>
      <c r="I17" s="37"/>
      <c r="J17" s="37"/>
      <c r="K17" s="30"/>
      <c r="L17" s="30"/>
    </row>
    <row r="18" spans="1:12" x14ac:dyDescent="0.2">
      <c r="A18" s="32">
        <v>8</v>
      </c>
      <c r="B18" s="30"/>
      <c r="C18" s="159">
        <f ca="1">OFFSET(Sovereign_bond!$B$10,$A18,$E$6)</f>
        <v>99.335682791435403</v>
      </c>
      <c r="D18" s="36"/>
      <c r="E18" s="30"/>
      <c r="F18" s="38"/>
      <c r="G18" s="38"/>
      <c r="H18" s="30"/>
      <c r="I18" s="37"/>
      <c r="J18" s="37"/>
      <c r="K18" s="30"/>
      <c r="L18" s="30"/>
    </row>
    <row r="19" spans="1:12" x14ac:dyDescent="0.2">
      <c r="A19" s="32">
        <v>9</v>
      </c>
      <c r="B19" s="30"/>
      <c r="C19" s="159">
        <f ca="1">OFFSET(Sovereign_bond!$B$10,$A19,$E$6)</f>
        <v>101.26571927042001</v>
      </c>
      <c r="D19" s="36"/>
      <c r="E19" s="30"/>
      <c r="F19" s="38"/>
      <c r="G19" s="38"/>
      <c r="H19" s="30"/>
      <c r="I19" s="37"/>
      <c r="J19" s="37"/>
      <c r="K19" s="30"/>
      <c r="L19" s="30"/>
    </row>
    <row r="20" spans="1:12" x14ac:dyDescent="0.2">
      <c r="A20" s="32">
        <v>10</v>
      </c>
      <c r="B20" s="30"/>
      <c r="C20" s="159">
        <f ca="1">OFFSET(Sovereign_bond!$B$10,$A20,$E$6)</f>
        <v>102</v>
      </c>
      <c r="D20" s="36"/>
      <c r="E20" s="30"/>
      <c r="F20" s="38"/>
      <c r="G20" s="38"/>
      <c r="H20" s="30"/>
      <c r="I20" s="37"/>
      <c r="J20" s="37"/>
      <c r="K20" s="30"/>
      <c r="L20" s="30"/>
    </row>
    <row r="21" spans="1:12" x14ac:dyDescent="0.2">
      <c r="A21" s="32">
        <v>11</v>
      </c>
      <c r="B21" s="30"/>
      <c r="C21" s="159">
        <f ca="1">OFFSET(Sovereign_bond!$B$10,$A21,$E$6)</f>
        <v>101.999359238699</v>
      </c>
      <c r="D21" s="36"/>
      <c r="E21" s="30"/>
      <c r="F21" s="38"/>
      <c r="G21" s="38"/>
      <c r="H21" s="30"/>
      <c r="I21" s="37"/>
      <c r="J21" s="37"/>
      <c r="K21" s="30"/>
      <c r="L21" s="30"/>
    </row>
    <row r="22" spans="1:12" x14ac:dyDescent="0.2">
      <c r="A22" s="32">
        <v>12</v>
      </c>
      <c r="B22" s="30"/>
      <c r="C22" s="159">
        <f ca="1">OFFSET(Sovereign_bond!$B$10,$A22,$E$6)</f>
        <v>101.419552735924</v>
      </c>
      <c r="D22" s="36"/>
      <c r="E22" s="30"/>
      <c r="F22" s="38"/>
      <c r="G22" s="38"/>
      <c r="H22" s="30"/>
      <c r="I22" s="37"/>
      <c r="J22" s="37"/>
      <c r="K22" s="30"/>
      <c r="L22" s="30"/>
    </row>
    <row r="23" spans="1:12" x14ac:dyDescent="0.2">
      <c r="A23" s="32">
        <v>13</v>
      </c>
      <c r="B23" s="30"/>
      <c r="C23" s="159">
        <f ca="1">OFFSET(Sovereign_bond!$B$10,$A23,$E$6)</f>
        <v>100.340066613799</v>
      </c>
      <c r="D23" s="36"/>
      <c r="E23" s="30"/>
      <c r="F23" s="38"/>
      <c r="G23" s="38"/>
      <c r="H23" s="30"/>
      <c r="I23" s="37"/>
      <c r="J23" s="37"/>
      <c r="K23" s="30"/>
      <c r="L23" s="30"/>
    </row>
    <row r="24" spans="1:12" x14ac:dyDescent="0.2">
      <c r="A24" s="32">
        <v>14</v>
      </c>
      <c r="B24" s="30"/>
      <c r="C24" s="159">
        <f ca="1">OFFSET(Sovereign_bond!$B$10,$A24,$E$6)</f>
        <v>98.840386994448806</v>
      </c>
      <c r="D24" s="36"/>
      <c r="E24" s="30"/>
      <c r="F24" s="38"/>
      <c r="G24" s="38"/>
      <c r="H24" s="30"/>
      <c r="I24" s="37"/>
      <c r="J24" s="37"/>
      <c r="K24" s="30"/>
      <c r="L24" s="30"/>
    </row>
    <row r="25" spans="1:12" x14ac:dyDescent="0.2">
      <c r="A25" s="32">
        <v>15</v>
      </c>
      <c r="B25" s="30"/>
      <c r="C25" s="159">
        <f ca="1">OFFSET(Sovereign_bond!$B$10,$A25,$E$6)</f>
        <v>97</v>
      </c>
      <c r="D25" s="36"/>
      <c r="E25" s="30"/>
      <c r="F25" s="38"/>
      <c r="G25" s="38"/>
      <c r="H25" s="30"/>
      <c r="I25" s="37"/>
      <c r="J25" s="37"/>
      <c r="K25" s="30"/>
      <c r="L25" s="30"/>
    </row>
    <row r="26" spans="1:12" x14ac:dyDescent="0.2">
      <c r="A26" s="32">
        <v>16</v>
      </c>
      <c r="B26" s="30"/>
      <c r="C26" s="159">
        <f ca="1">OFFSET(Sovereign_bond!$B$10,$A26,$E$6)</f>
        <v>94.910636003172101</v>
      </c>
      <c r="D26" s="36"/>
      <c r="E26" s="30"/>
      <c r="F26" s="38"/>
      <c r="G26" s="38"/>
      <c r="H26" s="30"/>
      <c r="I26" s="37"/>
      <c r="J26" s="37"/>
      <c r="K26" s="30"/>
      <c r="L26" s="30"/>
    </row>
    <row r="27" spans="1:12" x14ac:dyDescent="0.2">
      <c r="A27" s="32">
        <v>17</v>
      </c>
      <c r="B27" s="30"/>
      <c r="C27" s="159">
        <f ca="1">OFFSET(Sovereign_bond!$B$10,$A27,$E$6)</f>
        <v>92.713002379064207</v>
      </c>
      <c r="D27" s="36"/>
      <c r="E27" s="30"/>
      <c r="F27" s="38"/>
      <c r="G27" s="38"/>
      <c r="H27" s="30"/>
      <c r="I27" s="37"/>
      <c r="J27" s="37"/>
      <c r="K27" s="30"/>
      <c r="L27" s="30"/>
    </row>
    <row r="28" spans="1:12" x14ac:dyDescent="0.2">
      <c r="A28" s="32">
        <v>18</v>
      </c>
      <c r="B28" s="30"/>
      <c r="C28" s="159">
        <f ca="1">OFFSET(Sovereign_bond!$B$10,$A28,$E$6)</f>
        <v>90.560050753370305</v>
      </c>
      <c r="D28" s="36"/>
      <c r="E28" s="30"/>
      <c r="F28" s="38"/>
      <c r="G28" s="38"/>
      <c r="H28" s="30"/>
      <c r="I28" s="37"/>
      <c r="J28" s="37"/>
      <c r="K28" s="30"/>
      <c r="L28" s="30"/>
    </row>
    <row r="29" spans="1:12" x14ac:dyDescent="0.2">
      <c r="A29" s="32">
        <v>19</v>
      </c>
      <c r="B29" s="30"/>
      <c r="C29" s="159">
        <f ca="1">OFFSET(Sovereign_bond!$B$10,$A29,$E$6)</f>
        <v>88.604732751784297</v>
      </c>
      <c r="D29" s="36"/>
      <c r="E29" s="30"/>
      <c r="F29" s="38"/>
      <c r="G29" s="38"/>
      <c r="H29" s="30"/>
      <c r="I29" s="37"/>
      <c r="J29" s="37"/>
      <c r="K29" s="30"/>
      <c r="L29" s="30"/>
    </row>
    <row r="30" spans="1:12" x14ac:dyDescent="0.2">
      <c r="A30" s="32">
        <v>20</v>
      </c>
      <c r="B30" s="30"/>
      <c r="C30" s="159">
        <f ca="1">OFFSET(Sovereign_bond!$B$10,$A30,$E$6)</f>
        <v>87</v>
      </c>
      <c r="D30" s="36"/>
      <c r="E30" s="30"/>
      <c r="F30" s="38"/>
      <c r="G30" s="38"/>
      <c r="H30" s="30"/>
      <c r="I30" s="37"/>
      <c r="J30" s="37"/>
      <c r="K30" s="30"/>
      <c r="L30" s="30"/>
    </row>
    <row r="31" spans="1:12" x14ac:dyDescent="0.2">
      <c r="A31" s="32">
        <v>21</v>
      </c>
      <c r="B31" s="30"/>
      <c r="C31" s="159">
        <f ca="1">OFFSET(Sovereign_bond!$B$10,$A31,$E$6)</f>
        <v>85.864919904837393</v>
      </c>
      <c r="D31" s="36"/>
      <c r="E31" s="30"/>
      <c r="F31" s="38"/>
      <c r="G31" s="38"/>
      <c r="H31" s="30"/>
      <c r="I31" s="37"/>
      <c r="J31" s="37"/>
      <c r="K31" s="30"/>
      <c r="L31" s="30"/>
    </row>
    <row r="32" spans="1:12" x14ac:dyDescent="0.2">
      <c r="A32" s="32">
        <v>22</v>
      </c>
      <c r="B32" s="30"/>
      <c r="C32" s="159">
        <f ca="1">OFFSET(Sovereign_bond!$B$10,$A32,$E$6)</f>
        <v>85.183022997620895</v>
      </c>
      <c r="D32" s="36"/>
      <c r="E32" s="30"/>
      <c r="F32" s="38"/>
      <c r="G32" s="38"/>
      <c r="H32" s="30"/>
      <c r="I32" s="37"/>
      <c r="J32" s="37"/>
      <c r="K32" s="30"/>
      <c r="L32" s="30"/>
    </row>
    <row r="33" spans="1:12" x14ac:dyDescent="0.2">
      <c r="A33" s="32">
        <v>23</v>
      </c>
      <c r="B33" s="30"/>
      <c r="C33" s="159">
        <f ca="1">OFFSET(Sovereign_bond!$B$10,$A33,$E$6)</f>
        <v>84.903955590800905</v>
      </c>
      <c r="D33" s="36"/>
      <c r="E33" s="30"/>
      <c r="F33" s="38"/>
      <c r="G33" s="38"/>
      <c r="H33" s="30"/>
      <c r="I33" s="37"/>
      <c r="J33" s="37"/>
      <c r="K33" s="30"/>
      <c r="L33" s="30"/>
    </row>
    <row r="34" spans="1:12" x14ac:dyDescent="0.2">
      <c r="A34" s="32">
        <v>24</v>
      </c>
      <c r="B34" s="30"/>
      <c r="C34" s="159">
        <f ca="1">OFFSET(Sovereign_bond!$B$10,$A34,$E$6)</f>
        <v>84.977363996827904</v>
      </c>
      <c r="D34" s="36"/>
      <c r="E34" s="30"/>
      <c r="F34" s="38"/>
      <c r="G34" s="38"/>
      <c r="H34" s="30"/>
      <c r="I34" s="37"/>
      <c r="J34" s="37"/>
      <c r="K34" s="30"/>
      <c r="L34" s="30"/>
    </row>
    <row r="35" spans="1:12" x14ac:dyDescent="0.2">
      <c r="A35" s="32">
        <v>25</v>
      </c>
      <c r="B35" s="30"/>
      <c r="C35" s="159">
        <f ca="1">OFFSET(Sovereign_bond!$B$10,$A35,$E$6)</f>
        <v>85.352894528152305</v>
      </c>
      <c r="D35" s="36"/>
      <c r="E35" s="30"/>
      <c r="F35" s="38"/>
      <c r="G35" s="38"/>
      <c r="H35" s="30"/>
      <c r="I35" s="37"/>
      <c r="J35" s="37"/>
      <c r="K35" s="30"/>
      <c r="L35" s="30"/>
    </row>
    <row r="36" spans="1:12" x14ac:dyDescent="0.2">
      <c r="A36" s="32">
        <v>26</v>
      </c>
      <c r="B36" s="30"/>
      <c r="C36" s="159">
        <f ca="1">OFFSET(Sovereign_bond!$B$10,$A36,$E$6)</f>
        <v>85.980193497224406</v>
      </c>
      <c r="D36" s="36"/>
      <c r="E36" s="30"/>
      <c r="F36" s="38"/>
      <c r="G36" s="38"/>
      <c r="H36" s="30"/>
      <c r="I36" s="37"/>
      <c r="J36" s="37"/>
      <c r="K36" s="30"/>
      <c r="L36" s="30"/>
    </row>
    <row r="37" spans="1:12" x14ac:dyDescent="0.2">
      <c r="A37" s="32">
        <v>27</v>
      </c>
      <c r="B37" s="30"/>
      <c r="C37" s="159">
        <f ca="1">OFFSET(Sovereign_bond!$B$10,$A37,$E$6)</f>
        <v>86.808907216494802</v>
      </c>
      <c r="D37" s="36"/>
      <c r="E37" s="30"/>
      <c r="F37" s="38"/>
      <c r="G37" s="38"/>
      <c r="H37" s="30"/>
      <c r="I37" s="37"/>
      <c r="J37" s="37"/>
      <c r="K37" s="30"/>
      <c r="L37" s="30"/>
    </row>
    <row r="38" spans="1:12" x14ac:dyDescent="0.2">
      <c r="A38" s="32">
        <v>28</v>
      </c>
      <c r="B38" s="30"/>
      <c r="C38" s="159">
        <f ca="1">OFFSET(Sovereign_bond!$B$10,$A38,$E$6)</f>
        <v>87.788681998414006</v>
      </c>
      <c r="D38" s="36"/>
      <c r="E38" s="30"/>
      <c r="F38" s="38"/>
      <c r="G38" s="38"/>
      <c r="H38" s="30"/>
      <c r="I38" s="37"/>
      <c r="J38" s="37"/>
      <c r="K38" s="30"/>
      <c r="L38" s="30"/>
    </row>
    <row r="39" spans="1:12" x14ac:dyDescent="0.2">
      <c r="A39" s="32">
        <v>29</v>
      </c>
      <c r="B39" s="30"/>
      <c r="C39" s="159">
        <f ca="1">OFFSET(Sovereign_bond!$B$10,$A39,$E$6)</f>
        <v>88.869164155432202</v>
      </c>
      <c r="D39" s="36"/>
      <c r="E39" s="30"/>
      <c r="F39" s="38"/>
      <c r="G39" s="38"/>
      <c r="H39" s="30"/>
      <c r="I39" s="37"/>
      <c r="J39" s="37"/>
      <c r="K39" s="30"/>
      <c r="L39" s="30"/>
    </row>
    <row r="40" spans="1:12" x14ac:dyDescent="0.2">
      <c r="A40" s="32">
        <v>30</v>
      </c>
      <c r="B40" s="30"/>
      <c r="C40" s="159">
        <f ca="1">OFFSET(Sovereign_bond!$B$10,$A40,$E$6)</f>
        <v>90</v>
      </c>
      <c r="D40" s="36"/>
      <c r="E40" s="30"/>
      <c r="F40" s="38"/>
      <c r="G40" s="38"/>
      <c r="H40" s="30"/>
      <c r="I40" s="37"/>
      <c r="J40" s="37"/>
      <c r="K40" s="30"/>
      <c r="L40" s="30"/>
    </row>
    <row r="41" spans="1:12" x14ac:dyDescent="0.2">
      <c r="A41" s="32">
        <v>31</v>
      </c>
      <c r="B41" s="30"/>
      <c r="C41" s="159">
        <f ca="1">OFFSET(Sovereign_bond!$B$10,$A41,$E$6)</f>
        <v>0</v>
      </c>
      <c r="D41" s="36"/>
      <c r="E41" s="30"/>
      <c r="F41" s="38"/>
      <c r="G41" s="38"/>
      <c r="H41" s="30"/>
      <c r="I41" s="37"/>
      <c r="J41" s="37"/>
      <c r="K41" s="30"/>
      <c r="L41" s="30"/>
    </row>
    <row r="42" spans="1:12" x14ac:dyDescent="0.2">
      <c r="A42" s="32">
        <v>32</v>
      </c>
      <c r="B42" s="30"/>
      <c r="C42" s="159">
        <f ca="1">OFFSET(Sovereign_bond!$B$10,$A42,$E$6)</f>
        <v>0</v>
      </c>
      <c r="D42" s="36"/>
      <c r="E42" s="30"/>
      <c r="F42" s="38"/>
      <c r="G42" s="38"/>
      <c r="H42" s="30"/>
      <c r="I42" s="37"/>
      <c r="J42" s="37"/>
      <c r="K42" s="30"/>
      <c r="L42" s="30"/>
    </row>
    <row r="43" spans="1:12" x14ac:dyDescent="0.2">
      <c r="A43" s="32">
        <v>33</v>
      </c>
      <c r="B43" s="30"/>
      <c r="C43" s="159">
        <f ca="1">OFFSET(Sovereign_bond!$B$10,$A43,$E$6)</f>
        <v>0</v>
      </c>
      <c r="D43" s="36"/>
      <c r="E43" s="30"/>
      <c r="F43" s="38"/>
      <c r="G43" s="38"/>
      <c r="H43" s="30"/>
      <c r="I43" s="37"/>
      <c r="J43" s="37"/>
      <c r="K43" s="30"/>
      <c r="L43" s="30"/>
    </row>
    <row r="44" spans="1:12" x14ac:dyDescent="0.2">
      <c r="A44" s="32">
        <v>34</v>
      </c>
      <c r="B44" s="30"/>
      <c r="C44" s="159">
        <f ca="1">OFFSET(Sovereign_bond!$B$10,$A44,$E$6)</f>
        <v>0</v>
      </c>
      <c r="D44" s="36"/>
      <c r="E44" s="30"/>
      <c r="F44" s="38"/>
      <c r="G44" s="38"/>
      <c r="H44" s="30"/>
      <c r="I44" s="37"/>
      <c r="J44" s="37"/>
      <c r="K44" s="30"/>
      <c r="L44" s="30"/>
    </row>
    <row r="45" spans="1:12" x14ac:dyDescent="0.2">
      <c r="A45" s="32">
        <v>35</v>
      </c>
      <c r="B45" s="30"/>
      <c r="C45" s="159">
        <f ca="1">OFFSET(Sovereign_bond!$B$10,$A45,$E$6)</f>
        <v>0</v>
      </c>
      <c r="D45" s="36"/>
      <c r="E45" s="30"/>
      <c r="F45" s="38"/>
      <c r="G45" s="38"/>
      <c r="H45" s="30"/>
      <c r="I45" s="37"/>
      <c r="J45" s="37"/>
      <c r="K45" s="30"/>
      <c r="L45" s="30"/>
    </row>
    <row r="46" spans="1:12" x14ac:dyDescent="0.2">
      <c r="A46" s="32">
        <v>36</v>
      </c>
      <c r="B46" s="30"/>
      <c r="C46" s="159">
        <f ca="1">OFFSET(Sovereign_bond!$B$10,$A46,$E$6)</f>
        <v>0</v>
      </c>
      <c r="D46" s="36"/>
      <c r="E46" s="30"/>
      <c r="F46" s="38"/>
      <c r="G46" s="38"/>
      <c r="H46" s="30"/>
      <c r="I46" s="37"/>
      <c r="J46" s="37"/>
      <c r="K46" s="30"/>
      <c r="L46" s="30"/>
    </row>
    <row r="47" spans="1:12" x14ac:dyDescent="0.2">
      <c r="A47" s="32">
        <v>37</v>
      </c>
      <c r="B47" s="30"/>
      <c r="C47" s="159">
        <f ca="1">OFFSET(Sovereign_bond!$B$10,$A47,$E$6)</f>
        <v>0</v>
      </c>
      <c r="D47" s="36"/>
      <c r="E47" s="30"/>
      <c r="F47" s="38"/>
      <c r="G47" s="38"/>
      <c r="H47" s="30"/>
      <c r="I47" s="37"/>
      <c r="J47" s="37"/>
      <c r="K47" s="30"/>
      <c r="L47" s="30"/>
    </row>
    <row r="48" spans="1:12" x14ac:dyDescent="0.2">
      <c r="A48" s="32">
        <v>38</v>
      </c>
      <c r="B48" s="30"/>
      <c r="C48" s="159">
        <f ca="1">OFFSET(Sovereign_bond!$B$10,$A48,$E$6)</f>
        <v>0</v>
      </c>
      <c r="D48" s="36"/>
      <c r="E48" s="30"/>
      <c r="F48" s="38"/>
      <c r="G48" s="38"/>
      <c r="H48" s="30"/>
      <c r="I48" s="37"/>
      <c r="J48" s="37"/>
      <c r="K48" s="30"/>
      <c r="L48" s="30"/>
    </row>
    <row r="49" spans="1:12" x14ac:dyDescent="0.2">
      <c r="A49" s="32">
        <v>39</v>
      </c>
      <c r="B49" s="30"/>
      <c r="C49" s="159">
        <f ca="1">OFFSET(Sovereign_bond!$B$10,$A49,$E$6)</f>
        <v>0</v>
      </c>
      <c r="D49" s="36"/>
      <c r="E49" s="30"/>
      <c r="F49" s="38"/>
      <c r="G49" s="38"/>
      <c r="H49" s="30"/>
      <c r="I49" s="37"/>
      <c r="J49" s="37"/>
      <c r="K49" s="30"/>
      <c r="L49" s="30"/>
    </row>
    <row r="50" spans="1:12" x14ac:dyDescent="0.2">
      <c r="A50" s="32">
        <v>40</v>
      </c>
      <c r="B50" s="30"/>
      <c r="C50" s="159">
        <f ca="1">OFFSET(Sovereign_bond!$B$10,$A50,$E$6)</f>
        <v>0</v>
      </c>
      <c r="D50" s="36"/>
      <c r="E50" s="30"/>
      <c r="F50" s="38"/>
      <c r="G50" s="38"/>
      <c r="H50" s="30"/>
      <c r="I50" s="37"/>
      <c r="J50" s="37"/>
      <c r="K50" s="30"/>
      <c r="L50" s="30"/>
    </row>
    <row r="51" spans="1:12" x14ac:dyDescent="0.2">
      <c r="A51" s="32">
        <v>41</v>
      </c>
      <c r="B51" s="30"/>
      <c r="C51" s="159">
        <f ca="1">OFFSET(Sovereign_bond!$B$10,$A51,$E$6)</f>
        <v>0</v>
      </c>
      <c r="D51" s="36"/>
      <c r="E51" s="30"/>
      <c r="F51" s="38"/>
      <c r="G51" s="38"/>
      <c r="H51" s="30"/>
      <c r="I51" s="37"/>
      <c r="J51" s="37"/>
      <c r="K51" s="30"/>
      <c r="L51" s="30"/>
    </row>
    <row r="52" spans="1:12" x14ac:dyDescent="0.2">
      <c r="A52" s="32">
        <v>42</v>
      </c>
      <c r="B52" s="30"/>
      <c r="C52" s="159">
        <f ca="1">OFFSET(Sovereign_bond!$B$10,$A52,$E$6)</f>
        <v>0</v>
      </c>
      <c r="D52" s="36"/>
      <c r="E52" s="30"/>
      <c r="F52" s="38"/>
      <c r="G52" s="38"/>
      <c r="H52" s="30"/>
      <c r="I52" s="37"/>
      <c r="J52" s="37"/>
      <c r="K52" s="30"/>
      <c r="L52" s="30"/>
    </row>
    <row r="53" spans="1:12" x14ac:dyDescent="0.2">
      <c r="A53" s="32">
        <v>43</v>
      </c>
      <c r="B53" s="30"/>
      <c r="C53" s="159">
        <f ca="1">OFFSET(Sovereign_bond!$B$10,$A53,$E$6)</f>
        <v>0</v>
      </c>
      <c r="D53" s="36"/>
      <c r="E53" s="30"/>
      <c r="F53" s="38"/>
      <c r="G53" s="38"/>
      <c r="H53" s="30"/>
      <c r="I53" s="37"/>
      <c r="J53" s="37"/>
      <c r="K53" s="30"/>
      <c r="L53" s="30"/>
    </row>
    <row r="54" spans="1:12" x14ac:dyDescent="0.2">
      <c r="A54" s="32">
        <v>44</v>
      </c>
      <c r="B54" s="30"/>
      <c r="C54" s="159">
        <f ca="1">OFFSET(Sovereign_bond!$B$10,$A54,$E$6)</f>
        <v>0</v>
      </c>
      <c r="D54" s="36"/>
      <c r="E54" s="30"/>
      <c r="F54" s="38"/>
      <c r="G54" s="38"/>
      <c r="H54" s="30"/>
      <c r="I54" s="37"/>
      <c r="J54" s="37"/>
      <c r="K54" s="30"/>
      <c r="L54" s="30"/>
    </row>
    <row r="55" spans="1:12" x14ac:dyDescent="0.2">
      <c r="A55" s="32">
        <v>45</v>
      </c>
      <c r="B55" s="30"/>
      <c r="C55" s="159">
        <f ca="1">OFFSET(Sovereign_bond!$B$10,$A55,$E$6)</f>
        <v>0</v>
      </c>
      <c r="D55" s="36"/>
      <c r="E55" s="30"/>
      <c r="F55" s="38"/>
      <c r="G55" s="38"/>
      <c r="H55" s="30"/>
      <c r="I55" s="37"/>
      <c r="J55" s="37"/>
      <c r="K55" s="30"/>
      <c r="L55" s="30"/>
    </row>
    <row r="56" spans="1:12" x14ac:dyDescent="0.2">
      <c r="A56" s="32">
        <v>46</v>
      </c>
      <c r="B56" s="30"/>
      <c r="C56" s="159">
        <f ca="1">OFFSET(Sovereign_bond!$B$10,$A56,$E$6)</f>
        <v>0</v>
      </c>
      <c r="D56" s="36"/>
      <c r="E56" s="30"/>
      <c r="F56" s="38"/>
      <c r="G56" s="38"/>
      <c r="H56" s="30"/>
      <c r="I56" s="37"/>
      <c r="J56" s="37"/>
      <c r="K56" s="30"/>
      <c r="L56" s="30"/>
    </row>
    <row r="57" spans="1:12" x14ac:dyDescent="0.2">
      <c r="A57" s="32">
        <v>47</v>
      </c>
      <c r="B57" s="30"/>
      <c r="C57" s="159">
        <f ca="1">OFFSET(Sovereign_bond!$B$10,$A57,$E$6)</f>
        <v>0</v>
      </c>
      <c r="D57" s="36"/>
      <c r="E57" s="30"/>
      <c r="F57" s="38"/>
      <c r="G57" s="38"/>
      <c r="H57" s="30"/>
      <c r="I57" s="37"/>
      <c r="J57" s="37"/>
      <c r="K57" s="30"/>
      <c r="L57" s="30"/>
    </row>
    <row r="58" spans="1:12" x14ac:dyDescent="0.2">
      <c r="A58" s="32">
        <v>48</v>
      </c>
      <c r="B58" s="30"/>
      <c r="C58" s="159">
        <f ca="1">OFFSET(Sovereign_bond!$B$10,$A58,$E$6)</f>
        <v>0</v>
      </c>
      <c r="D58" s="36"/>
      <c r="E58" s="30"/>
      <c r="F58" s="38"/>
      <c r="G58" s="38"/>
      <c r="H58" s="30"/>
      <c r="I58" s="37"/>
      <c r="J58" s="37"/>
      <c r="K58" s="30"/>
      <c r="L58" s="30"/>
    </row>
    <row r="59" spans="1:12" x14ac:dyDescent="0.2">
      <c r="A59" s="32">
        <v>49</v>
      </c>
      <c r="B59" s="30"/>
      <c r="C59" s="159">
        <f ca="1">OFFSET(Sovereign_bond!$B$10,$A59,$E$6)</f>
        <v>0</v>
      </c>
      <c r="D59" s="36"/>
      <c r="E59" s="30"/>
      <c r="F59" s="38"/>
      <c r="G59" s="38"/>
      <c r="H59" s="30"/>
      <c r="I59" s="37"/>
      <c r="J59" s="37"/>
      <c r="K59" s="30"/>
      <c r="L59" s="30"/>
    </row>
    <row r="60" spans="1:12" x14ac:dyDescent="0.2">
      <c r="A60" s="32">
        <v>50</v>
      </c>
      <c r="B60" s="30"/>
      <c r="C60" s="159">
        <f ca="1">OFFSET(Sovereign_bond!$B$10,$A60,$E$6)</f>
        <v>0</v>
      </c>
      <c r="D60" s="36"/>
      <c r="E60" s="30"/>
      <c r="F60" s="38"/>
      <c r="G60" s="38"/>
      <c r="H60" s="30"/>
      <c r="I60" s="37"/>
      <c r="J60" s="37"/>
      <c r="K60" s="30"/>
      <c r="L60" s="30"/>
    </row>
    <row r="61" spans="1:12" x14ac:dyDescent="0.2">
      <c r="A61" s="32">
        <v>51</v>
      </c>
      <c r="B61" s="30"/>
      <c r="C61" s="159">
        <f ca="1">OFFSET(Sovereign_bond!$B$10,$A61,$E$6)</f>
        <v>0</v>
      </c>
      <c r="D61" s="36"/>
      <c r="E61" s="30"/>
      <c r="F61" s="38"/>
      <c r="G61" s="38"/>
      <c r="H61" s="30"/>
      <c r="I61" s="37"/>
      <c r="J61" s="37"/>
      <c r="K61" s="30"/>
      <c r="L61" s="30"/>
    </row>
    <row r="62" spans="1:12" x14ac:dyDescent="0.2">
      <c r="A62" s="32">
        <v>52</v>
      </c>
      <c r="B62" s="30"/>
      <c r="C62" s="159">
        <f ca="1">OFFSET(Sovereign_bond!$B$10,$A62,$E$6)</f>
        <v>0</v>
      </c>
      <c r="D62" s="36"/>
      <c r="E62" s="30"/>
      <c r="F62" s="38"/>
      <c r="G62" s="38"/>
      <c r="H62" s="30"/>
      <c r="I62" s="37"/>
      <c r="J62" s="37"/>
      <c r="K62" s="30"/>
      <c r="L62" s="30"/>
    </row>
    <row r="63" spans="1:12" x14ac:dyDescent="0.2">
      <c r="A63" s="32">
        <v>53</v>
      </c>
      <c r="B63" s="30"/>
      <c r="C63" s="159">
        <f ca="1">OFFSET(Sovereign_bond!$B$10,$A63,$E$6)</f>
        <v>0</v>
      </c>
      <c r="D63" s="36"/>
      <c r="E63" s="30"/>
      <c r="F63" s="38"/>
      <c r="G63" s="38"/>
      <c r="H63" s="30"/>
      <c r="I63" s="37"/>
      <c r="J63" s="37"/>
      <c r="K63" s="30"/>
      <c r="L63" s="30"/>
    </row>
    <row r="64" spans="1:12" x14ac:dyDescent="0.2">
      <c r="A64" s="32">
        <v>54</v>
      </c>
      <c r="B64" s="30"/>
      <c r="C64" s="159">
        <f ca="1">OFFSET(Sovereign_bond!$B$10,$A64,$E$6)</f>
        <v>0</v>
      </c>
      <c r="D64" s="36"/>
      <c r="E64" s="30"/>
      <c r="F64" s="38"/>
      <c r="G64" s="38"/>
      <c r="H64" s="30"/>
      <c r="I64" s="37"/>
      <c r="J64" s="37"/>
      <c r="K64" s="30"/>
      <c r="L64" s="30"/>
    </row>
    <row r="65" spans="1:12" x14ac:dyDescent="0.2">
      <c r="A65" s="32">
        <v>55</v>
      </c>
      <c r="B65" s="30"/>
      <c r="C65" s="159">
        <f ca="1">OFFSET(Sovereign_bond!$B$10,$A65,$E$6)</f>
        <v>0</v>
      </c>
      <c r="D65" s="36"/>
      <c r="E65" s="30"/>
      <c r="F65" s="38"/>
      <c r="G65" s="38"/>
      <c r="H65" s="30"/>
      <c r="I65" s="37"/>
      <c r="J65" s="37"/>
      <c r="K65" s="30"/>
      <c r="L65" s="30"/>
    </row>
    <row r="66" spans="1:12" x14ac:dyDescent="0.2">
      <c r="A66" s="32">
        <v>56</v>
      </c>
      <c r="B66" s="30"/>
      <c r="C66" s="159">
        <f ca="1">OFFSET(Sovereign_bond!$B$10,$A66,$E$6)</f>
        <v>0</v>
      </c>
      <c r="D66" s="36"/>
      <c r="E66" s="30"/>
      <c r="F66" s="38"/>
      <c r="G66" s="38"/>
      <c r="H66" s="30"/>
      <c r="I66" s="37"/>
      <c r="J66" s="37"/>
      <c r="K66" s="30"/>
      <c r="L66" s="30"/>
    </row>
    <row r="67" spans="1:12" x14ac:dyDescent="0.2">
      <c r="A67" s="32">
        <v>57</v>
      </c>
      <c r="B67" s="30"/>
      <c r="C67" s="159">
        <f ca="1">OFFSET(Sovereign_bond!$B$10,$A67,$E$6)</f>
        <v>0</v>
      </c>
      <c r="D67" s="36"/>
      <c r="E67" s="30"/>
      <c r="F67" s="38"/>
      <c r="G67" s="38"/>
      <c r="H67" s="30"/>
      <c r="I67" s="37"/>
      <c r="J67" s="37"/>
      <c r="K67" s="30"/>
      <c r="L67" s="30"/>
    </row>
    <row r="68" spans="1:12" x14ac:dyDescent="0.2">
      <c r="A68" s="32">
        <v>58</v>
      </c>
      <c r="B68" s="30"/>
      <c r="C68" s="159">
        <f ca="1">OFFSET(Sovereign_bond!$B$10,$A68,$E$6)</f>
        <v>0</v>
      </c>
      <c r="D68" s="36"/>
      <c r="E68" s="30"/>
      <c r="F68" s="38"/>
      <c r="G68" s="38"/>
      <c r="H68" s="30"/>
      <c r="I68" s="37"/>
      <c r="J68" s="37"/>
      <c r="K68" s="30"/>
      <c r="L68" s="30"/>
    </row>
    <row r="69" spans="1:12" x14ac:dyDescent="0.2">
      <c r="A69" s="32">
        <v>59</v>
      </c>
      <c r="B69" s="30"/>
      <c r="C69" s="159">
        <f ca="1">OFFSET(Sovereign_bond!$B$10,$A69,$E$6)</f>
        <v>0</v>
      </c>
      <c r="D69" s="36"/>
      <c r="E69" s="30"/>
      <c r="F69" s="38"/>
      <c r="G69" s="38"/>
      <c r="H69" s="30"/>
      <c r="I69" s="37"/>
      <c r="J69" s="37"/>
      <c r="K69" s="30"/>
      <c r="L69" s="30"/>
    </row>
    <row r="70" spans="1:12" x14ac:dyDescent="0.2">
      <c r="A70" s="32">
        <v>60</v>
      </c>
      <c r="B70" s="30"/>
      <c r="C70" s="159">
        <f ca="1">OFFSET(Sovereign_bond!$B$10,$A70,$E$6)</f>
        <v>0</v>
      </c>
      <c r="D70" s="36"/>
      <c r="E70" s="30"/>
      <c r="F70" s="38"/>
      <c r="G70" s="38"/>
      <c r="H70" s="30"/>
      <c r="I70" s="37"/>
      <c r="J70" s="37"/>
      <c r="K70" s="30"/>
      <c r="L70" s="30"/>
    </row>
    <row r="71" spans="1:12" x14ac:dyDescent="0.2">
      <c r="A71" s="32">
        <v>61</v>
      </c>
      <c r="B71" s="30"/>
      <c r="C71" s="159">
        <f ca="1">OFFSET(Sovereign_bond!$B$10,$A71,$E$6)</f>
        <v>0</v>
      </c>
      <c r="D71" s="36"/>
      <c r="E71" s="30"/>
      <c r="F71" s="38"/>
      <c r="G71" s="38"/>
      <c r="H71" s="30"/>
      <c r="I71" s="37"/>
      <c r="J71" s="37"/>
      <c r="K71" s="30"/>
      <c r="L71" s="30"/>
    </row>
    <row r="72" spans="1:12" x14ac:dyDescent="0.2">
      <c r="A72" s="32">
        <v>62</v>
      </c>
      <c r="B72" s="30"/>
      <c r="C72" s="159">
        <f ca="1">OFFSET(Sovereign_bond!$B$10,$A72,$E$6)</f>
        <v>0</v>
      </c>
      <c r="D72" s="36"/>
      <c r="E72" s="30"/>
      <c r="F72" s="38"/>
      <c r="G72" s="38"/>
      <c r="H72" s="30"/>
      <c r="I72" s="37"/>
      <c r="J72" s="37"/>
      <c r="K72" s="30"/>
      <c r="L72" s="30"/>
    </row>
    <row r="73" spans="1:12" x14ac:dyDescent="0.2">
      <c r="A73" s="32">
        <v>63</v>
      </c>
      <c r="B73" s="30"/>
      <c r="C73" s="159">
        <f ca="1">OFFSET(Sovereign_bond!$B$10,$A73,$E$6)</f>
        <v>0</v>
      </c>
      <c r="D73" s="36"/>
      <c r="E73" s="30"/>
      <c r="F73" s="38"/>
      <c r="G73" s="38"/>
      <c r="H73" s="30"/>
      <c r="I73" s="37"/>
      <c r="J73" s="37"/>
      <c r="K73" s="30"/>
      <c r="L73" s="30"/>
    </row>
    <row r="74" spans="1:12" x14ac:dyDescent="0.2">
      <c r="A74" s="32">
        <v>64</v>
      </c>
      <c r="B74" s="30"/>
      <c r="C74" s="159">
        <f ca="1">OFFSET(Sovereign_bond!$B$10,$A74,$E$6)</f>
        <v>0</v>
      </c>
      <c r="D74" s="36"/>
      <c r="E74" s="30"/>
      <c r="F74" s="38"/>
      <c r="G74" s="38"/>
      <c r="H74" s="30"/>
      <c r="I74" s="37"/>
      <c r="J74" s="37"/>
      <c r="K74" s="30"/>
      <c r="L74" s="30"/>
    </row>
    <row r="75" spans="1:12" x14ac:dyDescent="0.2">
      <c r="A75" s="32">
        <v>65</v>
      </c>
      <c r="B75" s="30"/>
      <c r="C75" s="159">
        <f ca="1">OFFSET(Sovereign_bond!$B$10,$A75,$E$6)</f>
        <v>0</v>
      </c>
      <c r="D75" s="36"/>
      <c r="E75" s="30"/>
      <c r="F75" s="38"/>
      <c r="G75" s="38"/>
      <c r="H75" s="30"/>
      <c r="I75" s="37"/>
      <c r="J75" s="37"/>
      <c r="K75" s="30"/>
      <c r="L75" s="30"/>
    </row>
    <row r="76" spans="1:12" x14ac:dyDescent="0.2">
      <c r="A76" s="32">
        <v>66</v>
      </c>
      <c r="B76" s="30"/>
      <c r="C76" s="159">
        <f ca="1">OFFSET(Sovereign_bond!$B$10,$A76,$E$6)</f>
        <v>0</v>
      </c>
      <c r="D76" s="36"/>
      <c r="E76" s="30"/>
      <c r="F76" s="38"/>
      <c r="G76" s="38"/>
      <c r="H76" s="30"/>
      <c r="I76" s="37"/>
      <c r="J76" s="37"/>
      <c r="K76" s="30"/>
      <c r="L76" s="30"/>
    </row>
    <row r="77" spans="1:12" x14ac:dyDescent="0.2">
      <c r="A77" s="32">
        <v>67</v>
      </c>
      <c r="B77" s="30"/>
      <c r="C77" s="159">
        <f ca="1">OFFSET(Sovereign_bond!$B$10,$A77,$E$6)</f>
        <v>0</v>
      </c>
      <c r="D77" s="36"/>
      <c r="E77" s="30"/>
      <c r="F77" s="38"/>
      <c r="G77" s="38"/>
      <c r="H77" s="30"/>
      <c r="I77" s="37"/>
      <c r="J77" s="37"/>
      <c r="K77" s="30"/>
      <c r="L77" s="30"/>
    </row>
    <row r="78" spans="1:12" x14ac:dyDescent="0.2">
      <c r="A78" s="32">
        <v>68</v>
      </c>
      <c r="B78" s="30"/>
      <c r="C78" s="159">
        <f ca="1">OFFSET(Sovereign_bond!$B$10,$A78,$E$6)</f>
        <v>0</v>
      </c>
      <c r="D78" s="36"/>
      <c r="E78" s="30"/>
      <c r="F78" s="38"/>
      <c r="G78" s="38"/>
      <c r="H78" s="30"/>
      <c r="I78" s="37"/>
      <c r="J78" s="37"/>
      <c r="K78" s="30"/>
      <c r="L78" s="30"/>
    </row>
    <row r="79" spans="1:12" x14ac:dyDescent="0.2">
      <c r="A79" s="32">
        <v>69</v>
      </c>
      <c r="B79" s="30"/>
      <c r="C79" s="159">
        <f ca="1">OFFSET(Sovereign_bond!$B$10,$A79,$E$6)</f>
        <v>0</v>
      </c>
      <c r="D79" s="36"/>
      <c r="E79" s="30"/>
      <c r="F79" s="38"/>
      <c r="G79" s="38"/>
      <c r="H79" s="30"/>
      <c r="I79" s="37"/>
      <c r="J79" s="37"/>
      <c r="K79" s="30"/>
      <c r="L79" s="30"/>
    </row>
    <row r="80" spans="1:12" x14ac:dyDescent="0.2">
      <c r="A80" s="32">
        <v>70</v>
      </c>
      <c r="B80" s="30"/>
      <c r="C80" s="159">
        <f ca="1">OFFSET(Sovereign_bond!$B$10,$A80,$E$6)</f>
        <v>0</v>
      </c>
      <c r="D80" s="36"/>
      <c r="E80" s="30"/>
      <c r="F80" s="38"/>
      <c r="G80" s="38"/>
      <c r="H80" s="30"/>
      <c r="I80" s="37"/>
      <c r="J80" s="37"/>
      <c r="K80" s="30"/>
      <c r="L80" s="30"/>
    </row>
    <row r="81" spans="1:12" x14ac:dyDescent="0.2">
      <c r="A81" s="32">
        <v>71</v>
      </c>
      <c r="B81" s="30"/>
      <c r="C81" s="159">
        <f ca="1">OFFSET(Sovereign_bond!$B$10,$A81,$E$6)</f>
        <v>0</v>
      </c>
      <c r="D81" s="36"/>
      <c r="E81" s="30"/>
      <c r="F81" s="38"/>
      <c r="G81" s="38"/>
      <c r="H81" s="30"/>
      <c r="I81" s="37"/>
      <c r="J81" s="37"/>
      <c r="K81" s="30"/>
      <c r="L81" s="30"/>
    </row>
    <row r="82" spans="1:12" x14ac:dyDescent="0.2">
      <c r="A82" s="32">
        <v>72</v>
      </c>
      <c r="B82" s="30"/>
      <c r="C82" s="159">
        <f ca="1">OFFSET(Sovereign_bond!$B$10,$A82,$E$6)</f>
        <v>0</v>
      </c>
      <c r="D82" s="36"/>
      <c r="E82" s="30"/>
      <c r="F82" s="38"/>
      <c r="G82" s="38"/>
      <c r="H82" s="30"/>
      <c r="I82" s="37"/>
      <c r="J82" s="37"/>
      <c r="K82" s="30"/>
      <c r="L82" s="30"/>
    </row>
    <row r="83" spans="1:12" x14ac:dyDescent="0.2">
      <c r="A83" s="32">
        <v>73</v>
      </c>
      <c r="B83" s="30"/>
      <c r="C83" s="159">
        <f ca="1">OFFSET(Sovereign_bond!$B$10,$A83,$E$6)</f>
        <v>0</v>
      </c>
      <c r="D83" s="36"/>
      <c r="E83" s="30"/>
      <c r="F83" s="38"/>
      <c r="G83" s="38"/>
      <c r="H83" s="30"/>
      <c r="I83" s="37"/>
      <c r="J83" s="37"/>
      <c r="K83" s="30"/>
      <c r="L83" s="30"/>
    </row>
    <row r="84" spans="1:12" x14ac:dyDescent="0.2">
      <c r="A84" s="32">
        <v>74</v>
      </c>
      <c r="B84" s="30"/>
      <c r="C84" s="159">
        <f ca="1">OFFSET(Sovereign_bond!$B$10,$A84,$E$6)</f>
        <v>0</v>
      </c>
      <c r="D84" s="36"/>
      <c r="E84" s="30"/>
      <c r="F84" s="38"/>
      <c r="G84" s="38"/>
      <c r="H84" s="30"/>
      <c r="I84" s="37"/>
      <c r="J84" s="37"/>
      <c r="K84" s="30"/>
      <c r="L84" s="30"/>
    </row>
    <row r="85" spans="1:12" x14ac:dyDescent="0.2">
      <c r="A85" s="32">
        <v>75</v>
      </c>
      <c r="B85" s="30"/>
      <c r="C85" s="159">
        <f ca="1">OFFSET(Sovereign_bond!$B$10,$A85,$E$6)</f>
        <v>0</v>
      </c>
      <c r="D85" s="36"/>
      <c r="E85" s="30"/>
      <c r="F85" s="38"/>
      <c r="G85" s="38"/>
      <c r="H85" s="30"/>
      <c r="I85" s="37"/>
      <c r="J85" s="37"/>
      <c r="K85" s="30"/>
      <c r="L85" s="30"/>
    </row>
    <row r="86" spans="1:12" x14ac:dyDescent="0.2">
      <c r="A86" s="32">
        <v>76</v>
      </c>
      <c r="B86" s="30"/>
      <c r="C86" s="159">
        <f ca="1">OFFSET(Sovereign_bond!$B$10,$A86,$E$6)</f>
        <v>0</v>
      </c>
      <c r="D86" s="36"/>
      <c r="E86" s="30"/>
      <c r="F86" s="38"/>
      <c r="G86" s="38"/>
      <c r="H86" s="30"/>
      <c r="I86" s="37"/>
      <c r="J86" s="37"/>
      <c r="K86" s="30"/>
      <c r="L86" s="30"/>
    </row>
    <row r="87" spans="1:12" x14ac:dyDescent="0.2">
      <c r="A87" s="32">
        <v>77</v>
      </c>
      <c r="B87" s="30"/>
      <c r="C87" s="159">
        <f ca="1">OFFSET(Sovereign_bond!$B$10,$A87,$E$6)</f>
        <v>0</v>
      </c>
      <c r="D87" s="36"/>
      <c r="E87" s="30"/>
      <c r="F87" s="38"/>
      <c r="G87" s="38"/>
      <c r="H87" s="30"/>
      <c r="I87" s="37"/>
      <c r="J87" s="37"/>
      <c r="K87" s="30"/>
      <c r="L87" s="30"/>
    </row>
    <row r="88" spans="1:12" x14ac:dyDescent="0.2">
      <c r="A88" s="32">
        <v>78</v>
      </c>
      <c r="B88" s="30"/>
      <c r="C88" s="159">
        <f ca="1">OFFSET(Sovereign_bond!$B$10,$A88,$E$6)</f>
        <v>0</v>
      </c>
      <c r="D88" s="36"/>
      <c r="E88" s="30"/>
      <c r="F88" s="38"/>
      <c r="G88" s="38"/>
      <c r="H88" s="30"/>
      <c r="I88" s="37"/>
      <c r="J88" s="37"/>
      <c r="K88" s="30"/>
      <c r="L88" s="30"/>
    </row>
    <row r="89" spans="1:12" x14ac:dyDescent="0.2">
      <c r="A89" s="32">
        <v>79</v>
      </c>
      <c r="B89" s="30"/>
      <c r="C89" s="159">
        <f ca="1">OFFSET(Sovereign_bond!$B$10,$A89,$E$6)</f>
        <v>0</v>
      </c>
      <c r="D89" s="36"/>
      <c r="E89" s="30"/>
      <c r="F89" s="38"/>
      <c r="G89" s="38"/>
      <c r="H89" s="30"/>
      <c r="I89" s="37"/>
      <c r="J89" s="37"/>
      <c r="K89" s="30"/>
      <c r="L89" s="30"/>
    </row>
    <row r="90" spans="1:12" x14ac:dyDescent="0.2">
      <c r="A90" s="32">
        <v>80</v>
      </c>
      <c r="B90" s="30"/>
      <c r="C90" s="159">
        <f ca="1">OFFSET(Sovereign_bond!$B$10,$A90,$E$6)</f>
        <v>0</v>
      </c>
      <c r="D90" s="36"/>
      <c r="E90" s="30"/>
      <c r="F90" s="38"/>
      <c r="G90" s="38"/>
      <c r="H90" s="30"/>
      <c r="I90" s="37"/>
      <c r="J90" s="37"/>
      <c r="K90" s="30"/>
      <c r="L90" s="30"/>
    </row>
    <row r="91" spans="1:12" x14ac:dyDescent="0.2">
      <c r="A91" s="32">
        <v>81</v>
      </c>
      <c r="B91" s="30"/>
      <c r="C91" s="159">
        <f ca="1">OFFSET(Sovereign_bond!$B$10,$A91,$E$6)</f>
        <v>0</v>
      </c>
      <c r="D91" s="36"/>
      <c r="E91" s="30"/>
      <c r="F91" s="38"/>
      <c r="G91" s="38"/>
      <c r="H91" s="30"/>
      <c r="I91" s="37"/>
      <c r="J91" s="37"/>
      <c r="K91" s="30"/>
      <c r="L91" s="30"/>
    </row>
    <row r="92" spans="1:12" x14ac:dyDescent="0.2">
      <c r="A92" s="32">
        <v>82</v>
      </c>
      <c r="B92" s="30"/>
      <c r="C92" s="159">
        <f ca="1">OFFSET(Sovereign_bond!$B$10,$A92,$E$6)</f>
        <v>0</v>
      </c>
      <c r="D92" s="36"/>
      <c r="E92" s="30"/>
      <c r="F92" s="38"/>
      <c r="G92" s="38"/>
      <c r="H92" s="30"/>
      <c r="I92" s="37"/>
      <c r="J92" s="37"/>
      <c r="K92" s="30"/>
      <c r="L92" s="30"/>
    </row>
    <row r="93" spans="1:12" x14ac:dyDescent="0.2">
      <c r="A93" s="32">
        <v>83</v>
      </c>
      <c r="B93" s="30"/>
      <c r="C93" s="159">
        <f ca="1">OFFSET(Sovereign_bond!$B$10,$A93,$E$6)</f>
        <v>0</v>
      </c>
      <c r="D93" s="36"/>
      <c r="E93" s="30"/>
      <c r="F93" s="38"/>
      <c r="G93" s="38"/>
      <c r="H93" s="30"/>
      <c r="I93" s="37"/>
      <c r="J93" s="37"/>
      <c r="K93" s="30"/>
      <c r="L93" s="30"/>
    </row>
    <row r="94" spans="1:12" x14ac:dyDescent="0.2">
      <c r="A94" s="32">
        <v>84</v>
      </c>
      <c r="B94" s="30"/>
      <c r="C94" s="159">
        <f ca="1">OFFSET(Sovereign_bond!$B$10,$A94,$E$6)</f>
        <v>0</v>
      </c>
      <c r="D94" s="36"/>
      <c r="E94" s="30"/>
      <c r="F94" s="38"/>
      <c r="G94" s="38"/>
      <c r="H94" s="30"/>
      <c r="I94" s="37"/>
      <c r="J94" s="37"/>
      <c r="K94" s="30"/>
      <c r="L94" s="30"/>
    </row>
    <row r="95" spans="1:12" x14ac:dyDescent="0.2">
      <c r="A95" s="32">
        <v>85</v>
      </c>
      <c r="B95" s="30"/>
      <c r="C95" s="159">
        <f ca="1">OFFSET(Sovereign_bond!$B$10,$A95,$E$6)</f>
        <v>0</v>
      </c>
      <c r="D95" s="36"/>
      <c r="E95" s="30"/>
      <c r="F95" s="38"/>
      <c r="G95" s="38"/>
      <c r="H95" s="30"/>
      <c r="I95" s="37"/>
      <c r="J95" s="37"/>
      <c r="K95" s="30"/>
      <c r="L95" s="30"/>
    </row>
    <row r="96" spans="1:12" x14ac:dyDescent="0.2">
      <c r="A96" s="32">
        <v>86</v>
      </c>
      <c r="B96" s="30"/>
      <c r="C96" s="159">
        <f ca="1">OFFSET(Sovereign_bond!$B$10,$A96,$E$6)</f>
        <v>0</v>
      </c>
      <c r="D96" s="36"/>
      <c r="E96" s="30"/>
      <c r="F96" s="38"/>
      <c r="G96" s="38"/>
      <c r="H96" s="30"/>
      <c r="I96" s="37"/>
      <c r="J96" s="37"/>
      <c r="K96" s="30"/>
      <c r="L96" s="30"/>
    </row>
    <row r="97" spans="1:12" x14ac:dyDescent="0.2">
      <c r="A97" s="32">
        <v>87</v>
      </c>
      <c r="B97" s="30"/>
      <c r="C97" s="159">
        <f ca="1">OFFSET(Sovereign_bond!$B$10,$A97,$E$6)</f>
        <v>0</v>
      </c>
      <c r="D97" s="36"/>
      <c r="E97" s="30"/>
      <c r="F97" s="38"/>
      <c r="G97" s="38"/>
      <c r="H97" s="30"/>
      <c r="I97" s="37"/>
      <c r="J97" s="37"/>
      <c r="K97" s="30"/>
      <c r="L97" s="30"/>
    </row>
    <row r="98" spans="1:12" x14ac:dyDescent="0.2">
      <c r="A98" s="32">
        <v>88</v>
      </c>
      <c r="B98" s="30"/>
      <c r="C98" s="159">
        <f ca="1">OFFSET(Sovereign_bond!$B$10,$A98,$E$6)</f>
        <v>0</v>
      </c>
      <c r="D98" s="36"/>
      <c r="E98" s="30"/>
      <c r="F98" s="38"/>
      <c r="G98" s="38"/>
      <c r="H98" s="30"/>
      <c r="I98" s="37"/>
      <c r="J98" s="37"/>
      <c r="K98" s="30"/>
      <c r="L98" s="30"/>
    </row>
    <row r="99" spans="1:12" x14ac:dyDescent="0.2">
      <c r="A99" s="32">
        <v>89</v>
      </c>
      <c r="B99" s="30"/>
      <c r="C99" s="159">
        <f ca="1">OFFSET(Sovereign_bond!$B$10,$A99,$E$6)</f>
        <v>0</v>
      </c>
      <c r="D99" s="36"/>
      <c r="E99" s="30"/>
      <c r="F99" s="38"/>
      <c r="G99" s="38"/>
      <c r="H99" s="30"/>
      <c r="I99" s="37"/>
      <c r="J99" s="37"/>
      <c r="K99" s="30"/>
      <c r="L99" s="30"/>
    </row>
    <row r="100" spans="1:12" x14ac:dyDescent="0.2">
      <c r="A100" s="32">
        <v>90</v>
      </c>
      <c r="B100" s="30"/>
      <c r="C100" s="159">
        <f ca="1">OFFSET(Sovereign_bond!$B$10,$A100,$E$6)</f>
        <v>0</v>
      </c>
      <c r="D100" s="36"/>
      <c r="E100" s="30"/>
      <c r="F100" s="38"/>
      <c r="G100" s="38"/>
      <c r="H100" s="30"/>
      <c r="I100" s="37"/>
      <c r="J100" s="37"/>
      <c r="K100" s="30"/>
      <c r="L100" s="30"/>
    </row>
    <row r="101" spans="1:12" x14ac:dyDescent="0.2">
      <c r="A101" s="32">
        <v>91</v>
      </c>
      <c r="B101" s="30"/>
      <c r="C101" s="159">
        <f ca="1">OFFSET(Sovereign_bond!$B$10,$A101,$E$6)</f>
        <v>0</v>
      </c>
      <c r="D101" s="36"/>
      <c r="E101" s="30"/>
      <c r="F101" s="38"/>
      <c r="G101" s="38"/>
      <c r="H101" s="30"/>
      <c r="I101" s="37"/>
      <c r="J101" s="37"/>
      <c r="K101" s="30"/>
      <c r="L101" s="30"/>
    </row>
    <row r="102" spans="1:12" x14ac:dyDescent="0.2">
      <c r="A102" s="32">
        <v>92</v>
      </c>
      <c r="B102" s="30"/>
      <c r="C102" s="159">
        <f ca="1">OFFSET(Sovereign_bond!$B$10,$A102,$E$6)</f>
        <v>0</v>
      </c>
      <c r="D102" s="36"/>
      <c r="E102" s="30"/>
      <c r="F102" s="38"/>
      <c r="G102" s="38"/>
      <c r="H102" s="30"/>
      <c r="I102" s="37"/>
      <c r="J102" s="37"/>
      <c r="K102" s="30"/>
      <c r="L102" s="30"/>
    </row>
    <row r="103" spans="1:12" x14ac:dyDescent="0.2">
      <c r="A103" s="32">
        <v>93</v>
      </c>
      <c r="B103" s="30"/>
      <c r="C103" s="159">
        <f ca="1">OFFSET(Sovereign_bond!$B$10,$A103,$E$6)</f>
        <v>0</v>
      </c>
      <c r="D103" s="36"/>
      <c r="E103" s="30"/>
      <c r="F103" s="38"/>
      <c r="G103" s="38"/>
      <c r="H103" s="30"/>
      <c r="I103" s="37"/>
      <c r="J103" s="37"/>
      <c r="K103" s="30"/>
      <c r="L103" s="30"/>
    </row>
    <row r="104" spans="1:12" x14ac:dyDescent="0.2">
      <c r="A104" s="32">
        <v>94</v>
      </c>
      <c r="B104" s="30"/>
      <c r="C104" s="159">
        <f ca="1">OFFSET(Sovereign_bond!$B$10,$A104,$E$6)</f>
        <v>0</v>
      </c>
      <c r="D104" s="36"/>
      <c r="E104" s="30"/>
      <c r="F104" s="38"/>
      <c r="G104" s="38"/>
      <c r="H104" s="30"/>
      <c r="I104" s="37"/>
      <c r="J104" s="37"/>
      <c r="K104" s="30"/>
      <c r="L104" s="30"/>
    </row>
    <row r="105" spans="1:12" x14ac:dyDescent="0.2">
      <c r="A105" s="32">
        <v>95</v>
      </c>
      <c r="B105" s="30"/>
      <c r="C105" s="159">
        <f ca="1">OFFSET(Sovereign_bond!$B$10,$A105,$E$6)</f>
        <v>0</v>
      </c>
      <c r="D105" s="36"/>
      <c r="E105" s="30"/>
      <c r="F105" s="38"/>
      <c r="G105" s="38"/>
      <c r="H105" s="30"/>
      <c r="I105" s="37"/>
      <c r="J105" s="37"/>
      <c r="K105" s="30"/>
      <c r="L105" s="30"/>
    </row>
    <row r="106" spans="1:12" x14ac:dyDescent="0.2">
      <c r="A106" s="32">
        <v>96</v>
      </c>
      <c r="B106" s="30"/>
      <c r="C106" s="159">
        <f ca="1">OFFSET(Sovereign_bond!$B$10,$A106,$E$6)</f>
        <v>0</v>
      </c>
      <c r="D106" s="36"/>
      <c r="E106" s="30"/>
      <c r="F106" s="38"/>
      <c r="G106" s="38"/>
      <c r="H106" s="30"/>
      <c r="I106" s="37"/>
      <c r="J106" s="37"/>
      <c r="K106" s="30"/>
      <c r="L106" s="30"/>
    </row>
    <row r="107" spans="1:12" x14ac:dyDescent="0.2">
      <c r="A107" s="32">
        <v>97</v>
      </c>
      <c r="B107" s="30"/>
      <c r="C107" s="159">
        <f ca="1">OFFSET(Sovereign_bond!$B$10,$A107,$E$6)</f>
        <v>0</v>
      </c>
      <c r="D107" s="36"/>
      <c r="E107" s="30"/>
      <c r="F107" s="38"/>
      <c r="G107" s="38"/>
      <c r="H107" s="30"/>
      <c r="I107" s="37"/>
      <c r="J107" s="37"/>
      <c r="K107" s="30"/>
      <c r="L107" s="30"/>
    </row>
    <row r="108" spans="1:12" x14ac:dyDescent="0.2">
      <c r="A108" s="32">
        <v>98</v>
      </c>
      <c r="B108" s="30"/>
      <c r="C108" s="159">
        <f ca="1">OFFSET(Sovereign_bond!$B$10,$A108,$E$6)</f>
        <v>0</v>
      </c>
      <c r="D108" s="36"/>
      <c r="E108" s="30"/>
      <c r="F108" s="38"/>
      <c r="G108" s="38"/>
      <c r="H108" s="30"/>
      <c r="I108" s="37"/>
      <c r="J108" s="37"/>
      <c r="K108" s="30"/>
      <c r="L108" s="30"/>
    </row>
    <row r="109" spans="1:12" x14ac:dyDescent="0.2">
      <c r="A109" s="32">
        <v>99</v>
      </c>
      <c r="B109" s="30"/>
      <c r="C109" s="159">
        <f ca="1">OFFSET(Sovereign_bond!$B$10,$A109,$E$6)</f>
        <v>0</v>
      </c>
      <c r="D109" s="36"/>
      <c r="E109" s="30"/>
      <c r="F109" s="38"/>
      <c r="G109" s="38"/>
      <c r="H109" s="30"/>
      <c r="I109" s="37"/>
      <c r="J109" s="37"/>
      <c r="K109" s="30"/>
      <c r="L109" s="30"/>
    </row>
    <row r="110" spans="1:12" x14ac:dyDescent="0.2">
      <c r="A110" s="32">
        <v>100</v>
      </c>
      <c r="B110" s="30"/>
      <c r="C110" s="159">
        <f ca="1">OFFSET(Sovereign_bond!$B$10,$A110,$E$6)</f>
        <v>0</v>
      </c>
      <c r="D110" s="36"/>
      <c r="E110" s="30"/>
      <c r="F110" s="38"/>
      <c r="G110" s="38"/>
      <c r="H110" s="30"/>
      <c r="I110" s="37"/>
      <c r="J110" s="37"/>
      <c r="K110" s="30"/>
      <c r="L110" s="30"/>
    </row>
    <row r="111" spans="1:12" x14ac:dyDescent="0.2">
      <c r="A111" s="32">
        <v>101</v>
      </c>
      <c r="B111" s="30"/>
      <c r="C111" s="159">
        <f ca="1">OFFSET(Sovereign_bond!$B$10,$A111,$E$6)</f>
        <v>0</v>
      </c>
      <c r="D111" s="36"/>
      <c r="E111" s="30"/>
      <c r="F111" s="38"/>
      <c r="G111" s="38"/>
      <c r="H111" s="30"/>
      <c r="I111" s="37"/>
      <c r="J111" s="37"/>
      <c r="K111" s="30"/>
      <c r="L111" s="30"/>
    </row>
    <row r="112" spans="1:12" x14ac:dyDescent="0.2">
      <c r="A112" s="32">
        <v>102</v>
      </c>
      <c r="B112" s="30"/>
      <c r="C112" s="159">
        <f ca="1">OFFSET(Sovereign_bond!$B$10,$A112,$E$6)</f>
        <v>0</v>
      </c>
      <c r="D112" s="36"/>
      <c r="E112" s="30"/>
      <c r="F112" s="38"/>
      <c r="G112" s="38"/>
      <c r="H112" s="30"/>
      <c r="I112" s="37"/>
      <c r="J112" s="37"/>
      <c r="K112" s="30"/>
      <c r="L112" s="30"/>
    </row>
    <row r="113" spans="1:12" x14ac:dyDescent="0.2">
      <c r="A113" s="32">
        <v>103</v>
      </c>
      <c r="B113" s="30"/>
      <c r="C113" s="159">
        <f ca="1">OFFSET(Sovereign_bond!$B$10,$A113,$E$6)</f>
        <v>0</v>
      </c>
      <c r="D113" s="36"/>
      <c r="E113" s="30"/>
      <c r="F113" s="38"/>
      <c r="G113" s="38"/>
      <c r="H113" s="30"/>
      <c r="I113" s="37"/>
      <c r="J113" s="37"/>
      <c r="K113" s="30"/>
      <c r="L113" s="30"/>
    </row>
    <row r="114" spans="1:12" x14ac:dyDescent="0.2">
      <c r="A114" s="32">
        <v>104</v>
      </c>
      <c r="B114" s="30"/>
      <c r="C114" s="159">
        <f ca="1">OFFSET(Sovereign_bond!$B$10,$A114,$E$6)</f>
        <v>0</v>
      </c>
      <c r="D114" s="36"/>
      <c r="E114" s="30"/>
      <c r="F114" s="38"/>
      <c r="G114" s="38"/>
      <c r="H114" s="30"/>
      <c r="I114" s="37"/>
      <c r="J114" s="37"/>
      <c r="K114" s="30"/>
      <c r="L114" s="30"/>
    </row>
    <row r="115" spans="1:12" x14ac:dyDescent="0.2">
      <c r="A115" s="32">
        <v>105</v>
      </c>
      <c r="B115" s="30"/>
      <c r="C115" s="159">
        <f ca="1">OFFSET(Sovereign_bond!$B$10,$A115,$E$6)</f>
        <v>0</v>
      </c>
      <c r="D115" s="36"/>
      <c r="E115" s="30"/>
      <c r="F115" s="38"/>
      <c r="G115" s="38"/>
      <c r="H115" s="30"/>
      <c r="I115" s="37"/>
      <c r="J115" s="37"/>
      <c r="K115" s="30"/>
      <c r="L115" s="30"/>
    </row>
    <row r="116" spans="1:12" x14ac:dyDescent="0.2">
      <c r="A116" s="32">
        <v>106</v>
      </c>
      <c r="B116" s="30"/>
      <c r="C116" s="159">
        <f ca="1">OFFSET(Sovereign_bond!$B$10,$A116,$E$6)</f>
        <v>0</v>
      </c>
      <c r="D116" s="36"/>
      <c r="E116" s="30"/>
      <c r="F116" s="38"/>
      <c r="G116" s="38"/>
      <c r="H116" s="30"/>
      <c r="I116" s="37"/>
      <c r="J116" s="37"/>
      <c r="K116" s="30"/>
      <c r="L116" s="30"/>
    </row>
    <row r="117" spans="1:12" x14ac:dyDescent="0.2">
      <c r="A117" s="32">
        <v>107</v>
      </c>
      <c r="B117" s="30"/>
      <c r="C117" s="159">
        <f ca="1">OFFSET(Sovereign_bond!$B$10,$A117,$E$6)</f>
        <v>0</v>
      </c>
      <c r="D117" s="36"/>
      <c r="E117" s="30"/>
      <c r="F117" s="38"/>
      <c r="G117" s="38"/>
      <c r="H117" s="30"/>
      <c r="I117" s="37"/>
      <c r="J117" s="37"/>
      <c r="K117" s="30"/>
      <c r="L117" s="30"/>
    </row>
    <row r="118" spans="1:12" x14ac:dyDescent="0.2">
      <c r="A118" s="32">
        <v>108</v>
      </c>
      <c r="B118" s="30"/>
      <c r="C118" s="159">
        <f ca="1">OFFSET(Sovereign_bond!$B$10,$A118,$E$6)</f>
        <v>0</v>
      </c>
      <c r="D118" s="36"/>
      <c r="E118" s="30"/>
      <c r="F118" s="38"/>
      <c r="G118" s="38"/>
      <c r="H118" s="30"/>
      <c r="I118" s="37"/>
      <c r="J118" s="37"/>
      <c r="K118" s="30"/>
      <c r="L118" s="30"/>
    </row>
    <row r="119" spans="1:12" x14ac:dyDescent="0.2">
      <c r="A119" s="32">
        <v>109</v>
      </c>
      <c r="B119" s="30"/>
      <c r="C119" s="159">
        <f ca="1">OFFSET(Sovereign_bond!$B$10,$A119,$E$6)</f>
        <v>0</v>
      </c>
      <c r="D119" s="36"/>
      <c r="E119" s="30"/>
      <c r="F119" s="38"/>
      <c r="G119" s="38"/>
      <c r="H119" s="30"/>
      <c r="I119" s="37"/>
      <c r="J119" s="37"/>
      <c r="K119" s="30"/>
      <c r="L119" s="30"/>
    </row>
    <row r="120" spans="1:12" x14ac:dyDescent="0.2">
      <c r="A120" s="32">
        <v>110</v>
      </c>
      <c r="B120" s="30"/>
      <c r="C120" s="159">
        <f ca="1">OFFSET(Sovereign_bond!$B$10,$A120,$E$6)</f>
        <v>0</v>
      </c>
      <c r="D120" s="36"/>
      <c r="E120" s="30"/>
      <c r="F120" s="38"/>
      <c r="G120" s="38"/>
      <c r="H120" s="30"/>
      <c r="I120" s="37"/>
      <c r="J120" s="37"/>
      <c r="K120" s="30"/>
      <c r="L120" s="30"/>
    </row>
    <row r="121" spans="1:12" x14ac:dyDescent="0.2">
      <c r="A121" s="32">
        <v>111</v>
      </c>
      <c r="B121" s="30"/>
      <c r="C121" s="159">
        <f ca="1">OFFSET(Sovereign_bond!$B$10,$A121,$E$6)</f>
        <v>0</v>
      </c>
      <c r="D121" s="36"/>
      <c r="E121" s="30"/>
      <c r="F121" s="38"/>
      <c r="G121" s="38"/>
      <c r="H121" s="30"/>
      <c r="I121" s="37"/>
      <c r="J121" s="37"/>
      <c r="K121" s="30"/>
      <c r="L121" s="30"/>
    </row>
    <row r="122" spans="1:12" x14ac:dyDescent="0.2">
      <c r="A122" s="32">
        <v>112</v>
      </c>
      <c r="B122" s="30"/>
      <c r="C122" s="159">
        <f ca="1">OFFSET(Sovereign_bond!$B$10,$A122,$E$6)</f>
        <v>0</v>
      </c>
      <c r="D122" s="36"/>
      <c r="E122" s="30"/>
      <c r="F122" s="38"/>
      <c r="G122" s="38"/>
      <c r="H122" s="30"/>
      <c r="I122" s="37"/>
      <c r="J122" s="37"/>
      <c r="K122" s="30"/>
      <c r="L122" s="30"/>
    </row>
    <row r="123" spans="1:12" x14ac:dyDescent="0.2">
      <c r="A123" s="32">
        <v>113</v>
      </c>
      <c r="B123" s="30"/>
      <c r="C123" s="159">
        <f ca="1">OFFSET(Sovereign_bond!$B$10,$A123,$E$6)</f>
        <v>0</v>
      </c>
      <c r="D123" s="36"/>
      <c r="E123" s="30"/>
      <c r="F123" s="38"/>
      <c r="G123" s="38"/>
      <c r="H123" s="30"/>
      <c r="I123" s="37"/>
      <c r="J123" s="37"/>
      <c r="K123" s="30"/>
      <c r="L123" s="30"/>
    </row>
    <row r="124" spans="1:12" x14ac:dyDescent="0.2">
      <c r="A124" s="32">
        <v>114</v>
      </c>
      <c r="B124" s="30"/>
      <c r="C124" s="159">
        <f ca="1">OFFSET(Sovereign_bond!$B$10,$A124,$E$6)</f>
        <v>0</v>
      </c>
      <c r="D124" s="36"/>
      <c r="E124" s="30"/>
      <c r="F124" s="38"/>
      <c r="G124" s="38"/>
      <c r="H124" s="30"/>
      <c r="I124" s="37"/>
      <c r="J124" s="37"/>
      <c r="K124" s="30"/>
      <c r="L124" s="30"/>
    </row>
    <row r="125" spans="1:12" x14ac:dyDescent="0.2">
      <c r="A125" s="32">
        <v>115</v>
      </c>
      <c r="B125" s="30"/>
      <c r="C125" s="159">
        <f ca="1">OFFSET(Sovereign_bond!$B$10,$A125,$E$6)</f>
        <v>0</v>
      </c>
      <c r="D125" s="36"/>
      <c r="E125" s="30"/>
      <c r="F125" s="38"/>
      <c r="G125" s="38"/>
      <c r="H125" s="30"/>
      <c r="I125" s="37"/>
      <c r="J125" s="37"/>
      <c r="K125" s="30"/>
      <c r="L125" s="30"/>
    </row>
    <row r="126" spans="1:12" x14ac:dyDescent="0.2">
      <c r="A126" s="32">
        <v>116</v>
      </c>
      <c r="B126" s="30"/>
      <c r="C126" s="159">
        <f ca="1">OFFSET(Sovereign_bond!$B$10,$A126,$E$6)</f>
        <v>0</v>
      </c>
      <c r="D126" s="36"/>
      <c r="E126" s="30"/>
      <c r="F126" s="38"/>
      <c r="G126" s="38"/>
      <c r="H126" s="30"/>
      <c r="I126" s="37"/>
      <c r="J126" s="37"/>
      <c r="K126" s="30"/>
      <c r="L126" s="30"/>
    </row>
    <row r="127" spans="1:12" x14ac:dyDescent="0.2">
      <c r="A127" s="32">
        <v>117</v>
      </c>
      <c r="B127" s="30"/>
      <c r="C127" s="159">
        <f ca="1">OFFSET(Sovereign_bond!$B$10,$A127,$E$6)</f>
        <v>0</v>
      </c>
      <c r="D127" s="36"/>
      <c r="E127" s="30"/>
      <c r="F127" s="38"/>
      <c r="G127" s="38"/>
      <c r="H127" s="30"/>
      <c r="I127" s="37"/>
      <c r="J127" s="37"/>
      <c r="K127" s="30"/>
      <c r="L127" s="30"/>
    </row>
    <row r="128" spans="1:12" x14ac:dyDescent="0.2">
      <c r="A128" s="32">
        <v>118</v>
      </c>
      <c r="B128" s="30"/>
      <c r="C128" s="159">
        <f ca="1">OFFSET(Sovereign_bond!$B$10,$A128,$E$6)</f>
        <v>0</v>
      </c>
      <c r="D128" s="36"/>
      <c r="E128" s="30"/>
      <c r="F128" s="38"/>
      <c r="G128" s="38"/>
      <c r="H128" s="30"/>
      <c r="I128" s="37"/>
      <c r="J128" s="37"/>
      <c r="K128" s="30"/>
      <c r="L128" s="30"/>
    </row>
    <row r="129" spans="1:12" x14ac:dyDescent="0.2">
      <c r="A129" s="32">
        <v>119</v>
      </c>
      <c r="B129" s="30"/>
      <c r="C129" s="159">
        <f ca="1">OFFSET(Sovereign_bond!$B$10,$A129,$E$6)</f>
        <v>0</v>
      </c>
      <c r="D129" s="36"/>
      <c r="E129" s="30"/>
      <c r="F129" s="38"/>
      <c r="G129" s="38"/>
      <c r="H129" s="30"/>
      <c r="I129" s="37"/>
      <c r="J129" s="37"/>
      <c r="K129" s="30"/>
      <c r="L129" s="30"/>
    </row>
    <row r="130" spans="1:12" x14ac:dyDescent="0.2">
      <c r="A130" s="32">
        <v>120</v>
      </c>
      <c r="B130" s="30"/>
      <c r="C130" s="159">
        <f ca="1">OFFSET(Sovereign_bond!$B$10,$A130,$E$6)</f>
        <v>0</v>
      </c>
      <c r="D130" s="36"/>
      <c r="E130" s="30"/>
      <c r="F130" s="38"/>
      <c r="G130" s="38"/>
      <c r="H130" s="30"/>
      <c r="I130" s="37"/>
      <c r="J130" s="37"/>
      <c r="K130" s="30"/>
      <c r="L130" s="30"/>
    </row>
    <row r="131" spans="1:12" x14ac:dyDescent="0.2">
      <c r="A131" s="32">
        <v>121</v>
      </c>
      <c r="B131" s="30"/>
      <c r="C131" s="159">
        <f ca="1">OFFSET(Sovereign_bond!$B$10,$A131,$E$6)</f>
        <v>0</v>
      </c>
      <c r="D131" s="36"/>
      <c r="E131" s="30"/>
      <c r="F131" s="38"/>
      <c r="G131" s="38"/>
      <c r="H131" s="30"/>
      <c r="I131" s="37"/>
      <c r="J131" s="37"/>
      <c r="K131" s="30"/>
      <c r="L131" s="30"/>
    </row>
    <row r="132" spans="1:12" x14ac:dyDescent="0.2">
      <c r="A132" s="32">
        <v>122</v>
      </c>
      <c r="B132" s="30"/>
      <c r="C132" s="159">
        <f ca="1">OFFSET(Sovereign_bond!$B$10,$A132,$E$6)</f>
        <v>0</v>
      </c>
      <c r="D132" s="36"/>
      <c r="E132" s="30"/>
      <c r="F132" s="38"/>
      <c r="G132" s="38"/>
      <c r="H132" s="30"/>
      <c r="I132" s="37"/>
      <c r="J132" s="37"/>
      <c r="K132" s="30"/>
      <c r="L132" s="30"/>
    </row>
    <row r="133" spans="1:12" x14ac:dyDescent="0.2">
      <c r="A133" s="32">
        <v>123</v>
      </c>
      <c r="B133" s="30"/>
      <c r="C133" s="159">
        <f ca="1">OFFSET(Sovereign_bond!$B$10,$A133,$E$6)</f>
        <v>0</v>
      </c>
      <c r="D133" s="36"/>
      <c r="E133" s="30"/>
      <c r="F133" s="38"/>
      <c r="G133" s="38"/>
      <c r="H133" s="30"/>
      <c r="I133" s="37"/>
      <c r="J133" s="37"/>
      <c r="K133" s="30"/>
      <c r="L133" s="30"/>
    </row>
    <row r="134" spans="1:12" x14ac:dyDescent="0.2">
      <c r="A134" s="32">
        <v>124</v>
      </c>
      <c r="B134" s="30"/>
      <c r="C134" s="159">
        <f ca="1">OFFSET(Sovereign_bond!$B$10,$A134,$E$6)</f>
        <v>0</v>
      </c>
      <c r="D134" s="36"/>
      <c r="E134" s="30"/>
      <c r="F134" s="38"/>
      <c r="G134" s="38"/>
      <c r="H134" s="30"/>
      <c r="I134" s="37"/>
      <c r="J134" s="37"/>
      <c r="K134" s="30"/>
      <c r="L134" s="30"/>
    </row>
    <row r="135" spans="1:12" x14ac:dyDescent="0.2">
      <c r="A135" s="32">
        <v>125</v>
      </c>
      <c r="B135" s="30"/>
      <c r="C135" s="159">
        <f ca="1">OFFSET(Sovereign_bond!$B$10,$A135,$E$6)</f>
        <v>0</v>
      </c>
      <c r="D135" s="36"/>
      <c r="E135" s="30"/>
      <c r="F135" s="38"/>
      <c r="G135" s="38"/>
      <c r="H135" s="30"/>
      <c r="I135" s="37"/>
      <c r="J135" s="37"/>
      <c r="K135" s="30"/>
      <c r="L135" s="30"/>
    </row>
    <row r="136" spans="1:12" x14ac:dyDescent="0.2">
      <c r="A136" s="32">
        <v>126</v>
      </c>
      <c r="B136" s="30"/>
      <c r="C136" s="159">
        <f ca="1">OFFSET(Sovereign_bond!$B$10,$A136,$E$6)</f>
        <v>0</v>
      </c>
      <c r="D136" s="36"/>
      <c r="E136" s="30"/>
      <c r="F136" s="38"/>
      <c r="G136" s="38"/>
      <c r="H136" s="30"/>
      <c r="I136" s="37"/>
      <c r="J136" s="37"/>
      <c r="K136" s="30"/>
      <c r="L136" s="30"/>
    </row>
    <row r="137" spans="1:12" x14ac:dyDescent="0.2">
      <c r="A137" s="32">
        <v>127</v>
      </c>
      <c r="B137" s="30"/>
      <c r="C137" s="159">
        <f ca="1">OFFSET(Sovereign_bond!$B$10,$A137,$E$6)</f>
        <v>0</v>
      </c>
      <c r="D137" s="36"/>
      <c r="E137" s="30"/>
      <c r="F137" s="38"/>
      <c r="G137" s="38"/>
      <c r="H137" s="30"/>
      <c r="I137" s="37"/>
      <c r="J137" s="37"/>
      <c r="K137" s="30"/>
      <c r="L137" s="30"/>
    </row>
    <row r="138" spans="1:12" x14ac:dyDescent="0.2">
      <c r="A138" s="32">
        <v>128</v>
      </c>
      <c r="B138" s="30"/>
      <c r="C138" s="159">
        <f ca="1">OFFSET(Sovereign_bond!$B$10,$A138,$E$6)</f>
        <v>0</v>
      </c>
      <c r="D138" s="36"/>
      <c r="E138" s="30"/>
      <c r="F138" s="38"/>
      <c r="G138" s="38"/>
      <c r="H138" s="30"/>
      <c r="I138" s="37"/>
      <c r="J138" s="37"/>
      <c r="K138" s="30"/>
      <c r="L138" s="30"/>
    </row>
    <row r="139" spans="1:12" x14ac:dyDescent="0.2">
      <c r="A139" s="32">
        <v>129</v>
      </c>
      <c r="B139" s="30"/>
      <c r="C139" s="159">
        <f ca="1">OFFSET(Sovereign_bond!$B$10,$A139,$E$6)</f>
        <v>0</v>
      </c>
      <c r="D139" s="36"/>
      <c r="E139" s="30"/>
      <c r="F139" s="38"/>
      <c r="G139" s="38"/>
      <c r="H139" s="30"/>
      <c r="I139" s="37"/>
      <c r="J139" s="37"/>
      <c r="K139" s="30"/>
      <c r="L139" s="30"/>
    </row>
    <row r="140" spans="1:12" x14ac:dyDescent="0.2">
      <c r="A140" s="32">
        <v>130</v>
      </c>
      <c r="B140" s="30"/>
      <c r="C140" s="159">
        <f ca="1">OFFSET(Sovereign_bond!$B$10,$A140,$E$6)</f>
        <v>0</v>
      </c>
      <c r="D140" s="36"/>
      <c r="E140" s="30"/>
      <c r="F140" s="38"/>
      <c r="G140" s="38"/>
      <c r="H140" s="30"/>
      <c r="I140" s="37"/>
      <c r="J140" s="37"/>
      <c r="K140" s="30"/>
      <c r="L140" s="30"/>
    </row>
    <row r="141" spans="1:12" x14ac:dyDescent="0.2">
      <c r="A141" s="32">
        <v>131</v>
      </c>
      <c r="B141" s="30"/>
      <c r="C141" s="159">
        <f ca="1">OFFSET(Sovereign_bond!$B$10,$A141,$E$6)</f>
        <v>0</v>
      </c>
      <c r="D141" s="36"/>
      <c r="E141" s="30"/>
      <c r="F141" s="38"/>
      <c r="G141" s="38"/>
      <c r="H141" s="30"/>
      <c r="I141" s="37"/>
      <c r="J141" s="37"/>
      <c r="K141" s="30"/>
      <c r="L141" s="30"/>
    </row>
    <row r="142" spans="1:12" x14ac:dyDescent="0.2">
      <c r="A142" s="32">
        <v>132</v>
      </c>
      <c r="B142" s="30"/>
      <c r="C142" s="159">
        <f ca="1">OFFSET(Sovereign_bond!$B$10,$A142,$E$6)</f>
        <v>0</v>
      </c>
      <c r="D142" s="36"/>
      <c r="E142" s="30"/>
      <c r="F142" s="38"/>
      <c r="G142" s="38"/>
      <c r="H142" s="30"/>
      <c r="I142" s="37"/>
      <c r="J142" s="37"/>
      <c r="K142" s="30"/>
      <c r="L142" s="30"/>
    </row>
    <row r="143" spans="1:12" x14ac:dyDescent="0.2">
      <c r="A143" s="32">
        <v>133</v>
      </c>
      <c r="B143" s="30"/>
      <c r="C143" s="159">
        <f ca="1">OFFSET(Sovereign_bond!$B$10,$A143,$E$6)</f>
        <v>0</v>
      </c>
      <c r="D143" s="36"/>
      <c r="E143" s="30"/>
      <c r="F143" s="38"/>
      <c r="G143" s="38"/>
      <c r="H143" s="30"/>
      <c r="I143" s="37"/>
      <c r="J143" s="37"/>
      <c r="K143" s="30"/>
      <c r="L143" s="30"/>
    </row>
    <row r="144" spans="1:12" x14ac:dyDescent="0.2">
      <c r="A144" s="32">
        <v>134</v>
      </c>
      <c r="B144" s="30"/>
      <c r="C144" s="159">
        <f ca="1">OFFSET(Sovereign_bond!$B$10,$A144,$E$6)</f>
        <v>0</v>
      </c>
      <c r="D144" s="36"/>
      <c r="E144" s="30"/>
      <c r="F144" s="38"/>
      <c r="G144" s="38"/>
      <c r="H144" s="30"/>
      <c r="I144" s="37"/>
      <c r="J144" s="37"/>
      <c r="K144" s="30"/>
      <c r="L144" s="30"/>
    </row>
    <row r="145" spans="1:12" x14ac:dyDescent="0.2">
      <c r="A145" s="32">
        <v>135</v>
      </c>
      <c r="B145" s="30"/>
      <c r="C145" s="159">
        <f ca="1">OFFSET(Sovereign_bond!$B$10,$A145,$E$6)</f>
        <v>0</v>
      </c>
      <c r="D145" s="36"/>
      <c r="E145" s="30"/>
      <c r="F145" s="38"/>
      <c r="G145" s="38"/>
      <c r="H145" s="30"/>
      <c r="I145" s="37"/>
      <c r="J145" s="37"/>
      <c r="K145" s="30"/>
      <c r="L145" s="30"/>
    </row>
    <row r="146" spans="1:12" x14ac:dyDescent="0.2">
      <c r="A146" s="32">
        <v>136</v>
      </c>
      <c r="B146" s="30"/>
      <c r="C146" s="159">
        <f ca="1">OFFSET(Sovereign_bond!$B$10,$A146,$E$6)</f>
        <v>0</v>
      </c>
      <c r="D146" s="36"/>
      <c r="E146" s="30"/>
      <c r="F146" s="38"/>
      <c r="G146" s="38"/>
      <c r="H146" s="30"/>
      <c r="I146" s="37"/>
      <c r="J146" s="37"/>
      <c r="K146" s="30"/>
      <c r="L146" s="30"/>
    </row>
    <row r="147" spans="1:12" x14ac:dyDescent="0.2">
      <c r="A147" s="32">
        <v>137</v>
      </c>
      <c r="B147" s="30"/>
      <c r="C147" s="159">
        <f ca="1">OFFSET(Sovereign_bond!$B$10,$A147,$E$6)</f>
        <v>0</v>
      </c>
      <c r="D147" s="36"/>
      <c r="E147" s="30"/>
      <c r="F147" s="38"/>
      <c r="G147" s="38"/>
      <c r="H147" s="30"/>
      <c r="I147" s="37"/>
      <c r="J147" s="37"/>
      <c r="K147" s="30"/>
      <c r="L147" s="30"/>
    </row>
    <row r="148" spans="1:12" x14ac:dyDescent="0.2">
      <c r="A148" s="32">
        <v>138</v>
      </c>
      <c r="B148" s="30"/>
      <c r="C148" s="159">
        <f ca="1">OFFSET(Sovereign_bond!$B$10,$A148,$E$6)</f>
        <v>0</v>
      </c>
      <c r="D148" s="36"/>
      <c r="E148" s="30"/>
      <c r="F148" s="38"/>
      <c r="G148" s="38"/>
      <c r="H148" s="30"/>
      <c r="I148" s="37"/>
      <c r="J148" s="37"/>
      <c r="K148" s="30"/>
      <c r="L148" s="30"/>
    </row>
    <row r="149" spans="1:12" x14ac:dyDescent="0.2">
      <c r="A149" s="32">
        <v>139</v>
      </c>
      <c r="B149" s="30"/>
      <c r="C149" s="159">
        <f ca="1">OFFSET(Sovereign_bond!$B$10,$A149,$E$6)</f>
        <v>0</v>
      </c>
      <c r="D149" s="36"/>
      <c r="E149" s="30"/>
      <c r="F149" s="38"/>
      <c r="G149" s="38"/>
      <c r="H149" s="30"/>
      <c r="I149" s="37"/>
      <c r="J149" s="37"/>
      <c r="K149" s="30"/>
      <c r="L149" s="30"/>
    </row>
    <row r="150" spans="1:12" x14ac:dyDescent="0.2">
      <c r="A150" s="32">
        <v>140</v>
      </c>
      <c r="B150" s="30"/>
      <c r="C150" s="159">
        <f ca="1">OFFSET(Sovereign_bond!$B$10,$A150,$E$6)</f>
        <v>0</v>
      </c>
      <c r="D150" s="36"/>
      <c r="E150" s="30"/>
      <c r="F150" s="38"/>
      <c r="G150" s="38"/>
      <c r="H150" s="30"/>
      <c r="I150" s="37"/>
      <c r="J150" s="37"/>
      <c r="K150" s="30"/>
      <c r="L150" s="30"/>
    </row>
    <row r="151" spans="1:12" x14ac:dyDescent="0.2">
      <c r="A151" s="32">
        <v>141</v>
      </c>
      <c r="B151" s="30"/>
      <c r="C151" s="159">
        <f ca="1">OFFSET(Sovereign_bond!$B$10,$A151,$E$6)</f>
        <v>0</v>
      </c>
      <c r="D151" s="36"/>
      <c r="E151" s="30"/>
      <c r="F151" s="38"/>
      <c r="G151" s="38"/>
      <c r="H151" s="30"/>
      <c r="I151" s="37"/>
      <c r="J151" s="37"/>
      <c r="K151" s="30"/>
      <c r="L151" s="30"/>
    </row>
    <row r="152" spans="1:12" x14ac:dyDescent="0.2">
      <c r="A152" s="32">
        <v>142</v>
      </c>
      <c r="B152" s="30"/>
      <c r="C152" s="159">
        <f ca="1">OFFSET(Sovereign_bond!$B$10,$A152,$E$6)</f>
        <v>0</v>
      </c>
      <c r="D152" s="36"/>
      <c r="E152" s="30"/>
      <c r="F152" s="38"/>
      <c r="G152" s="38"/>
      <c r="H152" s="30"/>
      <c r="I152" s="37"/>
      <c r="J152" s="37"/>
      <c r="K152" s="30"/>
      <c r="L152" s="30"/>
    </row>
    <row r="153" spans="1:12" x14ac:dyDescent="0.2">
      <c r="A153" s="32">
        <v>143</v>
      </c>
      <c r="B153" s="30"/>
      <c r="C153" s="159">
        <f ca="1">OFFSET(Sovereign_bond!$B$10,$A153,$E$6)</f>
        <v>0</v>
      </c>
      <c r="D153" s="36"/>
      <c r="E153" s="30"/>
      <c r="F153" s="38"/>
      <c r="G153" s="38"/>
      <c r="H153" s="30"/>
      <c r="I153" s="37"/>
      <c r="J153" s="37"/>
      <c r="K153" s="30"/>
      <c r="L153" s="30"/>
    </row>
    <row r="154" spans="1:12" x14ac:dyDescent="0.2">
      <c r="A154" s="32">
        <v>144</v>
      </c>
      <c r="B154" s="30"/>
      <c r="C154" s="159">
        <f ca="1">OFFSET(Sovereign_bond!$B$10,$A154,$E$6)</f>
        <v>0</v>
      </c>
      <c r="D154" s="36"/>
      <c r="E154" s="30"/>
      <c r="F154" s="38"/>
      <c r="G154" s="38"/>
      <c r="H154" s="30"/>
      <c r="I154" s="37"/>
      <c r="J154" s="37"/>
      <c r="K154" s="30"/>
      <c r="L154" s="30"/>
    </row>
    <row r="155" spans="1:12" x14ac:dyDescent="0.2">
      <c r="A155" s="32">
        <v>145</v>
      </c>
      <c r="B155" s="30"/>
      <c r="C155" s="159">
        <f ca="1">OFFSET(Sovereign_bond!$B$10,$A155,$E$6)</f>
        <v>0</v>
      </c>
      <c r="D155" s="36"/>
      <c r="E155" s="30"/>
      <c r="F155" s="38"/>
      <c r="G155" s="38"/>
      <c r="H155" s="30"/>
      <c r="I155" s="37"/>
      <c r="J155" s="37"/>
      <c r="K155" s="30"/>
      <c r="L155" s="30"/>
    </row>
    <row r="156" spans="1:12" x14ac:dyDescent="0.2">
      <c r="A156" s="32">
        <v>146</v>
      </c>
      <c r="B156" s="30"/>
      <c r="C156" s="159">
        <f ca="1">OFFSET(Sovereign_bond!$B$10,$A156,$E$6)</f>
        <v>0</v>
      </c>
      <c r="D156" s="36"/>
      <c r="E156" s="30"/>
      <c r="F156" s="38"/>
      <c r="G156" s="38"/>
      <c r="H156" s="30"/>
      <c r="I156" s="37"/>
      <c r="J156" s="37"/>
      <c r="K156" s="30"/>
      <c r="L156" s="30"/>
    </row>
    <row r="157" spans="1:12" x14ac:dyDescent="0.2">
      <c r="A157" s="32">
        <v>147</v>
      </c>
      <c r="B157" s="30"/>
      <c r="C157" s="159">
        <f ca="1">OFFSET(Sovereign_bond!$B$10,$A157,$E$6)</f>
        <v>0</v>
      </c>
      <c r="D157" s="36"/>
      <c r="E157" s="30"/>
      <c r="F157" s="38"/>
      <c r="G157" s="38"/>
      <c r="H157" s="30"/>
      <c r="I157" s="37"/>
      <c r="J157" s="37"/>
      <c r="K157" s="30"/>
      <c r="L157" s="30"/>
    </row>
    <row r="158" spans="1:12" x14ac:dyDescent="0.2">
      <c r="A158" s="32">
        <v>148</v>
      </c>
      <c r="B158" s="30"/>
      <c r="C158" s="159">
        <f ca="1">OFFSET(Sovereign_bond!$B$10,$A158,$E$6)</f>
        <v>0</v>
      </c>
      <c r="D158" s="36"/>
      <c r="E158" s="30"/>
      <c r="F158" s="38"/>
      <c r="G158" s="38"/>
      <c r="H158" s="30"/>
      <c r="I158" s="37"/>
      <c r="J158" s="37"/>
      <c r="K158" s="30"/>
      <c r="L158" s="30"/>
    </row>
    <row r="159" spans="1:12" x14ac:dyDescent="0.2">
      <c r="A159" s="32">
        <v>149</v>
      </c>
      <c r="B159" s="30"/>
      <c r="C159" s="159">
        <f ca="1">OFFSET(Sovereign_bond!$B$10,$A159,$E$6)</f>
        <v>0</v>
      </c>
      <c r="D159" s="36"/>
      <c r="E159" s="30"/>
      <c r="F159" s="38"/>
      <c r="G159" s="38"/>
      <c r="H159" s="30"/>
      <c r="I159" s="37"/>
      <c r="J159" s="37"/>
      <c r="K159" s="30"/>
      <c r="L159" s="30"/>
    </row>
    <row r="160" spans="1:12" x14ac:dyDescent="0.2">
      <c r="A160" s="33">
        <v>150</v>
      </c>
      <c r="B160" s="30"/>
      <c r="C160" s="159">
        <f ca="1">OFFSET(Sovereign_bond!$B$10,$A160,$E$6)</f>
        <v>0</v>
      </c>
      <c r="D160" s="36"/>
      <c r="E160" s="30"/>
      <c r="F160" s="38"/>
      <c r="G160" s="38"/>
      <c r="H160" s="30"/>
      <c r="I160" s="37"/>
      <c r="J160" s="37"/>
      <c r="K160" s="30"/>
      <c r="L160" s="30"/>
    </row>
    <row r="161" spans="1:12" x14ac:dyDescent="0.2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</row>
    <row r="162" spans="1:12" x14ac:dyDescent="0.2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</row>
    <row r="163" spans="1:12" x14ac:dyDescent="0.2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</row>
    <row r="164" spans="1:12" x14ac:dyDescent="0.2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</row>
    <row r="165" spans="1:12" x14ac:dyDescent="0.2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</row>
    <row r="166" spans="1:12" x14ac:dyDescent="0.2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</row>
    <row r="167" spans="1:12" x14ac:dyDescent="0.2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</row>
    <row r="168" spans="1:12" x14ac:dyDescent="0.2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</row>
    <row r="169" spans="1:12" x14ac:dyDescent="0.2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</row>
    <row r="170" spans="1:12" x14ac:dyDescent="0.2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</row>
  </sheetData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1"/>
  <sheetViews>
    <sheetView zoomScale="80" zoomScaleNormal="80" workbookViewId="0">
      <pane xSplit="2" ySplit="10" topLeftCell="C11" activePane="bottomRight" state="frozen"/>
      <selection activeCell="H48" sqref="H48"/>
      <selection pane="topRight" activeCell="H48" sqref="H48"/>
      <selection pane="bottomLeft" activeCell="H48" sqref="H48"/>
      <selection pane="bottomRight" activeCell="D52" sqref="D52"/>
    </sheetView>
  </sheetViews>
  <sheetFormatPr defaultColWidth="0" defaultRowHeight="15" zeroHeight="1" x14ac:dyDescent="0.25"/>
  <cols>
    <col min="1" max="1" width="3.7109375" customWidth="1"/>
    <col min="2" max="2" width="9.85546875" customWidth="1"/>
    <col min="3" max="55" width="15.7109375" customWidth="1"/>
    <col min="56" max="57" width="0" hidden="1" customWidth="1"/>
    <col min="58" max="16384" width="8.85546875" hidden="1"/>
  </cols>
  <sheetData>
    <row r="1" spans="1:55" s="1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</row>
    <row r="2" spans="1:55" s="1" customFormat="1" x14ac:dyDescent="0.25">
      <c r="A2" s="4"/>
      <c r="B2"/>
      <c r="C2" s="5" t="s">
        <v>0</v>
      </c>
      <c r="D2" s="5" t="s">
        <v>37</v>
      </c>
      <c r="E2" s="5" t="s">
        <v>38</v>
      </c>
      <c r="F2" s="5" t="s">
        <v>11</v>
      </c>
      <c r="G2" s="5" t="s">
        <v>34</v>
      </c>
      <c r="H2" s="5" t="s">
        <v>39</v>
      </c>
      <c r="I2" s="5" t="s">
        <v>12</v>
      </c>
      <c r="J2" s="5" t="s">
        <v>1</v>
      </c>
      <c r="K2" s="5" t="s">
        <v>40</v>
      </c>
      <c r="L2" s="5" t="s">
        <v>41</v>
      </c>
      <c r="M2" s="5" t="s">
        <v>42</v>
      </c>
      <c r="N2" s="5" t="s">
        <v>43</v>
      </c>
      <c r="O2" s="5" t="s">
        <v>44</v>
      </c>
      <c r="P2" s="5" t="s">
        <v>13</v>
      </c>
      <c r="Q2" s="5" t="s">
        <v>35</v>
      </c>
      <c r="R2" s="5" t="s">
        <v>217</v>
      </c>
      <c r="S2" s="5" t="s">
        <v>46</v>
      </c>
      <c r="T2" s="5" t="s">
        <v>47</v>
      </c>
      <c r="U2" s="5" t="s">
        <v>14</v>
      </c>
      <c r="V2" s="5" t="s">
        <v>48</v>
      </c>
      <c r="W2" s="5" t="s">
        <v>49</v>
      </c>
      <c r="X2" s="5" t="s">
        <v>50</v>
      </c>
      <c r="Y2" s="5" t="s">
        <v>51</v>
      </c>
      <c r="Z2" s="5" t="s">
        <v>2</v>
      </c>
      <c r="AA2" s="5" t="s">
        <v>3</v>
      </c>
      <c r="AB2" s="5" t="s">
        <v>52</v>
      </c>
      <c r="AC2" s="5" t="s">
        <v>15</v>
      </c>
      <c r="AD2" s="5" t="s">
        <v>16</v>
      </c>
      <c r="AE2" s="5" t="s">
        <v>53</v>
      </c>
      <c r="AF2" s="5" t="s">
        <v>54</v>
      </c>
      <c r="AG2" s="5" t="s">
        <v>55</v>
      </c>
      <c r="AH2" s="5" t="s">
        <v>4</v>
      </c>
      <c r="AI2" s="5" t="s">
        <v>17</v>
      </c>
      <c r="AJ2" s="5" t="s">
        <v>5</v>
      </c>
      <c r="AK2" s="5" t="s">
        <v>18</v>
      </c>
      <c r="AL2" s="5" t="s">
        <v>19</v>
      </c>
      <c r="AM2" s="5" t="s">
        <v>20</v>
      </c>
      <c r="AN2" s="5" t="s">
        <v>21</v>
      </c>
      <c r="AO2" s="5" t="s">
        <v>218</v>
      </c>
      <c r="AP2" s="5" t="s">
        <v>23</v>
      </c>
      <c r="AQ2" s="5" t="s">
        <v>24</v>
      </c>
      <c r="AR2" s="5" t="s">
        <v>33</v>
      </c>
      <c r="AS2" s="5" t="s">
        <v>25</v>
      </c>
      <c r="AT2" s="5" t="s">
        <v>26</v>
      </c>
      <c r="AU2" s="5" t="s">
        <v>27</v>
      </c>
      <c r="AV2" s="5" t="s">
        <v>28</v>
      </c>
      <c r="AW2" s="5" t="s">
        <v>29</v>
      </c>
      <c r="AX2" s="5" t="s">
        <v>30</v>
      </c>
      <c r="AY2" s="5" t="s">
        <v>219</v>
      </c>
      <c r="AZ2" s="5" t="s">
        <v>133</v>
      </c>
      <c r="BA2" s="5" t="s">
        <v>32</v>
      </c>
      <c r="BB2" s="5" t="s">
        <v>36</v>
      </c>
      <c r="BC2" s="5" t="s">
        <v>201</v>
      </c>
    </row>
    <row r="3" spans="1:55" s="1" customFormat="1" ht="45" x14ac:dyDescent="0.25">
      <c r="A3" s="4"/>
      <c r="B3" s="4"/>
      <c r="C3" s="2" t="s">
        <v>220</v>
      </c>
      <c r="D3" s="2" t="s">
        <v>221</v>
      </c>
      <c r="E3" s="2" t="s">
        <v>222</v>
      </c>
      <c r="F3" s="2" t="s">
        <v>223</v>
      </c>
      <c r="G3" s="2" t="s">
        <v>224</v>
      </c>
      <c r="H3" s="2" t="s">
        <v>225</v>
      </c>
      <c r="I3" s="2" t="s">
        <v>226</v>
      </c>
      <c r="J3" s="2" t="s">
        <v>227</v>
      </c>
      <c r="K3" s="2" t="s">
        <v>228</v>
      </c>
      <c r="L3" s="2" t="s">
        <v>229</v>
      </c>
      <c r="M3" s="2" t="s">
        <v>230</v>
      </c>
      <c r="N3" s="2" t="s">
        <v>231</v>
      </c>
      <c r="O3" s="2" t="s">
        <v>232</v>
      </c>
      <c r="P3" s="2" t="s">
        <v>233</v>
      </c>
      <c r="Q3" s="2" t="s">
        <v>234</v>
      </c>
      <c r="R3" s="2" t="s">
        <v>235</v>
      </c>
      <c r="S3" s="2" t="s">
        <v>236</v>
      </c>
      <c r="T3" s="2" t="s">
        <v>237</v>
      </c>
      <c r="U3" s="2" t="s">
        <v>238</v>
      </c>
      <c r="V3" s="2" t="s">
        <v>239</v>
      </c>
      <c r="W3" s="2" t="s">
        <v>240</v>
      </c>
      <c r="X3" s="2" t="s">
        <v>241</v>
      </c>
      <c r="Y3" s="2" t="s">
        <v>242</v>
      </c>
      <c r="Z3" s="2" t="s">
        <v>243</v>
      </c>
      <c r="AA3" s="2" t="s">
        <v>244</v>
      </c>
      <c r="AB3" s="2" t="s">
        <v>245</v>
      </c>
      <c r="AC3" s="2" t="s">
        <v>246</v>
      </c>
      <c r="AD3" s="2" t="s">
        <v>247</v>
      </c>
      <c r="AE3" s="2" t="s">
        <v>248</v>
      </c>
      <c r="AF3" s="2" t="s">
        <v>249</v>
      </c>
      <c r="AG3" s="2" t="s">
        <v>250</v>
      </c>
      <c r="AH3" s="2" t="s">
        <v>251</v>
      </c>
      <c r="AI3" s="2" t="s">
        <v>252</v>
      </c>
      <c r="AJ3" s="2" t="s">
        <v>253</v>
      </c>
      <c r="AK3" s="2" t="s">
        <v>254</v>
      </c>
      <c r="AL3" s="2" t="s">
        <v>255</v>
      </c>
      <c r="AM3" s="2" t="s">
        <v>256</v>
      </c>
      <c r="AN3" s="2" t="s">
        <v>257</v>
      </c>
      <c r="AO3" s="2" t="s">
        <v>258</v>
      </c>
      <c r="AP3" s="2" t="s">
        <v>259</v>
      </c>
      <c r="AQ3" s="2" t="s">
        <v>260</v>
      </c>
      <c r="AR3" s="2" t="s">
        <v>261</v>
      </c>
      <c r="AS3" s="2" t="s">
        <v>262</v>
      </c>
      <c r="AT3" s="2" t="s">
        <v>263</v>
      </c>
      <c r="AU3" s="2" t="s">
        <v>264</v>
      </c>
      <c r="AV3" s="2" t="s">
        <v>265</v>
      </c>
      <c r="AW3" s="2" t="s">
        <v>266</v>
      </c>
      <c r="AX3" s="2" t="s">
        <v>267</v>
      </c>
      <c r="AY3" s="2" t="s">
        <v>268</v>
      </c>
      <c r="AZ3" s="2" t="s">
        <v>269</v>
      </c>
      <c r="BA3" s="2" t="s">
        <v>270</v>
      </c>
      <c r="BB3" s="2" t="s">
        <v>271</v>
      </c>
      <c r="BC3" s="2" t="s">
        <v>272</v>
      </c>
    </row>
    <row r="4" spans="1:55" s="16" customFormat="1" ht="11.25" x14ac:dyDescent="0.2">
      <c r="A4" s="14"/>
      <c r="B4" s="15" t="s">
        <v>7</v>
      </c>
      <c r="C4" s="17">
        <v>1</v>
      </c>
      <c r="D4" s="17">
        <v>1</v>
      </c>
      <c r="E4" s="17">
        <v>1</v>
      </c>
      <c r="F4" s="17">
        <v>1</v>
      </c>
      <c r="G4" s="17">
        <v>0</v>
      </c>
      <c r="H4" s="17">
        <v>1</v>
      </c>
      <c r="I4" s="17">
        <v>1</v>
      </c>
      <c r="J4" s="17">
        <v>1</v>
      </c>
      <c r="K4" s="17">
        <v>1</v>
      </c>
      <c r="L4" s="17">
        <v>1</v>
      </c>
      <c r="M4" s="17">
        <v>1</v>
      </c>
      <c r="N4" s="17">
        <v>1</v>
      </c>
      <c r="O4" s="17">
        <v>1</v>
      </c>
      <c r="P4" s="17">
        <v>0</v>
      </c>
      <c r="Q4" s="17">
        <v>0</v>
      </c>
      <c r="R4" s="17">
        <v>1</v>
      </c>
      <c r="S4" s="17">
        <v>1</v>
      </c>
      <c r="T4" s="17">
        <v>1</v>
      </c>
      <c r="U4" s="17">
        <v>1</v>
      </c>
      <c r="V4" s="17">
        <v>1</v>
      </c>
      <c r="W4" s="17">
        <v>1</v>
      </c>
      <c r="X4" s="17">
        <v>1</v>
      </c>
      <c r="Y4" s="17">
        <v>1</v>
      </c>
      <c r="Z4" s="17">
        <v>1</v>
      </c>
      <c r="AA4" s="17">
        <v>0</v>
      </c>
      <c r="AB4" s="17">
        <v>1</v>
      </c>
      <c r="AC4" s="17">
        <v>0</v>
      </c>
      <c r="AD4" s="17">
        <v>1</v>
      </c>
      <c r="AE4" s="17">
        <v>1</v>
      </c>
      <c r="AF4" s="17">
        <v>1</v>
      </c>
      <c r="AG4" s="17">
        <v>1</v>
      </c>
      <c r="AH4" s="17">
        <v>1</v>
      </c>
      <c r="AI4" s="17">
        <v>1</v>
      </c>
      <c r="AJ4" s="17">
        <v>2</v>
      </c>
      <c r="AK4" s="17">
        <v>2</v>
      </c>
      <c r="AL4" s="17">
        <v>0</v>
      </c>
      <c r="AM4" s="17">
        <v>2</v>
      </c>
      <c r="AN4" s="17">
        <v>2</v>
      </c>
      <c r="AO4" s="17">
        <v>4</v>
      </c>
      <c r="AP4" s="17">
        <v>4</v>
      </c>
      <c r="AQ4" s="17">
        <v>4</v>
      </c>
      <c r="AR4" s="17">
        <v>0</v>
      </c>
      <c r="AS4" s="17">
        <v>2</v>
      </c>
      <c r="AT4" s="17">
        <v>4</v>
      </c>
      <c r="AU4" s="17">
        <v>0</v>
      </c>
      <c r="AV4" s="17">
        <v>2</v>
      </c>
      <c r="AW4" s="17">
        <v>2</v>
      </c>
      <c r="AX4" s="17">
        <v>4</v>
      </c>
      <c r="AY4" s="17">
        <v>4</v>
      </c>
      <c r="AZ4" s="17">
        <v>0</v>
      </c>
      <c r="BA4" s="17">
        <v>2</v>
      </c>
      <c r="BB4" s="17">
        <v>1</v>
      </c>
      <c r="BC4" s="17">
        <v>2</v>
      </c>
    </row>
    <row r="5" spans="1:55" s="16" customFormat="1" ht="11.25" x14ac:dyDescent="0.2">
      <c r="A5" s="14"/>
      <c r="B5" s="15" t="s">
        <v>8</v>
      </c>
      <c r="C5" s="17">
        <v>20</v>
      </c>
      <c r="D5" s="17">
        <v>20</v>
      </c>
      <c r="E5" s="17">
        <v>20</v>
      </c>
      <c r="F5" s="17">
        <v>20</v>
      </c>
      <c r="G5" s="17">
        <v>10</v>
      </c>
      <c r="H5" s="17">
        <v>20</v>
      </c>
      <c r="I5" s="17">
        <v>15</v>
      </c>
      <c r="J5" s="17">
        <v>20</v>
      </c>
      <c r="K5" s="17">
        <v>20</v>
      </c>
      <c r="L5" s="17">
        <v>20</v>
      </c>
      <c r="M5" s="17">
        <v>20</v>
      </c>
      <c r="N5" s="17">
        <v>20</v>
      </c>
      <c r="O5" s="17">
        <v>20</v>
      </c>
      <c r="P5" s="17">
        <v>15</v>
      </c>
      <c r="Q5" s="17">
        <v>10</v>
      </c>
      <c r="R5" s="17">
        <v>20</v>
      </c>
      <c r="S5" s="17">
        <v>20</v>
      </c>
      <c r="T5" s="17">
        <v>20</v>
      </c>
      <c r="U5" s="17">
        <v>25</v>
      </c>
      <c r="V5" s="17">
        <v>20</v>
      </c>
      <c r="W5" s="17">
        <v>20</v>
      </c>
      <c r="X5" s="17">
        <v>20</v>
      </c>
      <c r="Y5" s="17">
        <v>20</v>
      </c>
      <c r="Z5" s="17">
        <v>10</v>
      </c>
      <c r="AA5" s="17">
        <v>10</v>
      </c>
      <c r="AB5" s="17">
        <v>20</v>
      </c>
      <c r="AC5" s="17">
        <v>10</v>
      </c>
      <c r="AD5" s="17">
        <v>10</v>
      </c>
      <c r="AE5" s="17">
        <v>20</v>
      </c>
      <c r="AF5" s="17">
        <v>20</v>
      </c>
      <c r="AG5" s="17">
        <v>20</v>
      </c>
      <c r="AH5" s="17">
        <v>10</v>
      </c>
      <c r="AI5" s="17">
        <v>25</v>
      </c>
      <c r="AJ5" s="17">
        <v>50</v>
      </c>
      <c r="AK5" s="17">
        <v>30</v>
      </c>
      <c r="AL5" s="17">
        <v>10</v>
      </c>
      <c r="AM5" s="17">
        <v>25</v>
      </c>
      <c r="AN5" s="17">
        <v>10</v>
      </c>
      <c r="AO5" s="17">
        <v>10</v>
      </c>
      <c r="AP5" s="17">
        <v>10</v>
      </c>
      <c r="AQ5" s="17">
        <v>15</v>
      </c>
      <c r="AR5" s="17">
        <v>10</v>
      </c>
      <c r="AS5" s="17">
        <v>30</v>
      </c>
      <c r="AT5" s="17">
        <v>20</v>
      </c>
      <c r="AU5" s="17">
        <v>20</v>
      </c>
      <c r="AV5" s="17">
        <v>20</v>
      </c>
      <c r="AW5" s="17">
        <v>20</v>
      </c>
      <c r="AX5" s="17">
        <v>15</v>
      </c>
      <c r="AY5" s="17">
        <v>20</v>
      </c>
      <c r="AZ5" s="17">
        <v>10</v>
      </c>
      <c r="BA5" s="17">
        <v>15</v>
      </c>
      <c r="BB5" s="17">
        <v>10</v>
      </c>
      <c r="BC5" s="17">
        <v>50</v>
      </c>
    </row>
    <row r="6" spans="1:55" s="16" customFormat="1" ht="11.25" x14ac:dyDescent="0.2">
      <c r="A6" s="14"/>
      <c r="B6" s="15" t="s">
        <v>9</v>
      </c>
      <c r="C6" s="17">
        <v>40</v>
      </c>
      <c r="D6" s="17">
        <v>40</v>
      </c>
      <c r="E6" s="17">
        <v>40</v>
      </c>
      <c r="F6" s="17">
        <v>40</v>
      </c>
      <c r="G6" s="17">
        <v>50</v>
      </c>
      <c r="H6" s="17">
        <v>40</v>
      </c>
      <c r="I6" s="17">
        <v>45</v>
      </c>
      <c r="J6" s="17">
        <v>40</v>
      </c>
      <c r="K6" s="17">
        <v>40</v>
      </c>
      <c r="L6" s="17">
        <v>40</v>
      </c>
      <c r="M6" s="17">
        <v>40</v>
      </c>
      <c r="N6" s="17">
        <v>40</v>
      </c>
      <c r="O6" s="17">
        <v>40</v>
      </c>
      <c r="P6" s="17">
        <v>45</v>
      </c>
      <c r="Q6" s="17">
        <v>50</v>
      </c>
      <c r="R6" s="17">
        <v>40</v>
      </c>
      <c r="S6" s="17">
        <v>40</v>
      </c>
      <c r="T6" s="17">
        <v>40</v>
      </c>
      <c r="U6" s="17">
        <v>40</v>
      </c>
      <c r="V6" s="17">
        <v>40</v>
      </c>
      <c r="W6" s="17">
        <v>40</v>
      </c>
      <c r="X6" s="17">
        <v>40</v>
      </c>
      <c r="Y6" s="17">
        <v>40</v>
      </c>
      <c r="Z6" s="17">
        <v>50</v>
      </c>
      <c r="AA6" s="17">
        <v>50</v>
      </c>
      <c r="AB6" s="17">
        <v>40</v>
      </c>
      <c r="AC6" s="17">
        <v>50</v>
      </c>
      <c r="AD6" s="17">
        <v>50</v>
      </c>
      <c r="AE6" s="17">
        <v>40</v>
      </c>
      <c r="AF6" s="17">
        <v>40</v>
      </c>
      <c r="AG6" s="17">
        <v>40</v>
      </c>
      <c r="AH6" s="17">
        <v>10</v>
      </c>
      <c r="AI6" s="17">
        <v>40</v>
      </c>
      <c r="AJ6" s="17">
        <v>40</v>
      </c>
      <c r="AK6" s="17">
        <v>40</v>
      </c>
      <c r="AL6" s="17">
        <v>50</v>
      </c>
      <c r="AM6" s="17">
        <v>40</v>
      </c>
      <c r="AN6" s="17">
        <v>50</v>
      </c>
      <c r="AO6" s="17">
        <v>50</v>
      </c>
      <c r="AP6" s="17">
        <v>50</v>
      </c>
      <c r="AQ6" s="17">
        <v>45</v>
      </c>
      <c r="AR6" s="17">
        <v>50</v>
      </c>
      <c r="AS6" s="17">
        <v>40</v>
      </c>
      <c r="AT6" s="17">
        <v>40</v>
      </c>
      <c r="AU6" s="17">
        <v>40</v>
      </c>
      <c r="AV6" s="17">
        <v>40</v>
      </c>
      <c r="AW6" s="17">
        <v>40</v>
      </c>
      <c r="AX6" s="17">
        <v>45</v>
      </c>
      <c r="AY6" s="17">
        <v>40</v>
      </c>
      <c r="AZ6" s="17">
        <v>50</v>
      </c>
      <c r="BA6" s="17">
        <v>45</v>
      </c>
      <c r="BB6" s="17">
        <v>50</v>
      </c>
      <c r="BC6" s="17">
        <v>40</v>
      </c>
    </row>
    <row r="7" spans="1:55" s="16" customFormat="1" ht="11.25" x14ac:dyDescent="0.2">
      <c r="A7" s="14"/>
      <c r="B7" s="15" t="s">
        <v>10</v>
      </c>
      <c r="C7" s="17">
        <v>4.2</v>
      </c>
      <c r="D7" s="17">
        <v>4.2</v>
      </c>
      <c r="E7" s="17">
        <v>4.2</v>
      </c>
      <c r="F7" s="17">
        <v>4.2</v>
      </c>
      <c r="G7" s="17">
        <v>4.2</v>
      </c>
      <c r="H7" s="17">
        <v>4.2</v>
      </c>
      <c r="I7" s="17">
        <v>4.2</v>
      </c>
      <c r="J7" s="17">
        <v>4.2</v>
      </c>
      <c r="K7" s="17">
        <v>4.2</v>
      </c>
      <c r="L7" s="17">
        <v>4.2</v>
      </c>
      <c r="M7" s="17">
        <v>4.2</v>
      </c>
      <c r="N7" s="17">
        <v>4.2</v>
      </c>
      <c r="O7" s="17">
        <v>4.2</v>
      </c>
      <c r="P7" s="17">
        <v>4.2</v>
      </c>
      <c r="Q7" s="17">
        <v>4.2</v>
      </c>
      <c r="R7" s="17">
        <v>4.2</v>
      </c>
      <c r="S7" s="17">
        <v>4.2</v>
      </c>
      <c r="T7" s="17">
        <v>4.2</v>
      </c>
      <c r="U7" s="17">
        <v>3.2</v>
      </c>
      <c r="V7" s="17">
        <v>4.2</v>
      </c>
      <c r="W7" s="17">
        <v>4.2</v>
      </c>
      <c r="X7" s="17">
        <v>4.2</v>
      </c>
      <c r="Y7" s="17">
        <v>4.2</v>
      </c>
      <c r="Z7" s="17">
        <v>4.2</v>
      </c>
      <c r="AA7" s="17">
        <v>4.2</v>
      </c>
      <c r="AB7" s="17">
        <v>4.2</v>
      </c>
      <c r="AC7" s="17">
        <v>4.2</v>
      </c>
      <c r="AD7" s="17">
        <v>4.2</v>
      </c>
      <c r="AE7" s="17">
        <v>4.2</v>
      </c>
      <c r="AF7" s="17">
        <v>4.2</v>
      </c>
      <c r="AG7" s="17">
        <v>4.2</v>
      </c>
      <c r="AH7" s="17">
        <v>4.2</v>
      </c>
      <c r="AI7" s="17">
        <v>3.2</v>
      </c>
      <c r="AJ7" s="17">
        <v>4.2</v>
      </c>
      <c r="AK7" s="17">
        <v>4.2</v>
      </c>
      <c r="AL7" s="17">
        <v>5.2</v>
      </c>
      <c r="AM7" s="17">
        <v>4.2</v>
      </c>
      <c r="AN7" s="17">
        <v>4.2</v>
      </c>
      <c r="AO7" s="17">
        <v>4.2</v>
      </c>
      <c r="AP7" s="17">
        <v>4.2</v>
      </c>
      <c r="AQ7" s="17">
        <v>4.2</v>
      </c>
      <c r="AR7" s="17">
        <v>5.2</v>
      </c>
      <c r="AS7" s="17">
        <v>3.2</v>
      </c>
      <c r="AT7" s="17">
        <v>4.2</v>
      </c>
      <c r="AU7" s="17">
        <v>5.2</v>
      </c>
      <c r="AV7" s="17">
        <v>4.2</v>
      </c>
      <c r="AW7" s="17">
        <v>4.2</v>
      </c>
      <c r="AX7" s="17">
        <v>5.2</v>
      </c>
      <c r="AY7" s="17">
        <v>4.2</v>
      </c>
      <c r="AZ7" s="17">
        <v>4.2</v>
      </c>
      <c r="BA7" s="17">
        <v>4.2</v>
      </c>
      <c r="BB7" s="17">
        <v>5.2</v>
      </c>
      <c r="BC7" s="17">
        <v>4.2</v>
      </c>
    </row>
    <row r="8" spans="1:55" s="16" customFormat="1" ht="11.25" x14ac:dyDescent="0.2">
      <c r="A8" s="14"/>
      <c r="B8" s="15" t="s">
        <v>273</v>
      </c>
      <c r="C8" s="17">
        <v>0.12583700000000003</v>
      </c>
      <c r="D8" s="17">
        <v>0.12583700000000003</v>
      </c>
      <c r="E8" s="17">
        <v>0.12583700000000003</v>
      </c>
      <c r="F8" s="17">
        <v>0.12635300000000002</v>
      </c>
      <c r="G8" s="17">
        <v>8.6991000000000013E-2</v>
      </c>
      <c r="H8" s="17">
        <v>0.12583700000000003</v>
      </c>
      <c r="I8" s="17">
        <v>0.11149800000000001</v>
      </c>
      <c r="J8" s="17">
        <v>0.125942</v>
      </c>
      <c r="K8" s="17">
        <v>0.12583700000000003</v>
      </c>
      <c r="L8" s="17">
        <v>0.12583700000000003</v>
      </c>
      <c r="M8" s="17">
        <v>0.12583700000000003</v>
      </c>
      <c r="N8" s="17">
        <v>0.12583700000000003</v>
      </c>
      <c r="O8" s="17">
        <v>0.12583700000000003</v>
      </c>
      <c r="P8" s="17">
        <v>0.10989699999999999</v>
      </c>
      <c r="Q8" s="17">
        <v>0.10102800000000001</v>
      </c>
      <c r="R8" s="17">
        <v>0.12583700000000003</v>
      </c>
      <c r="S8" s="17">
        <v>0.12583700000000003</v>
      </c>
      <c r="T8" s="17">
        <v>0.12583700000000003</v>
      </c>
      <c r="U8" s="17">
        <v>0.124219</v>
      </c>
      <c r="V8" s="17">
        <v>0.12583700000000003</v>
      </c>
      <c r="W8" s="17">
        <v>0.12583700000000003</v>
      </c>
      <c r="X8" s="17">
        <v>0.12583700000000003</v>
      </c>
      <c r="Y8" s="17">
        <v>0.12583700000000003</v>
      </c>
      <c r="Z8" s="17">
        <v>9.6294000000000018E-2</v>
      </c>
      <c r="AA8" s="17">
        <v>6.5206E-2</v>
      </c>
      <c r="AB8" s="17">
        <v>0.12583700000000003</v>
      </c>
      <c r="AC8" s="17">
        <v>0.10396000000000001</v>
      </c>
      <c r="AD8" s="17">
        <v>0.11722100000000002</v>
      </c>
      <c r="AE8" s="17">
        <v>0.12583700000000003</v>
      </c>
      <c r="AF8" s="17">
        <v>0.12583700000000003</v>
      </c>
      <c r="AG8" s="17">
        <v>0.12583700000000003</v>
      </c>
      <c r="AH8" s="17">
        <v>0.47218899999999997</v>
      </c>
      <c r="AI8" s="17">
        <v>0.124219</v>
      </c>
      <c r="AJ8" s="17">
        <v>0.12930100000000003</v>
      </c>
      <c r="AK8" s="17">
        <v>0.11356200000000002</v>
      </c>
      <c r="AL8" s="17">
        <v>0.15978300000000001</v>
      </c>
      <c r="AM8" s="17">
        <v>0.12202100000000002</v>
      </c>
      <c r="AN8" s="17">
        <v>9.0362000000000012E-2</v>
      </c>
      <c r="AO8" s="17">
        <v>9.3031000000000016E-2</v>
      </c>
      <c r="AP8" s="17">
        <v>0.12405500000000001</v>
      </c>
      <c r="AQ8" s="17">
        <v>0.10480300000000001</v>
      </c>
      <c r="AR8" s="17">
        <v>0.11753700000000002</v>
      </c>
      <c r="AS8" s="17">
        <v>0.11956200000000002</v>
      </c>
      <c r="AT8" s="17">
        <v>0.12357000000000001</v>
      </c>
      <c r="AU8" s="17">
        <v>0.14073300000000002</v>
      </c>
      <c r="AV8" s="17">
        <v>6.9042000000000006E-2</v>
      </c>
      <c r="AW8" s="17">
        <v>0.11138300000000002</v>
      </c>
      <c r="AX8" s="17">
        <v>0.14425200000000002</v>
      </c>
      <c r="AY8" s="17">
        <v>0.12715600000000002</v>
      </c>
      <c r="AZ8" s="17">
        <v>0.10460600000000002</v>
      </c>
      <c r="BA8" s="17">
        <v>0.05</v>
      </c>
      <c r="BB8" s="17">
        <v>0.13322800000000001</v>
      </c>
      <c r="BC8" s="17">
        <v>0.11345500000000003</v>
      </c>
    </row>
    <row r="9" spans="1:55" s="16" customFormat="1" ht="11.25" x14ac:dyDescent="0.2">
      <c r="A9" s="14"/>
      <c r="B9" s="15" t="s">
        <v>274</v>
      </c>
      <c r="C9" s="17">
        <v>10</v>
      </c>
      <c r="D9" s="17">
        <v>10</v>
      </c>
      <c r="E9" s="17">
        <v>10</v>
      </c>
      <c r="F9" s="17">
        <v>15.000000000000002</v>
      </c>
      <c r="G9" s="17">
        <v>10</v>
      </c>
      <c r="H9" s="17">
        <v>10</v>
      </c>
      <c r="I9" s="17">
        <v>10</v>
      </c>
      <c r="J9" s="17">
        <v>11</v>
      </c>
      <c r="K9" s="17">
        <v>10</v>
      </c>
      <c r="L9" s="17">
        <v>10</v>
      </c>
      <c r="M9" s="17">
        <v>10</v>
      </c>
      <c r="N9" s="17">
        <v>10</v>
      </c>
      <c r="O9" s="17">
        <v>10</v>
      </c>
      <c r="P9" s="17">
        <v>10</v>
      </c>
      <c r="Q9" s="17">
        <v>10</v>
      </c>
      <c r="R9" s="17">
        <v>10</v>
      </c>
      <c r="S9" s="17">
        <v>10</v>
      </c>
      <c r="T9" s="17">
        <v>10</v>
      </c>
      <c r="U9" s="17">
        <v>10</v>
      </c>
      <c r="V9" s="17">
        <v>10</v>
      </c>
      <c r="W9" s="17">
        <v>10</v>
      </c>
      <c r="X9" s="17">
        <v>10</v>
      </c>
      <c r="Y9" s="17">
        <v>10</v>
      </c>
      <c r="Z9" s="17">
        <v>10</v>
      </c>
      <c r="AA9" s="17">
        <v>10</v>
      </c>
      <c r="AB9" s="17">
        <v>10</v>
      </c>
      <c r="AC9" s="17">
        <v>10</v>
      </c>
      <c r="AD9" s="17">
        <v>35</v>
      </c>
      <c r="AE9" s="17">
        <v>10</v>
      </c>
      <c r="AF9" s="17">
        <v>10</v>
      </c>
      <c r="AG9" s="17">
        <v>10</v>
      </c>
      <c r="AH9" s="17">
        <v>10</v>
      </c>
      <c r="AI9" s="17">
        <v>10</v>
      </c>
      <c r="AJ9" s="17">
        <v>12</v>
      </c>
      <c r="AK9" s="17">
        <v>34</v>
      </c>
      <c r="AL9" s="17">
        <v>35</v>
      </c>
      <c r="AM9" s="17">
        <v>15</v>
      </c>
      <c r="AN9" s="17">
        <v>10</v>
      </c>
      <c r="AO9" s="17">
        <v>35</v>
      </c>
      <c r="AP9" s="17">
        <v>10</v>
      </c>
      <c r="AQ9" s="17">
        <v>24</v>
      </c>
      <c r="AR9" s="17">
        <v>35</v>
      </c>
      <c r="AS9" s="17">
        <v>10</v>
      </c>
      <c r="AT9" s="17">
        <v>28.000000000000004</v>
      </c>
      <c r="AU9" s="17">
        <v>35</v>
      </c>
      <c r="AV9" s="17">
        <v>35</v>
      </c>
      <c r="AW9" s="17">
        <v>33</v>
      </c>
      <c r="AX9" s="17">
        <v>35</v>
      </c>
      <c r="AY9" s="17">
        <v>31</v>
      </c>
      <c r="AZ9" s="17">
        <v>10</v>
      </c>
      <c r="BA9" s="17">
        <v>35</v>
      </c>
      <c r="BB9" s="17">
        <v>35</v>
      </c>
      <c r="BC9" s="17">
        <v>10</v>
      </c>
    </row>
    <row r="10" spans="1:55" s="16" customFormat="1" ht="11.25" x14ac:dyDescent="0.2">
      <c r="A10" s="14"/>
      <c r="B10" s="15" t="s">
        <v>275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0</v>
      </c>
      <c r="AV10" s="17">
        <v>0</v>
      </c>
      <c r="AW10" s="17">
        <v>0</v>
      </c>
      <c r="AX10" s="17">
        <v>0</v>
      </c>
      <c r="AY10" s="17">
        <v>0</v>
      </c>
      <c r="AZ10" s="17">
        <v>0</v>
      </c>
      <c r="BA10" s="17">
        <v>0</v>
      </c>
      <c r="BB10" s="17">
        <v>0</v>
      </c>
      <c r="BC10" s="17">
        <v>0</v>
      </c>
    </row>
    <row r="11" spans="1:55" x14ac:dyDescent="0.25">
      <c r="A11" s="3"/>
      <c r="B11" s="3">
        <v>1</v>
      </c>
      <c r="C11" s="6">
        <v>-1.57E-3</v>
      </c>
      <c r="D11" s="6">
        <v>-1.57E-3</v>
      </c>
      <c r="E11" s="6">
        <v>-1.57E-3</v>
      </c>
      <c r="F11" s="6">
        <v>-2.0699999999999998E-3</v>
      </c>
      <c r="G11" s="6">
        <v>2.2329999999999999E-2</v>
      </c>
      <c r="H11" s="6">
        <v>-1.57E-3</v>
      </c>
      <c r="I11" s="6">
        <v>1.7700000000000001E-3</v>
      </c>
      <c r="J11" s="6">
        <v>-1.67E-3</v>
      </c>
      <c r="K11" s="6">
        <v>-1.57E-3</v>
      </c>
      <c r="L11" s="6">
        <v>-1.57E-3</v>
      </c>
      <c r="M11" s="7">
        <v>-1.57E-3</v>
      </c>
      <c r="N11" s="7">
        <v>-1.57E-3</v>
      </c>
      <c r="O11" s="7">
        <v>-1.57E-3</v>
      </c>
      <c r="P11" s="7">
        <v>1.0330000000000001E-2</v>
      </c>
      <c r="Q11" s="7">
        <v>5.5820000000000002E-2</v>
      </c>
      <c r="R11" s="7">
        <v>-1.57E-3</v>
      </c>
      <c r="S11" s="7">
        <v>-1.57E-3</v>
      </c>
      <c r="T11" s="7">
        <v>-1.57E-3</v>
      </c>
      <c r="U11" s="7">
        <v>-7.9500000000000005E-3</v>
      </c>
      <c r="V11" s="7">
        <v>-1.57E-3</v>
      </c>
      <c r="W11" s="7">
        <v>-1.57E-3</v>
      </c>
      <c r="X11" s="7">
        <v>-1.57E-3</v>
      </c>
      <c r="Y11" s="7">
        <v>-1.57E-3</v>
      </c>
      <c r="Z11" s="7">
        <v>7.6499999999999997E-3</v>
      </c>
      <c r="AA11" s="7">
        <v>1.41E-2</v>
      </c>
      <c r="AB11" s="7">
        <v>-1.57E-3</v>
      </c>
      <c r="AC11" s="7">
        <v>9.75E-3</v>
      </c>
      <c r="AD11" s="7">
        <v>0.1125</v>
      </c>
      <c r="AE11" s="7">
        <v>-1.57E-3</v>
      </c>
      <c r="AF11" s="7">
        <v>-1.57E-3</v>
      </c>
      <c r="AG11" s="7">
        <v>-1.57E-3</v>
      </c>
      <c r="AH11" s="7">
        <v>-3.9699999999999996E-3</v>
      </c>
      <c r="AI11" s="7">
        <v>-7.9500000000000005E-3</v>
      </c>
      <c r="AJ11" s="7">
        <v>7.2500000000000004E-3</v>
      </c>
      <c r="AK11" s="7">
        <v>2.043E-2</v>
      </c>
      <c r="AL11" s="7">
        <v>0.15543000000000001</v>
      </c>
      <c r="AM11" s="7">
        <v>6.45E-3</v>
      </c>
      <c r="AN11" s="7">
        <v>3.8159999999999999E-2</v>
      </c>
      <c r="AO11" s="7">
        <v>1.985E-2</v>
      </c>
      <c r="AP11" s="7">
        <v>4.4740000000000002E-2</v>
      </c>
      <c r="AQ11" s="7">
        <v>4.6100000000000004E-3</v>
      </c>
      <c r="AR11" s="7">
        <v>7.1779999999999997E-2</v>
      </c>
      <c r="AS11" s="7">
        <v>1.4999999999999999E-4</v>
      </c>
      <c r="AT11" s="7">
        <v>3.5619999999999999E-2</v>
      </c>
      <c r="AU11" s="7">
        <v>3.347E-2</v>
      </c>
      <c r="AV11" s="7">
        <v>2.4299999999999999E-2</v>
      </c>
      <c r="AW11" s="7">
        <v>1.5339999999999999E-2</v>
      </c>
      <c r="AX11" s="7">
        <v>7.3539999999999994E-2</v>
      </c>
      <c r="AY11" s="7">
        <v>1.3010000000000001E-2</v>
      </c>
      <c r="AZ11" s="7">
        <v>2.5699999999999998E-3</v>
      </c>
      <c r="BA11" s="7">
        <v>1.257E-2</v>
      </c>
      <c r="BB11" s="7">
        <v>0.11899999999999999</v>
      </c>
      <c r="BC11" s="7">
        <v>7.7000000000000002E-3</v>
      </c>
    </row>
    <row r="12" spans="1:55" x14ac:dyDescent="0.25">
      <c r="A12" s="3"/>
      <c r="B12" s="3">
        <v>2</v>
      </c>
      <c r="C12" s="6">
        <v>-1.2899999999999999E-3</v>
      </c>
      <c r="D12" s="6">
        <v>-1.2899999999999999E-3</v>
      </c>
      <c r="E12" s="6">
        <v>-1.2899999999999999E-3</v>
      </c>
      <c r="F12" s="6">
        <v>-1.7899999999999999E-3</v>
      </c>
      <c r="G12" s="6">
        <v>2.5350000000000001E-2</v>
      </c>
      <c r="H12" s="6">
        <v>-1.2899999999999999E-3</v>
      </c>
      <c r="I12" s="6">
        <v>3.0999999999999999E-3</v>
      </c>
      <c r="J12" s="6">
        <v>-1.39E-3</v>
      </c>
      <c r="K12" s="6">
        <v>-1.2899999999999999E-3</v>
      </c>
      <c r="L12" s="6">
        <v>-1.2899999999999999E-3</v>
      </c>
      <c r="M12" s="7">
        <v>-1.2899999999999999E-3</v>
      </c>
      <c r="N12" s="7">
        <v>-1.2899999999999999E-3</v>
      </c>
      <c r="O12" s="7">
        <v>-1.2899999999999999E-3</v>
      </c>
      <c r="P12" s="7">
        <v>1.7579999999999998E-2</v>
      </c>
      <c r="Q12" s="7">
        <v>5.663E-2</v>
      </c>
      <c r="R12" s="7">
        <v>-1.2899999999999999E-3</v>
      </c>
      <c r="S12" s="7">
        <v>-1.2899999999999999E-3</v>
      </c>
      <c r="T12" s="7">
        <v>-1.2899999999999999E-3</v>
      </c>
      <c r="U12" s="7">
        <v>-7.4599999999999996E-3</v>
      </c>
      <c r="V12" s="7">
        <v>-1.2899999999999999E-3</v>
      </c>
      <c r="W12" s="7">
        <v>-1.2899999999999999E-3</v>
      </c>
      <c r="X12" s="7">
        <v>-1.2899999999999999E-3</v>
      </c>
      <c r="Y12" s="7">
        <v>-1.2899999999999999E-3</v>
      </c>
      <c r="Z12" s="7">
        <v>8.1499999999999993E-3</v>
      </c>
      <c r="AA12" s="7">
        <v>1.553E-2</v>
      </c>
      <c r="AB12" s="7">
        <v>-1.2899999999999999E-3</v>
      </c>
      <c r="AC12" s="7">
        <v>1.393E-2</v>
      </c>
      <c r="AD12" s="7">
        <v>0.10692</v>
      </c>
      <c r="AE12" s="7">
        <v>-1.2899999999999999E-3</v>
      </c>
      <c r="AF12" s="7">
        <v>-1.2899999999999999E-3</v>
      </c>
      <c r="AG12" s="7">
        <v>-1.2899999999999999E-3</v>
      </c>
      <c r="AH12" s="7">
        <v>-2.3E-3</v>
      </c>
      <c r="AI12" s="7">
        <v>-7.4599999999999996E-3</v>
      </c>
      <c r="AJ12" s="7">
        <v>9.7800000000000005E-3</v>
      </c>
      <c r="AK12" s="7">
        <v>2.0080000000000001E-2</v>
      </c>
      <c r="AL12" s="7">
        <v>0.16275000000000001</v>
      </c>
      <c r="AM12" s="7">
        <v>6.8100000000000001E-3</v>
      </c>
      <c r="AN12" s="7">
        <v>3.9829999999999997E-2</v>
      </c>
      <c r="AO12" s="7">
        <v>0.02</v>
      </c>
      <c r="AP12" s="7">
        <v>4.58E-2</v>
      </c>
      <c r="AQ12" s="7">
        <v>7.6400000000000001E-3</v>
      </c>
      <c r="AR12" s="7">
        <v>7.2919999999999999E-2</v>
      </c>
      <c r="AS12" s="7">
        <v>9.0000000000000006E-5</v>
      </c>
      <c r="AT12" s="7">
        <v>3.6139999999999999E-2</v>
      </c>
      <c r="AU12" s="7">
        <v>3.8030000000000001E-2</v>
      </c>
      <c r="AV12" s="7">
        <v>2.512E-2</v>
      </c>
      <c r="AW12" s="7">
        <v>1.7399999999999999E-2</v>
      </c>
      <c r="AX12" s="7">
        <v>8.072E-2</v>
      </c>
      <c r="AY12" s="7">
        <v>1.3010000000000001E-2</v>
      </c>
      <c r="AZ12" s="7">
        <v>3.4299999999999999E-3</v>
      </c>
      <c r="BA12" s="7">
        <v>1.345E-2</v>
      </c>
      <c r="BB12" s="7">
        <v>0.11815000000000001</v>
      </c>
      <c r="BC12" s="7">
        <v>1.0840000000000001E-2</v>
      </c>
    </row>
    <row r="13" spans="1:55" x14ac:dyDescent="0.25">
      <c r="A13" s="3"/>
      <c r="B13" s="3">
        <v>3</v>
      </c>
      <c r="C13" s="6">
        <v>-3.8000000000000002E-4</v>
      </c>
      <c r="D13" s="6">
        <v>-3.8000000000000002E-4</v>
      </c>
      <c r="E13" s="6">
        <v>-3.8000000000000002E-4</v>
      </c>
      <c r="F13" s="6">
        <v>-8.8000000000000003E-4</v>
      </c>
      <c r="G13" s="6">
        <v>2.8899999999999999E-2</v>
      </c>
      <c r="H13" s="6">
        <v>-3.8000000000000002E-4</v>
      </c>
      <c r="I13" s="6">
        <v>3.7499999999999999E-3</v>
      </c>
      <c r="J13" s="6">
        <v>-4.8000000000000001E-4</v>
      </c>
      <c r="K13" s="6">
        <v>-3.8000000000000002E-4</v>
      </c>
      <c r="L13" s="6">
        <v>-3.8000000000000002E-4</v>
      </c>
      <c r="M13" s="7">
        <v>-3.8000000000000002E-4</v>
      </c>
      <c r="N13" s="7">
        <v>-3.8000000000000002E-4</v>
      </c>
      <c r="O13" s="7">
        <v>-3.8000000000000002E-4</v>
      </c>
      <c r="P13" s="7">
        <v>2.214E-2</v>
      </c>
      <c r="Q13" s="7">
        <v>5.7619999999999998E-2</v>
      </c>
      <c r="R13" s="7">
        <v>-3.8000000000000002E-4</v>
      </c>
      <c r="S13" s="7">
        <v>-3.8000000000000002E-4</v>
      </c>
      <c r="T13" s="7">
        <v>-3.8000000000000002E-4</v>
      </c>
      <c r="U13" s="7">
        <v>-6.6600000000000001E-3</v>
      </c>
      <c r="V13" s="7">
        <v>-3.8000000000000002E-4</v>
      </c>
      <c r="W13" s="7">
        <v>-3.8000000000000002E-4</v>
      </c>
      <c r="X13" s="7">
        <v>-3.8000000000000002E-4</v>
      </c>
      <c r="Y13" s="7">
        <v>-3.8000000000000002E-4</v>
      </c>
      <c r="Z13" s="7">
        <v>8.8100000000000001E-3</v>
      </c>
      <c r="AA13" s="7">
        <v>1.7579999999999998E-2</v>
      </c>
      <c r="AB13" s="7">
        <v>-3.8000000000000002E-4</v>
      </c>
      <c r="AC13" s="7">
        <v>1.7989999999999999E-2</v>
      </c>
      <c r="AD13" s="7">
        <v>0.11303000000000001</v>
      </c>
      <c r="AE13" s="7">
        <v>-3.8000000000000002E-4</v>
      </c>
      <c r="AF13" s="7">
        <v>-3.8000000000000002E-4</v>
      </c>
      <c r="AG13" s="7">
        <v>-3.8000000000000002E-4</v>
      </c>
      <c r="AH13" s="7">
        <v>4.0999999999999999E-4</v>
      </c>
      <c r="AI13" s="7">
        <v>-6.6600000000000001E-3</v>
      </c>
      <c r="AJ13" s="7">
        <v>1.191E-2</v>
      </c>
      <c r="AK13" s="7">
        <v>2.0590000000000001E-2</v>
      </c>
      <c r="AL13" s="7">
        <v>0.16450000000000001</v>
      </c>
      <c r="AM13" s="7">
        <v>7.8899999999999994E-3</v>
      </c>
      <c r="AN13" s="7">
        <v>4.1300000000000003E-2</v>
      </c>
      <c r="AO13" s="7">
        <v>2.0830000000000001E-2</v>
      </c>
      <c r="AP13" s="7">
        <v>4.6879999999999998E-2</v>
      </c>
      <c r="AQ13" s="7">
        <v>9.7699999999999992E-3</v>
      </c>
      <c r="AR13" s="7">
        <v>7.4039999999999995E-2</v>
      </c>
      <c r="AS13" s="7">
        <v>1.1E-4</v>
      </c>
      <c r="AT13" s="7">
        <v>3.6670000000000001E-2</v>
      </c>
      <c r="AU13" s="7">
        <v>4.53E-2</v>
      </c>
      <c r="AV13" s="7">
        <v>2.6550000000000001E-2</v>
      </c>
      <c r="AW13" s="7">
        <v>1.9550000000000001E-2</v>
      </c>
      <c r="AX13" s="7">
        <v>8.5099999999999995E-2</v>
      </c>
      <c r="AY13" s="7">
        <v>1.337E-2</v>
      </c>
      <c r="AZ13" s="7">
        <v>4.3099999999999996E-3</v>
      </c>
      <c r="BA13" s="7">
        <v>1.4880000000000001E-2</v>
      </c>
      <c r="BB13" s="7">
        <v>0.11783</v>
      </c>
      <c r="BC13" s="7">
        <v>1.325E-2</v>
      </c>
    </row>
    <row r="14" spans="1:55" x14ac:dyDescent="0.25">
      <c r="A14" s="3"/>
      <c r="B14" s="3">
        <v>4</v>
      </c>
      <c r="C14" s="6">
        <v>9.6000000000000002E-4</v>
      </c>
      <c r="D14" s="6">
        <v>9.6000000000000002E-4</v>
      </c>
      <c r="E14" s="6">
        <v>9.6000000000000002E-4</v>
      </c>
      <c r="F14" s="6">
        <v>4.6000000000000001E-4</v>
      </c>
      <c r="G14" s="6">
        <v>3.193E-2</v>
      </c>
      <c r="H14" s="6">
        <v>9.6000000000000002E-4</v>
      </c>
      <c r="I14" s="6">
        <v>4.5399999999999998E-3</v>
      </c>
      <c r="J14" s="6">
        <v>8.5999999999999998E-4</v>
      </c>
      <c r="K14" s="6">
        <v>9.6000000000000002E-4</v>
      </c>
      <c r="L14" s="6">
        <v>9.6000000000000002E-4</v>
      </c>
      <c r="M14" s="7">
        <v>9.6000000000000002E-4</v>
      </c>
      <c r="N14" s="7">
        <v>9.6000000000000002E-4</v>
      </c>
      <c r="O14" s="7">
        <v>9.6000000000000002E-4</v>
      </c>
      <c r="P14" s="7">
        <v>2.4230000000000002E-2</v>
      </c>
      <c r="Q14" s="7">
        <v>5.7779999999999998E-2</v>
      </c>
      <c r="R14" s="7">
        <v>9.6000000000000002E-4</v>
      </c>
      <c r="S14" s="7">
        <v>9.6000000000000002E-4</v>
      </c>
      <c r="T14" s="7">
        <v>9.6000000000000002E-4</v>
      </c>
      <c r="U14" s="7">
        <v>-5.4299999999999999E-3</v>
      </c>
      <c r="V14" s="7">
        <v>9.6000000000000002E-4</v>
      </c>
      <c r="W14" s="7">
        <v>9.6000000000000002E-4</v>
      </c>
      <c r="X14" s="7">
        <v>9.6000000000000002E-4</v>
      </c>
      <c r="Y14" s="7">
        <v>9.6000000000000002E-4</v>
      </c>
      <c r="Z14" s="7">
        <v>1.008E-2</v>
      </c>
      <c r="AA14" s="7">
        <v>1.9709999999999998E-2</v>
      </c>
      <c r="AB14" s="7">
        <v>9.6000000000000002E-4</v>
      </c>
      <c r="AC14" s="7">
        <v>2.197E-2</v>
      </c>
      <c r="AD14" s="7">
        <v>0.10962</v>
      </c>
      <c r="AE14" s="7">
        <v>9.6000000000000002E-4</v>
      </c>
      <c r="AF14" s="7">
        <v>9.6000000000000002E-4</v>
      </c>
      <c r="AG14" s="7">
        <v>9.6000000000000002E-4</v>
      </c>
      <c r="AH14" s="7">
        <v>3.4399999999999999E-3</v>
      </c>
      <c r="AI14" s="7">
        <v>-5.4299999999999999E-3</v>
      </c>
      <c r="AJ14" s="7">
        <v>1.349E-2</v>
      </c>
      <c r="AK14" s="7">
        <v>2.1530000000000001E-2</v>
      </c>
      <c r="AL14" s="7">
        <v>0.16697999999999999</v>
      </c>
      <c r="AM14" s="7">
        <v>9.0900000000000009E-3</v>
      </c>
      <c r="AN14" s="7">
        <v>4.2479999999999997E-2</v>
      </c>
      <c r="AO14" s="7">
        <v>2.1559999999999999E-2</v>
      </c>
      <c r="AP14" s="7">
        <v>4.8529999999999997E-2</v>
      </c>
      <c r="AQ14" s="7">
        <v>1.1820000000000001E-2</v>
      </c>
      <c r="AR14" s="7">
        <v>7.5130000000000002E-2</v>
      </c>
      <c r="AS14" s="7">
        <v>3.3E-4</v>
      </c>
      <c r="AT14" s="7">
        <v>3.7319999999999999E-2</v>
      </c>
      <c r="AU14" s="7">
        <v>4.956E-2</v>
      </c>
      <c r="AV14" s="7">
        <v>2.8119999999999999E-2</v>
      </c>
      <c r="AW14" s="7">
        <v>2.145E-2</v>
      </c>
      <c r="AX14" s="7">
        <v>8.8139999999999996E-2</v>
      </c>
      <c r="AY14" s="7">
        <v>1.3860000000000001E-2</v>
      </c>
      <c r="AZ14" s="7">
        <v>5.1999999999999998E-3</v>
      </c>
      <c r="BA14" s="7">
        <v>1.7309999999999999E-2</v>
      </c>
      <c r="BB14" s="7">
        <v>0.11702</v>
      </c>
      <c r="BC14" s="7">
        <v>1.503E-2</v>
      </c>
    </row>
    <row r="15" spans="1:55" x14ac:dyDescent="0.25">
      <c r="A15" s="11"/>
      <c r="B15" s="8">
        <v>5</v>
      </c>
      <c r="C15" s="9">
        <v>2.32E-3</v>
      </c>
      <c r="D15" s="9">
        <v>2.32E-3</v>
      </c>
      <c r="E15" s="9">
        <v>2.32E-3</v>
      </c>
      <c r="F15" s="9">
        <v>1.82E-3</v>
      </c>
      <c r="G15" s="9">
        <v>3.4360000000000002E-2</v>
      </c>
      <c r="H15" s="9">
        <v>2.32E-3</v>
      </c>
      <c r="I15" s="9">
        <v>5.47E-3</v>
      </c>
      <c r="J15" s="9">
        <v>2.2200000000000002E-3</v>
      </c>
      <c r="K15" s="9">
        <v>2.32E-3</v>
      </c>
      <c r="L15" s="9">
        <v>2.32E-3</v>
      </c>
      <c r="M15" s="10">
        <v>2.32E-3</v>
      </c>
      <c r="N15" s="10">
        <v>2.32E-3</v>
      </c>
      <c r="O15" s="10">
        <v>2.32E-3</v>
      </c>
      <c r="P15" s="10">
        <v>2.6069999999999999E-2</v>
      </c>
      <c r="Q15" s="10">
        <v>5.713E-2</v>
      </c>
      <c r="R15" s="10">
        <v>2.32E-3</v>
      </c>
      <c r="S15" s="10">
        <v>2.32E-3</v>
      </c>
      <c r="T15" s="10">
        <v>2.32E-3</v>
      </c>
      <c r="U15" s="10">
        <v>-4.0699999999999998E-3</v>
      </c>
      <c r="V15" s="10">
        <v>2.32E-3</v>
      </c>
      <c r="W15" s="10">
        <v>2.32E-3</v>
      </c>
      <c r="X15" s="10">
        <v>2.32E-3</v>
      </c>
      <c r="Y15" s="10">
        <v>2.32E-3</v>
      </c>
      <c r="Z15" s="10">
        <v>1.166E-2</v>
      </c>
      <c r="AA15" s="10">
        <v>2.1819999999999999E-2</v>
      </c>
      <c r="AB15" s="10">
        <v>2.32E-3</v>
      </c>
      <c r="AC15" s="10">
        <v>2.5649999999999999E-2</v>
      </c>
      <c r="AD15" s="10">
        <v>0.10098</v>
      </c>
      <c r="AE15" s="10">
        <v>2.32E-3</v>
      </c>
      <c r="AF15" s="10">
        <v>2.32E-3</v>
      </c>
      <c r="AG15" s="10">
        <v>2.32E-3</v>
      </c>
      <c r="AH15" s="10">
        <v>6.3E-3</v>
      </c>
      <c r="AI15" s="10">
        <v>-4.0699999999999998E-3</v>
      </c>
      <c r="AJ15" s="10">
        <v>1.482E-2</v>
      </c>
      <c r="AK15" s="10">
        <v>2.3040000000000001E-2</v>
      </c>
      <c r="AL15" s="10">
        <v>0.1714</v>
      </c>
      <c r="AM15" s="10">
        <v>1.039E-2</v>
      </c>
      <c r="AN15" s="10">
        <v>4.3569999999999998E-2</v>
      </c>
      <c r="AO15" s="10">
        <v>2.265E-2</v>
      </c>
      <c r="AP15" s="10">
        <v>4.9070000000000003E-2</v>
      </c>
      <c r="AQ15" s="10">
        <v>1.316E-2</v>
      </c>
      <c r="AR15" s="10">
        <v>7.6100000000000001E-2</v>
      </c>
      <c r="AS15" s="10">
        <v>6.8999999999999997E-4</v>
      </c>
      <c r="AT15" s="10">
        <v>3.7969999999999997E-2</v>
      </c>
      <c r="AU15" s="10">
        <v>5.3960000000000001E-2</v>
      </c>
      <c r="AV15" s="10">
        <v>2.964E-2</v>
      </c>
      <c r="AW15" s="10">
        <v>2.281E-2</v>
      </c>
      <c r="AX15" s="10">
        <v>9.035E-2</v>
      </c>
      <c r="AY15" s="10">
        <v>1.4330000000000001E-2</v>
      </c>
      <c r="AZ15" s="10">
        <v>6.0899999999999999E-3</v>
      </c>
      <c r="BA15" s="10">
        <v>1.9120000000000002E-2</v>
      </c>
      <c r="BB15" s="10">
        <v>0.11642</v>
      </c>
      <c r="BC15" s="10">
        <v>1.6559999999999998E-2</v>
      </c>
    </row>
    <row r="16" spans="1:55" x14ac:dyDescent="0.25">
      <c r="A16" s="3"/>
      <c r="B16" s="3">
        <v>6</v>
      </c>
      <c r="C16" s="6">
        <v>3.81E-3</v>
      </c>
      <c r="D16" s="6">
        <v>3.81E-3</v>
      </c>
      <c r="E16" s="6">
        <v>3.81E-3</v>
      </c>
      <c r="F16" s="6">
        <v>3.31E-3</v>
      </c>
      <c r="G16" s="6">
        <v>3.6339999999999997E-2</v>
      </c>
      <c r="H16" s="6">
        <v>3.81E-3</v>
      </c>
      <c r="I16" s="6">
        <v>6.28E-3</v>
      </c>
      <c r="J16" s="6">
        <v>3.7100000000000002E-3</v>
      </c>
      <c r="K16" s="6">
        <v>3.81E-3</v>
      </c>
      <c r="L16" s="6">
        <v>3.81E-3</v>
      </c>
      <c r="M16" s="7">
        <v>3.81E-3</v>
      </c>
      <c r="N16" s="7">
        <v>3.81E-3</v>
      </c>
      <c r="O16" s="7">
        <v>3.81E-3</v>
      </c>
      <c r="P16" s="7">
        <v>2.768E-2</v>
      </c>
      <c r="Q16" s="7">
        <v>5.6959999999999997E-2</v>
      </c>
      <c r="R16" s="7">
        <v>3.81E-3</v>
      </c>
      <c r="S16" s="7">
        <v>3.81E-3</v>
      </c>
      <c r="T16" s="7">
        <v>3.81E-3</v>
      </c>
      <c r="U16" s="7">
        <v>-2.7000000000000001E-3</v>
      </c>
      <c r="V16" s="7">
        <v>3.81E-3</v>
      </c>
      <c r="W16" s="7">
        <v>3.81E-3</v>
      </c>
      <c r="X16" s="7">
        <v>3.81E-3</v>
      </c>
      <c r="Y16" s="7">
        <v>3.81E-3</v>
      </c>
      <c r="Z16" s="7">
        <v>1.321E-2</v>
      </c>
      <c r="AA16" s="7">
        <v>2.4029999999999999E-2</v>
      </c>
      <c r="AB16" s="7">
        <v>3.81E-3</v>
      </c>
      <c r="AC16" s="7">
        <v>2.9049999999999999E-2</v>
      </c>
      <c r="AD16" s="7">
        <v>0.10681</v>
      </c>
      <c r="AE16" s="7">
        <v>3.81E-3</v>
      </c>
      <c r="AF16" s="7">
        <v>3.81E-3</v>
      </c>
      <c r="AG16" s="7">
        <v>3.81E-3</v>
      </c>
      <c r="AH16" s="7">
        <v>8.8299999999999993E-3</v>
      </c>
      <c r="AI16" s="7">
        <v>-2.7000000000000001E-3</v>
      </c>
      <c r="AJ16" s="7">
        <v>1.5970000000000002E-2</v>
      </c>
      <c r="AK16" s="7">
        <v>2.4070000000000001E-2</v>
      </c>
      <c r="AL16" s="7">
        <v>0.17082</v>
      </c>
      <c r="AM16" s="7">
        <v>1.1849999999999999E-2</v>
      </c>
      <c r="AN16" s="7">
        <v>4.4569999999999999E-2</v>
      </c>
      <c r="AO16" s="7">
        <v>2.3470000000000001E-2</v>
      </c>
      <c r="AP16" s="7">
        <v>5.049E-2</v>
      </c>
      <c r="AQ16" s="7">
        <v>1.427E-2</v>
      </c>
      <c r="AR16" s="7">
        <v>7.6799999999999993E-2</v>
      </c>
      <c r="AS16" s="7">
        <v>1.1000000000000001E-3</v>
      </c>
      <c r="AT16" s="7">
        <v>3.8870000000000002E-2</v>
      </c>
      <c r="AU16" s="7">
        <v>5.7169999999999999E-2</v>
      </c>
      <c r="AV16" s="7">
        <v>3.1019999999999999E-2</v>
      </c>
      <c r="AW16" s="7">
        <v>2.4209999999999999E-2</v>
      </c>
      <c r="AX16" s="7">
        <v>9.214E-2</v>
      </c>
      <c r="AY16" s="7">
        <v>1.4800000000000001E-2</v>
      </c>
      <c r="AZ16" s="7">
        <v>6.9699999999999996E-3</v>
      </c>
      <c r="BA16" s="7">
        <v>1.9910000000000001E-2</v>
      </c>
      <c r="BB16" s="7">
        <v>0.11584</v>
      </c>
      <c r="BC16" s="7">
        <v>1.77E-2</v>
      </c>
    </row>
    <row r="17" spans="1:55" x14ac:dyDescent="0.25">
      <c r="A17" s="3"/>
      <c r="B17" s="3">
        <v>7</v>
      </c>
      <c r="C17" s="6">
        <v>5.2599999999999999E-3</v>
      </c>
      <c r="D17" s="6">
        <v>5.2599999999999999E-3</v>
      </c>
      <c r="E17" s="6">
        <v>5.2599999999999999E-3</v>
      </c>
      <c r="F17" s="6">
        <v>4.7499999999999999E-3</v>
      </c>
      <c r="G17" s="6">
        <v>3.7999999999999999E-2</v>
      </c>
      <c r="H17" s="6">
        <v>5.2599999999999999E-3</v>
      </c>
      <c r="I17" s="6">
        <v>6.8199999999999997E-3</v>
      </c>
      <c r="J17" s="6">
        <v>5.1599999999999997E-3</v>
      </c>
      <c r="K17" s="6">
        <v>5.2599999999999999E-3</v>
      </c>
      <c r="L17" s="6">
        <v>5.2599999999999999E-3</v>
      </c>
      <c r="M17" s="7">
        <v>5.2599999999999999E-3</v>
      </c>
      <c r="N17" s="7">
        <v>5.2599999999999999E-3</v>
      </c>
      <c r="O17" s="7">
        <v>5.2599999999999999E-3</v>
      </c>
      <c r="P17" s="7">
        <v>2.9309999999999999E-2</v>
      </c>
      <c r="Q17" s="7">
        <v>5.7119999999999997E-2</v>
      </c>
      <c r="R17" s="7">
        <v>5.2599999999999999E-3</v>
      </c>
      <c r="S17" s="7">
        <v>5.2599999999999999E-3</v>
      </c>
      <c r="T17" s="7">
        <v>5.2599999999999999E-3</v>
      </c>
      <c r="U17" s="7">
        <v>-1.4300000000000001E-3</v>
      </c>
      <c r="V17" s="7">
        <v>5.2599999999999999E-3</v>
      </c>
      <c r="W17" s="7">
        <v>5.2599999999999999E-3</v>
      </c>
      <c r="X17" s="7">
        <v>5.2599999999999999E-3</v>
      </c>
      <c r="Y17" s="7">
        <v>5.2599999999999999E-3</v>
      </c>
      <c r="Z17" s="7">
        <v>1.4670000000000001E-2</v>
      </c>
      <c r="AA17" s="7">
        <v>2.6360000000000001E-2</v>
      </c>
      <c r="AB17" s="7">
        <v>5.2599999999999999E-3</v>
      </c>
      <c r="AC17" s="7">
        <v>3.2009999999999997E-2</v>
      </c>
      <c r="AD17" s="7">
        <v>9.9930000000000005E-2</v>
      </c>
      <c r="AE17" s="7">
        <v>5.2599999999999999E-3</v>
      </c>
      <c r="AF17" s="7">
        <v>5.2599999999999999E-3</v>
      </c>
      <c r="AG17" s="7">
        <v>5.2599999999999999E-3</v>
      </c>
      <c r="AH17" s="7">
        <v>1.0959999999999999E-2</v>
      </c>
      <c r="AI17" s="7">
        <v>-1.4300000000000001E-3</v>
      </c>
      <c r="AJ17" s="7">
        <v>1.7000000000000001E-2</v>
      </c>
      <c r="AK17" s="7">
        <v>2.5340000000000001E-2</v>
      </c>
      <c r="AL17" s="7">
        <v>0.17033000000000001</v>
      </c>
      <c r="AM17" s="7">
        <v>1.336E-2</v>
      </c>
      <c r="AN17" s="7">
        <v>4.5949999999999998E-2</v>
      </c>
      <c r="AO17" s="7">
        <v>2.4170000000000001E-2</v>
      </c>
      <c r="AP17" s="7">
        <v>5.1990000000000001E-2</v>
      </c>
      <c r="AQ17" s="7">
        <v>1.524E-2</v>
      </c>
      <c r="AR17" s="7">
        <v>7.7520000000000006E-2</v>
      </c>
      <c r="AS17" s="7">
        <v>1.58E-3</v>
      </c>
      <c r="AT17" s="7">
        <v>3.9780000000000003E-2</v>
      </c>
      <c r="AU17" s="7">
        <v>5.8790000000000002E-2</v>
      </c>
      <c r="AV17" s="7">
        <v>3.2219999999999999E-2</v>
      </c>
      <c r="AW17" s="7">
        <v>2.545E-2</v>
      </c>
      <c r="AX17" s="7">
        <v>9.3530000000000002E-2</v>
      </c>
      <c r="AY17" s="7">
        <v>1.5270000000000001E-2</v>
      </c>
      <c r="AZ17" s="7">
        <v>7.8600000000000007E-3</v>
      </c>
      <c r="BA17" s="7">
        <v>2.0320000000000001E-2</v>
      </c>
      <c r="BB17" s="7">
        <v>0.11529</v>
      </c>
      <c r="BC17" s="7">
        <v>1.8800000000000001E-2</v>
      </c>
    </row>
    <row r="18" spans="1:55" x14ac:dyDescent="0.25">
      <c r="A18" s="3"/>
      <c r="B18" s="3">
        <v>8</v>
      </c>
      <c r="C18" s="6">
        <v>6.6699999999999997E-3</v>
      </c>
      <c r="D18" s="6">
        <v>6.6699999999999997E-3</v>
      </c>
      <c r="E18" s="6">
        <v>6.6699999999999997E-3</v>
      </c>
      <c r="F18" s="6">
        <v>6.1599999999999997E-3</v>
      </c>
      <c r="G18" s="6">
        <v>3.9379999999999998E-2</v>
      </c>
      <c r="H18" s="6">
        <v>6.6699999999999997E-3</v>
      </c>
      <c r="I18" s="6">
        <v>7.7200000000000003E-3</v>
      </c>
      <c r="J18" s="6">
        <v>6.5700000000000003E-3</v>
      </c>
      <c r="K18" s="6">
        <v>6.6699999999999997E-3</v>
      </c>
      <c r="L18" s="6">
        <v>6.6699999999999997E-3</v>
      </c>
      <c r="M18" s="7">
        <v>6.6699999999999997E-3</v>
      </c>
      <c r="N18" s="7">
        <v>6.6699999999999997E-3</v>
      </c>
      <c r="O18" s="7">
        <v>6.6699999999999997E-3</v>
      </c>
      <c r="P18" s="7">
        <v>3.0980000000000001E-2</v>
      </c>
      <c r="Q18" s="7">
        <v>5.731E-2</v>
      </c>
      <c r="R18" s="7">
        <v>6.6699999999999997E-3</v>
      </c>
      <c r="S18" s="7">
        <v>6.6699999999999997E-3</v>
      </c>
      <c r="T18" s="7">
        <v>6.6699999999999997E-3</v>
      </c>
      <c r="U18" s="7">
        <v>-2.9999999999999997E-4</v>
      </c>
      <c r="V18" s="7">
        <v>6.6699999999999997E-3</v>
      </c>
      <c r="W18" s="7">
        <v>6.6699999999999997E-3</v>
      </c>
      <c r="X18" s="7">
        <v>6.6699999999999997E-3</v>
      </c>
      <c r="Y18" s="7">
        <v>6.6699999999999997E-3</v>
      </c>
      <c r="Z18" s="7">
        <v>1.5980000000000001E-2</v>
      </c>
      <c r="AA18" s="7">
        <v>2.7779999999999999E-2</v>
      </c>
      <c r="AB18" s="7">
        <v>6.6699999999999997E-3</v>
      </c>
      <c r="AC18" s="7">
        <v>3.4450000000000001E-2</v>
      </c>
      <c r="AD18" s="7">
        <v>0.10011</v>
      </c>
      <c r="AE18" s="7">
        <v>6.6699999999999997E-3</v>
      </c>
      <c r="AF18" s="7">
        <v>6.6699999999999997E-3</v>
      </c>
      <c r="AG18" s="7">
        <v>6.6699999999999997E-3</v>
      </c>
      <c r="AH18" s="7">
        <v>1.2800000000000001E-2</v>
      </c>
      <c r="AI18" s="7">
        <v>-2.9999999999999997E-4</v>
      </c>
      <c r="AJ18" s="7">
        <v>1.7829999999999999E-2</v>
      </c>
      <c r="AK18" s="7">
        <v>2.6329999999999999E-2</v>
      </c>
      <c r="AL18" s="7">
        <v>0.17014000000000001</v>
      </c>
      <c r="AM18" s="7">
        <v>1.491E-2</v>
      </c>
      <c r="AN18" s="7">
        <v>4.6620000000000002E-2</v>
      </c>
      <c r="AO18" s="7">
        <v>2.46E-2</v>
      </c>
      <c r="AP18" s="7">
        <v>5.3199999999999997E-2</v>
      </c>
      <c r="AQ18" s="7">
        <v>1.6039999999999999E-2</v>
      </c>
      <c r="AR18" s="7">
        <v>7.8039999999999998E-2</v>
      </c>
      <c r="AS18" s="7">
        <v>2.1099999999999999E-3</v>
      </c>
      <c r="AT18" s="7">
        <v>4.0640000000000003E-2</v>
      </c>
      <c r="AU18" s="7">
        <v>0.06</v>
      </c>
      <c r="AV18" s="7">
        <v>3.3250000000000002E-2</v>
      </c>
      <c r="AW18" s="7">
        <v>2.6419999999999999E-2</v>
      </c>
      <c r="AX18" s="7">
        <v>9.4700000000000006E-2</v>
      </c>
      <c r="AY18" s="7">
        <v>1.5689999999999999E-2</v>
      </c>
      <c r="AZ18" s="7">
        <v>8.7100000000000007E-3</v>
      </c>
      <c r="BA18" s="7">
        <v>2.1919999999999999E-2</v>
      </c>
      <c r="BB18" s="7">
        <v>0.11482000000000001</v>
      </c>
      <c r="BC18" s="7">
        <v>1.976E-2</v>
      </c>
    </row>
    <row r="19" spans="1:55" x14ac:dyDescent="0.25">
      <c r="A19" s="3"/>
      <c r="B19" s="3">
        <v>9</v>
      </c>
      <c r="C19" s="6">
        <v>8.0099999999999998E-3</v>
      </c>
      <c r="D19" s="6">
        <v>8.0099999999999998E-3</v>
      </c>
      <c r="E19" s="6">
        <v>8.0099999999999998E-3</v>
      </c>
      <c r="F19" s="6">
        <v>7.4999999999999997E-3</v>
      </c>
      <c r="G19" s="6">
        <v>4.052E-2</v>
      </c>
      <c r="H19" s="6">
        <v>8.0099999999999998E-3</v>
      </c>
      <c r="I19" s="6">
        <v>8.4899999999999993E-3</v>
      </c>
      <c r="J19" s="6">
        <v>7.9000000000000008E-3</v>
      </c>
      <c r="K19" s="6">
        <v>8.0099999999999998E-3</v>
      </c>
      <c r="L19" s="6">
        <v>8.0099999999999998E-3</v>
      </c>
      <c r="M19" s="7">
        <v>8.0099999999999998E-3</v>
      </c>
      <c r="N19" s="7">
        <v>8.0099999999999998E-3</v>
      </c>
      <c r="O19" s="7">
        <v>8.0099999999999998E-3</v>
      </c>
      <c r="P19" s="7">
        <v>3.2680000000000001E-2</v>
      </c>
      <c r="Q19" s="7">
        <v>5.738E-2</v>
      </c>
      <c r="R19" s="7">
        <v>8.0099999999999998E-3</v>
      </c>
      <c r="S19" s="7">
        <v>8.0099999999999998E-3</v>
      </c>
      <c r="T19" s="7">
        <v>8.0099999999999998E-3</v>
      </c>
      <c r="U19" s="7">
        <v>7.1000000000000002E-4</v>
      </c>
      <c r="V19" s="7">
        <v>8.0099999999999998E-3</v>
      </c>
      <c r="W19" s="7">
        <v>8.0099999999999998E-3</v>
      </c>
      <c r="X19" s="7">
        <v>8.0099999999999998E-3</v>
      </c>
      <c r="Y19" s="7">
        <v>8.0099999999999998E-3</v>
      </c>
      <c r="Z19" s="7">
        <v>1.7090000000000001E-2</v>
      </c>
      <c r="AA19" s="7">
        <v>2.8539999999999999E-2</v>
      </c>
      <c r="AB19" s="7">
        <v>8.0099999999999998E-3</v>
      </c>
      <c r="AC19" s="7">
        <v>3.6589999999999998E-2</v>
      </c>
      <c r="AD19" s="7">
        <v>0.10052</v>
      </c>
      <c r="AE19" s="7">
        <v>8.0099999999999998E-3</v>
      </c>
      <c r="AF19" s="7">
        <v>8.0099999999999998E-3</v>
      </c>
      <c r="AG19" s="7">
        <v>8.0099999999999998E-3</v>
      </c>
      <c r="AH19" s="7">
        <v>1.443E-2</v>
      </c>
      <c r="AI19" s="7">
        <v>7.1000000000000002E-4</v>
      </c>
      <c r="AJ19" s="7">
        <v>1.8579999999999999E-2</v>
      </c>
      <c r="AK19" s="7">
        <v>2.741E-2</v>
      </c>
      <c r="AL19" s="7">
        <v>0.16999</v>
      </c>
      <c r="AM19" s="7">
        <v>1.644E-2</v>
      </c>
      <c r="AN19" s="7">
        <v>4.7570000000000001E-2</v>
      </c>
      <c r="AO19" s="7">
        <v>2.5139999999999999E-2</v>
      </c>
      <c r="AP19" s="7">
        <v>5.5359999999999999E-2</v>
      </c>
      <c r="AQ19" s="7">
        <v>1.6670000000000001E-2</v>
      </c>
      <c r="AR19" s="7">
        <v>7.8469999999999998E-2</v>
      </c>
      <c r="AS19" s="7">
        <v>2.6700000000000001E-3</v>
      </c>
      <c r="AT19" s="7">
        <v>4.1529999999999997E-2</v>
      </c>
      <c r="AU19" s="7">
        <v>6.0999999999999999E-2</v>
      </c>
      <c r="AV19" s="7">
        <v>3.4110000000000001E-2</v>
      </c>
      <c r="AW19" s="7">
        <v>2.7189999999999999E-2</v>
      </c>
      <c r="AX19" s="7">
        <v>9.5630000000000007E-2</v>
      </c>
      <c r="AY19" s="7">
        <v>1.6080000000000001E-2</v>
      </c>
      <c r="AZ19" s="7">
        <v>9.5300000000000003E-3</v>
      </c>
      <c r="BA19" s="7">
        <v>2.274E-2</v>
      </c>
      <c r="BB19" s="7">
        <v>0.11429</v>
      </c>
      <c r="BC19" s="7">
        <v>2.0580000000000001E-2</v>
      </c>
    </row>
    <row r="20" spans="1:55" x14ac:dyDescent="0.25">
      <c r="A20" s="3"/>
      <c r="B20" s="8">
        <v>10</v>
      </c>
      <c r="C20" s="9">
        <v>9.2099999999999994E-3</v>
      </c>
      <c r="D20" s="9">
        <v>9.2099999999999994E-3</v>
      </c>
      <c r="E20" s="9">
        <v>9.2099999999999994E-3</v>
      </c>
      <c r="F20" s="9">
        <v>8.6999999999999994E-3</v>
      </c>
      <c r="G20" s="9">
        <v>4.1430000000000002E-2</v>
      </c>
      <c r="H20" s="9">
        <v>9.2099999999999994E-3</v>
      </c>
      <c r="I20" s="9">
        <v>9.1599999999999997E-3</v>
      </c>
      <c r="J20" s="9">
        <v>9.11E-3</v>
      </c>
      <c r="K20" s="9">
        <v>9.2099999999999994E-3</v>
      </c>
      <c r="L20" s="9">
        <v>9.2099999999999994E-3</v>
      </c>
      <c r="M20" s="10">
        <v>9.2099999999999994E-3</v>
      </c>
      <c r="N20" s="10">
        <v>9.2099999999999994E-3</v>
      </c>
      <c r="O20" s="10">
        <v>9.2099999999999994E-3</v>
      </c>
      <c r="P20" s="10">
        <v>3.4139999999999997E-2</v>
      </c>
      <c r="Q20" s="10">
        <v>5.7320000000000003E-2</v>
      </c>
      <c r="R20" s="10">
        <v>9.2099999999999994E-3</v>
      </c>
      <c r="S20" s="10">
        <v>9.2099999999999994E-3</v>
      </c>
      <c r="T20" s="10">
        <v>9.2099999999999994E-3</v>
      </c>
      <c r="U20" s="10">
        <v>1.5900000000000001E-3</v>
      </c>
      <c r="V20" s="10">
        <v>9.2099999999999994E-3</v>
      </c>
      <c r="W20" s="10">
        <v>9.2099999999999994E-3</v>
      </c>
      <c r="X20" s="10">
        <v>9.2099999999999994E-3</v>
      </c>
      <c r="Y20" s="10">
        <v>9.2099999999999994E-3</v>
      </c>
      <c r="Z20" s="10">
        <v>1.806E-2</v>
      </c>
      <c r="AA20" s="10">
        <v>2.9919999999999999E-2</v>
      </c>
      <c r="AB20" s="10">
        <v>9.2099999999999994E-3</v>
      </c>
      <c r="AC20" s="10">
        <v>3.8679999999999999E-2</v>
      </c>
      <c r="AD20" s="10">
        <v>9.8180000000000003E-2</v>
      </c>
      <c r="AE20" s="10">
        <v>9.2099999999999994E-3</v>
      </c>
      <c r="AF20" s="10">
        <v>9.2099999999999994E-3</v>
      </c>
      <c r="AG20" s="10">
        <v>9.2099999999999994E-3</v>
      </c>
      <c r="AH20" s="10">
        <v>1.5810000000000001E-2</v>
      </c>
      <c r="AI20" s="10">
        <v>1.5900000000000001E-3</v>
      </c>
      <c r="AJ20" s="10">
        <v>1.917E-2</v>
      </c>
      <c r="AK20" s="10">
        <v>2.8309999999999998E-2</v>
      </c>
      <c r="AL20" s="10">
        <v>0.16986999999999999</v>
      </c>
      <c r="AM20" s="10">
        <v>1.7780000000000001E-2</v>
      </c>
      <c r="AN20" s="10">
        <v>4.802E-2</v>
      </c>
      <c r="AO20" s="10">
        <v>2.5579999999999999E-2</v>
      </c>
      <c r="AP20" s="10">
        <v>5.7750000000000003E-2</v>
      </c>
      <c r="AQ20" s="10">
        <v>1.7149999999999999E-2</v>
      </c>
      <c r="AR20" s="10">
        <v>7.8820000000000001E-2</v>
      </c>
      <c r="AS20" s="10">
        <v>3.2499999999999999E-3</v>
      </c>
      <c r="AT20" s="10">
        <v>4.2430000000000002E-2</v>
      </c>
      <c r="AU20" s="10">
        <v>6.2059999999999997E-2</v>
      </c>
      <c r="AV20" s="10">
        <v>3.4849999999999999E-2</v>
      </c>
      <c r="AW20" s="10">
        <v>2.7730000000000001E-2</v>
      </c>
      <c r="AX20" s="10">
        <v>9.6460000000000004E-2</v>
      </c>
      <c r="AY20" s="10">
        <v>1.643E-2</v>
      </c>
      <c r="AZ20" s="10">
        <v>1.0319999999999999E-2</v>
      </c>
      <c r="BA20" s="10">
        <v>2.29E-2</v>
      </c>
      <c r="BB20" s="10">
        <v>0.11357</v>
      </c>
      <c r="BC20" s="10">
        <v>2.1510000000000001E-2</v>
      </c>
    </row>
    <row r="21" spans="1:55" x14ac:dyDescent="0.25">
      <c r="A21" s="3"/>
      <c r="B21" s="3">
        <v>11</v>
      </c>
      <c r="C21" s="6">
        <v>1.026E-2</v>
      </c>
      <c r="D21" s="6">
        <v>1.026E-2</v>
      </c>
      <c r="E21" s="6">
        <v>1.026E-2</v>
      </c>
      <c r="F21" s="6">
        <v>9.7400000000000004E-3</v>
      </c>
      <c r="G21" s="6">
        <v>4.2130000000000001E-2</v>
      </c>
      <c r="H21" s="6">
        <v>1.026E-2</v>
      </c>
      <c r="I21" s="6">
        <v>9.8300000000000002E-3</v>
      </c>
      <c r="J21" s="6">
        <v>1.0160000000000001E-2</v>
      </c>
      <c r="K21" s="6">
        <v>1.026E-2</v>
      </c>
      <c r="L21" s="6">
        <v>1.026E-2</v>
      </c>
      <c r="M21" s="7">
        <v>1.026E-2</v>
      </c>
      <c r="N21" s="7">
        <v>1.026E-2</v>
      </c>
      <c r="O21" s="7">
        <v>1.026E-2</v>
      </c>
      <c r="P21" s="7">
        <v>3.5589999999999997E-2</v>
      </c>
      <c r="Q21" s="7">
        <v>5.7160000000000002E-2</v>
      </c>
      <c r="R21" s="7">
        <v>1.026E-2</v>
      </c>
      <c r="S21" s="7">
        <v>1.026E-2</v>
      </c>
      <c r="T21" s="7">
        <v>1.026E-2</v>
      </c>
      <c r="U21" s="7">
        <v>2.2699999999999999E-3</v>
      </c>
      <c r="V21" s="7">
        <v>1.026E-2</v>
      </c>
      <c r="W21" s="7">
        <v>1.026E-2</v>
      </c>
      <c r="X21" s="7">
        <v>1.026E-2</v>
      </c>
      <c r="Y21" s="7">
        <v>1.026E-2</v>
      </c>
      <c r="Z21" s="7">
        <v>1.8970000000000001E-2</v>
      </c>
      <c r="AA21" s="7">
        <v>3.124E-2</v>
      </c>
      <c r="AB21" s="7">
        <v>1.026E-2</v>
      </c>
      <c r="AC21" s="7">
        <v>4.0379999999999999E-2</v>
      </c>
      <c r="AD21" s="7">
        <v>9.5519999999999994E-2</v>
      </c>
      <c r="AE21" s="7">
        <v>1.026E-2</v>
      </c>
      <c r="AF21" s="7">
        <v>1.026E-2</v>
      </c>
      <c r="AG21" s="7">
        <v>1.026E-2</v>
      </c>
      <c r="AH21" s="7">
        <v>1.7319999999999999E-2</v>
      </c>
      <c r="AI21" s="7">
        <v>2.2699999999999999E-3</v>
      </c>
      <c r="AJ21" s="7">
        <v>1.968E-2</v>
      </c>
      <c r="AK21" s="7">
        <v>2.9000000000000001E-2</v>
      </c>
      <c r="AL21" s="7">
        <v>0.16928000000000001</v>
      </c>
      <c r="AM21" s="7">
        <v>1.9040000000000001E-2</v>
      </c>
      <c r="AN21" s="7">
        <v>4.8230000000000002E-2</v>
      </c>
      <c r="AO21" s="7">
        <v>2.6020000000000001E-2</v>
      </c>
      <c r="AP21" s="7">
        <v>5.9560000000000002E-2</v>
      </c>
      <c r="AQ21" s="7">
        <v>1.7510000000000001E-2</v>
      </c>
      <c r="AR21" s="7">
        <v>7.8920000000000004E-2</v>
      </c>
      <c r="AS21" s="7">
        <v>3.8800000000000002E-3</v>
      </c>
      <c r="AT21" s="7">
        <v>4.2909999999999997E-2</v>
      </c>
      <c r="AU21" s="7">
        <v>6.3189999999999996E-2</v>
      </c>
      <c r="AV21" s="7">
        <v>3.5569999999999997E-2</v>
      </c>
      <c r="AW21" s="7">
        <v>2.8299999999999999E-2</v>
      </c>
      <c r="AX21" s="7">
        <v>9.7229999999999997E-2</v>
      </c>
      <c r="AY21" s="7">
        <v>1.6750000000000001E-2</v>
      </c>
      <c r="AZ21" s="7">
        <v>1.12E-2</v>
      </c>
      <c r="BA21" s="7">
        <v>2.427E-2</v>
      </c>
      <c r="BB21" s="7">
        <v>0.11260000000000001</v>
      </c>
      <c r="BC21" s="7">
        <v>2.1909999999999999E-2</v>
      </c>
    </row>
    <row r="22" spans="1:55" x14ac:dyDescent="0.25">
      <c r="A22" s="3"/>
      <c r="B22" s="3">
        <v>12</v>
      </c>
      <c r="C22" s="6">
        <v>1.12E-2</v>
      </c>
      <c r="D22" s="6">
        <v>1.12E-2</v>
      </c>
      <c r="E22" s="6">
        <v>1.12E-2</v>
      </c>
      <c r="F22" s="6">
        <v>1.069E-2</v>
      </c>
      <c r="G22" s="6">
        <v>4.2659999999999997E-2</v>
      </c>
      <c r="H22" s="6">
        <v>1.12E-2</v>
      </c>
      <c r="I22" s="6">
        <v>1.0489999999999999E-2</v>
      </c>
      <c r="J22" s="6">
        <v>1.11E-2</v>
      </c>
      <c r="K22" s="6">
        <v>1.12E-2</v>
      </c>
      <c r="L22" s="6">
        <v>1.12E-2</v>
      </c>
      <c r="M22" s="7">
        <v>1.12E-2</v>
      </c>
      <c r="N22" s="7">
        <v>1.12E-2</v>
      </c>
      <c r="O22" s="7">
        <v>1.12E-2</v>
      </c>
      <c r="P22" s="7">
        <v>3.7039999999999997E-2</v>
      </c>
      <c r="Q22" s="7">
        <v>5.6939999999999998E-2</v>
      </c>
      <c r="R22" s="7">
        <v>1.12E-2</v>
      </c>
      <c r="S22" s="7">
        <v>1.12E-2</v>
      </c>
      <c r="T22" s="7">
        <v>1.12E-2</v>
      </c>
      <c r="U22" s="7">
        <v>3.1700000000000001E-3</v>
      </c>
      <c r="V22" s="7">
        <v>1.12E-2</v>
      </c>
      <c r="W22" s="7">
        <v>1.12E-2</v>
      </c>
      <c r="X22" s="7">
        <v>1.12E-2</v>
      </c>
      <c r="Y22" s="7">
        <v>1.12E-2</v>
      </c>
      <c r="Z22" s="7">
        <v>1.985E-2</v>
      </c>
      <c r="AA22" s="7">
        <v>3.2329999999999998E-2</v>
      </c>
      <c r="AB22" s="7">
        <v>1.12E-2</v>
      </c>
      <c r="AC22" s="7">
        <v>4.1689999999999998E-2</v>
      </c>
      <c r="AD22" s="7">
        <v>9.3100000000000002E-2</v>
      </c>
      <c r="AE22" s="7">
        <v>1.12E-2</v>
      </c>
      <c r="AF22" s="7">
        <v>1.12E-2</v>
      </c>
      <c r="AG22" s="7">
        <v>1.12E-2</v>
      </c>
      <c r="AH22" s="7">
        <v>1.8880000000000001E-2</v>
      </c>
      <c r="AI22" s="7">
        <v>3.1700000000000001E-3</v>
      </c>
      <c r="AJ22" s="7">
        <v>2.0129999999999999E-2</v>
      </c>
      <c r="AK22" s="7">
        <v>2.9600000000000001E-2</v>
      </c>
      <c r="AL22" s="7">
        <v>0.16821</v>
      </c>
      <c r="AM22" s="7">
        <v>2.019E-2</v>
      </c>
      <c r="AN22" s="7">
        <v>4.836E-2</v>
      </c>
      <c r="AO22" s="7">
        <v>2.648E-2</v>
      </c>
      <c r="AP22" s="7">
        <v>6.0810000000000003E-2</v>
      </c>
      <c r="AQ22" s="7">
        <v>1.789E-2</v>
      </c>
      <c r="AR22" s="7">
        <v>7.8789999999999999E-2</v>
      </c>
      <c r="AS22" s="7">
        <v>4.5300000000000002E-3</v>
      </c>
      <c r="AT22" s="7">
        <v>4.3240000000000001E-2</v>
      </c>
      <c r="AU22" s="7">
        <v>6.4339999999999994E-2</v>
      </c>
      <c r="AV22" s="7">
        <v>3.6260000000000001E-2</v>
      </c>
      <c r="AW22" s="7">
        <v>2.8850000000000001E-2</v>
      </c>
      <c r="AX22" s="7">
        <v>9.7939999999999999E-2</v>
      </c>
      <c r="AY22" s="7">
        <v>1.7000000000000001E-2</v>
      </c>
      <c r="AZ22" s="7">
        <v>1.214E-2</v>
      </c>
      <c r="BA22" s="7">
        <v>2.613E-2</v>
      </c>
      <c r="BB22" s="7">
        <v>0.11142000000000001</v>
      </c>
      <c r="BC22" s="7">
        <v>2.257E-2</v>
      </c>
    </row>
    <row r="23" spans="1:55" x14ac:dyDescent="0.25">
      <c r="A23" s="3"/>
      <c r="B23" s="3">
        <v>13</v>
      </c>
      <c r="C23" s="6">
        <v>1.208E-2</v>
      </c>
      <c r="D23" s="6">
        <v>1.208E-2</v>
      </c>
      <c r="E23" s="6">
        <v>1.208E-2</v>
      </c>
      <c r="F23" s="6">
        <v>1.1560000000000001E-2</v>
      </c>
      <c r="G23" s="6">
        <v>4.308E-2</v>
      </c>
      <c r="H23" s="6">
        <v>1.208E-2</v>
      </c>
      <c r="I23" s="6">
        <v>1.115E-2</v>
      </c>
      <c r="J23" s="6">
        <v>1.1979999999999999E-2</v>
      </c>
      <c r="K23" s="6">
        <v>1.208E-2</v>
      </c>
      <c r="L23" s="6">
        <v>1.208E-2</v>
      </c>
      <c r="M23" s="7">
        <v>1.208E-2</v>
      </c>
      <c r="N23" s="7">
        <v>1.208E-2</v>
      </c>
      <c r="O23" s="7">
        <v>1.208E-2</v>
      </c>
      <c r="P23" s="7">
        <v>3.8399999999999997E-2</v>
      </c>
      <c r="Q23" s="7">
        <v>5.6660000000000002E-2</v>
      </c>
      <c r="R23" s="7">
        <v>1.208E-2</v>
      </c>
      <c r="S23" s="7">
        <v>1.208E-2</v>
      </c>
      <c r="T23" s="7">
        <v>1.208E-2</v>
      </c>
      <c r="U23" s="7">
        <v>3.7200000000000002E-3</v>
      </c>
      <c r="V23" s="7">
        <v>1.208E-2</v>
      </c>
      <c r="W23" s="7">
        <v>1.208E-2</v>
      </c>
      <c r="X23" s="7">
        <v>1.208E-2</v>
      </c>
      <c r="Y23" s="7">
        <v>1.208E-2</v>
      </c>
      <c r="Z23" s="7">
        <v>2.069E-2</v>
      </c>
      <c r="AA23" s="7">
        <v>3.3239999999999999E-2</v>
      </c>
      <c r="AB23" s="7">
        <v>1.208E-2</v>
      </c>
      <c r="AC23" s="7">
        <v>4.2700000000000002E-2</v>
      </c>
      <c r="AD23" s="7">
        <v>9.0880000000000002E-2</v>
      </c>
      <c r="AE23" s="7">
        <v>1.208E-2</v>
      </c>
      <c r="AF23" s="7">
        <v>1.208E-2</v>
      </c>
      <c r="AG23" s="7">
        <v>1.208E-2</v>
      </c>
      <c r="AH23" s="7">
        <v>2.036E-2</v>
      </c>
      <c r="AI23" s="7">
        <v>3.7200000000000002E-3</v>
      </c>
      <c r="AJ23" s="7">
        <v>2.0490000000000001E-2</v>
      </c>
      <c r="AK23" s="7">
        <v>3.0190000000000002E-2</v>
      </c>
      <c r="AL23" s="7">
        <v>0.16674</v>
      </c>
      <c r="AM23" s="7">
        <v>2.1160000000000002E-2</v>
      </c>
      <c r="AN23" s="7">
        <v>4.8410000000000002E-2</v>
      </c>
      <c r="AO23" s="7">
        <v>2.6950000000000002E-2</v>
      </c>
      <c r="AP23" s="7">
        <v>6.164E-2</v>
      </c>
      <c r="AQ23" s="7">
        <v>1.839E-2</v>
      </c>
      <c r="AR23" s="7">
        <v>7.8509999999999996E-2</v>
      </c>
      <c r="AS23" s="7">
        <v>5.2300000000000003E-3</v>
      </c>
      <c r="AT23" s="7">
        <v>4.3700000000000003E-2</v>
      </c>
      <c r="AU23" s="7">
        <v>6.547E-2</v>
      </c>
      <c r="AV23" s="7">
        <v>3.6889999999999999E-2</v>
      </c>
      <c r="AW23" s="7">
        <v>2.929E-2</v>
      </c>
      <c r="AX23" s="7">
        <v>9.8599999999999993E-2</v>
      </c>
      <c r="AY23" s="7">
        <v>1.7139999999999999E-2</v>
      </c>
      <c r="AZ23" s="7">
        <v>1.3100000000000001E-2</v>
      </c>
      <c r="BA23" s="7">
        <v>2.7619999999999999E-2</v>
      </c>
      <c r="BB23" s="7">
        <v>0.1101</v>
      </c>
      <c r="BC23" s="7">
        <v>2.3120000000000002E-2</v>
      </c>
    </row>
    <row r="24" spans="1:55" x14ac:dyDescent="0.25">
      <c r="A24" s="3"/>
      <c r="B24" s="3">
        <v>14</v>
      </c>
      <c r="C24" s="6">
        <v>1.2840000000000001E-2</v>
      </c>
      <c r="D24" s="6">
        <v>1.2840000000000001E-2</v>
      </c>
      <c r="E24" s="6">
        <v>1.2840000000000001E-2</v>
      </c>
      <c r="F24" s="6">
        <v>1.2319999999999999E-2</v>
      </c>
      <c r="G24" s="6">
        <v>4.3400000000000001E-2</v>
      </c>
      <c r="H24" s="6">
        <v>1.2840000000000001E-2</v>
      </c>
      <c r="I24" s="6">
        <v>1.1849999999999999E-2</v>
      </c>
      <c r="J24" s="6">
        <v>1.274E-2</v>
      </c>
      <c r="K24" s="6">
        <v>1.2840000000000001E-2</v>
      </c>
      <c r="L24" s="6">
        <v>1.2840000000000001E-2</v>
      </c>
      <c r="M24" s="7">
        <v>1.2840000000000001E-2</v>
      </c>
      <c r="N24" s="7">
        <v>1.2840000000000001E-2</v>
      </c>
      <c r="O24" s="7">
        <v>1.2840000000000001E-2</v>
      </c>
      <c r="P24" s="7">
        <v>3.9629999999999999E-2</v>
      </c>
      <c r="Q24" s="7">
        <v>5.6349999999999997E-2</v>
      </c>
      <c r="R24" s="7">
        <v>1.2840000000000001E-2</v>
      </c>
      <c r="S24" s="7">
        <v>1.2840000000000001E-2</v>
      </c>
      <c r="T24" s="7">
        <v>1.2840000000000001E-2</v>
      </c>
      <c r="U24" s="7">
        <v>4.0800000000000003E-3</v>
      </c>
      <c r="V24" s="7">
        <v>1.2840000000000001E-2</v>
      </c>
      <c r="W24" s="7">
        <v>1.2840000000000001E-2</v>
      </c>
      <c r="X24" s="7">
        <v>1.2840000000000001E-2</v>
      </c>
      <c r="Y24" s="7">
        <v>1.2840000000000001E-2</v>
      </c>
      <c r="Z24" s="7">
        <v>2.1489999999999999E-2</v>
      </c>
      <c r="AA24" s="7">
        <v>3.4009999999999999E-2</v>
      </c>
      <c r="AB24" s="7">
        <v>1.2840000000000001E-2</v>
      </c>
      <c r="AC24" s="7">
        <v>4.3479999999999998E-2</v>
      </c>
      <c r="AD24" s="7">
        <v>8.8819999999999996E-2</v>
      </c>
      <c r="AE24" s="7">
        <v>1.2840000000000001E-2</v>
      </c>
      <c r="AF24" s="7">
        <v>1.2840000000000001E-2</v>
      </c>
      <c r="AG24" s="7">
        <v>1.2840000000000001E-2</v>
      </c>
      <c r="AH24" s="7">
        <v>2.1729999999999999E-2</v>
      </c>
      <c r="AI24" s="7">
        <v>4.0800000000000003E-3</v>
      </c>
      <c r="AJ24" s="7">
        <v>2.078E-2</v>
      </c>
      <c r="AK24" s="7">
        <v>3.075E-2</v>
      </c>
      <c r="AL24" s="7">
        <v>0.16495000000000001</v>
      </c>
      <c r="AM24" s="7">
        <v>2.1989999999999999E-2</v>
      </c>
      <c r="AN24" s="7">
        <v>4.8419999999999998E-2</v>
      </c>
      <c r="AO24" s="7">
        <v>2.741E-2</v>
      </c>
      <c r="AP24" s="7">
        <v>6.2149999999999997E-2</v>
      </c>
      <c r="AQ24" s="7">
        <v>1.8960000000000001E-2</v>
      </c>
      <c r="AR24" s="7">
        <v>7.8109999999999999E-2</v>
      </c>
      <c r="AS24" s="7">
        <v>5.9300000000000004E-3</v>
      </c>
      <c r="AT24" s="7">
        <v>4.428E-2</v>
      </c>
      <c r="AU24" s="7">
        <v>6.6549999999999998E-2</v>
      </c>
      <c r="AV24" s="7">
        <v>3.7449999999999997E-2</v>
      </c>
      <c r="AW24" s="7">
        <v>2.963E-2</v>
      </c>
      <c r="AX24" s="7">
        <v>9.9099999999999994E-2</v>
      </c>
      <c r="AY24" s="7">
        <v>1.721E-2</v>
      </c>
      <c r="AZ24" s="7">
        <v>1.4069999999999999E-2</v>
      </c>
      <c r="BA24" s="7">
        <v>2.8750000000000001E-2</v>
      </c>
      <c r="BB24" s="7">
        <v>0.10868</v>
      </c>
      <c r="BC24" s="7">
        <v>2.3560000000000001E-2</v>
      </c>
    </row>
    <row r="25" spans="1:55" x14ac:dyDescent="0.25">
      <c r="A25" s="3"/>
      <c r="B25" s="8">
        <v>15</v>
      </c>
      <c r="C25" s="9">
        <v>1.3440000000000001E-2</v>
      </c>
      <c r="D25" s="9">
        <v>1.3440000000000001E-2</v>
      </c>
      <c r="E25" s="9">
        <v>1.3440000000000001E-2</v>
      </c>
      <c r="F25" s="9">
        <v>1.2930000000000001E-2</v>
      </c>
      <c r="G25" s="9">
        <v>4.3650000000000001E-2</v>
      </c>
      <c r="H25" s="9">
        <v>1.3440000000000001E-2</v>
      </c>
      <c r="I25" s="9">
        <v>1.2579999999999999E-2</v>
      </c>
      <c r="J25" s="9">
        <v>1.3339999999999999E-2</v>
      </c>
      <c r="K25" s="9">
        <v>1.3440000000000001E-2</v>
      </c>
      <c r="L25" s="9">
        <v>1.3440000000000001E-2</v>
      </c>
      <c r="M25" s="10">
        <v>1.3440000000000001E-2</v>
      </c>
      <c r="N25" s="10">
        <v>1.3440000000000001E-2</v>
      </c>
      <c r="O25" s="10">
        <v>1.3440000000000001E-2</v>
      </c>
      <c r="P25" s="10">
        <v>4.0680000000000001E-2</v>
      </c>
      <c r="Q25" s="10">
        <v>5.6030000000000003E-2</v>
      </c>
      <c r="R25" s="10">
        <v>1.3440000000000001E-2</v>
      </c>
      <c r="S25" s="10">
        <v>1.3440000000000001E-2</v>
      </c>
      <c r="T25" s="10">
        <v>1.3440000000000001E-2</v>
      </c>
      <c r="U25" s="10">
        <v>4.81E-3</v>
      </c>
      <c r="V25" s="10">
        <v>1.3440000000000001E-2</v>
      </c>
      <c r="W25" s="10">
        <v>1.3440000000000001E-2</v>
      </c>
      <c r="X25" s="10">
        <v>1.3440000000000001E-2</v>
      </c>
      <c r="Y25" s="10">
        <v>1.3440000000000001E-2</v>
      </c>
      <c r="Z25" s="10">
        <v>2.2249999999999999E-2</v>
      </c>
      <c r="AA25" s="10">
        <v>3.4669999999999999E-2</v>
      </c>
      <c r="AB25" s="10">
        <v>1.3440000000000001E-2</v>
      </c>
      <c r="AC25" s="10">
        <v>4.41E-2</v>
      </c>
      <c r="AD25" s="10">
        <v>8.6910000000000001E-2</v>
      </c>
      <c r="AE25" s="10">
        <v>1.3440000000000001E-2</v>
      </c>
      <c r="AF25" s="10">
        <v>1.3440000000000001E-2</v>
      </c>
      <c r="AG25" s="10">
        <v>1.3440000000000001E-2</v>
      </c>
      <c r="AH25" s="10">
        <v>2.298E-2</v>
      </c>
      <c r="AI25" s="10">
        <v>4.81E-3</v>
      </c>
      <c r="AJ25" s="10">
        <v>2.0990000000000002E-2</v>
      </c>
      <c r="AK25" s="10">
        <v>3.124E-2</v>
      </c>
      <c r="AL25" s="10">
        <v>0.16291</v>
      </c>
      <c r="AM25" s="10">
        <v>2.2689999999999998E-2</v>
      </c>
      <c r="AN25" s="10">
        <v>4.8390000000000002E-2</v>
      </c>
      <c r="AO25" s="10">
        <v>2.7869999999999999E-2</v>
      </c>
      <c r="AP25" s="10">
        <v>6.2429999999999999E-2</v>
      </c>
      <c r="AQ25" s="10">
        <v>1.958E-2</v>
      </c>
      <c r="AR25" s="10">
        <v>7.7630000000000005E-2</v>
      </c>
      <c r="AS25" s="10">
        <v>6.5900000000000004E-3</v>
      </c>
      <c r="AT25" s="10">
        <v>4.4920000000000002E-2</v>
      </c>
      <c r="AU25" s="10">
        <v>6.7549999999999999E-2</v>
      </c>
      <c r="AV25" s="10">
        <v>3.7929999999999998E-2</v>
      </c>
      <c r="AW25" s="10">
        <v>2.9850000000000002E-2</v>
      </c>
      <c r="AX25" s="10">
        <v>9.9339999999999998E-2</v>
      </c>
      <c r="AY25" s="10">
        <v>1.7219999999999999E-2</v>
      </c>
      <c r="AZ25" s="10">
        <v>1.502E-2</v>
      </c>
      <c r="BA25" s="10">
        <v>2.9649999999999999E-2</v>
      </c>
      <c r="BB25" s="10">
        <v>0.1072</v>
      </c>
      <c r="BC25" s="10">
        <v>2.3879999999999998E-2</v>
      </c>
    </row>
    <row r="26" spans="1:55" x14ac:dyDescent="0.25">
      <c r="A26" s="3"/>
      <c r="B26" s="3">
        <v>16</v>
      </c>
      <c r="C26" s="6">
        <v>1.388E-2</v>
      </c>
      <c r="D26" s="6">
        <v>1.388E-2</v>
      </c>
      <c r="E26" s="6">
        <v>1.388E-2</v>
      </c>
      <c r="F26" s="6">
        <v>1.336E-2</v>
      </c>
      <c r="G26" s="6">
        <v>4.385E-2</v>
      </c>
      <c r="H26" s="6">
        <v>1.388E-2</v>
      </c>
      <c r="I26" s="6">
        <v>1.3350000000000001E-2</v>
      </c>
      <c r="J26" s="6">
        <v>1.3780000000000001E-2</v>
      </c>
      <c r="K26" s="6">
        <v>1.388E-2</v>
      </c>
      <c r="L26" s="6">
        <v>1.388E-2</v>
      </c>
      <c r="M26" s="7">
        <v>1.388E-2</v>
      </c>
      <c r="N26" s="7">
        <v>1.388E-2</v>
      </c>
      <c r="O26" s="7">
        <v>1.388E-2</v>
      </c>
      <c r="P26" s="7">
        <v>4.1540000000000001E-2</v>
      </c>
      <c r="Q26" s="7">
        <v>5.5690000000000003E-2</v>
      </c>
      <c r="R26" s="7">
        <v>1.388E-2</v>
      </c>
      <c r="S26" s="7">
        <v>1.388E-2</v>
      </c>
      <c r="T26" s="7">
        <v>1.388E-2</v>
      </c>
      <c r="U26" s="7">
        <v>5.45E-3</v>
      </c>
      <c r="V26" s="7">
        <v>1.388E-2</v>
      </c>
      <c r="W26" s="7">
        <v>1.388E-2</v>
      </c>
      <c r="X26" s="7">
        <v>1.388E-2</v>
      </c>
      <c r="Y26" s="7">
        <v>1.388E-2</v>
      </c>
      <c r="Z26" s="7">
        <v>2.2970000000000001E-2</v>
      </c>
      <c r="AA26" s="7">
        <v>3.524E-2</v>
      </c>
      <c r="AB26" s="7">
        <v>1.388E-2</v>
      </c>
      <c r="AC26" s="7">
        <v>4.4569999999999999E-2</v>
      </c>
      <c r="AD26" s="7">
        <v>8.5129999999999997E-2</v>
      </c>
      <c r="AE26" s="7">
        <v>1.388E-2</v>
      </c>
      <c r="AF26" s="7">
        <v>1.388E-2</v>
      </c>
      <c r="AG26" s="7">
        <v>1.388E-2</v>
      </c>
      <c r="AH26" s="7">
        <v>2.41E-2</v>
      </c>
      <c r="AI26" s="7">
        <v>5.45E-3</v>
      </c>
      <c r="AJ26" s="7">
        <v>2.1149999999999999E-2</v>
      </c>
      <c r="AK26" s="7">
        <v>3.1649999999999998E-2</v>
      </c>
      <c r="AL26" s="7">
        <v>0.16067000000000001</v>
      </c>
      <c r="AM26" s="7">
        <v>2.3279999999999999E-2</v>
      </c>
      <c r="AN26" s="7">
        <v>4.8329999999999998E-2</v>
      </c>
      <c r="AO26" s="7">
        <v>2.8309999999999998E-2</v>
      </c>
      <c r="AP26" s="7">
        <v>6.2520000000000006E-2</v>
      </c>
      <c r="AQ26" s="7">
        <v>2.0209999999999999E-2</v>
      </c>
      <c r="AR26" s="7">
        <v>7.7090000000000006E-2</v>
      </c>
      <c r="AS26" s="7">
        <v>7.2500000000000004E-3</v>
      </c>
      <c r="AT26" s="7">
        <v>4.5580000000000002E-2</v>
      </c>
      <c r="AU26" s="7">
        <v>6.8459999999999993E-2</v>
      </c>
      <c r="AV26" s="7">
        <v>3.8330000000000003E-2</v>
      </c>
      <c r="AW26" s="7">
        <v>2.997E-2</v>
      </c>
      <c r="AX26" s="7">
        <v>9.9279999999999993E-2</v>
      </c>
      <c r="AY26" s="7">
        <v>1.72E-2</v>
      </c>
      <c r="AZ26" s="7">
        <v>1.5939999999999999E-2</v>
      </c>
      <c r="BA26" s="7">
        <v>3.0429999999999999E-2</v>
      </c>
      <c r="BB26" s="7">
        <v>0.10569000000000001</v>
      </c>
      <c r="BC26" s="7">
        <v>2.418E-2</v>
      </c>
    </row>
    <row r="27" spans="1:55" x14ac:dyDescent="0.25">
      <c r="A27" s="3"/>
      <c r="B27" s="3">
        <v>17</v>
      </c>
      <c r="C27" s="6">
        <v>1.422E-2</v>
      </c>
      <c r="D27" s="6">
        <v>1.422E-2</v>
      </c>
      <c r="E27" s="6">
        <v>1.422E-2</v>
      </c>
      <c r="F27" s="6">
        <v>1.37E-2</v>
      </c>
      <c r="G27" s="6">
        <v>4.3990000000000001E-2</v>
      </c>
      <c r="H27" s="6">
        <v>1.422E-2</v>
      </c>
      <c r="I27" s="6">
        <v>1.4160000000000001E-2</v>
      </c>
      <c r="J27" s="6">
        <v>1.4120000000000001E-2</v>
      </c>
      <c r="K27" s="6">
        <v>1.422E-2</v>
      </c>
      <c r="L27" s="6">
        <v>1.422E-2</v>
      </c>
      <c r="M27" s="7">
        <v>1.422E-2</v>
      </c>
      <c r="N27" s="7">
        <v>1.422E-2</v>
      </c>
      <c r="O27" s="7">
        <v>1.422E-2</v>
      </c>
      <c r="P27" s="7">
        <v>4.2220000000000001E-2</v>
      </c>
      <c r="Q27" s="7">
        <v>5.534E-2</v>
      </c>
      <c r="R27" s="7">
        <v>1.422E-2</v>
      </c>
      <c r="S27" s="7">
        <v>1.422E-2</v>
      </c>
      <c r="T27" s="7">
        <v>1.422E-2</v>
      </c>
      <c r="U27" s="7">
        <v>5.9100000000000003E-3</v>
      </c>
      <c r="V27" s="7">
        <v>1.422E-2</v>
      </c>
      <c r="W27" s="7">
        <v>1.422E-2</v>
      </c>
      <c r="X27" s="7">
        <v>1.422E-2</v>
      </c>
      <c r="Y27" s="7">
        <v>1.422E-2</v>
      </c>
      <c r="Z27" s="7">
        <v>2.366E-2</v>
      </c>
      <c r="AA27" s="7">
        <v>3.5740000000000001E-2</v>
      </c>
      <c r="AB27" s="7">
        <v>1.422E-2</v>
      </c>
      <c r="AC27" s="7">
        <v>4.4940000000000001E-2</v>
      </c>
      <c r="AD27" s="7">
        <v>8.3460000000000006E-2</v>
      </c>
      <c r="AE27" s="7">
        <v>1.422E-2</v>
      </c>
      <c r="AF27" s="7">
        <v>1.422E-2</v>
      </c>
      <c r="AG27" s="7">
        <v>1.422E-2</v>
      </c>
      <c r="AH27" s="7">
        <v>2.511E-2</v>
      </c>
      <c r="AI27" s="7">
        <v>5.9100000000000003E-3</v>
      </c>
      <c r="AJ27" s="7">
        <v>2.1250000000000002E-2</v>
      </c>
      <c r="AK27" s="7">
        <v>3.1989999999999998E-2</v>
      </c>
      <c r="AL27" s="7">
        <v>0.15826999999999999</v>
      </c>
      <c r="AM27" s="7">
        <v>2.375E-2</v>
      </c>
      <c r="AN27" s="7">
        <v>4.8259999999999997E-2</v>
      </c>
      <c r="AO27" s="7">
        <v>2.8740000000000002E-2</v>
      </c>
      <c r="AP27" s="7">
        <v>6.2469999999999998E-2</v>
      </c>
      <c r="AQ27" s="7">
        <v>2.085E-2</v>
      </c>
      <c r="AR27" s="7">
        <v>7.6520000000000005E-2</v>
      </c>
      <c r="AS27" s="7">
        <v>7.8600000000000007E-3</v>
      </c>
      <c r="AT27" s="7">
        <v>4.6219999999999997E-2</v>
      </c>
      <c r="AU27" s="7">
        <v>6.9250000000000006E-2</v>
      </c>
      <c r="AV27" s="7">
        <v>3.8679999999999999E-2</v>
      </c>
      <c r="AW27" s="7">
        <v>3.0030000000000001E-2</v>
      </c>
      <c r="AX27" s="7">
        <v>9.8949999999999996E-2</v>
      </c>
      <c r="AY27" s="7">
        <v>1.7180000000000001E-2</v>
      </c>
      <c r="AZ27" s="7">
        <v>1.6840000000000001E-2</v>
      </c>
      <c r="BA27" s="7">
        <v>3.1119999999999998E-2</v>
      </c>
      <c r="BB27" s="7">
        <v>0.10417</v>
      </c>
      <c r="BC27" s="7">
        <v>2.4459999999999999E-2</v>
      </c>
    </row>
    <row r="28" spans="1:55" x14ac:dyDescent="0.25">
      <c r="A28" s="3"/>
      <c r="B28" s="3">
        <v>18</v>
      </c>
      <c r="C28" s="6">
        <v>1.4540000000000001E-2</v>
      </c>
      <c r="D28" s="6">
        <v>1.4540000000000001E-2</v>
      </c>
      <c r="E28" s="6">
        <v>1.4540000000000001E-2</v>
      </c>
      <c r="F28" s="6">
        <v>1.401E-2</v>
      </c>
      <c r="G28" s="6">
        <v>4.4110000000000003E-2</v>
      </c>
      <c r="H28" s="6">
        <v>1.4540000000000001E-2</v>
      </c>
      <c r="I28" s="6">
        <v>1.4970000000000001E-2</v>
      </c>
      <c r="J28" s="6">
        <v>1.443E-2</v>
      </c>
      <c r="K28" s="6">
        <v>1.4540000000000001E-2</v>
      </c>
      <c r="L28" s="6">
        <v>1.4540000000000001E-2</v>
      </c>
      <c r="M28" s="7">
        <v>1.4540000000000001E-2</v>
      </c>
      <c r="N28" s="7">
        <v>1.4540000000000001E-2</v>
      </c>
      <c r="O28" s="7">
        <v>1.4540000000000001E-2</v>
      </c>
      <c r="P28" s="7">
        <v>4.2770000000000002E-2</v>
      </c>
      <c r="Q28" s="7">
        <v>5.5E-2</v>
      </c>
      <c r="R28" s="7">
        <v>1.4540000000000001E-2</v>
      </c>
      <c r="S28" s="7">
        <v>1.4540000000000001E-2</v>
      </c>
      <c r="T28" s="7">
        <v>1.4540000000000001E-2</v>
      </c>
      <c r="U28" s="7">
        <v>6.2399999999999999E-3</v>
      </c>
      <c r="V28" s="7">
        <v>1.4540000000000001E-2</v>
      </c>
      <c r="W28" s="7">
        <v>1.4540000000000001E-2</v>
      </c>
      <c r="X28" s="7">
        <v>1.4540000000000001E-2</v>
      </c>
      <c r="Y28" s="7">
        <v>1.4540000000000001E-2</v>
      </c>
      <c r="Z28" s="7">
        <v>2.4299999999999999E-2</v>
      </c>
      <c r="AA28" s="7">
        <v>3.6179999999999997E-2</v>
      </c>
      <c r="AB28" s="7">
        <v>1.4540000000000001E-2</v>
      </c>
      <c r="AC28" s="7">
        <v>4.5220000000000003E-2</v>
      </c>
      <c r="AD28" s="7">
        <v>8.1900000000000001E-2</v>
      </c>
      <c r="AE28" s="7">
        <v>1.4540000000000001E-2</v>
      </c>
      <c r="AF28" s="7">
        <v>1.4540000000000001E-2</v>
      </c>
      <c r="AG28" s="7">
        <v>1.4540000000000001E-2</v>
      </c>
      <c r="AH28" s="7">
        <v>2.6030000000000001E-2</v>
      </c>
      <c r="AI28" s="7">
        <v>6.2399999999999999E-3</v>
      </c>
      <c r="AJ28" s="7">
        <v>2.1299999999999999E-2</v>
      </c>
      <c r="AK28" s="7">
        <v>3.2289999999999999E-2</v>
      </c>
      <c r="AL28" s="7">
        <v>0.15576000000000001</v>
      </c>
      <c r="AM28" s="7">
        <v>2.4119999999999999E-2</v>
      </c>
      <c r="AN28" s="7">
        <v>4.8169999999999998E-2</v>
      </c>
      <c r="AO28" s="7">
        <v>2.9159999999999998E-2</v>
      </c>
      <c r="AP28" s="7">
        <v>6.232E-2</v>
      </c>
      <c r="AQ28" s="7">
        <v>2.1479999999999999E-2</v>
      </c>
      <c r="AR28" s="7">
        <v>7.5929999999999997E-2</v>
      </c>
      <c r="AS28" s="7">
        <v>8.43E-3</v>
      </c>
      <c r="AT28" s="7">
        <v>4.6809999999999997E-2</v>
      </c>
      <c r="AU28" s="7">
        <v>6.9930000000000006E-2</v>
      </c>
      <c r="AV28" s="7">
        <v>3.8969999999999998E-2</v>
      </c>
      <c r="AW28" s="7">
        <v>3.007E-2</v>
      </c>
      <c r="AX28" s="7">
        <v>9.8409999999999997E-2</v>
      </c>
      <c r="AY28" s="7">
        <v>1.7219999999999999E-2</v>
      </c>
      <c r="AZ28" s="7">
        <v>1.7690000000000001E-2</v>
      </c>
      <c r="BA28" s="7">
        <v>3.1730000000000001E-2</v>
      </c>
      <c r="BB28" s="7">
        <v>0.10266</v>
      </c>
      <c r="BC28" s="7">
        <v>2.4719999999999999E-2</v>
      </c>
    </row>
    <row r="29" spans="1:55" x14ac:dyDescent="0.25">
      <c r="A29" s="3"/>
      <c r="B29" s="3">
        <v>19</v>
      </c>
      <c r="C29" s="6">
        <v>1.4880000000000001E-2</v>
      </c>
      <c r="D29" s="6">
        <v>1.4880000000000001E-2</v>
      </c>
      <c r="E29" s="6">
        <v>1.4880000000000001E-2</v>
      </c>
      <c r="F29" s="6">
        <v>1.435E-2</v>
      </c>
      <c r="G29" s="6">
        <v>4.419E-2</v>
      </c>
      <c r="H29" s="6">
        <v>1.4880000000000001E-2</v>
      </c>
      <c r="I29" s="6">
        <v>1.5769999999999999E-2</v>
      </c>
      <c r="J29" s="6">
        <v>1.477E-2</v>
      </c>
      <c r="K29" s="6">
        <v>1.4880000000000001E-2</v>
      </c>
      <c r="L29" s="6">
        <v>1.4880000000000001E-2</v>
      </c>
      <c r="M29" s="7">
        <v>1.4880000000000001E-2</v>
      </c>
      <c r="N29" s="7">
        <v>1.4880000000000001E-2</v>
      </c>
      <c r="O29" s="7">
        <v>1.4880000000000001E-2</v>
      </c>
      <c r="P29" s="7">
        <v>4.3220000000000001E-2</v>
      </c>
      <c r="Q29" s="7">
        <v>5.466E-2</v>
      </c>
      <c r="R29" s="7">
        <v>1.4880000000000001E-2</v>
      </c>
      <c r="S29" s="7">
        <v>1.4880000000000001E-2</v>
      </c>
      <c r="T29" s="7">
        <v>1.4880000000000001E-2</v>
      </c>
      <c r="U29" s="7">
        <v>6.4900000000000001E-3</v>
      </c>
      <c r="V29" s="7">
        <v>1.4880000000000001E-2</v>
      </c>
      <c r="W29" s="7">
        <v>1.4880000000000001E-2</v>
      </c>
      <c r="X29" s="7">
        <v>1.4880000000000001E-2</v>
      </c>
      <c r="Y29" s="7">
        <v>1.4880000000000001E-2</v>
      </c>
      <c r="Z29" s="7">
        <v>2.4920000000000001E-2</v>
      </c>
      <c r="AA29" s="7">
        <v>3.6560000000000002E-2</v>
      </c>
      <c r="AB29" s="7">
        <v>1.4880000000000001E-2</v>
      </c>
      <c r="AC29" s="7">
        <v>4.5440000000000001E-2</v>
      </c>
      <c r="AD29" s="7">
        <v>8.0420000000000005E-2</v>
      </c>
      <c r="AE29" s="7">
        <v>1.4880000000000001E-2</v>
      </c>
      <c r="AF29" s="7">
        <v>1.4880000000000001E-2</v>
      </c>
      <c r="AG29" s="7">
        <v>1.4880000000000001E-2</v>
      </c>
      <c r="AH29" s="7">
        <v>2.6849999999999999E-2</v>
      </c>
      <c r="AI29" s="7">
        <v>6.4900000000000001E-3</v>
      </c>
      <c r="AJ29" s="7">
        <v>2.1329999999999998E-2</v>
      </c>
      <c r="AK29" s="7">
        <v>3.2550000000000003E-2</v>
      </c>
      <c r="AL29" s="7">
        <v>0.15317</v>
      </c>
      <c r="AM29" s="7">
        <v>2.4369999999999999E-2</v>
      </c>
      <c r="AN29" s="7">
        <v>4.8070000000000002E-2</v>
      </c>
      <c r="AO29" s="7">
        <v>2.9559999999999999E-2</v>
      </c>
      <c r="AP29" s="7">
        <v>6.2089999999999999E-2</v>
      </c>
      <c r="AQ29" s="7">
        <v>2.2100000000000002E-2</v>
      </c>
      <c r="AR29" s="7">
        <v>7.5329999999999994E-2</v>
      </c>
      <c r="AS29" s="7">
        <v>8.9499999999999996E-3</v>
      </c>
      <c r="AT29" s="7">
        <v>4.7329999999999997E-2</v>
      </c>
      <c r="AU29" s="7">
        <v>7.0459999999999995E-2</v>
      </c>
      <c r="AV29" s="7">
        <v>3.9230000000000001E-2</v>
      </c>
      <c r="AW29" s="7">
        <v>3.0130000000000001E-2</v>
      </c>
      <c r="AX29" s="7">
        <v>9.7720000000000001E-2</v>
      </c>
      <c r="AY29" s="7">
        <v>1.7340000000000001E-2</v>
      </c>
      <c r="AZ29" s="7">
        <v>1.8509999999999999E-2</v>
      </c>
      <c r="BA29" s="7">
        <v>3.2280000000000003E-2</v>
      </c>
      <c r="BB29" s="7">
        <v>0.10116</v>
      </c>
      <c r="BC29" s="7">
        <v>2.496E-2</v>
      </c>
    </row>
    <row r="30" spans="1:55" x14ac:dyDescent="0.25">
      <c r="A30" s="3"/>
      <c r="B30" s="8">
        <v>20</v>
      </c>
      <c r="C30" s="9">
        <v>1.5270000000000001E-2</v>
      </c>
      <c r="D30" s="9">
        <v>1.5270000000000001E-2</v>
      </c>
      <c r="E30" s="9">
        <v>1.5270000000000001E-2</v>
      </c>
      <c r="F30" s="9">
        <v>1.4749999999999999E-2</v>
      </c>
      <c r="G30" s="9">
        <v>4.4249999999999998E-2</v>
      </c>
      <c r="H30" s="9">
        <v>1.5270000000000001E-2</v>
      </c>
      <c r="I30" s="9">
        <v>1.6559999999999998E-2</v>
      </c>
      <c r="J30" s="9">
        <v>1.5169999999999999E-2</v>
      </c>
      <c r="K30" s="9">
        <v>1.5270000000000001E-2</v>
      </c>
      <c r="L30" s="9">
        <v>1.5270000000000001E-2</v>
      </c>
      <c r="M30" s="10">
        <v>1.5270000000000001E-2</v>
      </c>
      <c r="N30" s="10">
        <v>1.5270000000000001E-2</v>
      </c>
      <c r="O30" s="10">
        <v>1.5270000000000001E-2</v>
      </c>
      <c r="P30" s="10">
        <v>4.3569999999999998E-2</v>
      </c>
      <c r="Q30" s="10">
        <v>5.432E-2</v>
      </c>
      <c r="R30" s="10">
        <v>1.5270000000000001E-2</v>
      </c>
      <c r="S30" s="10">
        <v>1.5270000000000001E-2</v>
      </c>
      <c r="T30" s="10">
        <v>1.5270000000000001E-2</v>
      </c>
      <c r="U30" s="10">
        <v>6.6800000000000002E-3</v>
      </c>
      <c r="V30" s="10">
        <v>1.5270000000000001E-2</v>
      </c>
      <c r="W30" s="10">
        <v>1.5270000000000001E-2</v>
      </c>
      <c r="X30" s="10">
        <v>1.5270000000000001E-2</v>
      </c>
      <c r="Y30" s="10">
        <v>1.5270000000000001E-2</v>
      </c>
      <c r="Z30" s="10">
        <v>2.5499999999999998E-2</v>
      </c>
      <c r="AA30" s="10">
        <v>3.6909999999999998E-2</v>
      </c>
      <c r="AB30" s="10">
        <v>1.5270000000000001E-2</v>
      </c>
      <c r="AC30" s="10">
        <v>4.5600000000000002E-2</v>
      </c>
      <c r="AD30" s="10">
        <v>7.9030000000000003E-2</v>
      </c>
      <c r="AE30" s="10">
        <v>1.5270000000000001E-2</v>
      </c>
      <c r="AF30" s="10">
        <v>1.5270000000000001E-2</v>
      </c>
      <c r="AG30" s="10">
        <v>1.5270000000000001E-2</v>
      </c>
      <c r="AH30" s="10">
        <v>2.76E-2</v>
      </c>
      <c r="AI30" s="10">
        <v>6.6800000000000002E-3</v>
      </c>
      <c r="AJ30" s="10">
        <v>2.1260000000000001E-2</v>
      </c>
      <c r="AK30" s="10">
        <v>3.279E-2</v>
      </c>
      <c r="AL30" s="10">
        <v>0.15053</v>
      </c>
      <c r="AM30" s="10">
        <v>2.4510000000000001E-2</v>
      </c>
      <c r="AN30" s="10">
        <v>4.7960000000000003E-2</v>
      </c>
      <c r="AO30" s="10">
        <v>2.9950000000000001E-2</v>
      </c>
      <c r="AP30" s="10">
        <v>6.1789999999999998E-2</v>
      </c>
      <c r="AQ30" s="10">
        <v>2.2710000000000001E-2</v>
      </c>
      <c r="AR30" s="10">
        <v>7.4719999999999995E-2</v>
      </c>
      <c r="AS30" s="10">
        <v>9.4000000000000004E-3</v>
      </c>
      <c r="AT30" s="10">
        <v>4.7750000000000001E-2</v>
      </c>
      <c r="AU30" s="10">
        <v>7.084E-2</v>
      </c>
      <c r="AV30" s="10">
        <v>3.9449999999999999E-2</v>
      </c>
      <c r="AW30" s="10">
        <v>3.0210000000000001E-2</v>
      </c>
      <c r="AX30" s="10">
        <v>9.6920000000000006E-2</v>
      </c>
      <c r="AY30" s="10">
        <v>1.755E-2</v>
      </c>
      <c r="AZ30" s="10">
        <v>1.9300000000000001E-2</v>
      </c>
      <c r="BA30" s="10">
        <v>3.2770000000000001E-2</v>
      </c>
      <c r="BB30" s="10">
        <v>9.9690000000000001E-2</v>
      </c>
      <c r="BC30" s="10">
        <v>2.5170000000000001E-2</v>
      </c>
    </row>
    <row r="31" spans="1:55" x14ac:dyDescent="0.25">
      <c r="A31" s="3"/>
      <c r="B31" s="3">
        <v>21</v>
      </c>
      <c r="C31" s="6">
        <v>1.5740000000000001E-2</v>
      </c>
      <c r="D31" s="6">
        <v>1.5740000000000001E-2</v>
      </c>
      <c r="E31" s="6">
        <v>1.5740000000000001E-2</v>
      </c>
      <c r="F31" s="6">
        <v>1.523E-2</v>
      </c>
      <c r="G31" s="6">
        <v>4.4290000000000003E-2</v>
      </c>
      <c r="H31" s="6">
        <v>1.5740000000000001E-2</v>
      </c>
      <c r="I31" s="6">
        <v>1.7330000000000002E-2</v>
      </c>
      <c r="J31" s="6">
        <v>1.5640000000000001E-2</v>
      </c>
      <c r="K31" s="6">
        <v>1.5740000000000001E-2</v>
      </c>
      <c r="L31" s="6">
        <v>1.5740000000000001E-2</v>
      </c>
      <c r="M31" s="7">
        <v>1.5740000000000001E-2</v>
      </c>
      <c r="N31" s="7">
        <v>1.5740000000000001E-2</v>
      </c>
      <c r="O31" s="7">
        <v>1.5740000000000001E-2</v>
      </c>
      <c r="P31" s="7">
        <v>4.385E-2</v>
      </c>
      <c r="Q31" s="7">
        <v>5.3990000000000003E-2</v>
      </c>
      <c r="R31" s="7">
        <v>1.5740000000000001E-2</v>
      </c>
      <c r="S31" s="7">
        <v>1.5740000000000001E-2</v>
      </c>
      <c r="T31" s="7">
        <v>1.5740000000000001E-2</v>
      </c>
      <c r="U31" s="7">
        <v>6.8399999999999997E-3</v>
      </c>
      <c r="V31" s="7">
        <v>1.5740000000000001E-2</v>
      </c>
      <c r="W31" s="7">
        <v>1.5740000000000001E-2</v>
      </c>
      <c r="X31" s="7">
        <v>1.5740000000000001E-2</v>
      </c>
      <c r="Y31" s="7">
        <v>1.5740000000000001E-2</v>
      </c>
      <c r="Z31" s="7">
        <v>2.605E-2</v>
      </c>
      <c r="AA31" s="7">
        <v>3.721E-2</v>
      </c>
      <c r="AB31" s="7">
        <v>1.5740000000000001E-2</v>
      </c>
      <c r="AC31" s="7">
        <v>4.5710000000000001E-2</v>
      </c>
      <c r="AD31" s="7">
        <v>7.7729999999999994E-2</v>
      </c>
      <c r="AE31" s="7">
        <v>1.5740000000000001E-2</v>
      </c>
      <c r="AF31" s="7">
        <v>1.5740000000000001E-2</v>
      </c>
      <c r="AG31" s="7">
        <v>1.5740000000000001E-2</v>
      </c>
      <c r="AH31" s="7">
        <v>2.827E-2</v>
      </c>
      <c r="AI31" s="7">
        <v>6.8399999999999997E-3</v>
      </c>
      <c r="AJ31" s="7">
        <v>2.1170000000000001E-2</v>
      </c>
      <c r="AK31" s="7">
        <v>3.3009999999999998E-2</v>
      </c>
      <c r="AL31" s="7">
        <v>0.14788000000000001</v>
      </c>
      <c r="AM31" s="7">
        <v>2.4539999999999999E-2</v>
      </c>
      <c r="AN31" s="7">
        <v>4.7840000000000001E-2</v>
      </c>
      <c r="AO31" s="7">
        <v>3.031E-2</v>
      </c>
      <c r="AP31" s="7">
        <v>6.1460000000000001E-2</v>
      </c>
      <c r="AQ31" s="7">
        <v>2.3290000000000002E-2</v>
      </c>
      <c r="AR31" s="7">
        <v>7.4120000000000005E-2</v>
      </c>
      <c r="AS31" s="7">
        <v>9.7999999999999997E-3</v>
      </c>
      <c r="AT31" s="7">
        <v>4.8070000000000002E-2</v>
      </c>
      <c r="AU31" s="7">
        <v>7.1050000000000002E-2</v>
      </c>
      <c r="AV31" s="7">
        <v>3.9640000000000002E-2</v>
      </c>
      <c r="AW31" s="7">
        <v>3.0339999999999999E-2</v>
      </c>
      <c r="AX31" s="7">
        <v>9.6019999999999994E-2</v>
      </c>
      <c r="AY31" s="7">
        <v>1.7860000000000001E-2</v>
      </c>
      <c r="AZ31" s="7">
        <v>2.0049999999999998E-2</v>
      </c>
      <c r="BA31" s="7">
        <v>3.3210000000000003E-2</v>
      </c>
      <c r="BB31" s="7">
        <v>9.8250000000000004E-2</v>
      </c>
      <c r="BC31" s="7">
        <v>2.5350000000000001E-2</v>
      </c>
    </row>
    <row r="32" spans="1:55" x14ac:dyDescent="0.25">
      <c r="A32" s="3"/>
      <c r="B32" s="3">
        <v>22</v>
      </c>
      <c r="C32" s="6">
        <v>1.627E-2</v>
      </c>
      <c r="D32" s="6">
        <v>1.627E-2</v>
      </c>
      <c r="E32" s="6">
        <v>1.627E-2</v>
      </c>
      <c r="F32" s="6">
        <v>1.576E-2</v>
      </c>
      <c r="G32" s="6">
        <v>4.4319999999999998E-2</v>
      </c>
      <c r="H32" s="6">
        <v>1.627E-2</v>
      </c>
      <c r="I32" s="6">
        <v>1.8069999999999999E-2</v>
      </c>
      <c r="J32" s="6">
        <v>1.617E-2</v>
      </c>
      <c r="K32" s="6">
        <v>1.627E-2</v>
      </c>
      <c r="L32" s="6">
        <v>1.627E-2</v>
      </c>
      <c r="M32" s="7">
        <v>1.627E-2</v>
      </c>
      <c r="N32" s="7">
        <v>1.627E-2</v>
      </c>
      <c r="O32" s="7">
        <v>1.627E-2</v>
      </c>
      <c r="P32" s="7">
        <v>4.4080000000000001E-2</v>
      </c>
      <c r="Q32" s="7">
        <v>5.3659999999999999E-2</v>
      </c>
      <c r="R32" s="7">
        <v>1.627E-2</v>
      </c>
      <c r="S32" s="7">
        <v>1.627E-2</v>
      </c>
      <c r="T32" s="7">
        <v>1.627E-2</v>
      </c>
      <c r="U32" s="7">
        <v>7.0000000000000001E-3</v>
      </c>
      <c r="V32" s="7">
        <v>1.627E-2</v>
      </c>
      <c r="W32" s="7">
        <v>1.627E-2</v>
      </c>
      <c r="X32" s="7">
        <v>1.627E-2</v>
      </c>
      <c r="Y32" s="7">
        <v>1.627E-2</v>
      </c>
      <c r="Z32" s="7">
        <v>2.657E-2</v>
      </c>
      <c r="AA32" s="7">
        <v>3.7490000000000002E-2</v>
      </c>
      <c r="AB32" s="7">
        <v>1.627E-2</v>
      </c>
      <c r="AC32" s="7">
        <v>4.5789999999999997E-2</v>
      </c>
      <c r="AD32" s="7">
        <v>7.6490000000000002E-2</v>
      </c>
      <c r="AE32" s="7">
        <v>1.627E-2</v>
      </c>
      <c r="AF32" s="7">
        <v>1.627E-2</v>
      </c>
      <c r="AG32" s="7">
        <v>1.627E-2</v>
      </c>
      <c r="AH32" s="7">
        <v>2.8889999999999999E-2</v>
      </c>
      <c r="AI32" s="7">
        <v>7.0000000000000001E-3</v>
      </c>
      <c r="AJ32" s="7">
        <v>2.1080000000000002E-2</v>
      </c>
      <c r="AK32" s="7">
        <v>3.3189999999999997E-2</v>
      </c>
      <c r="AL32" s="7">
        <v>0.14521999999999999</v>
      </c>
      <c r="AM32" s="7">
        <v>2.452E-2</v>
      </c>
      <c r="AN32" s="7">
        <v>4.7730000000000002E-2</v>
      </c>
      <c r="AO32" s="7">
        <v>3.0669999999999999E-2</v>
      </c>
      <c r="AP32" s="7">
        <v>6.1089999999999998E-2</v>
      </c>
      <c r="AQ32" s="7">
        <v>2.3859999999999999E-2</v>
      </c>
      <c r="AR32" s="7">
        <v>7.3520000000000002E-2</v>
      </c>
      <c r="AS32" s="7">
        <v>1.0149999999999999E-2</v>
      </c>
      <c r="AT32" s="7">
        <v>4.8309999999999999E-2</v>
      </c>
      <c r="AU32" s="7">
        <v>7.1129999999999999E-2</v>
      </c>
      <c r="AV32" s="7">
        <v>3.9820000000000001E-2</v>
      </c>
      <c r="AW32" s="7">
        <v>3.0499999999999999E-2</v>
      </c>
      <c r="AX32" s="7">
        <v>9.5070000000000002E-2</v>
      </c>
      <c r="AY32" s="7">
        <v>1.8259999999999998E-2</v>
      </c>
      <c r="AZ32" s="7">
        <v>2.0760000000000001E-2</v>
      </c>
      <c r="BA32" s="7">
        <v>3.3619999999999997E-2</v>
      </c>
      <c r="BB32" s="7">
        <v>9.6860000000000002E-2</v>
      </c>
      <c r="BC32" s="7">
        <v>2.5499999999999998E-2</v>
      </c>
    </row>
    <row r="33" spans="1:55" x14ac:dyDescent="0.25">
      <c r="A33" s="3"/>
      <c r="B33" s="3">
        <v>23</v>
      </c>
      <c r="C33" s="6">
        <v>1.6830000000000001E-2</v>
      </c>
      <c r="D33" s="6">
        <v>1.6830000000000001E-2</v>
      </c>
      <c r="E33" s="6">
        <v>1.6830000000000001E-2</v>
      </c>
      <c r="F33" s="6">
        <v>1.6330000000000001E-2</v>
      </c>
      <c r="G33" s="6">
        <v>4.4339999999999997E-2</v>
      </c>
      <c r="H33" s="6">
        <v>1.6830000000000001E-2</v>
      </c>
      <c r="I33" s="6">
        <v>1.8800000000000001E-2</v>
      </c>
      <c r="J33" s="6">
        <v>1.6729999999999998E-2</v>
      </c>
      <c r="K33" s="6">
        <v>1.6830000000000001E-2</v>
      </c>
      <c r="L33" s="6">
        <v>1.6830000000000001E-2</v>
      </c>
      <c r="M33" s="7">
        <v>1.6830000000000001E-2</v>
      </c>
      <c r="N33" s="7">
        <v>1.6830000000000001E-2</v>
      </c>
      <c r="O33" s="7">
        <v>1.6830000000000001E-2</v>
      </c>
      <c r="P33" s="7">
        <v>4.4249999999999998E-2</v>
      </c>
      <c r="Q33" s="7">
        <v>5.3350000000000002E-2</v>
      </c>
      <c r="R33" s="7">
        <v>1.6830000000000001E-2</v>
      </c>
      <c r="S33" s="7">
        <v>1.6830000000000001E-2</v>
      </c>
      <c r="T33" s="7">
        <v>1.6830000000000001E-2</v>
      </c>
      <c r="U33" s="7">
        <v>7.1700000000000002E-3</v>
      </c>
      <c r="V33" s="7">
        <v>1.6830000000000001E-2</v>
      </c>
      <c r="W33" s="7">
        <v>1.6830000000000001E-2</v>
      </c>
      <c r="X33" s="7">
        <v>1.6830000000000001E-2</v>
      </c>
      <c r="Y33" s="7">
        <v>1.6830000000000001E-2</v>
      </c>
      <c r="Z33" s="7">
        <v>2.7060000000000001E-2</v>
      </c>
      <c r="AA33" s="7">
        <v>3.773E-2</v>
      </c>
      <c r="AB33" s="7">
        <v>1.6830000000000001E-2</v>
      </c>
      <c r="AC33" s="7">
        <v>4.5839999999999999E-2</v>
      </c>
      <c r="AD33" s="7">
        <v>7.5319999999999998E-2</v>
      </c>
      <c r="AE33" s="7">
        <v>1.6830000000000001E-2</v>
      </c>
      <c r="AF33" s="7">
        <v>1.6830000000000001E-2</v>
      </c>
      <c r="AG33" s="7">
        <v>1.6830000000000001E-2</v>
      </c>
      <c r="AH33" s="7">
        <v>2.946E-2</v>
      </c>
      <c r="AI33" s="7">
        <v>7.1700000000000002E-3</v>
      </c>
      <c r="AJ33" s="7">
        <v>2.1000000000000001E-2</v>
      </c>
      <c r="AK33" s="7">
        <v>3.3320000000000002E-2</v>
      </c>
      <c r="AL33" s="7">
        <v>0.14258999999999999</v>
      </c>
      <c r="AM33" s="7">
        <v>2.4490000000000001E-2</v>
      </c>
      <c r="AN33" s="7">
        <v>4.761E-2</v>
      </c>
      <c r="AO33" s="7">
        <v>3.1009999999999999E-2</v>
      </c>
      <c r="AP33" s="7">
        <v>6.0699999999999997E-2</v>
      </c>
      <c r="AQ33" s="7">
        <v>2.4400000000000002E-2</v>
      </c>
      <c r="AR33" s="7">
        <v>7.2929999999999995E-2</v>
      </c>
      <c r="AS33" s="7">
        <v>1.0460000000000001E-2</v>
      </c>
      <c r="AT33" s="7">
        <v>4.8460000000000003E-2</v>
      </c>
      <c r="AU33" s="7">
        <v>7.109E-2</v>
      </c>
      <c r="AV33" s="7">
        <v>3.9969999999999999E-2</v>
      </c>
      <c r="AW33" s="7">
        <v>3.0689999999999999E-2</v>
      </c>
      <c r="AX33" s="7">
        <v>9.4089999999999993E-2</v>
      </c>
      <c r="AY33" s="7">
        <v>1.8700000000000001E-2</v>
      </c>
      <c r="AZ33" s="7">
        <v>2.1440000000000001E-2</v>
      </c>
      <c r="BA33" s="7">
        <v>3.3989999999999999E-2</v>
      </c>
      <c r="BB33" s="7">
        <v>9.5500000000000002E-2</v>
      </c>
      <c r="BC33" s="7">
        <v>2.563E-2</v>
      </c>
    </row>
    <row r="34" spans="1:55" x14ac:dyDescent="0.25">
      <c r="A34" s="3"/>
      <c r="B34" s="3">
        <v>24</v>
      </c>
      <c r="C34" s="6">
        <v>1.7409999999999998E-2</v>
      </c>
      <c r="D34" s="6">
        <v>1.7409999999999998E-2</v>
      </c>
      <c r="E34" s="6">
        <v>1.7409999999999998E-2</v>
      </c>
      <c r="F34" s="6">
        <v>1.6930000000000001E-2</v>
      </c>
      <c r="G34" s="6">
        <v>4.4339999999999997E-2</v>
      </c>
      <c r="H34" s="6">
        <v>1.7409999999999998E-2</v>
      </c>
      <c r="I34" s="6">
        <v>1.949E-2</v>
      </c>
      <c r="J34" s="6">
        <v>1.7309999999999999E-2</v>
      </c>
      <c r="K34" s="6">
        <v>1.7409999999999998E-2</v>
      </c>
      <c r="L34" s="6">
        <v>1.7409999999999998E-2</v>
      </c>
      <c r="M34" s="7">
        <v>1.7409999999999998E-2</v>
      </c>
      <c r="N34" s="7">
        <v>1.7409999999999998E-2</v>
      </c>
      <c r="O34" s="7">
        <v>1.7409999999999998E-2</v>
      </c>
      <c r="P34" s="7">
        <v>4.4389999999999999E-2</v>
      </c>
      <c r="Q34" s="7">
        <v>5.3039999999999997E-2</v>
      </c>
      <c r="R34" s="7">
        <v>1.7409999999999998E-2</v>
      </c>
      <c r="S34" s="7">
        <v>1.7409999999999998E-2</v>
      </c>
      <c r="T34" s="7">
        <v>1.7409999999999998E-2</v>
      </c>
      <c r="U34" s="7">
        <v>7.3899999999999999E-3</v>
      </c>
      <c r="V34" s="7">
        <v>1.7409999999999998E-2</v>
      </c>
      <c r="W34" s="7">
        <v>1.7409999999999998E-2</v>
      </c>
      <c r="X34" s="7">
        <v>1.7409999999999998E-2</v>
      </c>
      <c r="Y34" s="7">
        <v>1.7409999999999998E-2</v>
      </c>
      <c r="Z34" s="7">
        <v>2.7529999999999999E-2</v>
      </c>
      <c r="AA34" s="7">
        <v>3.7960000000000001E-2</v>
      </c>
      <c r="AB34" s="7">
        <v>1.7409999999999998E-2</v>
      </c>
      <c r="AC34" s="7">
        <v>4.5870000000000001E-2</v>
      </c>
      <c r="AD34" s="7">
        <v>7.4219999999999994E-2</v>
      </c>
      <c r="AE34" s="7">
        <v>1.7409999999999998E-2</v>
      </c>
      <c r="AF34" s="7">
        <v>1.7409999999999998E-2</v>
      </c>
      <c r="AG34" s="7">
        <v>1.7409999999999998E-2</v>
      </c>
      <c r="AH34" s="7">
        <v>2.998E-2</v>
      </c>
      <c r="AI34" s="7">
        <v>7.3899999999999999E-3</v>
      </c>
      <c r="AJ34" s="7">
        <v>2.0930000000000001E-2</v>
      </c>
      <c r="AK34" s="7">
        <v>3.3390000000000003E-2</v>
      </c>
      <c r="AL34" s="7">
        <v>0.14000000000000001</v>
      </c>
      <c r="AM34" s="7">
        <v>2.4490000000000001E-2</v>
      </c>
      <c r="AN34" s="7">
        <v>4.7489999999999997E-2</v>
      </c>
      <c r="AO34" s="7">
        <v>3.1329999999999997E-2</v>
      </c>
      <c r="AP34" s="7">
        <v>6.0290000000000003E-2</v>
      </c>
      <c r="AQ34" s="7">
        <v>2.4920000000000001E-2</v>
      </c>
      <c r="AR34" s="7">
        <v>7.2359999999999994E-2</v>
      </c>
      <c r="AS34" s="7">
        <v>1.0710000000000001E-2</v>
      </c>
      <c r="AT34" s="7">
        <v>4.8559999999999999E-2</v>
      </c>
      <c r="AU34" s="7">
        <v>7.0970000000000005E-2</v>
      </c>
      <c r="AV34" s="7">
        <v>4.011E-2</v>
      </c>
      <c r="AW34" s="7">
        <v>3.0890000000000001E-2</v>
      </c>
      <c r="AX34" s="7">
        <v>9.3079999999999996E-2</v>
      </c>
      <c r="AY34" s="7">
        <v>1.9179999999999999E-2</v>
      </c>
      <c r="AZ34" s="7">
        <v>2.2079999999999999E-2</v>
      </c>
      <c r="BA34" s="7">
        <v>3.4329999999999999E-2</v>
      </c>
      <c r="BB34" s="7">
        <v>9.4189999999999996E-2</v>
      </c>
      <c r="BC34" s="7">
        <v>2.5729999999999999E-2</v>
      </c>
    </row>
    <row r="35" spans="1:55" x14ac:dyDescent="0.25">
      <c r="A35" s="3"/>
      <c r="B35" s="8">
        <v>25</v>
      </c>
      <c r="C35" s="9">
        <v>1.7999999999999999E-2</v>
      </c>
      <c r="D35" s="9">
        <v>1.7999999999999999E-2</v>
      </c>
      <c r="E35" s="9">
        <v>1.7999999999999999E-2</v>
      </c>
      <c r="F35" s="9">
        <v>1.753E-2</v>
      </c>
      <c r="G35" s="9">
        <v>4.4339999999999997E-2</v>
      </c>
      <c r="H35" s="9">
        <v>1.7999999999999999E-2</v>
      </c>
      <c r="I35" s="9">
        <v>2.0160000000000001E-2</v>
      </c>
      <c r="J35" s="9">
        <v>1.7909999999999999E-2</v>
      </c>
      <c r="K35" s="9">
        <v>1.7999999999999999E-2</v>
      </c>
      <c r="L35" s="9">
        <v>1.7999999999999999E-2</v>
      </c>
      <c r="M35" s="10">
        <v>1.7999999999999999E-2</v>
      </c>
      <c r="N35" s="10">
        <v>1.7999999999999999E-2</v>
      </c>
      <c r="O35" s="10">
        <v>1.7999999999999999E-2</v>
      </c>
      <c r="P35" s="10">
        <v>4.4490000000000002E-2</v>
      </c>
      <c r="Q35" s="10">
        <v>5.2740000000000002E-2</v>
      </c>
      <c r="R35" s="10">
        <v>1.7999999999999999E-2</v>
      </c>
      <c r="S35" s="10">
        <v>1.7999999999999999E-2</v>
      </c>
      <c r="T35" s="10">
        <v>1.7999999999999999E-2</v>
      </c>
      <c r="U35" s="10">
        <v>7.6699999999999997E-3</v>
      </c>
      <c r="V35" s="10">
        <v>1.7999999999999999E-2</v>
      </c>
      <c r="W35" s="10">
        <v>1.7999999999999999E-2</v>
      </c>
      <c r="X35" s="10">
        <v>1.7999999999999999E-2</v>
      </c>
      <c r="Y35" s="10">
        <v>1.7999999999999999E-2</v>
      </c>
      <c r="Z35" s="10">
        <v>2.7980000000000001E-2</v>
      </c>
      <c r="AA35" s="10">
        <v>3.8159999999999999E-2</v>
      </c>
      <c r="AB35" s="10">
        <v>1.7999999999999999E-2</v>
      </c>
      <c r="AC35" s="10">
        <v>4.5870000000000001E-2</v>
      </c>
      <c r="AD35" s="10">
        <v>7.3169999999999999E-2</v>
      </c>
      <c r="AE35" s="10">
        <v>1.7999999999999999E-2</v>
      </c>
      <c r="AF35" s="10">
        <v>1.7999999999999999E-2</v>
      </c>
      <c r="AG35" s="10">
        <v>1.7999999999999999E-2</v>
      </c>
      <c r="AH35" s="10">
        <v>3.0450000000000001E-2</v>
      </c>
      <c r="AI35" s="10">
        <v>7.6699999999999997E-3</v>
      </c>
      <c r="AJ35" s="10">
        <v>2.086E-2</v>
      </c>
      <c r="AK35" s="10">
        <v>3.3390000000000003E-2</v>
      </c>
      <c r="AL35" s="10">
        <v>0.13747000000000001</v>
      </c>
      <c r="AM35" s="10">
        <v>2.4539999999999999E-2</v>
      </c>
      <c r="AN35" s="10">
        <v>4.7370000000000002E-2</v>
      </c>
      <c r="AO35" s="10">
        <v>3.1640000000000001E-2</v>
      </c>
      <c r="AP35" s="10">
        <v>5.9880000000000003E-2</v>
      </c>
      <c r="AQ35" s="10">
        <v>2.5430000000000001E-2</v>
      </c>
      <c r="AR35" s="10">
        <v>7.1800000000000003E-2</v>
      </c>
      <c r="AS35" s="10">
        <v>1.0919999999999999E-2</v>
      </c>
      <c r="AT35" s="10">
        <v>4.8619999999999997E-2</v>
      </c>
      <c r="AU35" s="10">
        <v>7.077E-2</v>
      </c>
      <c r="AV35" s="10">
        <v>4.0230000000000002E-2</v>
      </c>
      <c r="AW35" s="10">
        <v>3.1109999999999999E-2</v>
      </c>
      <c r="AX35" s="10">
        <v>9.2060000000000003E-2</v>
      </c>
      <c r="AY35" s="10">
        <v>1.9689999999999999E-2</v>
      </c>
      <c r="AZ35" s="10">
        <v>2.2700000000000001E-2</v>
      </c>
      <c r="BA35" s="10">
        <v>3.4639999999999997E-2</v>
      </c>
      <c r="BB35" s="10">
        <v>9.2929999999999999E-2</v>
      </c>
      <c r="BC35" s="10">
        <v>2.58E-2</v>
      </c>
    </row>
    <row r="36" spans="1:55" x14ac:dyDescent="0.25">
      <c r="A36" s="3"/>
      <c r="B36" s="3">
        <v>26</v>
      </c>
      <c r="C36" s="6">
        <v>1.8589999999999999E-2</v>
      </c>
      <c r="D36" s="6">
        <v>1.8589999999999999E-2</v>
      </c>
      <c r="E36" s="6">
        <v>1.8589999999999999E-2</v>
      </c>
      <c r="F36" s="6">
        <v>1.813E-2</v>
      </c>
      <c r="G36" s="6">
        <v>4.4319999999999998E-2</v>
      </c>
      <c r="H36" s="6">
        <v>1.8589999999999999E-2</v>
      </c>
      <c r="I36" s="6">
        <v>2.0799999999999999E-2</v>
      </c>
      <c r="J36" s="6">
        <v>1.8499999999999999E-2</v>
      </c>
      <c r="K36" s="6">
        <v>1.8589999999999999E-2</v>
      </c>
      <c r="L36" s="6">
        <v>1.8589999999999999E-2</v>
      </c>
      <c r="M36" s="7">
        <v>1.8589999999999999E-2</v>
      </c>
      <c r="N36" s="7">
        <v>1.8589999999999999E-2</v>
      </c>
      <c r="O36" s="7">
        <v>1.8589999999999999E-2</v>
      </c>
      <c r="P36" s="7">
        <v>4.4560000000000002E-2</v>
      </c>
      <c r="Q36" s="7">
        <v>5.246E-2</v>
      </c>
      <c r="R36" s="7">
        <v>1.8589999999999999E-2</v>
      </c>
      <c r="S36" s="7">
        <v>1.8589999999999999E-2</v>
      </c>
      <c r="T36" s="7">
        <v>1.8589999999999999E-2</v>
      </c>
      <c r="U36" s="7">
        <v>8.0000000000000002E-3</v>
      </c>
      <c r="V36" s="7">
        <v>1.8589999999999999E-2</v>
      </c>
      <c r="W36" s="7">
        <v>1.8589999999999999E-2</v>
      </c>
      <c r="X36" s="7">
        <v>1.8589999999999999E-2</v>
      </c>
      <c r="Y36" s="7">
        <v>1.8589999999999999E-2</v>
      </c>
      <c r="Z36" s="7">
        <v>2.8400000000000002E-2</v>
      </c>
      <c r="AA36" s="7">
        <v>3.8339999999999999E-2</v>
      </c>
      <c r="AB36" s="7">
        <v>1.8589999999999999E-2</v>
      </c>
      <c r="AC36" s="7">
        <v>4.5859999999999998E-2</v>
      </c>
      <c r="AD36" s="7">
        <v>7.2179999999999994E-2</v>
      </c>
      <c r="AE36" s="7">
        <v>1.8589999999999999E-2</v>
      </c>
      <c r="AF36" s="7">
        <v>1.8589999999999999E-2</v>
      </c>
      <c r="AG36" s="7">
        <v>1.8589999999999999E-2</v>
      </c>
      <c r="AH36" s="7">
        <v>3.0890000000000001E-2</v>
      </c>
      <c r="AI36" s="7">
        <v>8.0000000000000002E-3</v>
      </c>
      <c r="AJ36" s="7">
        <v>2.0789999999999999E-2</v>
      </c>
      <c r="AK36" s="7">
        <v>3.3320000000000002E-2</v>
      </c>
      <c r="AL36" s="7">
        <v>0.13499</v>
      </c>
      <c r="AM36" s="7">
        <v>2.4660000000000001E-2</v>
      </c>
      <c r="AN36" s="7">
        <v>4.725E-2</v>
      </c>
      <c r="AO36" s="7">
        <v>3.193E-2</v>
      </c>
      <c r="AP36" s="7">
        <v>5.9459999999999999E-2</v>
      </c>
      <c r="AQ36" s="7">
        <v>2.5909999999999999E-2</v>
      </c>
      <c r="AR36" s="7">
        <v>7.1260000000000004E-2</v>
      </c>
      <c r="AS36" s="7">
        <v>1.1089999999999999E-2</v>
      </c>
      <c r="AT36" s="7">
        <v>4.863E-2</v>
      </c>
      <c r="AU36" s="7">
        <v>7.0529999999999995E-2</v>
      </c>
      <c r="AV36" s="7">
        <v>4.0340000000000001E-2</v>
      </c>
      <c r="AW36" s="7">
        <v>3.1329999999999997E-2</v>
      </c>
      <c r="AX36" s="7">
        <v>9.1039999999999996E-2</v>
      </c>
      <c r="AY36" s="7">
        <v>2.0199999999999999E-2</v>
      </c>
      <c r="AZ36" s="7">
        <v>2.3279999999999999E-2</v>
      </c>
      <c r="BA36" s="7">
        <v>3.492E-2</v>
      </c>
      <c r="BB36" s="7">
        <v>9.171E-2</v>
      </c>
      <c r="BC36" s="7">
        <v>2.5850000000000001E-2</v>
      </c>
    </row>
    <row r="37" spans="1:55" x14ac:dyDescent="0.25">
      <c r="A37" s="3"/>
      <c r="B37" s="3">
        <v>27</v>
      </c>
      <c r="C37" s="6">
        <v>1.9179999999999999E-2</v>
      </c>
      <c r="D37" s="6">
        <v>1.9179999999999999E-2</v>
      </c>
      <c r="E37" s="6">
        <v>1.9179999999999999E-2</v>
      </c>
      <c r="F37" s="6">
        <v>1.873E-2</v>
      </c>
      <c r="G37" s="6">
        <v>4.4310000000000002E-2</v>
      </c>
      <c r="H37" s="6">
        <v>1.9179999999999999E-2</v>
      </c>
      <c r="I37" s="6">
        <v>2.1409999999999998E-2</v>
      </c>
      <c r="J37" s="6">
        <v>1.9089999999999999E-2</v>
      </c>
      <c r="K37" s="6">
        <v>1.9179999999999999E-2</v>
      </c>
      <c r="L37" s="6">
        <v>1.9179999999999999E-2</v>
      </c>
      <c r="M37" s="7">
        <v>1.9179999999999999E-2</v>
      </c>
      <c r="N37" s="7">
        <v>1.9179999999999999E-2</v>
      </c>
      <c r="O37" s="7">
        <v>1.9179999999999999E-2</v>
      </c>
      <c r="P37" s="7">
        <v>4.462E-2</v>
      </c>
      <c r="Q37" s="7">
        <v>5.2179999999999997E-2</v>
      </c>
      <c r="R37" s="7">
        <v>1.9179999999999999E-2</v>
      </c>
      <c r="S37" s="7">
        <v>1.9179999999999999E-2</v>
      </c>
      <c r="T37" s="7">
        <v>1.9179999999999999E-2</v>
      </c>
      <c r="U37" s="7">
        <v>8.3899999999999999E-3</v>
      </c>
      <c r="V37" s="7">
        <v>1.9179999999999999E-2</v>
      </c>
      <c r="W37" s="7">
        <v>1.9179999999999999E-2</v>
      </c>
      <c r="X37" s="7">
        <v>1.9179999999999999E-2</v>
      </c>
      <c r="Y37" s="7">
        <v>1.9179999999999999E-2</v>
      </c>
      <c r="Z37" s="7">
        <v>2.8799999999999999E-2</v>
      </c>
      <c r="AA37" s="7">
        <v>3.8510000000000003E-2</v>
      </c>
      <c r="AB37" s="7">
        <v>1.9179999999999999E-2</v>
      </c>
      <c r="AC37" s="7">
        <v>4.5839999999999999E-2</v>
      </c>
      <c r="AD37" s="7">
        <v>7.1239999999999998E-2</v>
      </c>
      <c r="AE37" s="7">
        <v>1.9179999999999999E-2</v>
      </c>
      <c r="AF37" s="7">
        <v>1.9179999999999999E-2</v>
      </c>
      <c r="AG37" s="7">
        <v>1.9179999999999999E-2</v>
      </c>
      <c r="AH37" s="7">
        <v>3.1300000000000001E-2</v>
      </c>
      <c r="AI37" s="7">
        <v>8.3899999999999999E-3</v>
      </c>
      <c r="AJ37" s="7">
        <v>2.0719999999999999E-2</v>
      </c>
      <c r="AK37" s="7">
        <v>3.3210000000000003E-2</v>
      </c>
      <c r="AL37" s="7">
        <v>0.13259000000000001</v>
      </c>
      <c r="AM37" s="7">
        <v>2.4840000000000001E-2</v>
      </c>
      <c r="AN37" s="7">
        <v>4.7129999999999998E-2</v>
      </c>
      <c r="AO37" s="7">
        <v>3.2219999999999999E-2</v>
      </c>
      <c r="AP37" s="7">
        <v>5.9049999999999998E-2</v>
      </c>
      <c r="AQ37" s="7">
        <v>2.6370000000000001E-2</v>
      </c>
      <c r="AR37" s="7">
        <v>7.0739999999999997E-2</v>
      </c>
      <c r="AS37" s="7">
        <v>1.124E-2</v>
      </c>
      <c r="AT37" s="7">
        <v>4.8619999999999997E-2</v>
      </c>
      <c r="AU37" s="7">
        <v>7.0250000000000007E-2</v>
      </c>
      <c r="AV37" s="7">
        <v>4.0439999999999997E-2</v>
      </c>
      <c r="AW37" s="7">
        <v>3.1559999999999998E-2</v>
      </c>
      <c r="AX37" s="7">
        <v>9.0039999999999995E-2</v>
      </c>
      <c r="AY37" s="7">
        <v>2.0709999999999999E-2</v>
      </c>
      <c r="AZ37" s="7">
        <v>2.384E-2</v>
      </c>
      <c r="BA37" s="7">
        <v>3.5189999999999999E-2</v>
      </c>
      <c r="BB37" s="7">
        <v>9.0539999999999995E-2</v>
      </c>
      <c r="BC37" s="7">
        <v>2.589E-2</v>
      </c>
    </row>
    <row r="38" spans="1:55" x14ac:dyDescent="0.25">
      <c r="A38" s="3"/>
      <c r="B38" s="3">
        <v>28</v>
      </c>
      <c r="C38" s="6">
        <v>1.976E-2</v>
      </c>
      <c r="D38" s="6">
        <v>1.976E-2</v>
      </c>
      <c r="E38" s="6">
        <v>1.976E-2</v>
      </c>
      <c r="F38" s="6">
        <v>1.932E-2</v>
      </c>
      <c r="G38" s="6">
        <v>4.4290000000000003E-2</v>
      </c>
      <c r="H38" s="6">
        <v>1.976E-2</v>
      </c>
      <c r="I38" s="6">
        <v>2.1999999999999999E-2</v>
      </c>
      <c r="J38" s="6">
        <v>1.967E-2</v>
      </c>
      <c r="K38" s="6">
        <v>1.976E-2</v>
      </c>
      <c r="L38" s="6">
        <v>1.976E-2</v>
      </c>
      <c r="M38" s="7">
        <v>1.976E-2</v>
      </c>
      <c r="N38" s="7">
        <v>1.976E-2</v>
      </c>
      <c r="O38" s="7">
        <v>1.976E-2</v>
      </c>
      <c r="P38" s="7">
        <v>4.4650000000000002E-2</v>
      </c>
      <c r="Q38" s="7">
        <v>5.1909999999999998E-2</v>
      </c>
      <c r="R38" s="7">
        <v>1.976E-2</v>
      </c>
      <c r="S38" s="7">
        <v>1.976E-2</v>
      </c>
      <c r="T38" s="7">
        <v>1.976E-2</v>
      </c>
      <c r="U38" s="7">
        <v>8.8100000000000001E-3</v>
      </c>
      <c r="V38" s="7">
        <v>1.976E-2</v>
      </c>
      <c r="W38" s="7">
        <v>1.976E-2</v>
      </c>
      <c r="X38" s="7">
        <v>1.976E-2</v>
      </c>
      <c r="Y38" s="7">
        <v>1.976E-2</v>
      </c>
      <c r="Z38" s="7">
        <v>2.9190000000000001E-2</v>
      </c>
      <c r="AA38" s="7">
        <v>3.8670000000000003E-2</v>
      </c>
      <c r="AB38" s="7">
        <v>1.976E-2</v>
      </c>
      <c r="AC38" s="7">
        <v>4.5809999999999997E-2</v>
      </c>
      <c r="AD38" s="7">
        <v>7.0349999999999996E-2</v>
      </c>
      <c r="AE38" s="7">
        <v>1.976E-2</v>
      </c>
      <c r="AF38" s="7">
        <v>1.976E-2</v>
      </c>
      <c r="AG38" s="7">
        <v>1.976E-2</v>
      </c>
      <c r="AH38" s="7">
        <v>3.168E-2</v>
      </c>
      <c r="AI38" s="7">
        <v>8.8100000000000001E-3</v>
      </c>
      <c r="AJ38" s="7">
        <v>2.0650000000000002E-2</v>
      </c>
      <c r="AK38" s="7">
        <v>3.3099999999999997E-2</v>
      </c>
      <c r="AL38" s="7">
        <v>0.13025999999999999</v>
      </c>
      <c r="AM38" s="7">
        <v>2.5059999999999999E-2</v>
      </c>
      <c r="AN38" s="7">
        <v>4.7019999999999999E-2</v>
      </c>
      <c r="AO38" s="7">
        <v>3.2489999999999998E-2</v>
      </c>
      <c r="AP38" s="7">
        <v>5.8639999999999998E-2</v>
      </c>
      <c r="AQ38" s="7">
        <v>2.681E-2</v>
      </c>
      <c r="AR38" s="7">
        <v>7.0230000000000001E-2</v>
      </c>
      <c r="AS38" s="7">
        <v>1.1390000000000001E-2</v>
      </c>
      <c r="AT38" s="7">
        <v>4.8579999999999998E-2</v>
      </c>
      <c r="AU38" s="7">
        <v>6.9940000000000002E-2</v>
      </c>
      <c r="AV38" s="7">
        <v>4.0529999999999997E-2</v>
      </c>
      <c r="AW38" s="7">
        <v>3.1789999999999999E-2</v>
      </c>
      <c r="AX38" s="7">
        <v>8.9050000000000004E-2</v>
      </c>
      <c r="AY38" s="7">
        <v>2.1229999999999999E-2</v>
      </c>
      <c r="AZ38" s="7">
        <v>2.4369999999999999E-2</v>
      </c>
      <c r="BA38" s="7">
        <v>3.5439999999999999E-2</v>
      </c>
      <c r="BB38" s="7">
        <v>8.9419999999999999E-2</v>
      </c>
      <c r="BC38" s="7">
        <v>2.5940000000000001E-2</v>
      </c>
    </row>
    <row r="39" spans="1:55" x14ac:dyDescent="0.25">
      <c r="A39" s="3"/>
      <c r="B39" s="3">
        <v>29</v>
      </c>
      <c r="C39" s="6">
        <v>2.0330000000000001E-2</v>
      </c>
      <c r="D39" s="6">
        <v>2.0330000000000001E-2</v>
      </c>
      <c r="E39" s="6">
        <v>2.0330000000000001E-2</v>
      </c>
      <c r="F39" s="6">
        <v>1.9900000000000001E-2</v>
      </c>
      <c r="G39" s="6">
        <v>4.4260000000000001E-2</v>
      </c>
      <c r="H39" s="6">
        <v>2.0330000000000001E-2</v>
      </c>
      <c r="I39" s="6">
        <v>2.256E-2</v>
      </c>
      <c r="J39" s="6">
        <v>2.0240000000000001E-2</v>
      </c>
      <c r="K39" s="6">
        <v>2.0330000000000001E-2</v>
      </c>
      <c r="L39" s="6">
        <v>2.0330000000000001E-2</v>
      </c>
      <c r="M39" s="7">
        <v>2.0330000000000001E-2</v>
      </c>
      <c r="N39" s="7">
        <v>2.0330000000000001E-2</v>
      </c>
      <c r="O39" s="7">
        <v>2.0330000000000001E-2</v>
      </c>
      <c r="P39" s="7">
        <v>4.4670000000000001E-2</v>
      </c>
      <c r="Q39" s="7">
        <v>5.1650000000000001E-2</v>
      </c>
      <c r="R39" s="7">
        <v>2.0330000000000001E-2</v>
      </c>
      <c r="S39" s="7">
        <v>2.0330000000000001E-2</v>
      </c>
      <c r="T39" s="7">
        <v>2.0330000000000001E-2</v>
      </c>
      <c r="U39" s="7">
        <v>9.2499999999999995E-3</v>
      </c>
      <c r="V39" s="7">
        <v>2.0330000000000001E-2</v>
      </c>
      <c r="W39" s="7">
        <v>2.0330000000000001E-2</v>
      </c>
      <c r="X39" s="7">
        <v>2.0330000000000001E-2</v>
      </c>
      <c r="Y39" s="7">
        <v>2.0330000000000001E-2</v>
      </c>
      <c r="Z39" s="7">
        <v>2.955E-2</v>
      </c>
      <c r="AA39" s="7">
        <v>3.8809999999999997E-2</v>
      </c>
      <c r="AB39" s="7">
        <v>2.0330000000000001E-2</v>
      </c>
      <c r="AC39" s="7">
        <v>4.5769999999999998E-2</v>
      </c>
      <c r="AD39" s="7">
        <v>6.9500000000000006E-2</v>
      </c>
      <c r="AE39" s="7">
        <v>2.0330000000000001E-2</v>
      </c>
      <c r="AF39" s="7">
        <v>2.0330000000000001E-2</v>
      </c>
      <c r="AG39" s="7">
        <v>2.0330000000000001E-2</v>
      </c>
      <c r="AH39" s="7">
        <v>3.2039999999999999E-2</v>
      </c>
      <c r="AI39" s="7">
        <v>9.2499999999999995E-3</v>
      </c>
      <c r="AJ39" s="7">
        <v>2.0570000000000001E-2</v>
      </c>
      <c r="AK39" s="7">
        <v>3.2989999999999998E-2</v>
      </c>
      <c r="AL39" s="7">
        <v>0.12801000000000001</v>
      </c>
      <c r="AM39" s="7">
        <v>2.5319999999999999E-2</v>
      </c>
      <c r="AN39" s="7">
        <v>4.691E-2</v>
      </c>
      <c r="AO39" s="7">
        <v>3.2750000000000001E-2</v>
      </c>
      <c r="AP39" s="7">
        <v>5.824E-2</v>
      </c>
      <c r="AQ39" s="7">
        <v>2.7230000000000001E-2</v>
      </c>
      <c r="AR39" s="7">
        <v>6.9739999999999996E-2</v>
      </c>
      <c r="AS39" s="7">
        <v>1.155E-2</v>
      </c>
      <c r="AT39" s="7">
        <v>4.8520000000000001E-2</v>
      </c>
      <c r="AU39" s="7">
        <v>6.9610000000000005E-2</v>
      </c>
      <c r="AV39" s="7">
        <v>4.061E-2</v>
      </c>
      <c r="AW39" s="7">
        <v>3.202E-2</v>
      </c>
      <c r="AX39" s="7">
        <v>8.8080000000000006E-2</v>
      </c>
      <c r="AY39" s="7">
        <v>2.1729999999999999E-2</v>
      </c>
      <c r="AZ39" s="7">
        <v>2.4879999999999999E-2</v>
      </c>
      <c r="BA39" s="7">
        <v>3.567E-2</v>
      </c>
      <c r="BB39" s="7">
        <v>8.8349999999999998E-2</v>
      </c>
      <c r="BC39" s="7">
        <v>2.6020000000000001E-2</v>
      </c>
    </row>
    <row r="40" spans="1:55" x14ac:dyDescent="0.25">
      <c r="A40" s="3"/>
      <c r="B40" s="8">
        <v>30</v>
      </c>
      <c r="C40" s="9">
        <v>2.0879999999999999E-2</v>
      </c>
      <c r="D40" s="9">
        <v>2.0879999999999999E-2</v>
      </c>
      <c r="E40" s="9">
        <v>2.0879999999999999E-2</v>
      </c>
      <c r="F40" s="9">
        <v>2.0459999999999999E-2</v>
      </c>
      <c r="G40" s="9">
        <v>4.4240000000000002E-2</v>
      </c>
      <c r="H40" s="9">
        <v>2.0879999999999999E-2</v>
      </c>
      <c r="I40" s="9">
        <v>2.3089999999999999E-2</v>
      </c>
      <c r="J40" s="9">
        <v>2.0789999999999999E-2</v>
      </c>
      <c r="K40" s="9">
        <v>2.0879999999999999E-2</v>
      </c>
      <c r="L40" s="9">
        <v>2.0879999999999999E-2</v>
      </c>
      <c r="M40" s="10">
        <v>2.0879999999999999E-2</v>
      </c>
      <c r="N40" s="10">
        <v>2.0879999999999999E-2</v>
      </c>
      <c r="O40" s="10">
        <v>2.0879999999999999E-2</v>
      </c>
      <c r="P40" s="10">
        <v>4.4679999999999997E-2</v>
      </c>
      <c r="Q40" s="10">
        <v>5.1409999999999997E-2</v>
      </c>
      <c r="R40" s="10">
        <v>2.0879999999999999E-2</v>
      </c>
      <c r="S40" s="10">
        <v>2.0879999999999999E-2</v>
      </c>
      <c r="T40" s="10">
        <v>2.0879999999999999E-2</v>
      </c>
      <c r="U40" s="10">
        <v>9.7000000000000003E-3</v>
      </c>
      <c r="V40" s="10">
        <v>2.0879999999999999E-2</v>
      </c>
      <c r="W40" s="10">
        <v>2.0879999999999999E-2</v>
      </c>
      <c r="X40" s="10">
        <v>2.0879999999999999E-2</v>
      </c>
      <c r="Y40" s="10">
        <v>2.0879999999999999E-2</v>
      </c>
      <c r="Z40" s="10">
        <v>2.9899999999999999E-2</v>
      </c>
      <c r="AA40" s="10">
        <v>3.8940000000000002E-2</v>
      </c>
      <c r="AB40" s="10">
        <v>2.0879999999999999E-2</v>
      </c>
      <c r="AC40" s="10">
        <v>4.573E-2</v>
      </c>
      <c r="AD40" s="10">
        <v>6.8699999999999997E-2</v>
      </c>
      <c r="AE40" s="10">
        <v>2.0879999999999999E-2</v>
      </c>
      <c r="AF40" s="10">
        <v>2.0879999999999999E-2</v>
      </c>
      <c r="AG40" s="10">
        <v>2.0879999999999999E-2</v>
      </c>
      <c r="AH40" s="10">
        <v>3.2370000000000003E-2</v>
      </c>
      <c r="AI40" s="10">
        <v>9.7000000000000003E-3</v>
      </c>
      <c r="AJ40" s="10">
        <v>2.0490000000000001E-2</v>
      </c>
      <c r="AK40" s="10">
        <v>3.2919999999999998E-2</v>
      </c>
      <c r="AL40" s="10">
        <v>0.12584999999999999</v>
      </c>
      <c r="AM40" s="10">
        <v>2.5590000000000002E-2</v>
      </c>
      <c r="AN40" s="10">
        <v>4.6800000000000001E-2</v>
      </c>
      <c r="AO40" s="10">
        <v>3.2989999999999998E-2</v>
      </c>
      <c r="AP40" s="10">
        <v>5.7840000000000003E-2</v>
      </c>
      <c r="AQ40" s="10">
        <v>2.7629999999999998E-2</v>
      </c>
      <c r="AR40" s="10">
        <v>6.9269999999999998E-2</v>
      </c>
      <c r="AS40" s="10">
        <v>1.176E-2</v>
      </c>
      <c r="AT40" s="10">
        <v>4.845E-2</v>
      </c>
      <c r="AU40" s="10">
        <v>6.9260000000000002E-2</v>
      </c>
      <c r="AV40" s="10">
        <v>4.0689999999999997E-2</v>
      </c>
      <c r="AW40" s="10">
        <v>3.2239999999999998E-2</v>
      </c>
      <c r="AX40" s="10">
        <v>8.7139999999999995E-2</v>
      </c>
      <c r="AY40" s="10">
        <v>2.223E-2</v>
      </c>
      <c r="AZ40" s="10">
        <v>2.5360000000000001E-2</v>
      </c>
      <c r="BA40" s="10">
        <v>3.5880000000000002E-2</v>
      </c>
      <c r="BB40" s="10">
        <v>8.7319999999999995E-2</v>
      </c>
      <c r="BC40" s="10">
        <v>2.613E-2</v>
      </c>
    </row>
    <row r="41" spans="1:55" x14ac:dyDescent="0.25">
      <c r="A41" s="3"/>
      <c r="B41" s="3">
        <v>31</v>
      </c>
      <c r="C41" s="6">
        <v>2.1409999999999998E-2</v>
      </c>
      <c r="D41" s="6">
        <v>2.1409999999999998E-2</v>
      </c>
      <c r="E41" s="6">
        <v>2.1409999999999998E-2</v>
      </c>
      <c r="F41" s="6">
        <v>2.1010000000000001E-2</v>
      </c>
      <c r="G41" s="6">
        <v>4.4209999999999999E-2</v>
      </c>
      <c r="H41" s="6">
        <v>2.1409999999999998E-2</v>
      </c>
      <c r="I41" s="6">
        <v>2.3609999999999999E-2</v>
      </c>
      <c r="J41" s="6">
        <v>2.1329999999999998E-2</v>
      </c>
      <c r="K41" s="6">
        <v>2.1409999999999998E-2</v>
      </c>
      <c r="L41" s="6">
        <v>2.1409999999999998E-2</v>
      </c>
      <c r="M41" s="7">
        <v>2.1409999999999998E-2</v>
      </c>
      <c r="N41" s="7">
        <v>2.1409999999999998E-2</v>
      </c>
      <c r="O41" s="7">
        <v>2.1409999999999998E-2</v>
      </c>
      <c r="P41" s="7">
        <v>4.4679999999999997E-2</v>
      </c>
      <c r="Q41" s="7">
        <v>5.117E-2</v>
      </c>
      <c r="R41" s="7">
        <v>2.1409999999999998E-2</v>
      </c>
      <c r="S41" s="7">
        <v>2.1409999999999998E-2</v>
      </c>
      <c r="T41" s="7">
        <v>2.1409999999999998E-2</v>
      </c>
      <c r="U41" s="7">
        <v>1.0160000000000001E-2</v>
      </c>
      <c r="V41" s="7">
        <v>2.1409999999999998E-2</v>
      </c>
      <c r="W41" s="7">
        <v>2.1409999999999998E-2</v>
      </c>
      <c r="X41" s="7">
        <v>2.1409999999999998E-2</v>
      </c>
      <c r="Y41" s="7">
        <v>2.1409999999999998E-2</v>
      </c>
      <c r="Z41" s="7">
        <v>3.023E-2</v>
      </c>
      <c r="AA41" s="7">
        <v>3.9059999999999997E-2</v>
      </c>
      <c r="AB41" s="7">
        <v>2.1409999999999998E-2</v>
      </c>
      <c r="AC41" s="7">
        <v>4.5679999999999998E-2</v>
      </c>
      <c r="AD41" s="7">
        <v>6.7930000000000004E-2</v>
      </c>
      <c r="AE41" s="7">
        <v>2.1409999999999998E-2</v>
      </c>
      <c r="AF41" s="7">
        <v>2.1409999999999998E-2</v>
      </c>
      <c r="AG41" s="7">
        <v>2.1409999999999998E-2</v>
      </c>
      <c r="AH41" s="7">
        <v>3.2680000000000001E-2</v>
      </c>
      <c r="AI41" s="7">
        <v>1.0160000000000001E-2</v>
      </c>
      <c r="AJ41" s="7">
        <v>2.0389999999999998E-2</v>
      </c>
      <c r="AK41" s="7">
        <v>3.2890000000000003E-2</v>
      </c>
      <c r="AL41" s="7">
        <v>0.12376</v>
      </c>
      <c r="AM41" s="7">
        <v>2.588E-2</v>
      </c>
      <c r="AN41" s="7">
        <v>4.6690000000000002E-2</v>
      </c>
      <c r="AO41" s="7">
        <v>3.3230000000000003E-2</v>
      </c>
      <c r="AP41" s="7">
        <v>5.7459999999999997E-2</v>
      </c>
      <c r="AQ41" s="7">
        <v>2.802E-2</v>
      </c>
      <c r="AR41" s="7">
        <v>6.8809999999999996E-2</v>
      </c>
      <c r="AS41" s="7">
        <v>1.2E-2</v>
      </c>
      <c r="AT41" s="7">
        <v>4.8370000000000003E-2</v>
      </c>
      <c r="AU41" s="7">
        <v>6.8909999999999999E-2</v>
      </c>
      <c r="AV41" s="7">
        <v>4.0759999999999998E-2</v>
      </c>
      <c r="AW41" s="7">
        <v>3.2469999999999999E-2</v>
      </c>
      <c r="AX41" s="7">
        <v>8.6230000000000001E-2</v>
      </c>
      <c r="AY41" s="7">
        <v>2.2720000000000001E-2</v>
      </c>
      <c r="AZ41" s="7">
        <v>2.5819999999999999E-2</v>
      </c>
      <c r="BA41" s="7">
        <v>3.6080000000000001E-2</v>
      </c>
      <c r="BB41" s="7">
        <v>8.6330000000000004E-2</v>
      </c>
      <c r="BC41" s="7">
        <v>2.6270000000000002E-2</v>
      </c>
    </row>
    <row r="42" spans="1:55" x14ac:dyDescent="0.25">
      <c r="A42" s="3"/>
      <c r="B42" s="3">
        <v>32</v>
      </c>
      <c r="C42" s="6">
        <v>2.1930000000000002E-2</v>
      </c>
      <c r="D42" s="6">
        <v>2.1930000000000002E-2</v>
      </c>
      <c r="E42" s="6">
        <v>2.1930000000000002E-2</v>
      </c>
      <c r="F42" s="6">
        <v>2.154E-2</v>
      </c>
      <c r="G42" s="6">
        <v>4.4179999999999997E-2</v>
      </c>
      <c r="H42" s="6">
        <v>2.1930000000000002E-2</v>
      </c>
      <c r="I42" s="6">
        <v>2.41E-2</v>
      </c>
      <c r="J42" s="6">
        <v>2.1850000000000001E-2</v>
      </c>
      <c r="K42" s="6">
        <v>2.1930000000000002E-2</v>
      </c>
      <c r="L42" s="6">
        <v>2.1930000000000002E-2</v>
      </c>
      <c r="M42" s="7">
        <v>2.1930000000000002E-2</v>
      </c>
      <c r="N42" s="7">
        <v>2.1930000000000002E-2</v>
      </c>
      <c r="O42" s="7">
        <v>2.1930000000000002E-2</v>
      </c>
      <c r="P42" s="7">
        <v>4.4670000000000001E-2</v>
      </c>
      <c r="Q42" s="7">
        <v>5.0939999999999999E-2</v>
      </c>
      <c r="R42" s="7">
        <v>2.1930000000000002E-2</v>
      </c>
      <c r="S42" s="7">
        <v>2.1930000000000002E-2</v>
      </c>
      <c r="T42" s="7">
        <v>2.1930000000000002E-2</v>
      </c>
      <c r="U42" s="7">
        <v>1.0619999999999999E-2</v>
      </c>
      <c r="V42" s="7">
        <v>2.1930000000000002E-2</v>
      </c>
      <c r="W42" s="7">
        <v>2.1930000000000002E-2</v>
      </c>
      <c r="X42" s="7">
        <v>2.1930000000000002E-2</v>
      </c>
      <c r="Y42" s="7">
        <v>2.1930000000000002E-2</v>
      </c>
      <c r="Z42" s="7">
        <v>3.0540000000000001E-2</v>
      </c>
      <c r="AA42" s="7">
        <v>3.918E-2</v>
      </c>
      <c r="AB42" s="7">
        <v>2.1930000000000002E-2</v>
      </c>
      <c r="AC42" s="7">
        <v>4.5629999999999997E-2</v>
      </c>
      <c r="AD42" s="7">
        <v>6.7199999999999996E-2</v>
      </c>
      <c r="AE42" s="7">
        <v>2.1930000000000002E-2</v>
      </c>
      <c r="AF42" s="7">
        <v>2.1930000000000002E-2</v>
      </c>
      <c r="AG42" s="7">
        <v>2.1930000000000002E-2</v>
      </c>
      <c r="AH42" s="7">
        <v>3.2969999999999999E-2</v>
      </c>
      <c r="AI42" s="7">
        <v>1.0619999999999999E-2</v>
      </c>
      <c r="AJ42" s="7">
        <v>2.0289999999999999E-2</v>
      </c>
      <c r="AK42" s="7">
        <v>3.2899999999999999E-2</v>
      </c>
      <c r="AL42" s="7">
        <v>0.12175999999999999</v>
      </c>
      <c r="AM42" s="7">
        <v>2.6179999999999998E-2</v>
      </c>
      <c r="AN42" s="7">
        <v>4.6589999999999999E-2</v>
      </c>
      <c r="AO42" s="7">
        <v>3.3459999999999997E-2</v>
      </c>
      <c r="AP42" s="7">
        <v>5.7079999999999999E-2</v>
      </c>
      <c r="AQ42" s="7">
        <v>2.8389999999999999E-2</v>
      </c>
      <c r="AR42" s="7">
        <v>6.8379999999999996E-2</v>
      </c>
      <c r="AS42" s="7">
        <v>1.227E-2</v>
      </c>
      <c r="AT42" s="7">
        <v>4.8280000000000003E-2</v>
      </c>
      <c r="AU42" s="7">
        <v>6.8559999999999996E-2</v>
      </c>
      <c r="AV42" s="7">
        <v>4.0820000000000002E-2</v>
      </c>
      <c r="AW42" s="7">
        <v>3.2680000000000001E-2</v>
      </c>
      <c r="AX42" s="7">
        <v>8.5339999999999999E-2</v>
      </c>
      <c r="AY42" s="7">
        <v>2.3189999999999999E-2</v>
      </c>
      <c r="AZ42" s="7">
        <v>2.6249999999999999E-2</v>
      </c>
      <c r="BA42" s="7">
        <v>3.6269999999999997E-2</v>
      </c>
      <c r="BB42" s="7">
        <v>8.5389999999999994E-2</v>
      </c>
      <c r="BC42" s="7">
        <v>2.6419999999999999E-2</v>
      </c>
    </row>
    <row r="43" spans="1:55" x14ac:dyDescent="0.25">
      <c r="A43" s="3"/>
      <c r="B43" s="3">
        <v>33</v>
      </c>
      <c r="C43" s="6">
        <v>2.2429999999999999E-2</v>
      </c>
      <c r="D43" s="6">
        <v>2.2429999999999999E-2</v>
      </c>
      <c r="E43" s="6">
        <v>2.2429999999999999E-2</v>
      </c>
      <c r="F43" s="6">
        <v>2.205E-2</v>
      </c>
      <c r="G43" s="6">
        <v>4.4150000000000002E-2</v>
      </c>
      <c r="H43" s="6">
        <v>2.2429999999999999E-2</v>
      </c>
      <c r="I43" s="6">
        <v>2.4570000000000002E-2</v>
      </c>
      <c r="J43" s="6">
        <v>2.2360000000000001E-2</v>
      </c>
      <c r="K43" s="6">
        <v>2.2429999999999999E-2</v>
      </c>
      <c r="L43" s="6">
        <v>2.2429999999999999E-2</v>
      </c>
      <c r="M43" s="7">
        <v>2.2429999999999999E-2</v>
      </c>
      <c r="N43" s="7">
        <v>2.2429999999999999E-2</v>
      </c>
      <c r="O43" s="7">
        <v>2.2429999999999999E-2</v>
      </c>
      <c r="P43" s="7">
        <v>4.4650000000000002E-2</v>
      </c>
      <c r="Q43" s="7">
        <v>5.0709999999999998E-2</v>
      </c>
      <c r="R43" s="7">
        <v>2.2429999999999999E-2</v>
      </c>
      <c r="S43" s="7">
        <v>2.2429999999999999E-2</v>
      </c>
      <c r="T43" s="7">
        <v>2.2429999999999999E-2</v>
      </c>
      <c r="U43" s="7">
        <v>1.108E-2</v>
      </c>
      <c r="V43" s="7">
        <v>2.2429999999999999E-2</v>
      </c>
      <c r="W43" s="7">
        <v>2.2429999999999999E-2</v>
      </c>
      <c r="X43" s="7">
        <v>2.2429999999999999E-2</v>
      </c>
      <c r="Y43" s="7">
        <v>2.2429999999999999E-2</v>
      </c>
      <c r="Z43" s="7">
        <v>3.0839999999999999E-2</v>
      </c>
      <c r="AA43" s="7">
        <v>3.9280000000000002E-2</v>
      </c>
      <c r="AB43" s="7">
        <v>2.2429999999999999E-2</v>
      </c>
      <c r="AC43" s="7">
        <v>4.5569999999999999E-2</v>
      </c>
      <c r="AD43" s="7">
        <v>6.651E-2</v>
      </c>
      <c r="AE43" s="7">
        <v>2.2429999999999999E-2</v>
      </c>
      <c r="AF43" s="7">
        <v>2.2429999999999999E-2</v>
      </c>
      <c r="AG43" s="7">
        <v>2.2429999999999999E-2</v>
      </c>
      <c r="AH43" s="7">
        <v>3.3239999999999999E-2</v>
      </c>
      <c r="AI43" s="7">
        <v>1.108E-2</v>
      </c>
      <c r="AJ43" s="7">
        <v>2.019E-2</v>
      </c>
      <c r="AK43" s="7">
        <v>3.2939999999999997E-2</v>
      </c>
      <c r="AL43" s="7">
        <v>0.11984</v>
      </c>
      <c r="AM43" s="7">
        <v>2.648E-2</v>
      </c>
      <c r="AN43" s="7">
        <v>4.648E-2</v>
      </c>
      <c r="AO43" s="7">
        <v>3.3669999999999999E-2</v>
      </c>
      <c r="AP43" s="7">
        <v>5.6710000000000003E-2</v>
      </c>
      <c r="AQ43" s="7">
        <v>2.8740000000000002E-2</v>
      </c>
      <c r="AR43" s="7">
        <v>6.7960000000000007E-2</v>
      </c>
      <c r="AS43" s="7">
        <v>1.257E-2</v>
      </c>
      <c r="AT43" s="7">
        <v>4.8180000000000001E-2</v>
      </c>
      <c r="AU43" s="7">
        <v>6.8199999999999997E-2</v>
      </c>
      <c r="AV43" s="7">
        <v>4.088E-2</v>
      </c>
      <c r="AW43" s="7">
        <v>3.2899999999999999E-2</v>
      </c>
      <c r="AX43" s="7">
        <v>8.448E-2</v>
      </c>
      <c r="AY43" s="7">
        <v>2.3650000000000001E-2</v>
      </c>
      <c r="AZ43" s="7">
        <v>2.6669999999999999E-2</v>
      </c>
      <c r="BA43" s="7">
        <v>3.644E-2</v>
      </c>
      <c r="BB43" s="7">
        <v>8.4489999999999996E-2</v>
      </c>
      <c r="BC43" s="7">
        <v>2.6550000000000001E-2</v>
      </c>
    </row>
    <row r="44" spans="1:55" x14ac:dyDescent="0.25">
      <c r="A44" s="3"/>
      <c r="B44" s="3">
        <v>34</v>
      </c>
      <c r="C44" s="6">
        <v>2.2919999999999999E-2</v>
      </c>
      <c r="D44" s="6">
        <v>2.2919999999999999E-2</v>
      </c>
      <c r="E44" s="6">
        <v>2.2919999999999999E-2</v>
      </c>
      <c r="F44" s="6">
        <v>2.2540000000000001E-2</v>
      </c>
      <c r="G44" s="6">
        <v>4.4110000000000003E-2</v>
      </c>
      <c r="H44" s="6">
        <v>2.2919999999999999E-2</v>
      </c>
      <c r="I44" s="6">
        <v>2.5020000000000001E-2</v>
      </c>
      <c r="J44" s="6">
        <v>2.2839999999999999E-2</v>
      </c>
      <c r="K44" s="6">
        <v>2.2919999999999999E-2</v>
      </c>
      <c r="L44" s="6">
        <v>2.2919999999999999E-2</v>
      </c>
      <c r="M44" s="7">
        <v>2.2919999999999999E-2</v>
      </c>
      <c r="N44" s="7">
        <v>2.2919999999999999E-2</v>
      </c>
      <c r="O44" s="7">
        <v>2.2919999999999999E-2</v>
      </c>
      <c r="P44" s="7">
        <v>4.4630000000000003E-2</v>
      </c>
      <c r="Q44" s="7">
        <v>5.0500000000000003E-2</v>
      </c>
      <c r="R44" s="7">
        <v>2.2919999999999999E-2</v>
      </c>
      <c r="S44" s="7">
        <v>2.2919999999999999E-2</v>
      </c>
      <c r="T44" s="7">
        <v>2.2919999999999999E-2</v>
      </c>
      <c r="U44" s="7">
        <v>1.154E-2</v>
      </c>
      <c r="V44" s="7">
        <v>2.2919999999999999E-2</v>
      </c>
      <c r="W44" s="7">
        <v>2.2919999999999999E-2</v>
      </c>
      <c r="X44" s="7">
        <v>2.2919999999999999E-2</v>
      </c>
      <c r="Y44" s="7">
        <v>2.2919999999999999E-2</v>
      </c>
      <c r="Z44" s="7">
        <v>3.1130000000000001E-2</v>
      </c>
      <c r="AA44" s="7">
        <v>3.9379999999999998E-2</v>
      </c>
      <c r="AB44" s="7">
        <v>2.2919999999999999E-2</v>
      </c>
      <c r="AC44" s="7">
        <v>4.5510000000000002E-2</v>
      </c>
      <c r="AD44" s="7">
        <v>6.5850000000000006E-2</v>
      </c>
      <c r="AE44" s="7">
        <v>2.2919999999999999E-2</v>
      </c>
      <c r="AF44" s="7">
        <v>2.2919999999999999E-2</v>
      </c>
      <c r="AG44" s="7">
        <v>2.2919999999999999E-2</v>
      </c>
      <c r="AH44" s="7">
        <v>3.3500000000000002E-2</v>
      </c>
      <c r="AI44" s="7">
        <v>1.154E-2</v>
      </c>
      <c r="AJ44" s="7">
        <v>2.009E-2</v>
      </c>
      <c r="AK44" s="7">
        <v>3.3000000000000002E-2</v>
      </c>
      <c r="AL44" s="7">
        <v>0.11799999999999999</v>
      </c>
      <c r="AM44" s="7">
        <v>2.6790000000000001E-2</v>
      </c>
      <c r="AN44" s="7">
        <v>4.6390000000000001E-2</v>
      </c>
      <c r="AO44" s="7">
        <v>3.388E-2</v>
      </c>
      <c r="AP44" s="7">
        <v>5.636E-2</v>
      </c>
      <c r="AQ44" s="7">
        <v>2.9080000000000002E-2</v>
      </c>
      <c r="AR44" s="7">
        <v>6.7549999999999999E-2</v>
      </c>
      <c r="AS44" s="7">
        <v>1.289E-2</v>
      </c>
      <c r="AT44" s="7">
        <v>4.8079999999999998E-2</v>
      </c>
      <c r="AU44" s="7">
        <v>6.7849999999999994E-2</v>
      </c>
      <c r="AV44" s="7">
        <v>4.0930000000000001E-2</v>
      </c>
      <c r="AW44" s="7">
        <v>3.3099999999999997E-2</v>
      </c>
      <c r="AX44" s="7">
        <v>8.3650000000000002E-2</v>
      </c>
      <c r="AY44" s="7">
        <v>2.41E-2</v>
      </c>
      <c r="AZ44" s="7">
        <v>2.707E-2</v>
      </c>
      <c r="BA44" s="7">
        <v>3.6609999999999997E-2</v>
      </c>
      <c r="BB44" s="7">
        <v>8.362E-2</v>
      </c>
      <c r="BC44" s="7">
        <v>2.664E-2</v>
      </c>
    </row>
    <row r="45" spans="1:55" x14ac:dyDescent="0.25">
      <c r="A45" s="3"/>
      <c r="B45" s="8">
        <v>35</v>
      </c>
      <c r="C45" s="9">
        <v>2.3380000000000001E-2</v>
      </c>
      <c r="D45" s="9">
        <v>2.3380000000000001E-2</v>
      </c>
      <c r="E45" s="9">
        <v>2.3380000000000001E-2</v>
      </c>
      <c r="F45" s="9">
        <v>2.3019999999999999E-2</v>
      </c>
      <c r="G45" s="9">
        <v>4.4080000000000001E-2</v>
      </c>
      <c r="H45" s="9">
        <v>2.3380000000000001E-2</v>
      </c>
      <c r="I45" s="9">
        <v>2.545E-2</v>
      </c>
      <c r="J45" s="9">
        <v>2.3310000000000001E-2</v>
      </c>
      <c r="K45" s="9">
        <v>2.3380000000000001E-2</v>
      </c>
      <c r="L45" s="9">
        <v>2.3380000000000001E-2</v>
      </c>
      <c r="M45" s="10">
        <v>2.3380000000000001E-2</v>
      </c>
      <c r="N45" s="10">
        <v>2.3380000000000001E-2</v>
      </c>
      <c r="O45" s="10">
        <v>2.3380000000000001E-2</v>
      </c>
      <c r="P45" s="10">
        <v>4.4600000000000001E-2</v>
      </c>
      <c r="Q45" s="10">
        <v>5.0299999999999997E-2</v>
      </c>
      <c r="R45" s="10">
        <v>2.3380000000000001E-2</v>
      </c>
      <c r="S45" s="10">
        <v>2.3380000000000001E-2</v>
      </c>
      <c r="T45" s="10">
        <v>2.3380000000000001E-2</v>
      </c>
      <c r="U45" s="10">
        <v>1.1979999999999999E-2</v>
      </c>
      <c r="V45" s="10">
        <v>2.3380000000000001E-2</v>
      </c>
      <c r="W45" s="10">
        <v>2.3380000000000001E-2</v>
      </c>
      <c r="X45" s="10">
        <v>2.3380000000000001E-2</v>
      </c>
      <c r="Y45" s="10">
        <v>2.3380000000000001E-2</v>
      </c>
      <c r="Z45" s="10">
        <v>3.1399999999999997E-2</v>
      </c>
      <c r="AA45" s="10">
        <v>3.9469999999999998E-2</v>
      </c>
      <c r="AB45" s="10">
        <v>2.3380000000000001E-2</v>
      </c>
      <c r="AC45" s="10">
        <v>4.5449999999999997E-2</v>
      </c>
      <c r="AD45" s="10">
        <v>6.522E-2</v>
      </c>
      <c r="AE45" s="10">
        <v>2.3380000000000001E-2</v>
      </c>
      <c r="AF45" s="10">
        <v>2.3380000000000001E-2</v>
      </c>
      <c r="AG45" s="10">
        <v>2.3380000000000001E-2</v>
      </c>
      <c r="AH45" s="10">
        <v>3.3739999999999999E-2</v>
      </c>
      <c r="AI45" s="10">
        <v>1.1979999999999999E-2</v>
      </c>
      <c r="AJ45" s="10">
        <v>1.9990000000000001E-2</v>
      </c>
      <c r="AK45" s="10">
        <v>3.3079999999999998E-2</v>
      </c>
      <c r="AL45" s="10">
        <v>0.11624</v>
      </c>
      <c r="AM45" s="10">
        <v>2.7099999999999999E-2</v>
      </c>
      <c r="AN45" s="10">
        <v>4.6289999999999998E-2</v>
      </c>
      <c r="AO45" s="10">
        <v>3.4079999999999999E-2</v>
      </c>
      <c r="AP45" s="10">
        <v>5.602E-2</v>
      </c>
      <c r="AQ45" s="10">
        <v>2.9399999999999999E-2</v>
      </c>
      <c r="AR45" s="10">
        <v>6.7169999999999994E-2</v>
      </c>
      <c r="AS45" s="10">
        <v>1.321E-2</v>
      </c>
      <c r="AT45" s="10">
        <v>4.7969999999999999E-2</v>
      </c>
      <c r="AU45" s="10">
        <v>6.7500000000000004E-2</v>
      </c>
      <c r="AV45" s="10">
        <v>4.0980000000000003E-2</v>
      </c>
      <c r="AW45" s="10">
        <v>3.3309999999999999E-2</v>
      </c>
      <c r="AX45" s="10">
        <v>8.2849999999999993E-2</v>
      </c>
      <c r="AY45" s="10">
        <v>2.453E-2</v>
      </c>
      <c r="AZ45" s="10">
        <v>2.7449999999999999E-2</v>
      </c>
      <c r="BA45" s="10">
        <v>3.6760000000000001E-2</v>
      </c>
      <c r="BB45" s="10">
        <v>8.2799999999999999E-2</v>
      </c>
      <c r="BC45" s="10">
        <v>2.6669999999999999E-2</v>
      </c>
    </row>
    <row r="46" spans="1:55" x14ac:dyDescent="0.25">
      <c r="A46" s="3"/>
      <c r="B46" s="3">
        <v>36</v>
      </c>
      <c r="C46" s="6">
        <v>2.383E-2</v>
      </c>
      <c r="D46" s="6">
        <v>2.383E-2</v>
      </c>
      <c r="E46" s="6">
        <v>2.383E-2</v>
      </c>
      <c r="F46" s="6">
        <v>2.3480000000000001E-2</v>
      </c>
      <c r="G46" s="6">
        <v>4.4049999999999999E-2</v>
      </c>
      <c r="H46" s="6">
        <v>2.383E-2</v>
      </c>
      <c r="I46" s="6">
        <v>2.5860000000000001E-2</v>
      </c>
      <c r="J46" s="6">
        <v>2.376E-2</v>
      </c>
      <c r="K46" s="6">
        <v>2.383E-2</v>
      </c>
      <c r="L46" s="6">
        <v>2.383E-2</v>
      </c>
      <c r="M46" s="7">
        <v>2.383E-2</v>
      </c>
      <c r="N46" s="7">
        <v>2.383E-2</v>
      </c>
      <c r="O46" s="7">
        <v>2.383E-2</v>
      </c>
      <c r="P46" s="7">
        <v>4.4569999999999999E-2</v>
      </c>
      <c r="Q46" s="7">
        <v>5.0099999999999999E-2</v>
      </c>
      <c r="R46" s="7">
        <v>2.383E-2</v>
      </c>
      <c r="S46" s="7">
        <v>2.383E-2</v>
      </c>
      <c r="T46" s="7">
        <v>2.383E-2</v>
      </c>
      <c r="U46" s="7">
        <v>1.242E-2</v>
      </c>
      <c r="V46" s="7">
        <v>2.383E-2</v>
      </c>
      <c r="W46" s="7">
        <v>2.383E-2</v>
      </c>
      <c r="X46" s="7">
        <v>2.383E-2</v>
      </c>
      <c r="Y46" s="7">
        <v>2.383E-2</v>
      </c>
      <c r="Z46" s="7">
        <v>3.1669999999999997E-2</v>
      </c>
      <c r="AA46" s="7">
        <v>3.9550000000000002E-2</v>
      </c>
      <c r="AB46" s="7">
        <v>2.383E-2</v>
      </c>
      <c r="AC46" s="7">
        <v>4.539E-2</v>
      </c>
      <c r="AD46" s="7">
        <v>6.4619999999999997E-2</v>
      </c>
      <c r="AE46" s="7">
        <v>2.383E-2</v>
      </c>
      <c r="AF46" s="7">
        <v>2.383E-2</v>
      </c>
      <c r="AG46" s="7">
        <v>2.383E-2</v>
      </c>
      <c r="AH46" s="7">
        <v>3.397E-2</v>
      </c>
      <c r="AI46" s="7">
        <v>1.242E-2</v>
      </c>
      <c r="AJ46" s="7">
        <v>1.9900000000000001E-2</v>
      </c>
      <c r="AK46" s="7">
        <v>3.3180000000000001E-2</v>
      </c>
      <c r="AL46" s="7">
        <v>0.11456</v>
      </c>
      <c r="AM46" s="7">
        <v>2.7400000000000001E-2</v>
      </c>
      <c r="AN46" s="7">
        <v>4.6199999999999998E-2</v>
      </c>
      <c r="AO46" s="7">
        <v>3.4270000000000002E-2</v>
      </c>
      <c r="AP46" s="7">
        <v>5.5690000000000003E-2</v>
      </c>
      <c r="AQ46" s="7">
        <v>2.971E-2</v>
      </c>
      <c r="AR46" s="7">
        <v>6.6799999999999998E-2</v>
      </c>
      <c r="AS46" s="7">
        <v>1.355E-2</v>
      </c>
      <c r="AT46" s="7">
        <v>4.7870000000000003E-2</v>
      </c>
      <c r="AU46" s="7">
        <v>6.7159999999999997E-2</v>
      </c>
      <c r="AV46" s="7">
        <v>4.1020000000000001E-2</v>
      </c>
      <c r="AW46" s="7">
        <v>3.3500000000000002E-2</v>
      </c>
      <c r="AX46" s="7">
        <v>8.2089999999999996E-2</v>
      </c>
      <c r="AY46" s="7">
        <v>2.494E-2</v>
      </c>
      <c r="AZ46" s="7">
        <v>2.7810000000000001E-2</v>
      </c>
      <c r="BA46" s="7">
        <v>3.6909999999999998E-2</v>
      </c>
      <c r="BB46" s="7">
        <v>8.201E-2</v>
      </c>
      <c r="BC46" s="7">
        <v>2.664E-2</v>
      </c>
    </row>
    <row r="47" spans="1:55" x14ac:dyDescent="0.25">
      <c r="A47" s="3"/>
      <c r="B47" s="3">
        <v>37</v>
      </c>
      <c r="C47" s="6">
        <v>2.426E-2</v>
      </c>
      <c r="D47" s="6">
        <v>2.426E-2</v>
      </c>
      <c r="E47" s="6">
        <v>2.426E-2</v>
      </c>
      <c r="F47" s="6">
        <v>2.392E-2</v>
      </c>
      <c r="G47" s="6">
        <v>4.4010000000000001E-2</v>
      </c>
      <c r="H47" s="6">
        <v>2.426E-2</v>
      </c>
      <c r="I47" s="6">
        <v>2.6259999999999999E-2</v>
      </c>
      <c r="J47" s="6">
        <v>2.4199999999999999E-2</v>
      </c>
      <c r="K47" s="6">
        <v>2.426E-2</v>
      </c>
      <c r="L47" s="6">
        <v>2.426E-2</v>
      </c>
      <c r="M47" s="7">
        <v>2.426E-2</v>
      </c>
      <c r="N47" s="7">
        <v>2.426E-2</v>
      </c>
      <c r="O47" s="7">
        <v>2.426E-2</v>
      </c>
      <c r="P47" s="7">
        <v>4.4540000000000003E-2</v>
      </c>
      <c r="Q47" s="7">
        <v>4.9910000000000003E-2</v>
      </c>
      <c r="R47" s="7">
        <v>2.426E-2</v>
      </c>
      <c r="S47" s="7">
        <v>2.426E-2</v>
      </c>
      <c r="T47" s="7">
        <v>2.426E-2</v>
      </c>
      <c r="U47" s="7">
        <v>1.285E-2</v>
      </c>
      <c r="V47" s="7">
        <v>2.426E-2</v>
      </c>
      <c r="W47" s="7">
        <v>2.426E-2</v>
      </c>
      <c r="X47" s="7">
        <v>2.426E-2</v>
      </c>
      <c r="Y47" s="7">
        <v>2.426E-2</v>
      </c>
      <c r="Z47" s="7">
        <v>3.1919999999999997E-2</v>
      </c>
      <c r="AA47" s="7">
        <v>3.9629999999999999E-2</v>
      </c>
      <c r="AB47" s="7">
        <v>2.426E-2</v>
      </c>
      <c r="AC47" s="7">
        <v>4.5339999999999998E-2</v>
      </c>
      <c r="AD47" s="7">
        <v>6.4049999999999996E-2</v>
      </c>
      <c r="AE47" s="7">
        <v>2.426E-2</v>
      </c>
      <c r="AF47" s="7">
        <v>2.426E-2</v>
      </c>
      <c r="AG47" s="7">
        <v>2.426E-2</v>
      </c>
      <c r="AH47" s="7">
        <v>3.4180000000000002E-2</v>
      </c>
      <c r="AI47" s="7">
        <v>1.285E-2</v>
      </c>
      <c r="AJ47" s="7">
        <v>1.9820000000000001E-2</v>
      </c>
      <c r="AK47" s="7">
        <v>3.3279999999999997E-2</v>
      </c>
      <c r="AL47" s="7">
        <v>0.11294</v>
      </c>
      <c r="AM47" s="7">
        <v>2.7699999999999999E-2</v>
      </c>
      <c r="AN47" s="7">
        <v>4.6109999999999998E-2</v>
      </c>
      <c r="AO47" s="7">
        <v>3.4450000000000001E-2</v>
      </c>
      <c r="AP47" s="7">
        <v>5.5370000000000003E-2</v>
      </c>
      <c r="AQ47" s="7">
        <v>3.0009999999999998E-2</v>
      </c>
      <c r="AR47" s="7">
        <v>6.6439999999999999E-2</v>
      </c>
      <c r="AS47" s="7">
        <v>1.388E-2</v>
      </c>
      <c r="AT47" s="7">
        <v>4.7759999999999997E-2</v>
      </c>
      <c r="AU47" s="7">
        <v>6.6820000000000004E-2</v>
      </c>
      <c r="AV47" s="7">
        <v>4.1059999999999999E-2</v>
      </c>
      <c r="AW47" s="7">
        <v>3.3689999999999998E-2</v>
      </c>
      <c r="AX47" s="7">
        <v>8.1350000000000006E-2</v>
      </c>
      <c r="AY47" s="7">
        <v>2.5350000000000001E-2</v>
      </c>
      <c r="AZ47" s="7">
        <v>2.8160000000000001E-2</v>
      </c>
      <c r="BA47" s="7">
        <v>3.705E-2</v>
      </c>
      <c r="BB47" s="7">
        <v>8.1250000000000003E-2</v>
      </c>
      <c r="BC47" s="7">
        <v>2.656E-2</v>
      </c>
    </row>
    <row r="48" spans="1:55" x14ac:dyDescent="0.25">
      <c r="A48" s="3"/>
      <c r="B48" s="3">
        <v>38</v>
      </c>
      <c r="C48" s="6">
        <v>2.4680000000000001E-2</v>
      </c>
      <c r="D48" s="6">
        <v>2.4680000000000001E-2</v>
      </c>
      <c r="E48" s="6">
        <v>2.4680000000000001E-2</v>
      </c>
      <c r="F48" s="6">
        <v>2.4340000000000001E-2</v>
      </c>
      <c r="G48" s="6">
        <v>4.3979999999999998E-2</v>
      </c>
      <c r="H48" s="6">
        <v>2.4680000000000001E-2</v>
      </c>
      <c r="I48" s="6">
        <v>2.6630000000000001E-2</v>
      </c>
      <c r="J48" s="6">
        <v>2.461E-2</v>
      </c>
      <c r="K48" s="6">
        <v>2.4680000000000001E-2</v>
      </c>
      <c r="L48" s="6">
        <v>2.4680000000000001E-2</v>
      </c>
      <c r="M48" s="7">
        <v>2.4680000000000001E-2</v>
      </c>
      <c r="N48" s="7">
        <v>2.4680000000000001E-2</v>
      </c>
      <c r="O48" s="7">
        <v>2.4680000000000001E-2</v>
      </c>
      <c r="P48" s="7">
        <v>4.4510000000000001E-2</v>
      </c>
      <c r="Q48" s="7">
        <v>4.9730000000000003E-2</v>
      </c>
      <c r="R48" s="7">
        <v>2.4680000000000001E-2</v>
      </c>
      <c r="S48" s="7">
        <v>2.4680000000000001E-2</v>
      </c>
      <c r="T48" s="7">
        <v>2.4680000000000001E-2</v>
      </c>
      <c r="U48" s="7">
        <v>1.3270000000000001E-2</v>
      </c>
      <c r="V48" s="7">
        <v>2.4680000000000001E-2</v>
      </c>
      <c r="W48" s="7">
        <v>2.4680000000000001E-2</v>
      </c>
      <c r="X48" s="7">
        <v>2.4680000000000001E-2</v>
      </c>
      <c r="Y48" s="7">
        <v>2.4680000000000001E-2</v>
      </c>
      <c r="Z48" s="7">
        <v>3.2160000000000001E-2</v>
      </c>
      <c r="AA48" s="7">
        <v>3.9699999999999999E-2</v>
      </c>
      <c r="AB48" s="7">
        <v>2.4680000000000001E-2</v>
      </c>
      <c r="AC48" s="7">
        <v>4.5280000000000001E-2</v>
      </c>
      <c r="AD48" s="7">
        <v>6.3500000000000001E-2</v>
      </c>
      <c r="AE48" s="7">
        <v>2.4680000000000001E-2</v>
      </c>
      <c r="AF48" s="7">
        <v>2.4680000000000001E-2</v>
      </c>
      <c r="AG48" s="7">
        <v>2.4680000000000001E-2</v>
      </c>
      <c r="AH48" s="7">
        <v>3.4389999999999997E-2</v>
      </c>
      <c r="AI48" s="7">
        <v>1.3270000000000001E-2</v>
      </c>
      <c r="AJ48" s="7">
        <v>1.9740000000000001E-2</v>
      </c>
      <c r="AK48" s="7">
        <v>3.3399999999999999E-2</v>
      </c>
      <c r="AL48" s="7">
        <v>0.1114</v>
      </c>
      <c r="AM48" s="7">
        <v>2.7990000000000001E-2</v>
      </c>
      <c r="AN48" s="7">
        <v>4.6019999999999998E-2</v>
      </c>
      <c r="AO48" s="7">
        <v>3.4630000000000001E-2</v>
      </c>
      <c r="AP48" s="7">
        <v>5.5059999999999998E-2</v>
      </c>
      <c r="AQ48" s="7">
        <v>3.0290000000000001E-2</v>
      </c>
      <c r="AR48" s="7">
        <v>6.6089999999999996E-2</v>
      </c>
      <c r="AS48" s="7">
        <v>1.422E-2</v>
      </c>
      <c r="AT48" s="7">
        <v>4.7649999999999998E-2</v>
      </c>
      <c r="AU48" s="7">
        <v>6.6500000000000004E-2</v>
      </c>
      <c r="AV48" s="7">
        <v>4.1099999999999998E-2</v>
      </c>
      <c r="AW48" s="7">
        <v>3.388E-2</v>
      </c>
      <c r="AX48" s="7">
        <v>8.0640000000000003E-2</v>
      </c>
      <c r="AY48" s="7">
        <v>2.5729999999999999E-2</v>
      </c>
      <c r="AZ48" s="7">
        <v>2.8500000000000001E-2</v>
      </c>
      <c r="BA48" s="7">
        <v>3.7179999999999998E-2</v>
      </c>
      <c r="BB48" s="7">
        <v>8.0530000000000004E-2</v>
      </c>
      <c r="BC48" s="7">
        <v>2.6460000000000001E-2</v>
      </c>
    </row>
    <row r="49" spans="1:55" x14ac:dyDescent="0.25">
      <c r="A49" s="3"/>
      <c r="B49" s="3">
        <v>39</v>
      </c>
      <c r="C49" s="6">
        <v>2.5080000000000002E-2</v>
      </c>
      <c r="D49" s="6">
        <v>2.5080000000000002E-2</v>
      </c>
      <c r="E49" s="6">
        <v>2.5080000000000002E-2</v>
      </c>
      <c r="F49" s="6">
        <v>2.4750000000000001E-2</v>
      </c>
      <c r="G49" s="6">
        <v>4.3950000000000003E-2</v>
      </c>
      <c r="H49" s="6">
        <v>2.5080000000000002E-2</v>
      </c>
      <c r="I49" s="6">
        <v>2.7E-2</v>
      </c>
      <c r="J49" s="6">
        <v>2.5020000000000001E-2</v>
      </c>
      <c r="K49" s="6">
        <v>2.5080000000000002E-2</v>
      </c>
      <c r="L49" s="6">
        <v>2.5080000000000002E-2</v>
      </c>
      <c r="M49" s="7">
        <v>2.5080000000000002E-2</v>
      </c>
      <c r="N49" s="7">
        <v>2.5080000000000002E-2</v>
      </c>
      <c r="O49" s="7">
        <v>2.5080000000000002E-2</v>
      </c>
      <c r="P49" s="7">
        <v>4.4470000000000003E-2</v>
      </c>
      <c r="Q49" s="7">
        <v>4.9549999999999997E-2</v>
      </c>
      <c r="R49" s="7">
        <v>2.5080000000000002E-2</v>
      </c>
      <c r="S49" s="7">
        <v>2.5080000000000002E-2</v>
      </c>
      <c r="T49" s="7">
        <v>2.5080000000000002E-2</v>
      </c>
      <c r="U49" s="7">
        <v>1.367E-2</v>
      </c>
      <c r="V49" s="7">
        <v>2.5080000000000002E-2</v>
      </c>
      <c r="W49" s="7">
        <v>2.5080000000000002E-2</v>
      </c>
      <c r="X49" s="7">
        <v>2.5080000000000002E-2</v>
      </c>
      <c r="Y49" s="7">
        <v>2.5080000000000002E-2</v>
      </c>
      <c r="Z49" s="7">
        <v>3.2390000000000002E-2</v>
      </c>
      <c r="AA49" s="7">
        <v>3.977E-2</v>
      </c>
      <c r="AB49" s="7">
        <v>2.5080000000000002E-2</v>
      </c>
      <c r="AC49" s="7">
        <v>4.5220000000000003E-2</v>
      </c>
      <c r="AD49" s="7">
        <v>6.2979999999999994E-2</v>
      </c>
      <c r="AE49" s="7">
        <v>2.5080000000000002E-2</v>
      </c>
      <c r="AF49" s="7">
        <v>2.5080000000000002E-2</v>
      </c>
      <c r="AG49" s="7">
        <v>2.5080000000000002E-2</v>
      </c>
      <c r="AH49" s="7">
        <v>3.458E-2</v>
      </c>
      <c r="AI49" s="7">
        <v>1.367E-2</v>
      </c>
      <c r="AJ49" s="7">
        <v>1.968E-2</v>
      </c>
      <c r="AK49" s="7">
        <v>3.3520000000000001E-2</v>
      </c>
      <c r="AL49" s="7">
        <v>0.10992</v>
      </c>
      <c r="AM49" s="7">
        <v>2.828E-2</v>
      </c>
      <c r="AN49" s="7">
        <v>4.5929999999999999E-2</v>
      </c>
      <c r="AO49" s="7">
        <v>3.4799999999999998E-2</v>
      </c>
      <c r="AP49" s="7">
        <v>5.4760000000000003E-2</v>
      </c>
      <c r="AQ49" s="7">
        <v>3.057E-2</v>
      </c>
      <c r="AR49" s="7">
        <v>6.5759999999999999E-2</v>
      </c>
      <c r="AS49" s="7">
        <v>1.456E-2</v>
      </c>
      <c r="AT49" s="7">
        <v>4.7539999999999999E-2</v>
      </c>
      <c r="AU49" s="7">
        <v>6.6180000000000003E-2</v>
      </c>
      <c r="AV49" s="7">
        <v>4.113E-2</v>
      </c>
      <c r="AW49" s="7">
        <v>3.4049999999999997E-2</v>
      </c>
      <c r="AX49" s="7">
        <v>7.9949999999999993E-2</v>
      </c>
      <c r="AY49" s="7">
        <v>2.6110000000000001E-2</v>
      </c>
      <c r="AZ49" s="7">
        <v>2.8809999999999999E-2</v>
      </c>
      <c r="BA49" s="7">
        <v>3.7310000000000003E-2</v>
      </c>
      <c r="BB49" s="7">
        <v>7.9839999999999994E-2</v>
      </c>
      <c r="BC49" s="7">
        <v>2.6349999999999998E-2</v>
      </c>
    </row>
    <row r="50" spans="1:55" x14ac:dyDescent="0.25">
      <c r="A50" s="3"/>
      <c r="B50" s="8">
        <v>40</v>
      </c>
      <c r="C50" s="9">
        <v>2.547E-2</v>
      </c>
      <c r="D50" s="9">
        <v>2.547E-2</v>
      </c>
      <c r="E50" s="9">
        <v>2.547E-2</v>
      </c>
      <c r="F50" s="9">
        <v>2.5149999999999999E-2</v>
      </c>
      <c r="G50" s="9">
        <v>4.3909999999999998E-2</v>
      </c>
      <c r="H50" s="9">
        <v>2.547E-2</v>
      </c>
      <c r="I50" s="9">
        <v>2.734E-2</v>
      </c>
      <c r="J50" s="9">
        <v>2.5399999999999999E-2</v>
      </c>
      <c r="K50" s="9">
        <v>2.547E-2</v>
      </c>
      <c r="L50" s="9">
        <v>2.547E-2</v>
      </c>
      <c r="M50" s="10">
        <v>2.547E-2</v>
      </c>
      <c r="N50" s="10">
        <v>2.547E-2</v>
      </c>
      <c r="O50" s="10">
        <v>2.547E-2</v>
      </c>
      <c r="P50" s="10">
        <v>4.4429999999999997E-2</v>
      </c>
      <c r="Q50" s="10">
        <v>4.938E-2</v>
      </c>
      <c r="R50" s="10">
        <v>2.547E-2</v>
      </c>
      <c r="S50" s="10">
        <v>2.547E-2</v>
      </c>
      <c r="T50" s="10">
        <v>2.547E-2</v>
      </c>
      <c r="U50" s="10">
        <v>1.406E-2</v>
      </c>
      <c r="V50" s="10">
        <v>2.547E-2</v>
      </c>
      <c r="W50" s="10">
        <v>2.547E-2</v>
      </c>
      <c r="X50" s="10">
        <v>2.547E-2</v>
      </c>
      <c r="Y50" s="10">
        <v>2.547E-2</v>
      </c>
      <c r="Z50" s="10">
        <v>3.261E-2</v>
      </c>
      <c r="AA50" s="10">
        <v>3.984E-2</v>
      </c>
      <c r="AB50" s="10">
        <v>2.547E-2</v>
      </c>
      <c r="AC50" s="10">
        <v>4.5159999999999999E-2</v>
      </c>
      <c r="AD50" s="10">
        <v>6.2480000000000001E-2</v>
      </c>
      <c r="AE50" s="10">
        <v>2.547E-2</v>
      </c>
      <c r="AF50" s="10">
        <v>2.547E-2</v>
      </c>
      <c r="AG50" s="10">
        <v>2.547E-2</v>
      </c>
      <c r="AH50" s="10">
        <v>3.4770000000000002E-2</v>
      </c>
      <c r="AI50" s="10">
        <v>1.406E-2</v>
      </c>
      <c r="AJ50" s="10">
        <v>1.9619999999999999E-2</v>
      </c>
      <c r="AK50" s="10">
        <v>3.3649999999999999E-2</v>
      </c>
      <c r="AL50" s="10">
        <v>0.10851</v>
      </c>
      <c r="AM50" s="10">
        <v>2.8559999999999999E-2</v>
      </c>
      <c r="AN50" s="10">
        <v>4.5850000000000002E-2</v>
      </c>
      <c r="AO50" s="10">
        <v>3.4959999999999998E-2</v>
      </c>
      <c r="AP50" s="10">
        <v>5.4469999999999998E-2</v>
      </c>
      <c r="AQ50" s="10">
        <v>3.083E-2</v>
      </c>
      <c r="AR50" s="10">
        <v>6.5449999999999994E-2</v>
      </c>
      <c r="AS50" s="10">
        <v>1.489E-2</v>
      </c>
      <c r="AT50" s="10">
        <v>4.7440000000000003E-2</v>
      </c>
      <c r="AU50" s="10">
        <v>6.5869999999999998E-2</v>
      </c>
      <c r="AV50" s="10">
        <v>4.1160000000000002E-2</v>
      </c>
      <c r="AW50" s="10">
        <v>3.4229999999999997E-2</v>
      </c>
      <c r="AX50" s="10">
        <v>7.9299999999999995E-2</v>
      </c>
      <c r="AY50" s="10">
        <v>2.647E-2</v>
      </c>
      <c r="AZ50" s="10">
        <v>2.912E-2</v>
      </c>
      <c r="BA50" s="10">
        <v>3.7429999999999998E-2</v>
      </c>
      <c r="BB50" s="10">
        <v>7.9170000000000004E-2</v>
      </c>
      <c r="BC50" s="10">
        <v>2.6239999999999999E-2</v>
      </c>
    </row>
    <row r="51" spans="1:55" x14ac:dyDescent="0.25">
      <c r="A51" s="3"/>
      <c r="B51" s="3">
        <v>41</v>
      </c>
      <c r="C51" s="6">
        <v>2.5839999999999998E-2</v>
      </c>
      <c r="D51" s="6">
        <v>2.5839999999999998E-2</v>
      </c>
      <c r="E51" s="6">
        <v>2.5839999999999998E-2</v>
      </c>
      <c r="F51" s="6">
        <v>2.5520000000000001E-2</v>
      </c>
      <c r="G51" s="6">
        <v>4.3880000000000002E-2</v>
      </c>
      <c r="H51" s="6">
        <v>2.5839999999999998E-2</v>
      </c>
      <c r="I51" s="6">
        <v>2.768E-2</v>
      </c>
      <c r="J51" s="6">
        <v>2.5770000000000001E-2</v>
      </c>
      <c r="K51" s="6">
        <v>2.5839999999999998E-2</v>
      </c>
      <c r="L51" s="6">
        <v>2.5839999999999998E-2</v>
      </c>
      <c r="M51" s="7">
        <v>2.5839999999999998E-2</v>
      </c>
      <c r="N51" s="7">
        <v>2.5839999999999998E-2</v>
      </c>
      <c r="O51" s="7">
        <v>2.5839999999999998E-2</v>
      </c>
      <c r="P51" s="7">
        <v>4.4389999999999999E-2</v>
      </c>
      <c r="Q51" s="7">
        <v>4.922E-2</v>
      </c>
      <c r="R51" s="7">
        <v>2.5839999999999998E-2</v>
      </c>
      <c r="S51" s="7">
        <v>2.5839999999999998E-2</v>
      </c>
      <c r="T51" s="7">
        <v>2.5839999999999998E-2</v>
      </c>
      <c r="U51" s="7">
        <v>1.444E-2</v>
      </c>
      <c r="V51" s="7">
        <v>2.5839999999999998E-2</v>
      </c>
      <c r="W51" s="7">
        <v>2.5839999999999998E-2</v>
      </c>
      <c r="X51" s="7">
        <v>2.5839999999999998E-2</v>
      </c>
      <c r="Y51" s="7">
        <v>2.5839999999999998E-2</v>
      </c>
      <c r="Z51" s="7">
        <v>3.2820000000000002E-2</v>
      </c>
      <c r="AA51" s="7">
        <v>3.9899999999999998E-2</v>
      </c>
      <c r="AB51" s="7">
        <v>2.5839999999999998E-2</v>
      </c>
      <c r="AC51" s="7">
        <v>4.5100000000000001E-2</v>
      </c>
      <c r="AD51" s="7">
        <v>6.2E-2</v>
      </c>
      <c r="AE51" s="7">
        <v>2.5839999999999998E-2</v>
      </c>
      <c r="AF51" s="7">
        <v>2.5839999999999998E-2</v>
      </c>
      <c r="AG51" s="7">
        <v>2.5839999999999998E-2</v>
      </c>
      <c r="AH51" s="7">
        <v>3.4939999999999999E-2</v>
      </c>
      <c r="AI51" s="7">
        <v>1.444E-2</v>
      </c>
      <c r="AJ51" s="7">
        <v>1.9560000000000001E-2</v>
      </c>
      <c r="AK51" s="7">
        <v>3.3779999999999998E-2</v>
      </c>
      <c r="AL51" s="7">
        <v>0.10716000000000001</v>
      </c>
      <c r="AM51" s="7">
        <v>2.8840000000000001E-2</v>
      </c>
      <c r="AN51" s="7">
        <v>4.5769999999999998E-2</v>
      </c>
      <c r="AO51" s="7">
        <v>3.5119999999999998E-2</v>
      </c>
      <c r="AP51" s="7">
        <v>5.4190000000000002E-2</v>
      </c>
      <c r="AQ51" s="7">
        <v>3.108E-2</v>
      </c>
      <c r="AR51" s="7">
        <v>6.5140000000000003E-2</v>
      </c>
      <c r="AS51" s="7">
        <v>1.5219999999999999E-2</v>
      </c>
      <c r="AT51" s="7">
        <v>4.7329999999999997E-2</v>
      </c>
      <c r="AU51" s="7">
        <v>6.5570000000000003E-2</v>
      </c>
      <c r="AV51" s="7">
        <v>4.1189999999999997E-2</v>
      </c>
      <c r="AW51" s="7">
        <v>3.4389999999999997E-2</v>
      </c>
      <c r="AX51" s="7">
        <v>7.8659999999999994E-2</v>
      </c>
      <c r="AY51" s="7">
        <v>2.681E-2</v>
      </c>
      <c r="AZ51" s="7">
        <v>2.9409999999999999E-2</v>
      </c>
      <c r="BA51" s="7">
        <v>3.7539999999999997E-2</v>
      </c>
      <c r="BB51" s="7">
        <v>7.8539999999999999E-2</v>
      </c>
      <c r="BC51" s="7">
        <v>2.615E-2</v>
      </c>
    </row>
    <row r="52" spans="1:55" x14ac:dyDescent="0.25">
      <c r="A52" s="3"/>
      <c r="B52" s="3">
        <v>42</v>
      </c>
      <c r="C52" s="6">
        <v>2.6190000000000001E-2</v>
      </c>
      <c r="D52" s="6">
        <v>2.6190000000000001E-2</v>
      </c>
      <c r="E52" s="6">
        <v>2.6190000000000001E-2</v>
      </c>
      <c r="F52" s="6">
        <v>2.589E-2</v>
      </c>
      <c r="G52" s="6">
        <v>4.385E-2</v>
      </c>
      <c r="H52" s="6">
        <v>2.6190000000000001E-2</v>
      </c>
      <c r="I52" s="6">
        <v>2.7990000000000001E-2</v>
      </c>
      <c r="J52" s="6">
        <v>2.613E-2</v>
      </c>
      <c r="K52" s="6">
        <v>2.6190000000000001E-2</v>
      </c>
      <c r="L52" s="6">
        <v>2.6190000000000001E-2</v>
      </c>
      <c r="M52" s="7">
        <v>2.6190000000000001E-2</v>
      </c>
      <c r="N52" s="7">
        <v>2.6190000000000001E-2</v>
      </c>
      <c r="O52" s="7">
        <v>2.6190000000000001E-2</v>
      </c>
      <c r="P52" s="7">
        <v>4.4359999999999997E-2</v>
      </c>
      <c r="Q52" s="7">
        <v>4.9059999999999999E-2</v>
      </c>
      <c r="R52" s="7">
        <v>2.6190000000000001E-2</v>
      </c>
      <c r="S52" s="7">
        <v>2.6190000000000001E-2</v>
      </c>
      <c r="T52" s="7">
        <v>2.6190000000000001E-2</v>
      </c>
      <c r="U52" s="7">
        <v>1.481E-2</v>
      </c>
      <c r="V52" s="7">
        <v>2.6190000000000001E-2</v>
      </c>
      <c r="W52" s="7">
        <v>2.6190000000000001E-2</v>
      </c>
      <c r="X52" s="7">
        <v>2.6190000000000001E-2</v>
      </c>
      <c r="Y52" s="7">
        <v>2.6190000000000001E-2</v>
      </c>
      <c r="Z52" s="7">
        <v>3.3020000000000001E-2</v>
      </c>
      <c r="AA52" s="7">
        <v>3.9960000000000002E-2</v>
      </c>
      <c r="AB52" s="7">
        <v>2.6190000000000001E-2</v>
      </c>
      <c r="AC52" s="7">
        <v>4.5039999999999997E-2</v>
      </c>
      <c r="AD52" s="7">
        <v>6.1539999999999997E-2</v>
      </c>
      <c r="AE52" s="7">
        <v>2.6190000000000001E-2</v>
      </c>
      <c r="AF52" s="7">
        <v>2.6190000000000001E-2</v>
      </c>
      <c r="AG52" s="7">
        <v>2.6190000000000001E-2</v>
      </c>
      <c r="AH52" s="7">
        <v>3.5110000000000002E-2</v>
      </c>
      <c r="AI52" s="7">
        <v>1.481E-2</v>
      </c>
      <c r="AJ52" s="7">
        <v>1.95E-2</v>
      </c>
      <c r="AK52" s="7">
        <v>3.3910000000000003E-2</v>
      </c>
      <c r="AL52" s="7">
        <v>0.10586</v>
      </c>
      <c r="AM52" s="7">
        <v>2.911E-2</v>
      </c>
      <c r="AN52" s="7">
        <v>4.5699999999999998E-2</v>
      </c>
      <c r="AO52" s="7">
        <v>3.526E-2</v>
      </c>
      <c r="AP52" s="7">
        <v>5.3929999999999999E-2</v>
      </c>
      <c r="AQ52" s="7">
        <v>3.1320000000000001E-2</v>
      </c>
      <c r="AR52" s="7">
        <v>6.4850000000000005E-2</v>
      </c>
      <c r="AS52" s="7">
        <v>1.554E-2</v>
      </c>
      <c r="AT52" s="7">
        <v>4.7230000000000001E-2</v>
      </c>
      <c r="AU52" s="7">
        <v>6.5280000000000005E-2</v>
      </c>
      <c r="AV52" s="7">
        <v>4.122E-2</v>
      </c>
      <c r="AW52" s="7">
        <v>3.4549999999999997E-2</v>
      </c>
      <c r="AX52" s="7">
        <v>7.8060000000000004E-2</v>
      </c>
      <c r="AY52" s="7">
        <v>2.7140000000000001E-2</v>
      </c>
      <c r="AZ52" s="7">
        <v>2.9690000000000001E-2</v>
      </c>
      <c r="BA52" s="7">
        <v>3.7650000000000003E-2</v>
      </c>
      <c r="BB52" s="7">
        <v>7.7929999999999999E-2</v>
      </c>
      <c r="BC52" s="7">
        <v>2.6079999999999999E-2</v>
      </c>
    </row>
    <row r="53" spans="1:55" x14ac:dyDescent="0.25">
      <c r="A53" s="3"/>
      <c r="B53" s="3">
        <v>43</v>
      </c>
      <c r="C53" s="6">
        <v>2.6540000000000001E-2</v>
      </c>
      <c r="D53" s="6">
        <v>2.6540000000000001E-2</v>
      </c>
      <c r="E53" s="6">
        <v>2.6540000000000001E-2</v>
      </c>
      <c r="F53" s="6">
        <v>2.6239999999999999E-2</v>
      </c>
      <c r="G53" s="6">
        <v>4.3810000000000002E-2</v>
      </c>
      <c r="H53" s="6">
        <v>2.6540000000000001E-2</v>
      </c>
      <c r="I53" s="6">
        <v>2.8299999999999999E-2</v>
      </c>
      <c r="J53" s="6">
        <v>2.648E-2</v>
      </c>
      <c r="K53" s="6">
        <v>2.6540000000000001E-2</v>
      </c>
      <c r="L53" s="6">
        <v>2.6540000000000001E-2</v>
      </c>
      <c r="M53" s="7">
        <v>2.6540000000000001E-2</v>
      </c>
      <c r="N53" s="7">
        <v>2.6540000000000001E-2</v>
      </c>
      <c r="O53" s="7">
        <v>2.6540000000000001E-2</v>
      </c>
      <c r="P53" s="7">
        <v>4.4319999999999998E-2</v>
      </c>
      <c r="Q53" s="7">
        <v>4.8910000000000002E-2</v>
      </c>
      <c r="R53" s="7">
        <v>2.6540000000000001E-2</v>
      </c>
      <c r="S53" s="7">
        <v>2.6540000000000001E-2</v>
      </c>
      <c r="T53" s="7">
        <v>2.6540000000000001E-2</v>
      </c>
      <c r="U53" s="7">
        <v>1.5169999999999999E-2</v>
      </c>
      <c r="V53" s="7">
        <v>2.6540000000000001E-2</v>
      </c>
      <c r="W53" s="7">
        <v>2.6540000000000001E-2</v>
      </c>
      <c r="X53" s="7">
        <v>2.6540000000000001E-2</v>
      </c>
      <c r="Y53" s="7">
        <v>2.6540000000000001E-2</v>
      </c>
      <c r="Z53" s="7">
        <v>3.322E-2</v>
      </c>
      <c r="AA53" s="7">
        <v>4.0009999999999997E-2</v>
      </c>
      <c r="AB53" s="7">
        <v>2.6540000000000001E-2</v>
      </c>
      <c r="AC53" s="7">
        <v>4.4990000000000002E-2</v>
      </c>
      <c r="AD53" s="7">
        <v>6.1100000000000002E-2</v>
      </c>
      <c r="AE53" s="7">
        <v>2.6540000000000001E-2</v>
      </c>
      <c r="AF53" s="7">
        <v>2.6540000000000001E-2</v>
      </c>
      <c r="AG53" s="7">
        <v>2.6540000000000001E-2</v>
      </c>
      <c r="AH53" s="7">
        <v>3.5270000000000003E-2</v>
      </c>
      <c r="AI53" s="7">
        <v>1.5169999999999999E-2</v>
      </c>
      <c r="AJ53" s="7">
        <v>1.9439999999999999E-2</v>
      </c>
      <c r="AK53" s="7">
        <v>3.4040000000000001E-2</v>
      </c>
      <c r="AL53" s="7">
        <v>0.10462</v>
      </c>
      <c r="AM53" s="7">
        <v>2.937E-2</v>
      </c>
      <c r="AN53" s="7">
        <v>4.5620000000000001E-2</v>
      </c>
      <c r="AO53" s="7">
        <v>3.5409999999999997E-2</v>
      </c>
      <c r="AP53" s="7">
        <v>5.3670000000000002E-2</v>
      </c>
      <c r="AQ53" s="7">
        <v>3.1550000000000002E-2</v>
      </c>
      <c r="AR53" s="7">
        <v>6.4570000000000002E-2</v>
      </c>
      <c r="AS53" s="7">
        <v>1.585E-2</v>
      </c>
      <c r="AT53" s="7">
        <v>4.7129999999999998E-2</v>
      </c>
      <c r="AU53" s="7">
        <v>6.5000000000000002E-2</v>
      </c>
      <c r="AV53" s="7">
        <v>4.1250000000000002E-2</v>
      </c>
      <c r="AW53" s="7">
        <v>3.4709999999999998E-2</v>
      </c>
      <c r="AX53" s="7">
        <v>7.7479999999999993E-2</v>
      </c>
      <c r="AY53" s="7">
        <v>2.7470000000000001E-2</v>
      </c>
      <c r="AZ53" s="7">
        <v>2.9960000000000001E-2</v>
      </c>
      <c r="BA53" s="7">
        <v>3.7749999999999999E-2</v>
      </c>
      <c r="BB53" s="7">
        <v>7.7340000000000006E-2</v>
      </c>
      <c r="BC53" s="7">
        <v>2.6030000000000001E-2</v>
      </c>
    </row>
    <row r="54" spans="1:55" x14ac:dyDescent="0.25">
      <c r="A54" s="3"/>
      <c r="B54" s="3">
        <v>44</v>
      </c>
      <c r="C54" s="6">
        <v>2.6870000000000002E-2</v>
      </c>
      <c r="D54" s="6">
        <v>2.6870000000000002E-2</v>
      </c>
      <c r="E54" s="6">
        <v>2.6870000000000002E-2</v>
      </c>
      <c r="F54" s="6">
        <v>2.657E-2</v>
      </c>
      <c r="G54" s="6">
        <v>4.3779999999999999E-2</v>
      </c>
      <c r="H54" s="6">
        <v>2.6870000000000002E-2</v>
      </c>
      <c r="I54" s="6">
        <v>2.86E-2</v>
      </c>
      <c r="J54" s="6">
        <v>2.681E-2</v>
      </c>
      <c r="K54" s="6">
        <v>2.6870000000000002E-2</v>
      </c>
      <c r="L54" s="6">
        <v>2.6870000000000002E-2</v>
      </c>
      <c r="M54" s="7">
        <v>2.6870000000000002E-2</v>
      </c>
      <c r="N54" s="7">
        <v>2.6870000000000002E-2</v>
      </c>
      <c r="O54" s="7">
        <v>2.6870000000000002E-2</v>
      </c>
      <c r="P54" s="7">
        <v>4.428E-2</v>
      </c>
      <c r="Q54" s="7">
        <v>4.8770000000000001E-2</v>
      </c>
      <c r="R54" s="7">
        <v>2.6870000000000002E-2</v>
      </c>
      <c r="S54" s="7">
        <v>2.6870000000000002E-2</v>
      </c>
      <c r="T54" s="7">
        <v>2.6870000000000002E-2</v>
      </c>
      <c r="U54" s="7">
        <v>1.5520000000000001E-2</v>
      </c>
      <c r="V54" s="7">
        <v>2.6870000000000002E-2</v>
      </c>
      <c r="W54" s="7">
        <v>2.6870000000000002E-2</v>
      </c>
      <c r="X54" s="7">
        <v>2.6870000000000002E-2</v>
      </c>
      <c r="Y54" s="7">
        <v>2.6870000000000002E-2</v>
      </c>
      <c r="Z54" s="7">
        <v>3.3399999999999999E-2</v>
      </c>
      <c r="AA54" s="7">
        <v>4.0070000000000001E-2</v>
      </c>
      <c r="AB54" s="7">
        <v>2.6870000000000002E-2</v>
      </c>
      <c r="AC54" s="7">
        <v>4.4929999999999998E-2</v>
      </c>
      <c r="AD54" s="7">
        <v>6.0679999999999998E-2</v>
      </c>
      <c r="AE54" s="7">
        <v>2.6870000000000002E-2</v>
      </c>
      <c r="AF54" s="7">
        <v>2.6870000000000002E-2</v>
      </c>
      <c r="AG54" s="7">
        <v>2.6870000000000002E-2</v>
      </c>
      <c r="AH54" s="7">
        <v>3.542E-2</v>
      </c>
      <c r="AI54" s="7">
        <v>1.5520000000000001E-2</v>
      </c>
      <c r="AJ54" s="7">
        <v>1.9359999999999999E-2</v>
      </c>
      <c r="AK54" s="7">
        <v>3.4169999999999999E-2</v>
      </c>
      <c r="AL54" s="7">
        <v>0.10342999999999999</v>
      </c>
      <c r="AM54" s="7">
        <v>2.962E-2</v>
      </c>
      <c r="AN54" s="7">
        <v>4.555E-2</v>
      </c>
      <c r="AO54" s="7">
        <v>3.5549999999999998E-2</v>
      </c>
      <c r="AP54" s="7">
        <v>5.3420000000000002E-2</v>
      </c>
      <c r="AQ54" s="7">
        <v>3.1780000000000003E-2</v>
      </c>
      <c r="AR54" s="7">
        <v>6.4299999999999996E-2</v>
      </c>
      <c r="AS54" s="7">
        <v>1.6160000000000001E-2</v>
      </c>
      <c r="AT54" s="7">
        <v>4.7030000000000002E-2</v>
      </c>
      <c r="AU54" s="7">
        <v>6.472E-2</v>
      </c>
      <c r="AV54" s="7">
        <v>4.1270000000000001E-2</v>
      </c>
      <c r="AW54" s="7">
        <v>3.4860000000000002E-2</v>
      </c>
      <c r="AX54" s="7">
        <v>7.6920000000000002E-2</v>
      </c>
      <c r="AY54" s="7">
        <v>2.777E-2</v>
      </c>
      <c r="AZ54" s="7">
        <v>3.022E-2</v>
      </c>
      <c r="BA54" s="7">
        <v>3.7850000000000002E-2</v>
      </c>
      <c r="BB54" s="7">
        <v>7.6780000000000001E-2</v>
      </c>
      <c r="BC54" s="7">
        <v>2.5999999999999999E-2</v>
      </c>
    </row>
    <row r="55" spans="1:55" x14ac:dyDescent="0.25">
      <c r="A55" s="3"/>
      <c r="B55" s="8">
        <v>45</v>
      </c>
      <c r="C55" s="9">
        <v>2.7189999999999999E-2</v>
      </c>
      <c r="D55" s="9">
        <v>2.7189999999999999E-2</v>
      </c>
      <c r="E55" s="9">
        <v>2.7189999999999999E-2</v>
      </c>
      <c r="F55" s="9">
        <v>2.69E-2</v>
      </c>
      <c r="G55" s="9">
        <v>4.3749999999999997E-2</v>
      </c>
      <c r="H55" s="9">
        <v>2.7189999999999999E-2</v>
      </c>
      <c r="I55" s="9">
        <v>2.8879999999999999E-2</v>
      </c>
      <c r="J55" s="9">
        <v>2.7130000000000001E-2</v>
      </c>
      <c r="K55" s="9">
        <v>2.7189999999999999E-2</v>
      </c>
      <c r="L55" s="9">
        <v>2.7189999999999999E-2</v>
      </c>
      <c r="M55" s="10">
        <v>2.7189999999999999E-2</v>
      </c>
      <c r="N55" s="10">
        <v>2.7189999999999999E-2</v>
      </c>
      <c r="O55" s="10">
        <v>2.7189999999999999E-2</v>
      </c>
      <c r="P55" s="10">
        <v>4.4240000000000002E-2</v>
      </c>
      <c r="Q55" s="10">
        <v>4.863E-2</v>
      </c>
      <c r="R55" s="10">
        <v>2.7189999999999999E-2</v>
      </c>
      <c r="S55" s="10">
        <v>2.7189999999999999E-2</v>
      </c>
      <c r="T55" s="10">
        <v>2.7189999999999999E-2</v>
      </c>
      <c r="U55" s="10">
        <v>1.585E-2</v>
      </c>
      <c r="V55" s="10">
        <v>2.7189999999999999E-2</v>
      </c>
      <c r="W55" s="10">
        <v>2.7189999999999999E-2</v>
      </c>
      <c r="X55" s="10">
        <v>2.7189999999999999E-2</v>
      </c>
      <c r="Y55" s="10">
        <v>2.7189999999999999E-2</v>
      </c>
      <c r="Z55" s="10">
        <v>3.3579999999999999E-2</v>
      </c>
      <c r="AA55" s="10">
        <v>4.0120000000000003E-2</v>
      </c>
      <c r="AB55" s="10">
        <v>2.7189999999999999E-2</v>
      </c>
      <c r="AC55" s="10">
        <v>4.4880000000000003E-2</v>
      </c>
      <c r="AD55" s="10">
        <v>6.0269999999999997E-2</v>
      </c>
      <c r="AE55" s="10">
        <v>2.7189999999999999E-2</v>
      </c>
      <c r="AF55" s="10">
        <v>2.7189999999999999E-2</v>
      </c>
      <c r="AG55" s="10">
        <v>2.7189999999999999E-2</v>
      </c>
      <c r="AH55" s="10">
        <v>3.5569999999999997E-2</v>
      </c>
      <c r="AI55" s="10">
        <v>1.585E-2</v>
      </c>
      <c r="AJ55" s="10">
        <v>1.9279999999999999E-2</v>
      </c>
      <c r="AK55" s="10">
        <v>3.4299999999999997E-2</v>
      </c>
      <c r="AL55" s="10">
        <v>0.10229000000000001</v>
      </c>
      <c r="AM55" s="10">
        <v>2.9860000000000001E-2</v>
      </c>
      <c r="AN55" s="10">
        <v>4.548E-2</v>
      </c>
      <c r="AO55" s="10">
        <v>3.5680000000000003E-2</v>
      </c>
      <c r="AP55" s="10">
        <v>5.3179999999999998E-2</v>
      </c>
      <c r="AQ55" s="10">
        <v>3.1989999999999998E-2</v>
      </c>
      <c r="AR55" s="10">
        <v>6.404E-2</v>
      </c>
      <c r="AS55" s="10">
        <v>1.6459999999999999E-2</v>
      </c>
      <c r="AT55" s="10">
        <v>4.6929999999999999E-2</v>
      </c>
      <c r="AU55" s="10">
        <v>6.4460000000000003E-2</v>
      </c>
      <c r="AV55" s="10">
        <v>4.1300000000000003E-2</v>
      </c>
      <c r="AW55" s="10">
        <v>3.5000000000000003E-2</v>
      </c>
      <c r="AX55" s="10">
        <v>7.6380000000000003E-2</v>
      </c>
      <c r="AY55" s="10">
        <v>2.8070000000000001E-2</v>
      </c>
      <c r="AZ55" s="10">
        <v>3.0470000000000001E-2</v>
      </c>
      <c r="BA55" s="10">
        <v>3.7940000000000002E-2</v>
      </c>
      <c r="BB55" s="10">
        <v>7.6240000000000002E-2</v>
      </c>
      <c r="BC55" s="10">
        <v>2.5989999999999999E-2</v>
      </c>
    </row>
    <row r="56" spans="1:55" x14ac:dyDescent="0.25">
      <c r="A56" s="3"/>
      <c r="B56" s="3">
        <v>46</v>
      </c>
      <c r="C56" s="6">
        <v>2.7490000000000001E-2</v>
      </c>
      <c r="D56" s="6">
        <v>2.7490000000000001E-2</v>
      </c>
      <c r="E56" s="6">
        <v>2.7490000000000001E-2</v>
      </c>
      <c r="F56" s="6">
        <v>2.7210000000000002E-2</v>
      </c>
      <c r="G56" s="6">
        <v>4.3720000000000002E-2</v>
      </c>
      <c r="H56" s="6">
        <v>2.7490000000000001E-2</v>
      </c>
      <c r="I56" s="6">
        <v>2.9149999999999999E-2</v>
      </c>
      <c r="J56" s="6">
        <v>2.743E-2</v>
      </c>
      <c r="K56" s="6">
        <v>2.7490000000000001E-2</v>
      </c>
      <c r="L56" s="6">
        <v>2.7490000000000001E-2</v>
      </c>
      <c r="M56" s="7">
        <v>2.7490000000000001E-2</v>
      </c>
      <c r="N56" s="7">
        <v>2.7490000000000001E-2</v>
      </c>
      <c r="O56" s="7">
        <v>2.7490000000000001E-2</v>
      </c>
      <c r="P56" s="7">
        <v>4.4200000000000003E-2</v>
      </c>
      <c r="Q56" s="7">
        <v>4.8489999999999998E-2</v>
      </c>
      <c r="R56" s="7">
        <v>2.7490000000000001E-2</v>
      </c>
      <c r="S56" s="7">
        <v>2.7490000000000001E-2</v>
      </c>
      <c r="T56" s="7">
        <v>2.7490000000000001E-2</v>
      </c>
      <c r="U56" s="7">
        <v>1.617E-2</v>
      </c>
      <c r="V56" s="7">
        <v>2.7490000000000001E-2</v>
      </c>
      <c r="W56" s="7">
        <v>2.7490000000000001E-2</v>
      </c>
      <c r="X56" s="7">
        <v>2.7490000000000001E-2</v>
      </c>
      <c r="Y56" s="7">
        <v>2.7490000000000001E-2</v>
      </c>
      <c r="Z56" s="7">
        <v>3.3759999999999998E-2</v>
      </c>
      <c r="AA56" s="7">
        <v>4.0160000000000001E-2</v>
      </c>
      <c r="AB56" s="7">
        <v>2.7490000000000001E-2</v>
      </c>
      <c r="AC56" s="7">
        <v>4.4830000000000002E-2</v>
      </c>
      <c r="AD56" s="7">
        <v>5.9889999999999999E-2</v>
      </c>
      <c r="AE56" s="7">
        <v>2.7490000000000001E-2</v>
      </c>
      <c r="AF56" s="7">
        <v>2.7490000000000001E-2</v>
      </c>
      <c r="AG56" s="7">
        <v>2.7490000000000001E-2</v>
      </c>
      <c r="AH56" s="7">
        <v>3.5709999999999999E-2</v>
      </c>
      <c r="AI56" s="7">
        <v>1.617E-2</v>
      </c>
      <c r="AJ56" s="7">
        <v>1.917E-2</v>
      </c>
      <c r="AK56" s="7">
        <v>3.4430000000000002E-2</v>
      </c>
      <c r="AL56" s="7">
        <v>0.10119</v>
      </c>
      <c r="AM56" s="7">
        <v>3.0099999999999998E-2</v>
      </c>
      <c r="AN56" s="7">
        <v>4.5409999999999999E-2</v>
      </c>
      <c r="AO56" s="7">
        <v>3.5810000000000002E-2</v>
      </c>
      <c r="AP56" s="7">
        <v>5.2949999999999997E-2</v>
      </c>
      <c r="AQ56" s="7">
        <v>3.2199999999999999E-2</v>
      </c>
      <c r="AR56" s="7">
        <v>6.3789999999999999E-2</v>
      </c>
      <c r="AS56" s="7">
        <v>1.6750000000000001E-2</v>
      </c>
      <c r="AT56" s="7">
        <v>4.684E-2</v>
      </c>
      <c r="AU56" s="7">
        <v>6.4199999999999993E-2</v>
      </c>
      <c r="AV56" s="7">
        <v>4.1320000000000003E-2</v>
      </c>
      <c r="AW56" s="7">
        <v>3.5139999999999998E-2</v>
      </c>
      <c r="AX56" s="7">
        <v>7.5859999999999997E-2</v>
      </c>
      <c r="AY56" s="7">
        <v>2.836E-2</v>
      </c>
      <c r="AZ56" s="7">
        <v>3.0710000000000001E-2</v>
      </c>
      <c r="BA56" s="7">
        <v>3.8030000000000001E-2</v>
      </c>
      <c r="BB56" s="7">
        <v>7.5730000000000006E-2</v>
      </c>
      <c r="BC56" s="7">
        <v>2.5999999999999999E-2</v>
      </c>
    </row>
    <row r="57" spans="1:55" x14ac:dyDescent="0.25">
      <c r="A57" s="3"/>
      <c r="B57" s="3">
        <v>47</v>
      </c>
      <c r="C57" s="6">
        <v>2.7789999999999999E-2</v>
      </c>
      <c r="D57" s="6">
        <v>2.7789999999999999E-2</v>
      </c>
      <c r="E57" s="6">
        <v>2.7789999999999999E-2</v>
      </c>
      <c r="F57" s="6">
        <v>2.751E-2</v>
      </c>
      <c r="G57" s="6">
        <v>4.369E-2</v>
      </c>
      <c r="H57" s="6">
        <v>2.7789999999999999E-2</v>
      </c>
      <c r="I57" s="6">
        <v>2.9409999999999999E-2</v>
      </c>
      <c r="J57" s="6">
        <v>2.7730000000000001E-2</v>
      </c>
      <c r="K57" s="6">
        <v>2.7789999999999999E-2</v>
      </c>
      <c r="L57" s="6">
        <v>2.7789999999999999E-2</v>
      </c>
      <c r="M57" s="7">
        <v>2.7789999999999999E-2</v>
      </c>
      <c r="N57" s="7">
        <v>2.7789999999999999E-2</v>
      </c>
      <c r="O57" s="7">
        <v>2.7789999999999999E-2</v>
      </c>
      <c r="P57" s="7">
        <v>4.4170000000000001E-2</v>
      </c>
      <c r="Q57" s="7">
        <v>4.836E-2</v>
      </c>
      <c r="R57" s="7">
        <v>2.7789999999999999E-2</v>
      </c>
      <c r="S57" s="7">
        <v>2.7789999999999999E-2</v>
      </c>
      <c r="T57" s="7">
        <v>2.7789999999999999E-2</v>
      </c>
      <c r="U57" s="7">
        <v>1.6490000000000001E-2</v>
      </c>
      <c r="V57" s="7">
        <v>2.7789999999999999E-2</v>
      </c>
      <c r="W57" s="7">
        <v>2.7789999999999999E-2</v>
      </c>
      <c r="X57" s="7">
        <v>2.7789999999999999E-2</v>
      </c>
      <c r="Y57" s="7">
        <v>2.7789999999999999E-2</v>
      </c>
      <c r="Z57" s="7">
        <v>3.3919999999999999E-2</v>
      </c>
      <c r="AA57" s="7">
        <v>4.0210000000000003E-2</v>
      </c>
      <c r="AB57" s="7">
        <v>2.7789999999999999E-2</v>
      </c>
      <c r="AC57" s="7">
        <v>4.4769999999999997E-2</v>
      </c>
      <c r="AD57" s="7">
        <v>5.951E-2</v>
      </c>
      <c r="AE57" s="7">
        <v>2.7789999999999999E-2</v>
      </c>
      <c r="AF57" s="7">
        <v>2.7789999999999999E-2</v>
      </c>
      <c r="AG57" s="7">
        <v>2.7789999999999999E-2</v>
      </c>
      <c r="AH57" s="7">
        <v>3.5839999999999997E-2</v>
      </c>
      <c r="AI57" s="7">
        <v>1.6490000000000001E-2</v>
      </c>
      <c r="AJ57" s="7">
        <v>1.907E-2</v>
      </c>
      <c r="AK57" s="7">
        <v>3.456E-2</v>
      </c>
      <c r="AL57" s="7">
        <v>0.10014000000000001</v>
      </c>
      <c r="AM57" s="7">
        <v>3.0329999999999999E-2</v>
      </c>
      <c r="AN57" s="7">
        <v>4.5350000000000001E-2</v>
      </c>
      <c r="AO57" s="7">
        <v>3.5929999999999997E-2</v>
      </c>
      <c r="AP57" s="7">
        <v>5.2729999999999999E-2</v>
      </c>
      <c r="AQ57" s="7">
        <v>3.2399999999999998E-2</v>
      </c>
      <c r="AR57" s="7">
        <v>6.3549999999999995E-2</v>
      </c>
      <c r="AS57" s="7">
        <v>1.704E-2</v>
      </c>
      <c r="AT57" s="7">
        <v>4.675E-2</v>
      </c>
      <c r="AU57" s="7">
        <v>6.3960000000000003E-2</v>
      </c>
      <c r="AV57" s="7">
        <v>4.1340000000000002E-2</v>
      </c>
      <c r="AW57" s="7">
        <v>3.5279999999999999E-2</v>
      </c>
      <c r="AX57" s="7">
        <v>7.5370000000000006E-2</v>
      </c>
      <c r="AY57" s="7">
        <v>2.8629999999999999E-2</v>
      </c>
      <c r="AZ57" s="7">
        <v>3.0939999999999999E-2</v>
      </c>
      <c r="BA57" s="7">
        <v>3.8109999999999998E-2</v>
      </c>
      <c r="BB57" s="7">
        <v>7.5230000000000005E-2</v>
      </c>
      <c r="BC57" s="7">
        <v>2.6030000000000001E-2</v>
      </c>
    </row>
    <row r="58" spans="1:55" x14ac:dyDescent="0.25">
      <c r="A58" s="3"/>
      <c r="B58" s="3">
        <v>48</v>
      </c>
      <c r="C58" s="6">
        <v>2.8070000000000001E-2</v>
      </c>
      <c r="D58" s="6">
        <v>2.8070000000000001E-2</v>
      </c>
      <c r="E58" s="6">
        <v>2.8070000000000001E-2</v>
      </c>
      <c r="F58" s="6">
        <v>2.7799999999999998E-2</v>
      </c>
      <c r="G58" s="6">
        <v>4.3659999999999997E-2</v>
      </c>
      <c r="H58" s="6">
        <v>2.8070000000000001E-2</v>
      </c>
      <c r="I58" s="6">
        <v>2.9659999999999999E-2</v>
      </c>
      <c r="J58" s="6">
        <v>2.802E-2</v>
      </c>
      <c r="K58" s="6">
        <v>2.8070000000000001E-2</v>
      </c>
      <c r="L58" s="6">
        <v>2.8070000000000001E-2</v>
      </c>
      <c r="M58" s="7">
        <v>2.8070000000000001E-2</v>
      </c>
      <c r="N58" s="7">
        <v>2.8070000000000001E-2</v>
      </c>
      <c r="O58" s="7">
        <v>2.8070000000000001E-2</v>
      </c>
      <c r="P58" s="7">
        <v>4.4130000000000003E-2</v>
      </c>
      <c r="Q58" s="7">
        <v>4.8239999999999998E-2</v>
      </c>
      <c r="R58" s="7">
        <v>2.8070000000000001E-2</v>
      </c>
      <c r="S58" s="7">
        <v>2.8070000000000001E-2</v>
      </c>
      <c r="T58" s="7">
        <v>2.8070000000000001E-2</v>
      </c>
      <c r="U58" s="7">
        <v>1.6789999999999999E-2</v>
      </c>
      <c r="V58" s="7">
        <v>2.8070000000000001E-2</v>
      </c>
      <c r="W58" s="7">
        <v>2.8070000000000001E-2</v>
      </c>
      <c r="X58" s="7">
        <v>2.8070000000000001E-2</v>
      </c>
      <c r="Y58" s="7">
        <v>2.8070000000000001E-2</v>
      </c>
      <c r="Z58" s="7">
        <v>3.4079999999999999E-2</v>
      </c>
      <c r="AA58" s="7">
        <v>4.0250000000000001E-2</v>
      </c>
      <c r="AB58" s="7">
        <v>2.8070000000000001E-2</v>
      </c>
      <c r="AC58" s="7">
        <v>4.4720000000000003E-2</v>
      </c>
      <c r="AD58" s="7">
        <v>5.9150000000000001E-2</v>
      </c>
      <c r="AE58" s="7">
        <v>2.8070000000000001E-2</v>
      </c>
      <c r="AF58" s="7">
        <v>2.8070000000000001E-2</v>
      </c>
      <c r="AG58" s="7">
        <v>2.8070000000000001E-2</v>
      </c>
      <c r="AH58" s="7">
        <v>3.5970000000000002E-2</v>
      </c>
      <c r="AI58" s="7">
        <v>1.6789999999999999E-2</v>
      </c>
      <c r="AJ58" s="7">
        <v>1.899E-2</v>
      </c>
      <c r="AK58" s="7">
        <v>3.4689999999999999E-2</v>
      </c>
      <c r="AL58" s="7">
        <v>9.9140000000000006E-2</v>
      </c>
      <c r="AM58" s="7">
        <v>3.056E-2</v>
      </c>
      <c r="AN58" s="7">
        <v>4.5280000000000001E-2</v>
      </c>
      <c r="AO58" s="7">
        <v>3.6049999999999999E-2</v>
      </c>
      <c r="AP58" s="7">
        <v>5.2510000000000001E-2</v>
      </c>
      <c r="AQ58" s="7">
        <v>3.2590000000000001E-2</v>
      </c>
      <c r="AR58" s="7">
        <v>6.3310000000000005E-2</v>
      </c>
      <c r="AS58" s="7">
        <v>1.7319999999999999E-2</v>
      </c>
      <c r="AT58" s="7">
        <v>4.666E-2</v>
      </c>
      <c r="AU58" s="7">
        <v>6.3719999999999999E-2</v>
      </c>
      <c r="AV58" s="7">
        <v>4.1360000000000001E-2</v>
      </c>
      <c r="AW58" s="7">
        <v>3.5409999999999997E-2</v>
      </c>
      <c r="AX58" s="7">
        <v>7.4889999999999998E-2</v>
      </c>
      <c r="AY58" s="7">
        <v>2.8899999999999999E-2</v>
      </c>
      <c r="AZ58" s="7">
        <v>3.116E-2</v>
      </c>
      <c r="BA58" s="7">
        <v>3.8190000000000002E-2</v>
      </c>
      <c r="BB58" s="7">
        <v>7.4749999999999997E-2</v>
      </c>
      <c r="BC58" s="7">
        <v>2.6079999999999999E-2</v>
      </c>
    </row>
    <row r="59" spans="1:55" x14ac:dyDescent="0.25">
      <c r="A59" s="3"/>
      <c r="B59" s="3">
        <v>49</v>
      </c>
      <c r="C59" s="6">
        <v>2.8340000000000001E-2</v>
      </c>
      <c r="D59" s="6">
        <v>2.8340000000000001E-2</v>
      </c>
      <c r="E59" s="6">
        <v>2.8340000000000001E-2</v>
      </c>
      <c r="F59" s="6">
        <v>2.8080000000000001E-2</v>
      </c>
      <c r="G59" s="6">
        <v>4.3639999999999998E-2</v>
      </c>
      <c r="H59" s="6">
        <v>2.8340000000000001E-2</v>
      </c>
      <c r="I59" s="6">
        <v>2.9909999999999999E-2</v>
      </c>
      <c r="J59" s="6">
        <v>2.8289999999999999E-2</v>
      </c>
      <c r="K59" s="6">
        <v>2.8340000000000001E-2</v>
      </c>
      <c r="L59" s="6">
        <v>2.8340000000000001E-2</v>
      </c>
      <c r="M59" s="7">
        <v>2.8340000000000001E-2</v>
      </c>
      <c r="N59" s="7">
        <v>2.8340000000000001E-2</v>
      </c>
      <c r="O59" s="7">
        <v>2.8340000000000001E-2</v>
      </c>
      <c r="P59" s="7">
        <v>4.4089999999999997E-2</v>
      </c>
      <c r="Q59" s="7">
        <v>4.8120000000000003E-2</v>
      </c>
      <c r="R59" s="7">
        <v>2.8340000000000001E-2</v>
      </c>
      <c r="S59" s="7">
        <v>2.8340000000000001E-2</v>
      </c>
      <c r="T59" s="7">
        <v>2.8340000000000001E-2</v>
      </c>
      <c r="U59" s="7">
        <v>1.7080000000000001E-2</v>
      </c>
      <c r="V59" s="7">
        <v>2.8340000000000001E-2</v>
      </c>
      <c r="W59" s="7">
        <v>2.8340000000000001E-2</v>
      </c>
      <c r="X59" s="7">
        <v>2.8340000000000001E-2</v>
      </c>
      <c r="Y59" s="7">
        <v>2.8340000000000001E-2</v>
      </c>
      <c r="Z59" s="7">
        <v>3.424E-2</v>
      </c>
      <c r="AA59" s="7">
        <v>4.0289999999999999E-2</v>
      </c>
      <c r="AB59" s="7">
        <v>2.8340000000000001E-2</v>
      </c>
      <c r="AC59" s="7">
        <v>4.4679999999999997E-2</v>
      </c>
      <c r="AD59" s="7">
        <v>5.8810000000000001E-2</v>
      </c>
      <c r="AE59" s="7">
        <v>2.8340000000000001E-2</v>
      </c>
      <c r="AF59" s="7">
        <v>2.8340000000000001E-2</v>
      </c>
      <c r="AG59" s="7">
        <v>2.8340000000000001E-2</v>
      </c>
      <c r="AH59" s="7">
        <v>3.6089999999999997E-2</v>
      </c>
      <c r="AI59" s="7">
        <v>1.7080000000000001E-2</v>
      </c>
      <c r="AJ59" s="7">
        <v>1.8960000000000001E-2</v>
      </c>
      <c r="AK59" s="7">
        <v>3.4810000000000001E-2</v>
      </c>
      <c r="AL59" s="7">
        <v>9.8169999999999993E-2</v>
      </c>
      <c r="AM59" s="7">
        <v>3.0769999999999999E-2</v>
      </c>
      <c r="AN59" s="7">
        <v>4.5220000000000003E-2</v>
      </c>
      <c r="AO59" s="7">
        <v>3.6170000000000001E-2</v>
      </c>
      <c r="AP59" s="7">
        <v>5.2310000000000002E-2</v>
      </c>
      <c r="AQ59" s="7">
        <v>3.2770000000000001E-2</v>
      </c>
      <c r="AR59" s="7">
        <v>6.3089999999999993E-2</v>
      </c>
      <c r="AS59" s="7">
        <v>1.7590000000000001E-2</v>
      </c>
      <c r="AT59" s="7">
        <v>4.657E-2</v>
      </c>
      <c r="AU59" s="7">
        <v>6.3490000000000005E-2</v>
      </c>
      <c r="AV59" s="7">
        <v>4.1369999999999997E-2</v>
      </c>
      <c r="AW59" s="7">
        <v>3.5540000000000002E-2</v>
      </c>
      <c r="AX59" s="7">
        <v>7.4429999999999996E-2</v>
      </c>
      <c r="AY59" s="7">
        <v>2.9159999999999998E-2</v>
      </c>
      <c r="AZ59" s="7">
        <v>3.1370000000000002E-2</v>
      </c>
      <c r="BA59" s="7">
        <v>3.8269999999999998E-2</v>
      </c>
      <c r="BB59" s="7">
        <v>7.4289999999999995E-2</v>
      </c>
      <c r="BC59" s="7">
        <v>2.615E-2</v>
      </c>
    </row>
    <row r="60" spans="1:55" x14ac:dyDescent="0.25">
      <c r="A60" s="3"/>
      <c r="B60" s="8">
        <v>50</v>
      </c>
      <c r="C60" s="9">
        <v>2.861E-2</v>
      </c>
      <c r="D60" s="9">
        <v>2.861E-2</v>
      </c>
      <c r="E60" s="9">
        <v>2.861E-2</v>
      </c>
      <c r="F60" s="9">
        <v>2.835E-2</v>
      </c>
      <c r="G60" s="9">
        <v>4.3610000000000003E-2</v>
      </c>
      <c r="H60" s="9">
        <v>2.861E-2</v>
      </c>
      <c r="I60" s="9">
        <v>3.014E-2</v>
      </c>
      <c r="J60" s="9">
        <v>2.8549999999999999E-2</v>
      </c>
      <c r="K60" s="9">
        <v>2.861E-2</v>
      </c>
      <c r="L60" s="9">
        <v>2.861E-2</v>
      </c>
      <c r="M60" s="10">
        <v>2.861E-2</v>
      </c>
      <c r="N60" s="10">
        <v>2.861E-2</v>
      </c>
      <c r="O60" s="10">
        <v>2.861E-2</v>
      </c>
      <c r="P60" s="10">
        <v>4.4060000000000002E-2</v>
      </c>
      <c r="Q60" s="10">
        <v>4.8000000000000001E-2</v>
      </c>
      <c r="R60" s="10">
        <v>2.861E-2</v>
      </c>
      <c r="S60" s="10">
        <v>2.861E-2</v>
      </c>
      <c r="T60" s="10">
        <v>2.861E-2</v>
      </c>
      <c r="U60" s="10">
        <v>1.736E-2</v>
      </c>
      <c r="V60" s="10">
        <v>2.861E-2</v>
      </c>
      <c r="W60" s="10">
        <v>2.861E-2</v>
      </c>
      <c r="X60" s="10">
        <v>2.861E-2</v>
      </c>
      <c r="Y60" s="10">
        <v>2.861E-2</v>
      </c>
      <c r="Z60" s="10">
        <v>3.4389999999999997E-2</v>
      </c>
      <c r="AA60" s="10">
        <v>4.0329999999999998E-2</v>
      </c>
      <c r="AB60" s="10">
        <v>2.861E-2</v>
      </c>
      <c r="AC60" s="10">
        <v>4.4630000000000003E-2</v>
      </c>
      <c r="AD60" s="10">
        <v>5.8479999999999997E-2</v>
      </c>
      <c r="AE60" s="10">
        <v>2.861E-2</v>
      </c>
      <c r="AF60" s="10">
        <v>2.861E-2</v>
      </c>
      <c r="AG60" s="10">
        <v>2.861E-2</v>
      </c>
      <c r="AH60" s="10">
        <v>3.6209999999999999E-2</v>
      </c>
      <c r="AI60" s="10">
        <v>1.736E-2</v>
      </c>
      <c r="AJ60" s="10">
        <v>1.8970000000000001E-2</v>
      </c>
      <c r="AK60" s="10">
        <v>3.4930000000000003E-2</v>
      </c>
      <c r="AL60" s="10">
        <v>9.7239999999999993E-2</v>
      </c>
      <c r="AM60" s="10">
        <v>3.0980000000000001E-2</v>
      </c>
      <c r="AN60" s="10">
        <v>4.5159999999999999E-2</v>
      </c>
      <c r="AO60" s="10">
        <v>3.628E-2</v>
      </c>
      <c r="AP60" s="10">
        <v>5.2109999999999997E-2</v>
      </c>
      <c r="AQ60" s="10">
        <v>3.295E-2</v>
      </c>
      <c r="AR60" s="10">
        <v>6.2869999999999995E-2</v>
      </c>
      <c r="AS60" s="10">
        <v>1.7850000000000001E-2</v>
      </c>
      <c r="AT60" s="10">
        <v>4.6489999999999997E-2</v>
      </c>
      <c r="AU60" s="10">
        <v>6.3270000000000007E-2</v>
      </c>
      <c r="AV60" s="10">
        <v>4.1390000000000003E-2</v>
      </c>
      <c r="AW60" s="10">
        <v>3.5659999999999997E-2</v>
      </c>
      <c r="AX60" s="10">
        <v>7.3980000000000004E-2</v>
      </c>
      <c r="AY60" s="10">
        <v>2.9399999999999999E-2</v>
      </c>
      <c r="AZ60" s="10">
        <v>3.1579999999999997E-2</v>
      </c>
      <c r="BA60" s="10">
        <v>3.8350000000000002E-2</v>
      </c>
      <c r="BB60" s="10">
        <v>7.3849999999999999E-2</v>
      </c>
      <c r="BC60" s="10">
        <v>2.6239999999999999E-2</v>
      </c>
    </row>
    <row r="61" spans="1:55" x14ac:dyDescent="0.25">
      <c r="A61" s="3"/>
      <c r="B61" s="3">
        <v>51</v>
      </c>
      <c r="C61" s="6">
        <v>2.886E-2</v>
      </c>
      <c r="D61" s="6">
        <v>2.886E-2</v>
      </c>
      <c r="E61" s="6">
        <v>2.886E-2</v>
      </c>
      <c r="F61" s="6">
        <v>2.861E-2</v>
      </c>
      <c r="G61" s="6">
        <v>4.3580000000000001E-2</v>
      </c>
      <c r="H61" s="6">
        <v>2.886E-2</v>
      </c>
      <c r="I61" s="6">
        <v>3.0370000000000001E-2</v>
      </c>
      <c r="J61" s="6">
        <v>2.8809999999999999E-2</v>
      </c>
      <c r="K61" s="6">
        <v>2.886E-2</v>
      </c>
      <c r="L61" s="6">
        <v>2.886E-2</v>
      </c>
      <c r="M61" s="7">
        <v>2.886E-2</v>
      </c>
      <c r="N61" s="7">
        <v>2.886E-2</v>
      </c>
      <c r="O61" s="7">
        <v>2.886E-2</v>
      </c>
      <c r="P61" s="7">
        <v>4.4019999999999997E-2</v>
      </c>
      <c r="Q61" s="7">
        <v>4.7890000000000002E-2</v>
      </c>
      <c r="R61" s="7">
        <v>2.886E-2</v>
      </c>
      <c r="S61" s="7">
        <v>2.886E-2</v>
      </c>
      <c r="T61" s="7">
        <v>2.886E-2</v>
      </c>
      <c r="U61" s="7">
        <v>1.7639999999999999E-2</v>
      </c>
      <c r="V61" s="7">
        <v>2.886E-2</v>
      </c>
      <c r="W61" s="7">
        <v>2.886E-2</v>
      </c>
      <c r="X61" s="7">
        <v>2.886E-2</v>
      </c>
      <c r="Y61" s="7">
        <v>2.886E-2</v>
      </c>
      <c r="Z61" s="7">
        <v>3.4529999999999998E-2</v>
      </c>
      <c r="AA61" s="7">
        <v>4.036E-2</v>
      </c>
      <c r="AB61" s="7">
        <v>2.886E-2</v>
      </c>
      <c r="AC61" s="7">
        <v>4.4580000000000002E-2</v>
      </c>
      <c r="AD61" s="7">
        <v>5.8160000000000003E-2</v>
      </c>
      <c r="AE61" s="7">
        <v>2.886E-2</v>
      </c>
      <c r="AF61" s="7">
        <v>2.886E-2</v>
      </c>
      <c r="AG61" s="7">
        <v>2.886E-2</v>
      </c>
      <c r="AH61" s="7">
        <v>3.6319999999999998E-2</v>
      </c>
      <c r="AI61" s="7">
        <v>1.7639999999999999E-2</v>
      </c>
      <c r="AJ61" s="7">
        <v>1.9040000000000001E-2</v>
      </c>
      <c r="AK61" s="7">
        <v>3.5049999999999998E-2</v>
      </c>
      <c r="AL61" s="7">
        <v>9.6339999999999995E-2</v>
      </c>
      <c r="AM61" s="7">
        <v>3.1189999999999999E-2</v>
      </c>
      <c r="AN61" s="7">
        <v>4.5109999999999997E-2</v>
      </c>
      <c r="AO61" s="7">
        <v>3.6380000000000003E-2</v>
      </c>
      <c r="AP61" s="7">
        <v>5.1920000000000001E-2</v>
      </c>
      <c r="AQ61" s="7">
        <v>3.3119999999999997E-2</v>
      </c>
      <c r="AR61" s="7">
        <v>6.2670000000000003E-2</v>
      </c>
      <c r="AS61" s="7">
        <v>1.8110000000000001E-2</v>
      </c>
      <c r="AT61" s="7">
        <v>4.641E-2</v>
      </c>
      <c r="AU61" s="7">
        <v>6.3060000000000005E-2</v>
      </c>
      <c r="AV61" s="7">
        <v>4.1410000000000002E-2</v>
      </c>
      <c r="AW61" s="7">
        <v>3.5779999999999999E-2</v>
      </c>
      <c r="AX61" s="7">
        <v>7.356E-2</v>
      </c>
      <c r="AY61" s="7">
        <v>2.964E-2</v>
      </c>
      <c r="AZ61" s="7">
        <v>3.1780000000000003E-2</v>
      </c>
      <c r="BA61" s="7">
        <v>3.8420000000000003E-2</v>
      </c>
      <c r="BB61" s="7">
        <v>7.3429999999999995E-2</v>
      </c>
      <c r="BC61" s="7">
        <v>2.6349999999999998E-2</v>
      </c>
    </row>
    <row r="62" spans="1:55" x14ac:dyDescent="0.25">
      <c r="A62" s="3"/>
      <c r="B62" s="3">
        <v>52</v>
      </c>
      <c r="C62" s="6">
        <v>2.911E-2</v>
      </c>
      <c r="D62" s="6">
        <v>2.911E-2</v>
      </c>
      <c r="E62" s="6">
        <v>2.911E-2</v>
      </c>
      <c r="F62" s="6">
        <v>2.886E-2</v>
      </c>
      <c r="G62" s="6">
        <v>4.3560000000000001E-2</v>
      </c>
      <c r="H62" s="6">
        <v>2.911E-2</v>
      </c>
      <c r="I62" s="6">
        <v>3.058E-2</v>
      </c>
      <c r="J62" s="6">
        <v>2.9059999999999999E-2</v>
      </c>
      <c r="K62" s="6">
        <v>2.911E-2</v>
      </c>
      <c r="L62" s="6">
        <v>2.911E-2</v>
      </c>
      <c r="M62" s="7">
        <v>2.911E-2</v>
      </c>
      <c r="N62" s="7">
        <v>2.911E-2</v>
      </c>
      <c r="O62" s="7">
        <v>2.911E-2</v>
      </c>
      <c r="P62" s="7">
        <v>4.3990000000000001E-2</v>
      </c>
      <c r="Q62" s="7">
        <v>4.7780000000000003E-2</v>
      </c>
      <c r="R62" s="7">
        <v>2.911E-2</v>
      </c>
      <c r="S62" s="7">
        <v>2.911E-2</v>
      </c>
      <c r="T62" s="7">
        <v>2.911E-2</v>
      </c>
      <c r="U62" s="7">
        <v>1.7899999999999999E-2</v>
      </c>
      <c r="V62" s="7">
        <v>2.911E-2</v>
      </c>
      <c r="W62" s="7">
        <v>2.911E-2</v>
      </c>
      <c r="X62" s="7">
        <v>2.911E-2</v>
      </c>
      <c r="Y62" s="7">
        <v>2.911E-2</v>
      </c>
      <c r="Z62" s="7">
        <v>3.4669999999999999E-2</v>
      </c>
      <c r="AA62" s="7">
        <v>4.0399999999999998E-2</v>
      </c>
      <c r="AB62" s="7">
        <v>2.911E-2</v>
      </c>
      <c r="AC62" s="7">
        <v>4.4540000000000003E-2</v>
      </c>
      <c r="AD62" s="7">
        <v>5.7849999999999999E-2</v>
      </c>
      <c r="AE62" s="7">
        <v>2.911E-2</v>
      </c>
      <c r="AF62" s="7">
        <v>2.911E-2</v>
      </c>
      <c r="AG62" s="7">
        <v>2.911E-2</v>
      </c>
      <c r="AH62" s="7">
        <v>3.6429999999999997E-2</v>
      </c>
      <c r="AI62" s="7">
        <v>1.7899999999999999E-2</v>
      </c>
      <c r="AJ62" s="7">
        <v>1.915E-2</v>
      </c>
      <c r="AK62" s="7">
        <v>3.517E-2</v>
      </c>
      <c r="AL62" s="7">
        <v>9.5479999999999995E-2</v>
      </c>
      <c r="AM62" s="7">
        <v>3.1379999999999998E-2</v>
      </c>
      <c r="AN62" s="7">
        <v>4.505E-2</v>
      </c>
      <c r="AO62" s="7">
        <v>3.6490000000000002E-2</v>
      </c>
      <c r="AP62" s="7">
        <v>5.1729999999999998E-2</v>
      </c>
      <c r="AQ62" s="7">
        <v>3.329E-2</v>
      </c>
      <c r="AR62" s="7">
        <v>6.2469999999999998E-2</v>
      </c>
      <c r="AS62" s="7">
        <v>1.8350000000000002E-2</v>
      </c>
      <c r="AT62" s="7">
        <v>4.6330000000000003E-2</v>
      </c>
      <c r="AU62" s="7">
        <v>6.2850000000000003E-2</v>
      </c>
      <c r="AV62" s="7">
        <v>4.1419999999999998E-2</v>
      </c>
      <c r="AW62" s="7">
        <v>3.5889999999999998E-2</v>
      </c>
      <c r="AX62" s="7">
        <v>7.3139999999999997E-2</v>
      </c>
      <c r="AY62" s="7">
        <v>2.9870000000000001E-2</v>
      </c>
      <c r="AZ62" s="7">
        <v>3.1969999999999998E-2</v>
      </c>
      <c r="BA62" s="7">
        <v>3.8490000000000003E-2</v>
      </c>
      <c r="BB62" s="7">
        <v>7.3020000000000002E-2</v>
      </c>
      <c r="BC62" s="7">
        <v>2.649E-2</v>
      </c>
    </row>
    <row r="63" spans="1:55" x14ac:dyDescent="0.25">
      <c r="A63" s="3"/>
      <c r="B63" s="3">
        <v>53</v>
      </c>
      <c r="C63" s="6">
        <v>2.9340000000000001E-2</v>
      </c>
      <c r="D63" s="6">
        <v>2.9340000000000001E-2</v>
      </c>
      <c r="E63" s="6">
        <v>2.9340000000000001E-2</v>
      </c>
      <c r="F63" s="6">
        <v>2.9100000000000001E-2</v>
      </c>
      <c r="G63" s="6">
        <v>4.3529999999999999E-2</v>
      </c>
      <c r="H63" s="6">
        <v>2.9340000000000001E-2</v>
      </c>
      <c r="I63" s="6">
        <v>3.0790000000000001E-2</v>
      </c>
      <c r="J63" s="6">
        <v>2.929E-2</v>
      </c>
      <c r="K63" s="6">
        <v>2.9340000000000001E-2</v>
      </c>
      <c r="L63" s="6">
        <v>2.9340000000000001E-2</v>
      </c>
      <c r="M63" s="7">
        <v>2.9340000000000001E-2</v>
      </c>
      <c r="N63" s="7">
        <v>2.9340000000000001E-2</v>
      </c>
      <c r="O63" s="7">
        <v>2.9340000000000001E-2</v>
      </c>
      <c r="P63" s="7">
        <v>4.3959999999999999E-2</v>
      </c>
      <c r="Q63" s="7">
        <v>4.768E-2</v>
      </c>
      <c r="R63" s="7">
        <v>2.9340000000000001E-2</v>
      </c>
      <c r="S63" s="7">
        <v>2.9340000000000001E-2</v>
      </c>
      <c r="T63" s="7">
        <v>2.9340000000000001E-2</v>
      </c>
      <c r="U63" s="7">
        <v>1.8149999999999999E-2</v>
      </c>
      <c r="V63" s="7">
        <v>2.9340000000000001E-2</v>
      </c>
      <c r="W63" s="7">
        <v>2.9340000000000001E-2</v>
      </c>
      <c r="X63" s="7">
        <v>2.9340000000000001E-2</v>
      </c>
      <c r="Y63" s="7">
        <v>2.9340000000000001E-2</v>
      </c>
      <c r="Z63" s="7">
        <v>3.4799999999999998E-2</v>
      </c>
      <c r="AA63" s="7">
        <v>4.0430000000000001E-2</v>
      </c>
      <c r="AB63" s="7">
        <v>2.9340000000000001E-2</v>
      </c>
      <c r="AC63" s="7">
        <v>4.4490000000000002E-2</v>
      </c>
      <c r="AD63" s="7">
        <v>5.7549999999999997E-2</v>
      </c>
      <c r="AE63" s="7">
        <v>2.9340000000000001E-2</v>
      </c>
      <c r="AF63" s="7">
        <v>2.9340000000000001E-2</v>
      </c>
      <c r="AG63" s="7">
        <v>2.9340000000000001E-2</v>
      </c>
      <c r="AH63" s="7">
        <v>3.6540000000000003E-2</v>
      </c>
      <c r="AI63" s="7">
        <v>1.8149999999999999E-2</v>
      </c>
      <c r="AJ63" s="7">
        <v>1.9310000000000001E-2</v>
      </c>
      <c r="AK63" s="7">
        <v>3.5279999999999999E-2</v>
      </c>
      <c r="AL63" s="7">
        <v>9.4649999999999998E-2</v>
      </c>
      <c r="AM63" s="7">
        <v>3.1570000000000001E-2</v>
      </c>
      <c r="AN63" s="7">
        <v>4.4999999999999998E-2</v>
      </c>
      <c r="AO63" s="7">
        <v>3.6589999999999998E-2</v>
      </c>
      <c r="AP63" s="7">
        <v>5.1549999999999999E-2</v>
      </c>
      <c r="AQ63" s="7">
        <v>3.3450000000000001E-2</v>
      </c>
      <c r="AR63" s="7">
        <v>6.2269999999999999E-2</v>
      </c>
      <c r="AS63" s="7">
        <v>1.8589999999999999E-2</v>
      </c>
      <c r="AT63" s="7">
        <v>4.6249999999999999E-2</v>
      </c>
      <c r="AU63" s="7">
        <v>6.2649999999999997E-2</v>
      </c>
      <c r="AV63" s="7">
        <v>4.1439999999999998E-2</v>
      </c>
      <c r="AW63" s="7">
        <v>3.5999999999999997E-2</v>
      </c>
      <c r="AX63" s="7">
        <v>7.2749999999999995E-2</v>
      </c>
      <c r="AY63" s="7">
        <v>3.0099999999999998E-2</v>
      </c>
      <c r="AZ63" s="7">
        <v>3.2149999999999998E-2</v>
      </c>
      <c r="BA63" s="7">
        <v>3.8559999999999997E-2</v>
      </c>
      <c r="BB63" s="7">
        <v>7.2620000000000004E-2</v>
      </c>
      <c r="BC63" s="7">
        <v>2.6630000000000001E-2</v>
      </c>
    </row>
    <row r="64" spans="1:55" x14ac:dyDescent="0.25">
      <c r="A64" s="3"/>
      <c r="B64" s="3">
        <v>54</v>
      </c>
      <c r="C64" s="6">
        <v>2.9569999999999999E-2</v>
      </c>
      <c r="D64" s="6">
        <v>2.9569999999999999E-2</v>
      </c>
      <c r="E64" s="6">
        <v>2.9569999999999999E-2</v>
      </c>
      <c r="F64" s="6">
        <v>2.9329999999999998E-2</v>
      </c>
      <c r="G64" s="6">
        <v>4.3499999999999997E-2</v>
      </c>
      <c r="H64" s="6">
        <v>2.9569999999999999E-2</v>
      </c>
      <c r="I64" s="6">
        <v>3.1E-2</v>
      </c>
      <c r="J64" s="6">
        <v>2.9520000000000001E-2</v>
      </c>
      <c r="K64" s="6">
        <v>2.9569999999999999E-2</v>
      </c>
      <c r="L64" s="6">
        <v>2.9569999999999999E-2</v>
      </c>
      <c r="M64" s="7">
        <v>2.9569999999999999E-2</v>
      </c>
      <c r="N64" s="7">
        <v>2.9569999999999999E-2</v>
      </c>
      <c r="O64" s="7">
        <v>2.9569999999999999E-2</v>
      </c>
      <c r="P64" s="7">
        <v>4.3920000000000001E-2</v>
      </c>
      <c r="Q64" s="7">
        <v>4.7570000000000001E-2</v>
      </c>
      <c r="R64" s="7">
        <v>2.9569999999999999E-2</v>
      </c>
      <c r="S64" s="7">
        <v>2.9569999999999999E-2</v>
      </c>
      <c r="T64" s="7">
        <v>2.9569999999999999E-2</v>
      </c>
      <c r="U64" s="7">
        <v>1.84E-2</v>
      </c>
      <c r="V64" s="7">
        <v>2.9569999999999999E-2</v>
      </c>
      <c r="W64" s="7">
        <v>2.9569999999999999E-2</v>
      </c>
      <c r="X64" s="7">
        <v>2.9569999999999999E-2</v>
      </c>
      <c r="Y64" s="7">
        <v>2.9569999999999999E-2</v>
      </c>
      <c r="Z64" s="7">
        <v>3.4930000000000003E-2</v>
      </c>
      <c r="AA64" s="7">
        <v>4.0460000000000003E-2</v>
      </c>
      <c r="AB64" s="7">
        <v>2.9569999999999999E-2</v>
      </c>
      <c r="AC64" s="7">
        <v>4.4450000000000003E-2</v>
      </c>
      <c r="AD64" s="7">
        <v>5.7270000000000001E-2</v>
      </c>
      <c r="AE64" s="7">
        <v>2.9569999999999999E-2</v>
      </c>
      <c r="AF64" s="7">
        <v>2.9569999999999999E-2</v>
      </c>
      <c r="AG64" s="7">
        <v>2.9569999999999999E-2</v>
      </c>
      <c r="AH64" s="7">
        <v>3.6639999999999999E-2</v>
      </c>
      <c r="AI64" s="7">
        <v>1.84E-2</v>
      </c>
      <c r="AJ64" s="7">
        <v>1.949E-2</v>
      </c>
      <c r="AK64" s="7">
        <v>3.5400000000000001E-2</v>
      </c>
      <c r="AL64" s="7">
        <v>9.3850000000000003E-2</v>
      </c>
      <c r="AM64" s="7">
        <v>3.1759999999999997E-2</v>
      </c>
      <c r="AN64" s="7">
        <v>4.4949999999999997E-2</v>
      </c>
      <c r="AO64" s="7">
        <v>3.6679999999999997E-2</v>
      </c>
      <c r="AP64" s="7">
        <v>5.1380000000000002E-2</v>
      </c>
      <c r="AQ64" s="7">
        <v>3.3599999999999998E-2</v>
      </c>
      <c r="AR64" s="7">
        <v>6.2089999999999999E-2</v>
      </c>
      <c r="AS64" s="7">
        <v>1.883E-2</v>
      </c>
      <c r="AT64" s="7">
        <v>4.6179999999999999E-2</v>
      </c>
      <c r="AU64" s="7">
        <v>6.2449999999999999E-2</v>
      </c>
      <c r="AV64" s="7">
        <v>4.1450000000000001E-2</v>
      </c>
      <c r="AW64" s="7">
        <v>3.6110000000000003E-2</v>
      </c>
      <c r="AX64" s="7">
        <v>7.2359999999999994E-2</v>
      </c>
      <c r="AY64" s="7">
        <v>3.031E-2</v>
      </c>
      <c r="AZ64" s="7">
        <v>3.2329999999999998E-2</v>
      </c>
      <c r="BA64" s="7">
        <v>3.8620000000000002E-2</v>
      </c>
      <c r="BB64" s="7">
        <v>7.2239999999999999E-2</v>
      </c>
      <c r="BC64" s="7">
        <v>2.6790000000000001E-2</v>
      </c>
    </row>
    <row r="65" spans="1:55" x14ac:dyDescent="0.25">
      <c r="A65" s="3"/>
      <c r="B65" s="8">
        <v>55</v>
      </c>
      <c r="C65" s="9">
        <v>2.9790000000000001E-2</v>
      </c>
      <c r="D65" s="9">
        <v>2.9790000000000001E-2</v>
      </c>
      <c r="E65" s="9">
        <v>2.9790000000000001E-2</v>
      </c>
      <c r="F65" s="9">
        <v>2.9559999999999999E-2</v>
      </c>
      <c r="G65" s="9">
        <v>4.3479999999999998E-2</v>
      </c>
      <c r="H65" s="9">
        <v>2.9790000000000001E-2</v>
      </c>
      <c r="I65" s="9">
        <v>3.1189999999999999E-2</v>
      </c>
      <c r="J65" s="9">
        <v>2.9749999999999999E-2</v>
      </c>
      <c r="K65" s="9">
        <v>2.9790000000000001E-2</v>
      </c>
      <c r="L65" s="9">
        <v>2.9790000000000001E-2</v>
      </c>
      <c r="M65" s="10">
        <v>2.9790000000000001E-2</v>
      </c>
      <c r="N65" s="10">
        <v>2.9790000000000001E-2</v>
      </c>
      <c r="O65" s="10">
        <v>2.9790000000000001E-2</v>
      </c>
      <c r="P65" s="10">
        <v>4.3889999999999998E-2</v>
      </c>
      <c r="Q65" s="10">
        <v>4.7480000000000001E-2</v>
      </c>
      <c r="R65" s="10">
        <v>2.9790000000000001E-2</v>
      </c>
      <c r="S65" s="10">
        <v>2.9790000000000001E-2</v>
      </c>
      <c r="T65" s="10">
        <v>2.9790000000000001E-2</v>
      </c>
      <c r="U65" s="10">
        <v>1.864E-2</v>
      </c>
      <c r="V65" s="10">
        <v>2.9790000000000001E-2</v>
      </c>
      <c r="W65" s="10">
        <v>2.9790000000000001E-2</v>
      </c>
      <c r="X65" s="10">
        <v>2.9790000000000001E-2</v>
      </c>
      <c r="Y65" s="10">
        <v>2.9790000000000001E-2</v>
      </c>
      <c r="Z65" s="10">
        <v>3.5060000000000001E-2</v>
      </c>
      <c r="AA65" s="10">
        <v>4.0500000000000001E-2</v>
      </c>
      <c r="AB65" s="10">
        <v>2.9790000000000001E-2</v>
      </c>
      <c r="AC65" s="10">
        <v>4.4409999999999998E-2</v>
      </c>
      <c r="AD65" s="10">
        <v>5.6989999999999999E-2</v>
      </c>
      <c r="AE65" s="10">
        <v>2.9790000000000001E-2</v>
      </c>
      <c r="AF65" s="10">
        <v>2.9790000000000001E-2</v>
      </c>
      <c r="AG65" s="10">
        <v>2.9790000000000001E-2</v>
      </c>
      <c r="AH65" s="10">
        <v>3.6729999999999999E-2</v>
      </c>
      <c r="AI65" s="10">
        <v>1.864E-2</v>
      </c>
      <c r="AJ65" s="10">
        <v>1.9699999999999999E-2</v>
      </c>
      <c r="AK65" s="10">
        <v>3.5499999999999997E-2</v>
      </c>
      <c r="AL65" s="10">
        <v>9.3079999999999996E-2</v>
      </c>
      <c r="AM65" s="10">
        <v>3.1940000000000003E-2</v>
      </c>
      <c r="AN65" s="10">
        <v>4.4900000000000002E-2</v>
      </c>
      <c r="AO65" s="10">
        <v>3.678E-2</v>
      </c>
      <c r="AP65" s="10">
        <v>5.1209999999999999E-2</v>
      </c>
      <c r="AQ65" s="10">
        <v>3.3750000000000002E-2</v>
      </c>
      <c r="AR65" s="10">
        <v>6.191E-2</v>
      </c>
      <c r="AS65" s="10">
        <v>1.9050000000000001E-2</v>
      </c>
      <c r="AT65" s="10">
        <v>4.6100000000000002E-2</v>
      </c>
      <c r="AU65" s="10">
        <v>6.2269999999999999E-2</v>
      </c>
      <c r="AV65" s="10">
        <v>4.1459999999999997E-2</v>
      </c>
      <c r="AW65" s="10">
        <v>3.6209999999999999E-2</v>
      </c>
      <c r="AX65" s="10">
        <v>7.1989999999999998E-2</v>
      </c>
      <c r="AY65" s="10">
        <v>3.0519999999999999E-2</v>
      </c>
      <c r="AZ65" s="10">
        <v>3.2500000000000001E-2</v>
      </c>
      <c r="BA65" s="10">
        <v>3.8679999999999999E-2</v>
      </c>
      <c r="BB65" s="10">
        <v>7.1870000000000003E-2</v>
      </c>
      <c r="BC65" s="10">
        <v>2.6950000000000002E-2</v>
      </c>
    </row>
    <row r="66" spans="1:55" x14ac:dyDescent="0.25">
      <c r="A66" s="3"/>
      <c r="B66" s="3">
        <v>56</v>
      </c>
      <c r="C66" s="6">
        <v>3.0009999999999998E-2</v>
      </c>
      <c r="D66" s="6">
        <v>3.0009999999999998E-2</v>
      </c>
      <c r="E66" s="6">
        <v>3.0009999999999998E-2</v>
      </c>
      <c r="F66" s="6">
        <v>2.9770000000000001E-2</v>
      </c>
      <c r="G66" s="6">
        <v>4.3459999999999999E-2</v>
      </c>
      <c r="H66" s="6">
        <v>3.0009999999999998E-2</v>
      </c>
      <c r="I66" s="6">
        <v>3.1379999999999998E-2</v>
      </c>
      <c r="J66" s="6">
        <v>2.9960000000000001E-2</v>
      </c>
      <c r="K66" s="6">
        <v>3.0009999999999998E-2</v>
      </c>
      <c r="L66" s="6">
        <v>3.0009999999999998E-2</v>
      </c>
      <c r="M66" s="7">
        <v>3.0009999999999998E-2</v>
      </c>
      <c r="N66" s="7">
        <v>3.0009999999999998E-2</v>
      </c>
      <c r="O66" s="7">
        <v>3.0009999999999998E-2</v>
      </c>
      <c r="P66" s="7">
        <v>4.3860000000000003E-2</v>
      </c>
      <c r="Q66" s="7">
        <v>4.7379999999999999E-2</v>
      </c>
      <c r="R66" s="7">
        <v>3.0009999999999998E-2</v>
      </c>
      <c r="S66" s="7">
        <v>3.0009999999999998E-2</v>
      </c>
      <c r="T66" s="7">
        <v>3.0009999999999998E-2</v>
      </c>
      <c r="U66" s="7">
        <v>1.8870000000000001E-2</v>
      </c>
      <c r="V66" s="7">
        <v>3.0009999999999998E-2</v>
      </c>
      <c r="W66" s="7">
        <v>3.0009999999999998E-2</v>
      </c>
      <c r="X66" s="7">
        <v>3.0009999999999998E-2</v>
      </c>
      <c r="Y66" s="7">
        <v>3.0009999999999998E-2</v>
      </c>
      <c r="Z66" s="7">
        <v>3.5180000000000003E-2</v>
      </c>
      <c r="AA66" s="7">
        <v>4.052E-2</v>
      </c>
      <c r="AB66" s="7">
        <v>3.0009999999999998E-2</v>
      </c>
      <c r="AC66" s="7">
        <v>4.437E-2</v>
      </c>
      <c r="AD66" s="7">
        <v>5.6730000000000003E-2</v>
      </c>
      <c r="AE66" s="7">
        <v>3.0009999999999998E-2</v>
      </c>
      <c r="AF66" s="7">
        <v>3.0009999999999998E-2</v>
      </c>
      <c r="AG66" s="7">
        <v>3.0009999999999998E-2</v>
      </c>
      <c r="AH66" s="7">
        <v>3.6830000000000002E-2</v>
      </c>
      <c r="AI66" s="7">
        <v>1.8870000000000001E-2</v>
      </c>
      <c r="AJ66" s="7">
        <v>1.992E-2</v>
      </c>
      <c r="AK66" s="7">
        <v>3.5610000000000003E-2</v>
      </c>
      <c r="AL66" s="7">
        <v>9.2329999999999995E-2</v>
      </c>
      <c r="AM66" s="7">
        <v>3.211E-2</v>
      </c>
      <c r="AN66" s="7">
        <v>4.4850000000000001E-2</v>
      </c>
      <c r="AO66" s="7">
        <v>3.687E-2</v>
      </c>
      <c r="AP66" s="7">
        <v>5.1049999999999998E-2</v>
      </c>
      <c r="AQ66" s="7">
        <v>3.3890000000000003E-2</v>
      </c>
      <c r="AR66" s="7">
        <v>6.173E-2</v>
      </c>
      <c r="AS66" s="7">
        <v>1.9269999999999999E-2</v>
      </c>
      <c r="AT66" s="7">
        <v>4.6030000000000001E-2</v>
      </c>
      <c r="AU66" s="7">
        <v>6.2089999999999999E-2</v>
      </c>
      <c r="AV66" s="7">
        <v>4.147E-2</v>
      </c>
      <c r="AW66" s="7">
        <v>3.6310000000000002E-2</v>
      </c>
      <c r="AX66" s="7">
        <v>7.1639999999999995E-2</v>
      </c>
      <c r="AY66" s="7">
        <v>3.0720000000000001E-2</v>
      </c>
      <c r="AZ66" s="7">
        <v>3.2669999999999998E-2</v>
      </c>
      <c r="BA66" s="7">
        <v>3.8739999999999997E-2</v>
      </c>
      <c r="BB66" s="7">
        <v>7.152E-2</v>
      </c>
      <c r="BC66" s="7">
        <v>2.7119999999999998E-2</v>
      </c>
    </row>
    <row r="67" spans="1:55" x14ac:dyDescent="0.25">
      <c r="A67" s="3"/>
      <c r="B67" s="3">
        <v>57</v>
      </c>
      <c r="C67" s="6">
        <v>3.0210000000000001E-2</v>
      </c>
      <c r="D67" s="6">
        <v>3.0210000000000001E-2</v>
      </c>
      <c r="E67" s="6">
        <v>3.0210000000000001E-2</v>
      </c>
      <c r="F67" s="6">
        <v>2.998E-2</v>
      </c>
      <c r="G67" s="6">
        <v>4.3430000000000003E-2</v>
      </c>
      <c r="H67" s="6">
        <v>3.0210000000000001E-2</v>
      </c>
      <c r="I67" s="6">
        <v>3.1559999999999998E-2</v>
      </c>
      <c r="J67" s="6">
        <v>3.0169999999999999E-2</v>
      </c>
      <c r="K67" s="6">
        <v>3.0210000000000001E-2</v>
      </c>
      <c r="L67" s="6">
        <v>3.0210000000000001E-2</v>
      </c>
      <c r="M67" s="7">
        <v>3.0210000000000001E-2</v>
      </c>
      <c r="N67" s="7">
        <v>3.0210000000000001E-2</v>
      </c>
      <c r="O67" s="7">
        <v>3.0210000000000001E-2</v>
      </c>
      <c r="P67" s="7">
        <v>4.3830000000000001E-2</v>
      </c>
      <c r="Q67" s="7">
        <v>4.7289999999999999E-2</v>
      </c>
      <c r="R67" s="7">
        <v>3.0210000000000001E-2</v>
      </c>
      <c r="S67" s="7">
        <v>3.0210000000000001E-2</v>
      </c>
      <c r="T67" s="7">
        <v>3.0210000000000001E-2</v>
      </c>
      <c r="U67" s="7">
        <v>1.9089999999999999E-2</v>
      </c>
      <c r="V67" s="7">
        <v>3.0210000000000001E-2</v>
      </c>
      <c r="W67" s="7">
        <v>3.0210000000000001E-2</v>
      </c>
      <c r="X67" s="7">
        <v>3.0210000000000001E-2</v>
      </c>
      <c r="Y67" s="7">
        <v>3.0210000000000001E-2</v>
      </c>
      <c r="Z67" s="7">
        <v>3.5299999999999998E-2</v>
      </c>
      <c r="AA67" s="7">
        <v>4.0550000000000003E-2</v>
      </c>
      <c r="AB67" s="7">
        <v>3.0210000000000001E-2</v>
      </c>
      <c r="AC67" s="7">
        <v>4.4330000000000001E-2</v>
      </c>
      <c r="AD67" s="7">
        <v>5.6469999999999999E-2</v>
      </c>
      <c r="AE67" s="7">
        <v>3.0210000000000001E-2</v>
      </c>
      <c r="AF67" s="7">
        <v>3.0210000000000001E-2</v>
      </c>
      <c r="AG67" s="7">
        <v>3.0210000000000001E-2</v>
      </c>
      <c r="AH67" s="7">
        <v>3.6920000000000001E-2</v>
      </c>
      <c r="AI67" s="7">
        <v>1.9089999999999999E-2</v>
      </c>
      <c r="AJ67" s="7">
        <v>2.0160000000000001E-2</v>
      </c>
      <c r="AK67" s="7">
        <v>3.5709999999999999E-2</v>
      </c>
      <c r="AL67" s="7">
        <v>9.1619999999999993E-2</v>
      </c>
      <c r="AM67" s="7">
        <v>3.2280000000000003E-2</v>
      </c>
      <c r="AN67" s="7">
        <v>4.48E-2</v>
      </c>
      <c r="AO67" s="7">
        <v>3.6949999999999997E-2</v>
      </c>
      <c r="AP67" s="7">
        <v>5.0889999999999998E-2</v>
      </c>
      <c r="AQ67" s="7">
        <v>3.4029999999999998E-2</v>
      </c>
      <c r="AR67" s="7">
        <v>6.1559999999999997E-2</v>
      </c>
      <c r="AS67" s="7">
        <v>1.9480000000000001E-2</v>
      </c>
      <c r="AT67" s="7">
        <v>4.5969999999999997E-2</v>
      </c>
      <c r="AU67" s="7">
        <v>6.191E-2</v>
      </c>
      <c r="AV67" s="7">
        <v>4.1489999999999999E-2</v>
      </c>
      <c r="AW67" s="7">
        <v>3.6409999999999998E-2</v>
      </c>
      <c r="AX67" s="7">
        <v>7.1290000000000006E-2</v>
      </c>
      <c r="AY67" s="7">
        <v>3.091E-2</v>
      </c>
      <c r="AZ67" s="7">
        <v>3.2829999999999998E-2</v>
      </c>
      <c r="BA67" s="7">
        <v>3.8800000000000001E-2</v>
      </c>
      <c r="BB67" s="7">
        <v>7.1179999999999993E-2</v>
      </c>
      <c r="BC67" s="7">
        <v>2.7300000000000001E-2</v>
      </c>
    </row>
    <row r="68" spans="1:55" x14ac:dyDescent="0.25">
      <c r="A68" s="3"/>
      <c r="B68" s="3">
        <v>58</v>
      </c>
      <c r="C68" s="6">
        <v>3.041E-2</v>
      </c>
      <c r="D68" s="6">
        <v>3.041E-2</v>
      </c>
      <c r="E68" s="6">
        <v>3.041E-2</v>
      </c>
      <c r="F68" s="6">
        <v>3.0190000000000002E-2</v>
      </c>
      <c r="G68" s="6">
        <v>4.3409999999999997E-2</v>
      </c>
      <c r="H68" s="6">
        <v>3.041E-2</v>
      </c>
      <c r="I68" s="6">
        <v>3.1739999999999997E-2</v>
      </c>
      <c r="J68" s="6">
        <v>3.0370000000000001E-2</v>
      </c>
      <c r="K68" s="6">
        <v>3.041E-2</v>
      </c>
      <c r="L68" s="6">
        <v>3.041E-2</v>
      </c>
      <c r="M68" s="7">
        <v>3.041E-2</v>
      </c>
      <c r="N68" s="7">
        <v>3.041E-2</v>
      </c>
      <c r="O68" s="7">
        <v>3.041E-2</v>
      </c>
      <c r="P68" s="7">
        <v>4.3799999999999999E-2</v>
      </c>
      <c r="Q68" s="7">
        <v>4.7199999999999999E-2</v>
      </c>
      <c r="R68" s="7">
        <v>3.041E-2</v>
      </c>
      <c r="S68" s="7">
        <v>3.041E-2</v>
      </c>
      <c r="T68" s="7">
        <v>3.041E-2</v>
      </c>
      <c r="U68" s="7">
        <v>1.9310000000000001E-2</v>
      </c>
      <c r="V68" s="7">
        <v>3.041E-2</v>
      </c>
      <c r="W68" s="7">
        <v>3.041E-2</v>
      </c>
      <c r="X68" s="7">
        <v>3.041E-2</v>
      </c>
      <c r="Y68" s="7">
        <v>3.041E-2</v>
      </c>
      <c r="Z68" s="7">
        <v>3.5409999999999997E-2</v>
      </c>
      <c r="AA68" s="7">
        <v>4.0579999999999998E-2</v>
      </c>
      <c r="AB68" s="7">
        <v>3.041E-2</v>
      </c>
      <c r="AC68" s="7">
        <v>4.4290000000000003E-2</v>
      </c>
      <c r="AD68" s="7">
        <v>5.6219999999999999E-2</v>
      </c>
      <c r="AE68" s="7">
        <v>3.041E-2</v>
      </c>
      <c r="AF68" s="7">
        <v>3.041E-2</v>
      </c>
      <c r="AG68" s="7">
        <v>3.041E-2</v>
      </c>
      <c r="AH68" s="7">
        <v>3.7010000000000001E-2</v>
      </c>
      <c r="AI68" s="7">
        <v>1.9310000000000001E-2</v>
      </c>
      <c r="AJ68" s="7">
        <v>2.0410000000000001E-2</v>
      </c>
      <c r="AK68" s="7">
        <v>3.5810000000000002E-2</v>
      </c>
      <c r="AL68" s="7">
        <v>9.0920000000000001E-2</v>
      </c>
      <c r="AM68" s="7">
        <v>3.2439999999999997E-2</v>
      </c>
      <c r="AN68" s="7">
        <v>4.4749999999999998E-2</v>
      </c>
      <c r="AO68" s="7">
        <v>3.7039999999999997E-2</v>
      </c>
      <c r="AP68" s="7">
        <v>5.074E-2</v>
      </c>
      <c r="AQ68" s="7">
        <v>3.4169999999999999E-2</v>
      </c>
      <c r="AR68" s="7">
        <v>6.1400000000000003E-2</v>
      </c>
      <c r="AS68" s="7">
        <v>1.9689999999999999E-2</v>
      </c>
      <c r="AT68" s="7">
        <v>4.5900000000000003E-2</v>
      </c>
      <c r="AU68" s="7">
        <v>6.1740000000000003E-2</v>
      </c>
      <c r="AV68" s="7">
        <v>4.1500000000000002E-2</v>
      </c>
      <c r="AW68" s="7">
        <v>3.6499999999999998E-2</v>
      </c>
      <c r="AX68" s="7">
        <v>7.0959999999999995E-2</v>
      </c>
      <c r="AY68" s="7">
        <v>3.1099999999999999E-2</v>
      </c>
      <c r="AZ68" s="7">
        <v>3.2980000000000002E-2</v>
      </c>
      <c r="BA68" s="7">
        <v>3.8850000000000003E-2</v>
      </c>
      <c r="BB68" s="7">
        <v>7.084E-2</v>
      </c>
      <c r="BC68" s="7">
        <v>2.7480000000000001E-2</v>
      </c>
    </row>
    <row r="69" spans="1:55" x14ac:dyDescent="0.25">
      <c r="A69" s="3"/>
      <c r="B69" s="3">
        <v>59</v>
      </c>
      <c r="C69" s="6">
        <v>3.0609999999999998E-2</v>
      </c>
      <c r="D69" s="6">
        <v>3.0609999999999998E-2</v>
      </c>
      <c r="E69" s="6">
        <v>3.0609999999999998E-2</v>
      </c>
      <c r="F69" s="6">
        <v>3.0380000000000001E-2</v>
      </c>
      <c r="G69" s="6">
        <v>4.3389999999999998E-2</v>
      </c>
      <c r="H69" s="6">
        <v>3.0609999999999998E-2</v>
      </c>
      <c r="I69" s="6">
        <v>3.1910000000000001E-2</v>
      </c>
      <c r="J69" s="6">
        <v>3.056E-2</v>
      </c>
      <c r="K69" s="6">
        <v>3.0609999999999998E-2</v>
      </c>
      <c r="L69" s="6">
        <v>3.0609999999999998E-2</v>
      </c>
      <c r="M69" s="7">
        <v>3.0609999999999998E-2</v>
      </c>
      <c r="N69" s="7">
        <v>3.0609999999999998E-2</v>
      </c>
      <c r="O69" s="7">
        <v>3.0609999999999998E-2</v>
      </c>
      <c r="P69" s="7">
        <v>4.3770000000000003E-2</v>
      </c>
      <c r="Q69" s="7">
        <v>4.7109999999999999E-2</v>
      </c>
      <c r="R69" s="7">
        <v>3.0609999999999998E-2</v>
      </c>
      <c r="S69" s="7">
        <v>3.0609999999999998E-2</v>
      </c>
      <c r="T69" s="7">
        <v>3.0609999999999998E-2</v>
      </c>
      <c r="U69" s="7">
        <v>1.9519999999999999E-2</v>
      </c>
      <c r="V69" s="7">
        <v>3.0609999999999998E-2</v>
      </c>
      <c r="W69" s="7">
        <v>3.0609999999999998E-2</v>
      </c>
      <c r="X69" s="7">
        <v>3.0609999999999998E-2</v>
      </c>
      <c r="Y69" s="7">
        <v>3.0609999999999998E-2</v>
      </c>
      <c r="Z69" s="7">
        <v>3.5520000000000003E-2</v>
      </c>
      <c r="AA69" s="7">
        <v>4.061E-2</v>
      </c>
      <c r="AB69" s="7">
        <v>3.0609999999999998E-2</v>
      </c>
      <c r="AC69" s="7">
        <v>4.4260000000000001E-2</v>
      </c>
      <c r="AD69" s="7">
        <v>5.5980000000000002E-2</v>
      </c>
      <c r="AE69" s="7">
        <v>3.0609999999999998E-2</v>
      </c>
      <c r="AF69" s="7">
        <v>3.0609999999999998E-2</v>
      </c>
      <c r="AG69" s="7">
        <v>3.0609999999999998E-2</v>
      </c>
      <c r="AH69" s="7">
        <v>3.7089999999999998E-2</v>
      </c>
      <c r="AI69" s="7">
        <v>1.9519999999999999E-2</v>
      </c>
      <c r="AJ69" s="7">
        <v>2.0660000000000001E-2</v>
      </c>
      <c r="AK69" s="7">
        <v>3.5909999999999997E-2</v>
      </c>
      <c r="AL69" s="7">
        <v>9.0249999999999997E-2</v>
      </c>
      <c r="AM69" s="7">
        <v>3.2599999999999997E-2</v>
      </c>
      <c r="AN69" s="7">
        <v>4.471E-2</v>
      </c>
      <c r="AO69" s="7">
        <v>3.712E-2</v>
      </c>
      <c r="AP69" s="7">
        <v>5.0590000000000003E-2</v>
      </c>
      <c r="AQ69" s="7">
        <v>3.4299999999999997E-2</v>
      </c>
      <c r="AR69" s="7">
        <v>6.1240000000000003E-2</v>
      </c>
      <c r="AS69" s="7">
        <v>1.9890000000000001E-2</v>
      </c>
      <c r="AT69" s="7">
        <v>4.5839999999999999E-2</v>
      </c>
      <c r="AU69" s="7">
        <v>6.1580000000000003E-2</v>
      </c>
      <c r="AV69" s="7">
        <v>4.1509999999999998E-2</v>
      </c>
      <c r="AW69" s="7">
        <v>3.6589999999999998E-2</v>
      </c>
      <c r="AX69" s="7">
        <v>7.0639999999999994E-2</v>
      </c>
      <c r="AY69" s="7">
        <v>3.1280000000000002E-2</v>
      </c>
      <c r="AZ69" s="7">
        <v>3.313E-2</v>
      </c>
      <c r="BA69" s="7">
        <v>3.891E-2</v>
      </c>
      <c r="BB69" s="7">
        <v>7.0519999999999999E-2</v>
      </c>
      <c r="BC69" s="7">
        <v>2.7660000000000001E-2</v>
      </c>
    </row>
    <row r="70" spans="1:55" x14ac:dyDescent="0.25">
      <c r="A70" s="3"/>
      <c r="B70" s="8">
        <v>60</v>
      </c>
      <c r="C70" s="9">
        <v>3.0790000000000001E-2</v>
      </c>
      <c r="D70" s="9">
        <v>3.0790000000000001E-2</v>
      </c>
      <c r="E70" s="9">
        <v>3.0790000000000001E-2</v>
      </c>
      <c r="F70" s="9">
        <v>3.058E-2</v>
      </c>
      <c r="G70" s="9">
        <v>4.3369999999999999E-2</v>
      </c>
      <c r="H70" s="9">
        <v>3.0790000000000001E-2</v>
      </c>
      <c r="I70" s="9">
        <v>3.2079999999999997E-2</v>
      </c>
      <c r="J70" s="9">
        <v>3.075E-2</v>
      </c>
      <c r="K70" s="9">
        <v>3.0790000000000001E-2</v>
      </c>
      <c r="L70" s="9">
        <v>3.0790000000000001E-2</v>
      </c>
      <c r="M70" s="10">
        <v>3.0790000000000001E-2</v>
      </c>
      <c r="N70" s="10">
        <v>3.0790000000000001E-2</v>
      </c>
      <c r="O70" s="10">
        <v>3.0790000000000001E-2</v>
      </c>
      <c r="P70" s="10">
        <v>4.3749999999999997E-2</v>
      </c>
      <c r="Q70" s="10">
        <v>4.7030000000000002E-2</v>
      </c>
      <c r="R70" s="10">
        <v>3.0790000000000001E-2</v>
      </c>
      <c r="S70" s="10">
        <v>3.0790000000000001E-2</v>
      </c>
      <c r="T70" s="10">
        <v>3.0790000000000001E-2</v>
      </c>
      <c r="U70" s="10">
        <v>1.9720000000000001E-2</v>
      </c>
      <c r="V70" s="10">
        <v>3.0790000000000001E-2</v>
      </c>
      <c r="W70" s="10">
        <v>3.0790000000000001E-2</v>
      </c>
      <c r="X70" s="10">
        <v>3.0790000000000001E-2</v>
      </c>
      <c r="Y70" s="10">
        <v>3.0790000000000001E-2</v>
      </c>
      <c r="Z70" s="10">
        <v>3.5619999999999999E-2</v>
      </c>
      <c r="AA70" s="10">
        <v>4.0629999999999999E-2</v>
      </c>
      <c r="AB70" s="10">
        <v>3.0790000000000001E-2</v>
      </c>
      <c r="AC70" s="10">
        <v>4.4220000000000002E-2</v>
      </c>
      <c r="AD70" s="10">
        <v>5.5750000000000001E-2</v>
      </c>
      <c r="AE70" s="10">
        <v>3.0790000000000001E-2</v>
      </c>
      <c r="AF70" s="10">
        <v>3.0790000000000001E-2</v>
      </c>
      <c r="AG70" s="10">
        <v>3.0790000000000001E-2</v>
      </c>
      <c r="AH70" s="10">
        <v>3.7170000000000002E-2</v>
      </c>
      <c r="AI70" s="10">
        <v>1.9720000000000001E-2</v>
      </c>
      <c r="AJ70" s="10">
        <v>2.0930000000000001E-2</v>
      </c>
      <c r="AK70" s="10">
        <v>3.601E-2</v>
      </c>
      <c r="AL70" s="10">
        <v>8.9609999999999995E-2</v>
      </c>
      <c r="AM70" s="10">
        <v>3.2750000000000001E-2</v>
      </c>
      <c r="AN70" s="10">
        <v>4.4659999999999998E-2</v>
      </c>
      <c r="AO70" s="10">
        <v>3.7199999999999997E-2</v>
      </c>
      <c r="AP70" s="10">
        <v>5.0450000000000002E-2</v>
      </c>
      <c r="AQ70" s="10">
        <v>3.4419999999999999E-2</v>
      </c>
      <c r="AR70" s="10">
        <v>6.1089999999999998E-2</v>
      </c>
      <c r="AS70" s="10">
        <v>2.009E-2</v>
      </c>
      <c r="AT70" s="10">
        <v>4.5769999999999998E-2</v>
      </c>
      <c r="AU70" s="10">
        <v>6.1420000000000002E-2</v>
      </c>
      <c r="AV70" s="10">
        <v>4.1520000000000001E-2</v>
      </c>
      <c r="AW70" s="10">
        <v>3.6679999999999997E-2</v>
      </c>
      <c r="AX70" s="10">
        <v>7.0330000000000004E-2</v>
      </c>
      <c r="AY70" s="10">
        <v>3.1460000000000002E-2</v>
      </c>
      <c r="AZ70" s="10">
        <v>3.3279999999999997E-2</v>
      </c>
      <c r="BA70" s="10">
        <v>3.8960000000000002E-2</v>
      </c>
      <c r="BB70" s="10">
        <v>7.0220000000000005E-2</v>
      </c>
      <c r="BC70" s="10">
        <v>2.784E-2</v>
      </c>
    </row>
    <row r="71" spans="1:55" x14ac:dyDescent="0.25">
      <c r="A71" s="3"/>
      <c r="B71" s="3">
        <v>61</v>
      </c>
      <c r="C71" s="6">
        <v>3.0970000000000001E-2</v>
      </c>
      <c r="D71" s="6">
        <v>3.0970000000000001E-2</v>
      </c>
      <c r="E71" s="6">
        <v>3.0970000000000001E-2</v>
      </c>
      <c r="F71" s="6">
        <v>3.0759999999999999E-2</v>
      </c>
      <c r="G71" s="6">
        <v>4.335E-2</v>
      </c>
      <c r="H71" s="6">
        <v>3.0970000000000001E-2</v>
      </c>
      <c r="I71" s="6">
        <v>3.2239999999999998E-2</v>
      </c>
      <c r="J71" s="6">
        <v>3.0929999999999999E-2</v>
      </c>
      <c r="K71" s="6">
        <v>3.0970000000000001E-2</v>
      </c>
      <c r="L71" s="6">
        <v>3.0970000000000001E-2</v>
      </c>
      <c r="M71" s="7">
        <v>3.0970000000000001E-2</v>
      </c>
      <c r="N71" s="7">
        <v>3.0970000000000001E-2</v>
      </c>
      <c r="O71" s="7">
        <v>3.0970000000000001E-2</v>
      </c>
      <c r="P71" s="7">
        <v>4.3720000000000002E-2</v>
      </c>
      <c r="Q71" s="7">
        <v>4.6949999999999999E-2</v>
      </c>
      <c r="R71" s="7">
        <v>3.0970000000000001E-2</v>
      </c>
      <c r="S71" s="7">
        <v>3.0970000000000001E-2</v>
      </c>
      <c r="T71" s="7">
        <v>3.0970000000000001E-2</v>
      </c>
      <c r="U71" s="7">
        <v>1.992E-2</v>
      </c>
      <c r="V71" s="7">
        <v>3.0970000000000001E-2</v>
      </c>
      <c r="W71" s="7">
        <v>3.0970000000000001E-2</v>
      </c>
      <c r="X71" s="7">
        <v>3.0970000000000001E-2</v>
      </c>
      <c r="Y71" s="7">
        <v>3.0970000000000001E-2</v>
      </c>
      <c r="Z71" s="7">
        <v>3.5729999999999998E-2</v>
      </c>
      <c r="AA71" s="7">
        <v>4.0649999999999999E-2</v>
      </c>
      <c r="AB71" s="7">
        <v>3.0970000000000001E-2</v>
      </c>
      <c r="AC71" s="7">
        <v>4.419E-2</v>
      </c>
      <c r="AD71" s="7">
        <v>5.552E-2</v>
      </c>
      <c r="AE71" s="7">
        <v>3.0970000000000001E-2</v>
      </c>
      <c r="AF71" s="7">
        <v>3.0970000000000001E-2</v>
      </c>
      <c r="AG71" s="7">
        <v>3.0970000000000001E-2</v>
      </c>
      <c r="AH71" s="7">
        <v>3.7249999999999998E-2</v>
      </c>
      <c r="AI71" s="7">
        <v>1.992E-2</v>
      </c>
      <c r="AJ71" s="7">
        <v>2.1190000000000001E-2</v>
      </c>
      <c r="AK71" s="7">
        <v>3.61E-2</v>
      </c>
      <c r="AL71" s="7">
        <v>8.8980000000000004E-2</v>
      </c>
      <c r="AM71" s="7">
        <v>3.2899999999999999E-2</v>
      </c>
      <c r="AN71" s="7">
        <v>4.462E-2</v>
      </c>
      <c r="AO71" s="7">
        <v>3.7280000000000001E-2</v>
      </c>
      <c r="AP71" s="7">
        <v>5.0310000000000001E-2</v>
      </c>
      <c r="AQ71" s="7">
        <v>3.4540000000000001E-2</v>
      </c>
      <c r="AR71" s="7">
        <v>6.0940000000000001E-2</v>
      </c>
      <c r="AS71" s="7">
        <v>2.0279999999999999E-2</v>
      </c>
      <c r="AT71" s="7">
        <v>4.5710000000000001E-2</v>
      </c>
      <c r="AU71" s="7">
        <v>6.1269999999999998E-2</v>
      </c>
      <c r="AV71" s="7">
        <v>4.1529999999999997E-2</v>
      </c>
      <c r="AW71" s="7">
        <v>3.6769999999999997E-2</v>
      </c>
      <c r="AX71" s="7">
        <v>7.0029999999999995E-2</v>
      </c>
      <c r="AY71" s="7">
        <v>3.1629999999999998E-2</v>
      </c>
      <c r="AZ71" s="7">
        <v>3.3419999999999998E-2</v>
      </c>
      <c r="BA71" s="7">
        <v>3.9010000000000003E-2</v>
      </c>
      <c r="BB71" s="7">
        <v>6.9919999999999996E-2</v>
      </c>
      <c r="BC71" s="7">
        <v>2.802E-2</v>
      </c>
    </row>
    <row r="72" spans="1:55" x14ac:dyDescent="0.25">
      <c r="A72" s="3"/>
      <c r="B72" s="3">
        <v>62</v>
      </c>
      <c r="C72" s="6">
        <v>3.1150000000000001E-2</v>
      </c>
      <c r="D72" s="6">
        <v>3.1150000000000001E-2</v>
      </c>
      <c r="E72" s="6">
        <v>3.1150000000000001E-2</v>
      </c>
      <c r="F72" s="6">
        <v>3.0939999999999999E-2</v>
      </c>
      <c r="G72" s="6">
        <v>4.333E-2</v>
      </c>
      <c r="H72" s="6">
        <v>3.1150000000000001E-2</v>
      </c>
      <c r="I72" s="6">
        <v>3.2390000000000002E-2</v>
      </c>
      <c r="J72" s="6">
        <v>3.1109999999999999E-2</v>
      </c>
      <c r="K72" s="6">
        <v>3.1150000000000001E-2</v>
      </c>
      <c r="L72" s="6">
        <v>3.1150000000000001E-2</v>
      </c>
      <c r="M72" s="7">
        <v>3.1150000000000001E-2</v>
      </c>
      <c r="N72" s="7">
        <v>3.1150000000000001E-2</v>
      </c>
      <c r="O72" s="7">
        <v>3.1150000000000001E-2</v>
      </c>
      <c r="P72" s="7">
        <v>4.369E-2</v>
      </c>
      <c r="Q72" s="7">
        <v>4.6870000000000002E-2</v>
      </c>
      <c r="R72" s="7">
        <v>3.1150000000000001E-2</v>
      </c>
      <c r="S72" s="7">
        <v>3.1150000000000001E-2</v>
      </c>
      <c r="T72" s="7">
        <v>3.1150000000000001E-2</v>
      </c>
      <c r="U72" s="7">
        <v>2.0109999999999999E-2</v>
      </c>
      <c r="V72" s="7">
        <v>3.1150000000000001E-2</v>
      </c>
      <c r="W72" s="7">
        <v>3.1150000000000001E-2</v>
      </c>
      <c r="X72" s="7">
        <v>3.1150000000000001E-2</v>
      </c>
      <c r="Y72" s="7">
        <v>3.1150000000000001E-2</v>
      </c>
      <c r="Z72" s="7">
        <v>3.5830000000000001E-2</v>
      </c>
      <c r="AA72" s="7">
        <v>4.0680000000000001E-2</v>
      </c>
      <c r="AB72" s="7">
        <v>3.1150000000000001E-2</v>
      </c>
      <c r="AC72" s="7">
        <v>4.4150000000000002E-2</v>
      </c>
      <c r="AD72" s="7">
        <v>5.5300000000000002E-2</v>
      </c>
      <c r="AE72" s="7">
        <v>3.1150000000000001E-2</v>
      </c>
      <c r="AF72" s="7">
        <v>3.1150000000000001E-2</v>
      </c>
      <c r="AG72" s="7">
        <v>3.1150000000000001E-2</v>
      </c>
      <c r="AH72" s="7">
        <v>3.7330000000000002E-2</v>
      </c>
      <c r="AI72" s="7">
        <v>2.0109999999999999E-2</v>
      </c>
      <c r="AJ72" s="7">
        <v>2.145E-2</v>
      </c>
      <c r="AK72" s="7">
        <v>3.619E-2</v>
      </c>
      <c r="AL72" s="7">
        <v>8.838E-2</v>
      </c>
      <c r="AM72" s="7">
        <v>3.304E-2</v>
      </c>
      <c r="AN72" s="7">
        <v>4.4580000000000002E-2</v>
      </c>
      <c r="AO72" s="7">
        <v>3.7350000000000001E-2</v>
      </c>
      <c r="AP72" s="7">
        <v>5.0180000000000002E-2</v>
      </c>
      <c r="AQ72" s="7">
        <v>3.4660000000000003E-2</v>
      </c>
      <c r="AR72" s="7">
        <v>6.08E-2</v>
      </c>
      <c r="AS72" s="7">
        <v>2.0459999999999999E-2</v>
      </c>
      <c r="AT72" s="7">
        <v>4.5650000000000003E-2</v>
      </c>
      <c r="AU72" s="7">
        <v>6.1120000000000001E-2</v>
      </c>
      <c r="AV72" s="7">
        <v>4.1540000000000001E-2</v>
      </c>
      <c r="AW72" s="7">
        <v>3.6850000000000001E-2</v>
      </c>
      <c r="AX72" s="7">
        <v>6.973E-2</v>
      </c>
      <c r="AY72" s="7">
        <v>3.1789999999999999E-2</v>
      </c>
      <c r="AZ72" s="7">
        <v>3.356E-2</v>
      </c>
      <c r="BA72" s="7">
        <v>3.9059999999999997E-2</v>
      </c>
      <c r="BB72" s="7">
        <v>6.9629999999999997E-2</v>
      </c>
      <c r="BC72" s="7">
        <v>2.8199999999999999E-2</v>
      </c>
    </row>
    <row r="73" spans="1:55" x14ac:dyDescent="0.25">
      <c r="A73" s="3"/>
      <c r="B73" s="3">
        <v>63</v>
      </c>
      <c r="C73" s="6">
        <v>3.1320000000000001E-2</v>
      </c>
      <c r="D73" s="6">
        <v>3.1320000000000001E-2</v>
      </c>
      <c r="E73" s="6">
        <v>3.1320000000000001E-2</v>
      </c>
      <c r="F73" s="6">
        <v>3.1109999999999999E-2</v>
      </c>
      <c r="G73" s="6">
        <v>4.3310000000000001E-2</v>
      </c>
      <c r="H73" s="6">
        <v>3.1320000000000001E-2</v>
      </c>
      <c r="I73" s="6">
        <v>3.2539999999999999E-2</v>
      </c>
      <c r="J73" s="6">
        <v>3.1280000000000002E-2</v>
      </c>
      <c r="K73" s="6">
        <v>3.1320000000000001E-2</v>
      </c>
      <c r="L73" s="6">
        <v>3.1320000000000001E-2</v>
      </c>
      <c r="M73" s="7">
        <v>3.1320000000000001E-2</v>
      </c>
      <c r="N73" s="7">
        <v>3.1320000000000001E-2</v>
      </c>
      <c r="O73" s="7">
        <v>3.1320000000000001E-2</v>
      </c>
      <c r="P73" s="7">
        <v>4.367E-2</v>
      </c>
      <c r="Q73" s="7">
        <v>4.6789999999999998E-2</v>
      </c>
      <c r="R73" s="7">
        <v>3.1320000000000001E-2</v>
      </c>
      <c r="S73" s="7">
        <v>3.1320000000000001E-2</v>
      </c>
      <c r="T73" s="7">
        <v>3.1320000000000001E-2</v>
      </c>
      <c r="U73" s="7">
        <v>2.0299999999999999E-2</v>
      </c>
      <c r="V73" s="7">
        <v>3.1320000000000001E-2</v>
      </c>
      <c r="W73" s="7">
        <v>3.1320000000000001E-2</v>
      </c>
      <c r="X73" s="7">
        <v>3.1320000000000001E-2</v>
      </c>
      <c r="Y73" s="7">
        <v>3.1320000000000001E-2</v>
      </c>
      <c r="Z73" s="7">
        <v>3.5920000000000001E-2</v>
      </c>
      <c r="AA73" s="7">
        <v>4.07E-2</v>
      </c>
      <c r="AB73" s="7">
        <v>3.1320000000000001E-2</v>
      </c>
      <c r="AC73" s="7">
        <v>4.4119999999999999E-2</v>
      </c>
      <c r="AD73" s="7">
        <v>5.509E-2</v>
      </c>
      <c r="AE73" s="7">
        <v>3.1320000000000001E-2</v>
      </c>
      <c r="AF73" s="7">
        <v>3.1320000000000001E-2</v>
      </c>
      <c r="AG73" s="7">
        <v>3.1320000000000001E-2</v>
      </c>
      <c r="AH73" s="7">
        <v>3.7400000000000003E-2</v>
      </c>
      <c r="AI73" s="7">
        <v>2.0299999999999999E-2</v>
      </c>
      <c r="AJ73" s="7">
        <v>2.172E-2</v>
      </c>
      <c r="AK73" s="7">
        <v>3.628E-2</v>
      </c>
      <c r="AL73" s="7">
        <v>8.7790000000000007E-2</v>
      </c>
      <c r="AM73" s="7">
        <v>3.3180000000000001E-2</v>
      </c>
      <c r="AN73" s="7">
        <v>4.4540000000000003E-2</v>
      </c>
      <c r="AO73" s="7">
        <v>3.7420000000000002E-2</v>
      </c>
      <c r="AP73" s="7">
        <v>5.0049999999999997E-2</v>
      </c>
      <c r="AQ73" s="7">
        <v>3.4779999999999998E-2</v>
      </c>
      <c r="AR73" s="7">
        <v>6.0659999999999999E-2</v>
      </c>
      <c r="AS73" s="7">
        <v>2.0639999999999999E-2</v>
      </c>
      <c r="AT73" s="7">
        <v>4.5600000000000002E-2</v>
      </c>
      <c r="AU73" s="7">
        <v>6.0979999999999999E-2</v>
      </c>
      <c r="AV73" s="7">
        <v>4.1549999999999997E-2</v>
      </c>
      <c r="AW73" s="7">
        <v>3.6929999999999998E-2</v>
      </c>
      <c r="AX73" s="7">
        <v>6.9449999999999998E-2</v>
      </c>
      <c r="AY73" s="7">
        <v>3.1949999999999999E-2</v>
      </c>
      <c r="AZ73" s="7">
        <v>3.3689999999999998E-2</v>
      </c>
      <c r="BA73" s="7">
        <v>3.9109999999999999E-2</v>
      </c>
      <c r="BB73" s="7">
        <v>6.9339999999999999E-2</v>
      </c>
      <c r="BC73" s="7">
        <v>2.8379999999999999E-2</v>
      </c>
    </row>
    <row r="74" spans="1:55" x14ac:dyDescent="0.25">
      <c r="A74" s="3"/>
      <c r="B74" s="3">
        <v>64</v>
      </c>
      <c r="C74" s="6">
        <v>3.1480000000000001E-2</v>
      </c>
      <c r="D74" s="6">
        <v>3.1480000000000001E-2</v>
      </c>
      <c r="E74" s="6">
        <v>3.1480000000000001E-2</v>
      </c>
      <c r="F74" s="6">
        <v>3.1280000000000002E-2</v>
      </c>
      <c r="G74" s="6">
        <v>4.3290000000000002E-2</v>
      </c>
      <c r="H74" s="6">
        <v>3.1480000000000001E-2</v>
      </c>
      <c r="I74" s="6">
        <v>3.2689999999999997E-2</v>
      </c>
      <c r="J74" s="6">
        <v>3.1440000000000003E-2</v>
      </c>
      <c r="K74" s="6">
        <v>3.1480000000000001E-2</v>
      </c>
      <c r="L74" s="6">
        <v>3.1480000000000001E-2</v>
      </c>
      <c r="M74" s="7">
        <v>3.1480000000000001E-2</v>
      </c>
      <c r="N74" s="7">
        <v>3.1480000000000001E-2</v>
      </c>
      <c r="O74" s="7">
        <v>3.1480000000000001E-2</v>
      </c>
      <c r="P74" s="7">
        <v>4.3639999999999998E-2</v>
      </c>
      <c r="Q74" s="7">
        <v>4.6719999999999998E-2</v>
      </c>
      <c r="R74" s="7">
        <v>3.1480000000000001E-2</v>
      </c>
      <c r="S74" s="7">
        <v>3.1480000000000001E-2</v>
      </c>
      <c r="T74" s="7">
        <v>3.1480000000000001E-2</v>
      </c>
      <c r="U74" s="7">
        <v>2.0480000000000002E-2</v>
      </c>
      <c r="V74" s="7">
        <v>3.1480000000000001E-2</v>
      </c>
      <c r="W74" s="7">
        <v>3.1480000000000001E-2</v>
      </c>
      <c r="X74" s="7">
        <v>3.1480000000000001E-2</v>
      </c>
      <c r="Y74" s="7">
        <v>3.1480000000000001E-2</v>
      </c>
      <c r="Z74" s="7">
        <v>3.6020000000000003E-2</v>
      </c>
      <c r="AA74" s="7">
        <v>4.0719999999999999E-2</v>
      </c>
      <c r="AB74" s="7">
        <v>3.1480000000000001E-2</v>
      </c>
      <c r="AC74" s="7">
        <v>4.4089999999999997E-2</v>
      </c>
      <c r="AD74" s="7">
        <v>5.4890000000000001E-2</v>
      </c>
      <c r="AE74" s="7">
        <v>3.1480000000000001E-2</v>
      </c>
      <c r="AF74" s="7">
        <v>3.1480000000000001E-2</v>
      </c>
      <c r="AG74" s="7">
        <v>3.1480000000000001E-2</v>
      </c>
      <c r="AH74" s="7">
        <v>3.7470000000000003E-2</v>
      </c>
      <c r="AI74" s="7">
        <v>2.0480000000000002E-2</v>
      </c>
      <c r="AJ74" s="7">
        <v>2.198E-2</v>
      </c>
      <c r="AK74" s="7">
        <v>3.6360000000000003E-2</v>
      </c>
      <c r="AL74" s="7">
        <v>8.7220000000000006E-2</v>
      </c>
      <c r="AM74" s="7">
        <v>3.3309999999999999E-2</v>
      </c>
      <c r="AN74" s="7">
        <v>4.4499999999999998E-2</v>
      </c>
      <c r="AO74" s="7">
        <v>3.7490000000000002E-2</v>
      </c>
      <c r="AP74" s="7">
        <v>4.9930000000000002E-2</v>
      </c>
      <c r="AQ74" s="7">
        <v>3.4889999999999997E-2</v>
      </c>
      <c r="AR74" s="7">
        <v>6.0519999999999997E-2</v>
      </c>
      <c r="AS74" s="7">
        <v>2.0809999999999999E-2</v>
      </c>
      <c r="AT74" s="7">
        <v>4.5539999999999997E-2</v>
      </c>
      <c r="AU74" s="7">
        <v>6.0839999999999998E-2</v>
      </c>
      <c r="AV74" s="7">
        <v>4.1549999999999997E-2</v>
      </c>
      <c r="AW74" s="7">
        <v>3.7010000000000001E-2</v>
      </c>
      <c r="AX74" s="7">
        <v>6.9180000000000005E-2</v>
      </c>
      <c r="AY74" s="7">
        <v>3.211E-2</v>
      </c>
      <c r="AZ74" s="7">
        <v>3.3820000000000003E-2</v>
      </c>
      <c r="BA74" s="7">
        <v>3.9149999999999997E-2</v>
      </c>
      <c r="BB74" s="7">
        <v>6.9070000000000006E-2</v>
      </c>
      <c r="BC74" s="7">
        <v>2.8559999999999999E-2</v>
      </c>
    </row>
    <row r="75" spans="1:55" x14ac:dyDescent="0.25">
      <c r="A75" s="3"/>
      <c r="B75" s="8">
        <v>65</v>
      </c>
      <c r="C75" s="9">
        <v>3.1640000000000001E-2</v>
      </c>
      <c r="D75" s="9">
        <v>3.1640000000000001E-2</v>
      </c>
      <c r="E75" s="9">
        <v>3.1640000000000001E-2</v>
      </c>
      <c r="F75" s="9">
        <v>3.1440000000000003E-2</v>
      </c>
      <c r="G75" s="9">
        <v>4.3270000000000003E-2</v>
      </c>
      <c r="H75" s="9">
        <v>3.1640000000000001E-2</v>
      </c>
      <c r="I75" s="9">
        <v>3.2829999999999998E-2</v>
      </c>
      <c r="J75" s="9">
        <v>3.1600000000000003E-2</v>
      </c>
      <c r="K75" s="9">
        <v>3.1640000000000001E-2</v>
      </c>
      <c r="L75" s="9">
        <v>3.1640000000000001E-2</v>
      </c>
      <c r="M75" s="10">
        <v>3.1640000000000001E-2</v>
      </c>
      <c r="N75" s="10">
        <v>3.1640000000000001E-2</v>
      </c>
      <c r="O75" s="10">
        <v>3.1640000000000001E-2</v>
      </c>
      <c r="P75" s="10">
        <v>4.3619999999999999E-2</v>
      </c>
      <c r="Q75" s="10">
        <v>4.6649999999999997E-2</v>
      </c>
      <c r="R75" s="10">
        <v>3.1640000000000001E-2</v>
      </c>
      <c r="S75" s="10">
        <v>3.1640000000000001E-2</v>
      </c>
      <c r="T75" s="10">
        <v>3.1640000000000001E-2</v>
      </c>
      <c r="U75" s="10">
        <v>2.0650000000000002E-2</v>
      </c>
      <c r="V75" s="10">
        <v>3.1640000000000001E-2</v>
      </c>
      <c r="W75" s="10">
        <v>3.1640000000000001E-2</v>
      </c>
      <c r="X75" s="10">
        <v>3.1640000000000001E-2</v>
      </c>
      <c r="Y75" s="10">
        <v>3.1640000000000001E-2</v>
      </c>
      <c r="Z75" s="10">
        <v>3.6110000000000003E-2</v>
      </c>
      <c r="AA75" s="10">
        <v>4.0739999999999998E-2</v>
      </c>
      <c r="AB75" s="10">
        <v>3.1640000000000001E-2</v>
      </c>
      <c r="AC75" s="10">
        <v>4.4060000000000002E-2</v>
      </c>
      <c r="AD75" s="10">
        <v>5.4690000000000003E-2</v>
      </c>
      <c r="AE75" s="10">
        <v>3.1640000000000001E-2</v>
      </c>
      <c r="AF75" s="10">
        <v>3.1640000000000001E-2</v>
      </c>
      <c r="AG75" s="10">
        <v>3.1640000000000001E-2</v>
      </c>
      <c r="AH75" s="10">
        <v>3.7539999999999997E-2</v>
      </c>
      <c r="AI75" s="10">
        <v>2.0650000000000002E-2</v>
      </c>
      <c r="AJ75" s="10">
        <v>2.2239999999999999E-2</v>
      </c>
      <c r="AK75" s="10">
        <v>3.6450000000000003E-2</v>
      </c>
      <c r="AL75" s="10">
        <v>8.6669999999999997E-2</v>
      </c>
      <c r="AM75" s="10">
        <v>3.3450000000000001E-2</v>
      </c>
      <c r="AN75" s="10">
        <v>4.4470000000000003E-2</v>
      </c>
      <c r="AO75" s="10">
        <v>3.7560000000000003E-2</v>
      </c>
      <c r="AP75" s="10">
        <v>4.9799999999999997E-2</v>
      </c>
      <c r="AQ75" s="10">
        <v>3.5000000000000003E-2</v>
      </c>
      <c r="AR75" s="10">
        <v>6.0389999999999999E-2</v>
      </c>
      <c r="AS75" s="10">
        <v>2.0979999999999999E-2</v>
      </c>
      <c r="AT75" s="10">
        <v>4.5490000000000003E-2</v>
      </c>
      <c r="AU75" s="10">
        <v>6.0699999999999997E-2</v>
      </c>
      <c r="AV75" s="10">
        <v>4.156E-2</v>
      </c>
      <c r="AW75" s="10">
        <v>3.7080000000000002E-2</v>
      </c>
      <c r="AX75" s="10">
        <v>6.8909999999999999E-2</v>
      </c>
      <c r="AY75" s="10">
        <v>3.2259999999999997E-2</v>
      </c>
      <c r="AZ75" s="10">
        <v>3.3939999999999998E-2</v>
      </c>
      <c r="BA75" s="10">
        <v>3.9199999999999999E-2</v>
      </c>
      <c r="BB75" s="10">
        <v>6.8809999999999996E-2</v>
      </c>
      <c r="BC75" s="10">
        <v>2.8729999999999999E-2</v>
      </c>
    </row>
    <row r="76" spans="1:55" x14ac:dyDescent="0.25">
      <c r="A76" s="3"/>
      <c r="B76" s="3">
        <v>66</v>
      </c>
      <c r="C76" s="6">
        <v>3.1800000000000002E-2</v>
      </c>
      <c r="D76" s="6">
        <v>3.1800000000000002E-2</v>
      </c>
      <c r="E76" s="6">
        <v>3.1800000000000002E-2</v>
      </c>
      <c r="F76" s="6">
        <v>3.1600000000000003E-2</v>
      </c>
      <c r="G76" s="6">
        <v>4.3249999999999997E-2</v>
      </c>
      <c r="H76" s="6">
        <v>3.1800000000000002E-2</v>
      </c>
      <c r="I76" s="6">
        <v>3.2969999999999999E-2</v>
      </c>
      <c r="J76" s="6">
        <v>3.1759999999999997E-2</v>
      </c>
      <c r="K76" s="6">
        <v>3.1800000000000002E-2</v>
      </c>
      <c r="L76" s="6">
        <v>3.1800000000000002E-2</v>
      </c>
      <c r="M76" s="7">
        <v>3.1800000000000002E-2</v>
      </c>
      <c r="N76" s="7">
        <v>3.1800000000000002E-2</v>
      </c>
      <c r="O76" s="7">
        <v>3.1800000000000002E-2</v>
      </c>
      <c r="P76" s="7">
        <v>4.3589999999999997E-2</v>
      </c>
      <c r="Q76" s="7">
        <v>4.6580000000000003E-2</v>
      </c>
      <c r="R76" s="7">
        <v>3.1800000000000002E-2</v>
      </c>
      <c r="S76" s="7">
        <v>3.1800000000000002E-2</v>
      </c>
      <c r="T76" s="7">
        <v>3.1800000000000002E-2</v>
      </c>
      <c r="U76" s="7">
        <v>2.0820000000000002E-2</v>
      </c>
      <c r="V76" s="7">
        <v>3.1800000000000002E-2</v>
      </c>
      <c r="W76" s="7">
        <v>3.1800000000000002E-2</v>
      </c>
      <c r="X76" s="7">
        <v>3.1800000000000002E-2</v>
      </c>
      <c r="Y76" s="7">
        <v>3.1800000000000002E-2</v>
      </c>
      <c r="Z76" s="7">
        <v>3.619E-2</v>
      </c>
      <c r="AA76" s="7">
        <v>4.0759999999999998E-2</v>
      </c>
      <c r="AB76" s="7">
        <v>3.1800000000000002E-2</v>
      </c>
      <c r="AC76" s="7">
        <v>4.403E-2</v>
      </c>
      <c r="AD76" s="7">
        <v>5.45E-2</v>
      </c>
      <c r="AE76" s="7">
        <v>3.1800000000000002E-2</v>
      </c>
      <c r="AF76" s="7">
        <v>3.1800000000000002E-2</v>
      </c>
      <c r="AG76" s="7">
        <v>3.1800000000000002E-2</v>
      </c>
      <c r="AH76" s="7">
        <v>3.7609999999999998E-2</v>
      </c>
      <c r="AI76" s="7">
        <v>2.0820000000000002E-2</v>
      </c>
      <c r="AJ76" s="7">
        <v>2.2499999999999999E-2</v>
      </c>
      <c r="AK76" s="7">
        <v>3.653E-2</v>
      </c>
      <c r="AL76" s="7">
        <v>8.6139999999999994E-2</v>
      </c>
      <c r="AM76" s="7">
        <v>3.3570000000000003E-2</v>
      </c>
      <c r="AN76" s="7">
        <v>4.4429999999999997E-2</v>
      </c>
      <c r="AO76" s="7">
        <v>3.7629999999999997E-2</v>
      </c>
      <c r="AP76" s="7">
        <v>4.9689999999999998E-2</v>
      </c>
      <c r="AQ76" s="7">
        <v>3.5099999999999999E-2</v>
      </c>
      <c r="AR76" s="7">
        <v>6.0269999999999997E-2</v>
      </c>
      <c r="AS76" s="7">
        <v>2.1139999999999999E-2</v>
      </c>
      <c r="AT76" s="7">
        <v>4.5440000000000001E-2</v>
      </c>
      <c r="AU76" s="7">
        <v>6.0569999999999999E-2</v>
      </c>
      <c r="AV76" s="7">
        <v>4.1570000000000003E-2</v>
      </c>
      <c r="AW76" s="7">
        <v>3.7159999999999999E-2</v>
      </c>
      <c r="AX76" s="7">
        <v>6.8650000000000003E-2</v>
      </c>
      <c r="AY76" s="7">
        <v>3.2410000000000001E-2</v>
      </c>
      <c r="AZ76" s="7">
        <v>3.406E-2</v>
      </c>
      <c r="BA76" s="7">
        <v>3.9239999999999997E-2</v>
      </c>
      <c r="BB76" s="7">
        <v>6.855E-2</v>
      </c>
      <c r="BC76" s="7">
        <v>2.8910000000000002E-2</v>
      </c>
    </row>
    <row r="77" spans="1:55" x14ac:dyDescent="0.25">
      <c r="A77" s="3"/>
      <c r="B77" s="3">
        <v>67</v>
      </c>
      <c r="C77" s="6">
        <v>3.1949999999999999E-2</v>
      </c>
      <c r="D77" s="6">
        <v>3.1949999999999999E-2</v>
      </c>
      <c r="E77" s="6">
        <v>3.1949999999999999E-2</v>
      </c>
      <c r="F77" s="6">
        <v>3.1759999999999997E-2</v>
      </c>
      <c r="G77" s="6">
        <v>4.3229999999999998E-2</v>
      </c>
      <c r="H77" s="6">
        <v>3.1949999999999999E-2</v>
      </c>
      <c r="I77" s="6">
        <v>3.3099999999999997E-2</v>
      </c>
      <c r="J77" s="6">
        <v>3.1910000000000001E-2</v>
      </c>
      <c r="K77" s="6">
        <v>3.1949999999999999E-2</v>
      </c>
      <c r="L77" s="6">
        <v>3.1949999999999999E-2</v>
      </c>
      <c r="M77" s="7">
        <v>3.1949999999999999E-2</v>
      </c>
      <c r="N77" s="7">
        <v>3.1949999999999999E-2</v>
      </c>
      <c r="O77" s="7">
        <v>3.1949999999999999E-2</v>
      </c>
      <c r="P77" s="7">
        <v>4.3569999999999998E-2</v>
      </c>
      <c r="Q77" s="7">
        <v>4.6510000000000003E-2</v>
      </c>
      <c r="R77" s="7">
        <v>3.1949999999999999E-2</v>
      </c>
      <c r="S77" s="7">
        <v>3.1949999999999999E-2</v>
      </c>
      <c r="T77" s="7">
        <v>3.1949999999999999E-2</v>
      </c>
      <c r="U77" s="7">
        <v>2.0990000000000002E-2</v>
      </c>
      <c r="V77" s="7">
        <v>3.1949999999999999E-2</v>
      </c>
      <c r="W77" s="7">
        <v>3.1949999999999999E-2</v>
      </c>
      <c r="X77" s="7">
        <v>3.1949999999999999E-2</v>
      </c>
      <c r="Y77" s="7">
        <v>3.1949999999999999E-2</v>
      </c>
      <c r="Z77" s="7">
        <v>3.628E-2</v>
      </c>
      <c r="AA77" s="7">
        <v>4.0779999999999997E-2</v>
      </c>
      <c r="AB77" s="7">
        <v>3.1949999999999999E-2</v>
      </c>
      <c r="AC77" s="7">
        <v>4.3999999999999997E-2</v>
      </c>
      <c r="AD77" s="7">
        <v>5.4309999999999997E-2</v>
      </c>
      <c r="AE77" s="7">
        <v>3.1949999999999999E-2</v>
      </c>
      <c r="AF77" s="7">
        <v>3.1949999999999999E-2</v>
      </c>
      <c r="AG77" s="7">
        <v>3.1949999999999999E-2</v>
      </c>
      <c r="AH77" s="7">
        <v>3.7679999999999998E-2</v>
      </c>
      <c r="AI77" s="7">
        <v>2.0990000000000002E-2</v>
      </c>
      <c r="AJ77" s="7">
        <v>2.2759999999999999E-2</v>
      </c>
      <c r="AK77" s="7">
        <v>3.6609999999999997E-2</v>
      </c>
      <c r="AL77" s="7">
        <v>8.5620000000000002E-2</v>
      </c>
      <c r="AM77" s="7">
        <v>3.3700000000000001E-2</v>
      </c>
      <c r="AN77" s="7">
        <v>4.4389999999999999E-2</v>
      </c>
      <c r="AO77" s="7">
        <v>3.7690000000000001E-2</v>
      </c>
      <c r="AP77" s="7">
        <v>4.9570000000000003E-2</v>
      </c>
      <c r="AQ77" s="7">
        <v>3.5200000000000002E-2</v>
      </c>
      <c r="AR77" s="7">
        <v>6.0139999999999999E-2</v>
      </c>
      <c r="AS77" s="7">
        <v>2.1299999999999999E-2</v>
      </c>
      <c r="AT77" s="7">
        <v>4.539E-2</v>
      </c>
      <c r="AU77" s="7">
        <v>6.0440000000000001E-2</v>
      </c>
      <c r="AV77" s="7">
        <v>4.1579999999999999E-2</v>
      </c>
      <c r="AW77" s="7">
        <v>3.7229999999999999E-2</v>
      </c>
      <c r="AX77" s="7">
        <v>6.8400000000000002E-2</v>
      </c>
      <c r="AY77" s="7">
        <v>3.2550000000000003E-2</v>
      </c>
      <c r="AZ77" s="7">
        <v>3.4180000000000002E-2</v>
      </c>
      <c r="BA77" s="7">
        <v>3.9280000000000002E-2</v>
      </c>
      <c r="BB77" s="7">
        <v>6.83E-2</v>
      </c>
      <c r="BC77" s="7">
        <v>2.9080000000000002E-2</v>
      </c>
    </row>
    <row r="78" spans="1:55" x14ac:dyDescent="0.25">
      <c r="A78" s="3"/>
      <c r="B78" s="3">
        <v>68</v>
      </c>
      <c r="C78" s="6">
        <v>3.2099999999999997E-2</v>
      </c>
      <c r="D78" s="6">
        <v>3.2099999999999997E-2</v>
      </c>
      <c r="E78" s="6">
        <v>3.2099999999999997E-2</v>
      </c>
      <c r="F78" s="6">
        <v>3.1910000000000001E-2</v>
      </c>
      <c r="G78" s="6">
        <v>4.3220000000000001E-2</v>
      </c>
      <c r="H78" s="6">
        <v>3.2099999999999997E-2</v>
      </c>
      <c r="I78" s="6">
        <v>3.3230000000000003E-2</v>
      </c>
      <c r="J78" s="6">
        <v>3.2059999999999998E-2</v>
      </c>
      <c r="K78" s="6">
        <v>3.2099999999999997E-2</v>
      </c>
      <c r="L78" s="6">
        <v>3.2099999999999997E-2</v>
      </c>
      <c r="M78" s="7">
        <v>3.2099999999999997E-2</v>
      </c>
      <c r="N78" s="7">
        <v>3.2099999999999997E-2</v>
      </c>
      <c r="O78" s="7">
        <v>3.2099999999999997E-2</v>
      </c>
      <c r="P78" s="7">
        <v>4.3549999999999998E-2</v>
      </c>
      <c r="Q78" s="7">
        <v>4.6440000000000002E-2</v>
      </c>
      <c r="R78" s="7">
        <v>3.2099999999999997E-2</v>
      </c>
      <c r="S78" s="7">
        <v>3.2099999999999997E-2</v>
      </c>
      <c r="T78" s="7">
        <v>3.2099999999999997E-2</v>
      </c>
      <c r="U78" s="7">
        <v>2.1149999999999999E-2</v>
      </c>
      <c r="V78" s="7">
        <v>3.2099999999999997E-2</v>
      </c>
      <c r="W78" s="7">
        <v>3.2099999999999997E-2</v>
      </c>
      <c r="X78" s="7">
        <v>3.2099999999999997E-2</v>
      </c>
      <c r="Y78" s="7">
        <v>3.2099999999999997E-2</v>
      </c>
      <c r="Z78" s="7">
        <v>3.6360000000000003E-2</v>
      </c>
      <c r="AA78" s="7">
        <v>4.0800000000000003E-2</v>
      </c>
      <c r="AB78" s="7">
        <v>3.2099999999999997E-2</v>
      </c>
      <c r="AC78" s="7">
        <v>4.3970000000000002E-2</v>
      </c>
      <c r="AD78" s="7">
        <v>5.4129999999999998E-2</v>
      </c>
      <c r="AE78" s="7">
        <v>3.2099999999999997E-2</v>
      </c>
      <c r="AF78" s="7">
        <v>3.2099999999999997E-2</v>
      </c>
      <c r="AG78" s="7">
        <v>3.2099999999999997E-2</v>
      </c>
      <c r="AH78" s="7">
        <v>3.7740000000000003E-2</v>
      </c>
      <c r="AI78" s="7">
        <v>2.1149999999999999E-2</v>
      </c>
      <c r="AJ78" s="7">
        <v>2.3009999999999999E-2</v>
      </c>
      <c r="AK78" s="7">
        <v>3.669E-2</v>
      </c>
      <c r="AL78" s="7">
        <v>8.5120000000000001E-2</v>
      </c>
      <c r="AM78" s="7">
        <v>3.3820000000000003E-2</v>
      </c>
      <c r="AN78" s="7">
        <v>4.4359999999999997E-2</v>
      </c>
      <c r="AO78" s="7">
        <v>3.7749999999999999E-2</v>
      </c>
      <c r="AP78" s="7">
        <v>4.9459999999999997E-2</v>
      </c>
      <c r="AQ78" s="7">
        <v>3.5299999999999998E-2</v>
      </c>
      <c r="AR78" s="7">
        <v>6.0019999999999997E-2</v>
      </c>
      <c r="AS78" s="7">
        <v>2.146E-2</v>
      </c>
      <c r="AT78" s="7">
        <v>4.5339999999999998E-2</v>
      </c>
      <c r="AU78" s="7">
        <v>6.0319999999999999E-2</v>
      </c>
      <c r="AV78" s="7">
        <v>4.1579999999999999E-2</v>
      </c>
      <c r="AW78" s="7">
        <v>3.73E-2</v>
      </c>
      <c r="AX78" s="7">
        <v>6.8159999999999998E-2</v>
      </c>
      <c r="AY78" s="7">
        <v>3.2689999999999997E-2</v>
      </c>
      <c r="AZ78" s="7">
        <v>3.4290000000000001E-2</v>
      </c>
      <c r="BA78" s="7">
        <v>3.9320000000000001E-2</v>
      </c>
      <c r="BB78" s="7">
        <v>6.8059999999999996E-2</v>
      </c>
      <c r="BC78" s="7">
        <v>2.9250000000000002E-2</v>
      </c>
    </row>
    <row r="79" spans="1:55" x14ac:dyDescent="0.25">
      <c r="A79" s="3"/>
      <c r="B79" s="3">
        <v>69</v>
      </c>
      <c r="C79" s="6">
        <v>3.2239999999999998E-2</v>
      </c>
      <c r="D79" s="6">
        <v>3.2239999999999998E-2</v>
      </c>
      <c r="E79" s="6">
        <v>3.2239999999999998E-2</v>
      </c>
      <c r="F79" s="6">
        <v>3.2050000000000002E-2</v>
      </c>
      <c r="G79" s="6">
        <v>4.3200000000000002E-2</v>
      </c>
      <c r="H79" s="6">
        <v>3.2239999999999998E-2</v>
      </c>
      <c r="I79" s="6">
        <v>3.3360000000000001E-2</v>
      </c>
      <c r="J79" s="6">
        <v>3.2199999999999999E-2</v>
      </c>
      <c r="K79" s="6">
        <v>3.2239999999999998E-2</v>
      </c>
      <c r="L79" s="6">
        <v>3.2239999999999998E-2</v>
      </c>
      <c r="M79" s="7">
        <v>3.2239999999999998E-2</v>
      </c>
      <c r="N79" s="7">
        <v>3.2239999999999998E-2</v>
      </c>
      <c r="O79" s="7">
        <v>3.2239999999999998E-2</v>
      </c>
      <c r="P79" s="7">
        <v>4.3529999999999999E-2</v>
      </c>
      <c r="Q79" s="7">
        <v>4.6379999999999998E-2</v>
      </c>
      <c r="R79" s="7">
        <v>3.2239999999999998E-2</v>
      </c>
      <c r="S79" s="7">
        <v>3.2239999999999998E-2</v>
      </c>
      <c r="T79" s="7">
        <v>3.2239999999999998E-2</v>
      </c>
      <c r="U79" s="7">
        <v>2.1299999999999999E-2</v>
      </c>
      <c r="V79" s="7">
        <v>3.2239999999999998E-2</v>
      </c>
      <c r="W79" s="7">
        <v>3.2239999999999998E-2</v>
      </c>
      <c r="X79" s="7">
        <v>3.2239999999999998E-2</v>
      </c>
      <c r="Y79" s="7">
        <v>3.2239999999999998E-2</v>
      </c>
      <c r="Z79" s="7">
        <v>3.644E-2</v>
      </c>
      <c r="AA79" s="7">
        <v>4.0820000000000002E-2</v>
      </c>
      <c r="AB79" s="7">
        <v>3.2239999999999998E-2</v>
      </c>
      <c r="AC79" s="7">
        <v>4.394E-2</v>
      </c>
      <c r="AD79" s="7">
        <v>5.3949999999999998E-2</v>
      </c>
      <c r="AE79" s="7">
        <v>3.2239999999999998E-2</v>
      </c>
      <c r="AF79" s="7">
        <v>3.2239999999999998E-2</v>
      </c>
      <c r="AG79" s="7">
        <v>3.2239999999999998E-2</v>
      </c>
      <c r="AH79" s="7">
        <v>3.78E-2</v>
      </c>
      <c r="AI79" s="7">
        <v>2.1299999999999999E-2</v>
      </c>
      <c r="AJ79" s="7">
        <v>2.3259999999999999E-2</v>
      </c>
      <c r="AK79" s="7">
        <v>3.6760000000000001E-2</v>
      </c>
      <c r="AL79" s="7">
        <v>8.4629999999999997E-2</v>
      </c>
      <c r="AM79" s="7">
        <v>3.3939999999999998E-2</v>
      </c>
      <c r="AN79" s="7">
        <v>4.4330000000000001E-2</v>
      </c>
      <c r="AO79" s="7">
        <v>3.7819999999999999E-2</v>
      </c>
      <c r="AP79" s="7">
        <v>4.9349999999999998E-2</v>
      </c>
      <c r="AQ79" s="7">
        <v>3.5400000000000001E-2</v>
      </c>
      <c r="AR79" s="7">
        <v>5.9909999999999998E-2</v>
      </c>
      <c r="AS79" s="7">
        <v>2.1610000000000001E-2</v>
      </c>
      <c r="AT79" s="7">
        <v>4.5289999999999997E-2</v>
      </c>
      <c r="AU79" s="7">
        <v>6.0199999999999997E-2</v>
      </c>
      <c r="AV79" s="7">
        <v>4.1590000000000002E-2</v>
      </c>
      <c r="AW79" s="7">
        <v>3.737E-2</v>
      </c>
      <c r="AX79" s="7">
        <v>6.7930000000000004E-2</v>
      </c>
      <c r="AY79" s="7">
        <v>3.2820000000000002E-2</v>
      </c>
      <c r="AZ79" s="7">
        <v>3.44E-2</v>
      </c>
      <c r="BA79" s="7">
        <v>3.9359999999999999E-2</v>
      </c>
      <c r="BB79" s="7">
        <v>6.7830000000000001E-2</v>
      </c>
      <c r="BC79" s="7">
        <v>2.9420000000000002E-2</v>
      </c>
    </row>
    <row r="80" spans="1:55" x14ac:dyDescent="0.25">
      <c r="A80" s="3"/>
      <c r="B80" s="8">
        <v>70</v>
      </c>
      <c r="C80" s="9">
        <v>3.2379999999999999E-2</v>
      </c>
      <c r="D80" s="9">
        <v>3.2379999999999999E-2</v>
      </c>
      <c r="E80" s="9">
        <v>3.2379999999999999E-2</v>
      </c>
      <c r="F80" s="9">
        <v>3.2190000000000003E-2</v>
      </c>
      <c r="G80" s="9">
        <v>4.3180000000000003E-2</v>
      </c>
      <c r="H80" s="9">
        <v>3.2379999999999999E-2</v>
      </c>
      <c r="I80" s="9">
        <v>3.3480000000000003E-2</v>
      </c>
      <c r="J80" s="9">
        <v>3.2340000000000001E-2</v>
      </c>
      <c r="K80" s="9">
        <v>3.2379999999999999E-2</v>
      </c>
      <c r="L80" s="9">
        <v>3.2379999999999999E-2</v>
      </c>
      <c r="M80" s="10">
        <v>3.2379999999999999E-2</v>
      </c>
      <c r="N80" s="10">
        <v>3.2379999999999999E-2</v>
      </c>
      <c r="O80" s="10">
        <v>3.2379999999999999E-2</v>
      </c>
      <c r="P80" s="10">
        <v>4.351E-2</v>
      </c>
      <c r="Q80" s="10">
        <v>4.632E-2</v>
      </c>
      <c r="R80" s="10">
        <v>3.2379999999999999E-2</v>
      </c>
      <c r="S80" s="10">
        <v>3.2379999999999999E-2</v>
      </c>
      <c r="T80" s="10">
        <v>3.2379999999999999E-2</v>
      </c>
      <c r="U80" s="10">
        <v>2.145E-2</v>
      </c>
      <c r="V80" s="10">
        <v>3.2379999999999999E-2</v>
      </c>
      <c r="W80" s="10">
        <v>3.2379999999999999E-2</v>
      </c>
      <c r="X80" s="10">
        <v>3.2379999999999999E-2</v>
      </c>
      <c r="Y80" s="10">
        <v>3.2379999999999999E-2</v>
      </c>
      <c r="Z80" s="10">
        <v>3.6519999999999997E-2</v>
      </c>
      <c r="AA80" s="10">
        <v>4.0840000000000001E-2</v>
      </c>
      <c r="AB80" s="10">
        <v>3.2379999999999999E-2</v>
      </c>
      <c r="AC80" s="10">
        <v>4.3909999999999998E-2</v>
      </c>
      <c r="AD80" s="10">
        <v>5.3780000000000001E-2</v>
      </c>
      <c r="AE80" s="10">
        <v>3.2379999999999999E-2</v>
      </c>
      <c r="AF80" s="10">
        <v>3.2379999999999999E-2</v>
      </c>
      <c r="AG80" s="10">
        <v>3.2379999999999999E-2</v>
      </c>
      <c r="AH80" s="10">
        <v>3.7859999999999998E-2</v>
      </c>
      <c r="AI80" s="10">
        <v>2.145E-2</v>
      </c>
      <c r="AJ80" s="10">
        <v>2.35E-2</v>
      </c>
      <c r="AK80" s="10">
        <v>3.6830000000000002E-2</v>
      </c>
      <c r="AL80" s="10">
        <v>8.4159999999999999E-2</v>
      </c>
      <c r="AM80" s="10">
        <v>3.4049999999999997E-2</v>
      </c>
      <c r="AN80" s="10">
        <v>4.4290000000000003E-2</v>
      </c>
      <c r="AO80" s="10">
        <v>3.7870000000000001E-2</v>
      </c>
      <c r="AP80" s="10">
        <v>4.9250000000000002E-2</v>
      </c>
      <c r="AQ80" s="10">
        <v>3.5490000000000001E-2</v>
      </c>
      <c r="AR80" s="10">
        <v>5.9790000000000003E-2</v>
      </c>
      <c r="AS80" s="10">
        <v>2.1749999999999999E-2</v>
      </c>
      <c r="AT80" s="10">
        <v>4.5240000000000002E-2</v>
      </c>
      <c r="AU80" s="10">
        <v>6.0080000000000001E-2</v>
      </c>
      <c r="AV80" s="10">
        <v>4.1599999999999998E-2</v>
      </c>
      <c r="AW80" s="10">
        <v>3.7429999999999998E-2</v>
      </c>
      <c r="AX80" s="10">
        <v>6.7699999999999996E-2</v>
      </c>
      <c r="AY80" s="10">
        <v>3.295E-2</v>
      </c>
      <c r="AZ80" s="10">
        <v>3.4509999999999999E-2</v>
      </c>
      <c r="BA80" s="10">
        <v>3.9399999999999998E-2</v>
      </c>
      <c r="BB80" s="10">
        <v>6.7599999999999993E-2</v>
      </c>
      <c r="BC80" s="10">
        <v>2.9579999999999999E-2</v>
      </c>
    </row>
    <row r="81" spans="1:55" x14ac:dyDescent="0.25">
      <c r="A81" s="3"/>
      <c r="B81" s="3">
        <v>71</v>
      </c>
      <c r="C81" s="6">
        <v>3.2509999999999997E-2</v>
      </c>
      <c r="D81" s="6">
        <v>3.2509999999999997E-2</v>
      </c>
      <c r="E81" s="6">
        <v>3.2509999999999997E-2</v>
      </c>
      <c r="F81" s="6">
        <v>3.2329999999999998E-2</v>
      </c>
      <c r="G81" s="6">
        <v>4.317E-2</v>
      </c>
      <c r="H81" s="6">
        <v>3.2509999999999997E-2</v>
      </c>
      <c r="I81" s="6">
        <v>3.3599999999999998E-2</v>
      </c>
      <c r="J81" s="6">
        <v>3.2480000000000002E-2</v>
      </c>
      <c r="K81" s="6">
        <v>3.2509999999999997E-2</v>
      </c>
      <c r="L81" s="6">
        <v>3.2509999999999997E-2</v>
      </c>
      <c r="M81" s="7">
        <v>3.2509999999999997E-2</v>
      </c>
      <c r="N81" s="7">
        <v>3.2509999999999997E-2</v>
      </c>
      <c r="O81" s="7">
        <v>3.2509999999999997E-2</v>
      </c>
      <c r="P81" s="7">
        <v>4.3490000000000001E-2</v>
      </c>
      <c r="Q81" s="7">
        <v>4.6260000000000003E-2</v>
      </c>
      <c r="R81" s="7">
        <v>3.2509999999999997E-2</v>
      </c>
      <c r="S81" s="7">
        <v>3.2509999999999997E-2</v>
      </c>
      <c r="T81" s="7">
        <v>3.2509999999999997E-2</v>
      </c>
      <c r="U81" s="7">
        <v>2.1600000000000001E-2</v>
      </c>
      <c r="V81" s="7">
        <v>3.2509999999999997E-2</v>
      </c>
      <c r="W81" s="7">
        <v>3.2509999999999997E-2</v>
      </c>
      <c r="X81" s="7">
        <v>3.2509999999999997E-2</v>
      </c>
      <c r="Y81" s="7">
        <v>3.2509999999999997E-2</v>
      </c>
      <c r="Z81" s="7">
        <v>3.6600000000000001E-2</v>
      </c>
      <c r="AA81" s="7">
        <v>4.0849999999999997E-2</v>
      </c>
      <c r="AB81" s="7">
        <v>3.2509999999999997E-2</v>
      </c>
      <c r="AC81" s="7">
        <v>4.3889999999999998E-2</v>
      </c>
      <c r="AD81" s="7">
        <v>5.3609999999999998E-2</v>
      </c>
      <c r="AE81" s="7">
        <v>3.2509999999999997E-2</v>
      </c>
      <c r="AF81" s="7">
        <v>3.2509999999999997E-2</v>
      </c>
      <c r="AG81" s="7">
        <v>3.2509999999999997E-2</v>
      </c>
      <c r="AH81" s="7">
        <v>3.7920000000000002E-2</v>
      </c>
      <c r="AI81" s="7">
        <v>2.1600000000000001E-2</v>
      </c>
      <c r="AJ81" s="7">
        <v>2.3740000000000001E-2</v>
      </c>
      <c r="AK81" s="7">
        <v>3.6909999999999998E-2</v>
      </c>
      <c r="AL81" s="7">
        <v>8.3699999999999997E-2</v>
      </c>
      <c r="AM81" s="7">
        <v>3.4160000000000003E-2</v>
      </c>
      <c r="AN81" s="7">
        <v>4.4260000000000001E-2</v>
      </c>
      <c r="AO81" s="7">
        <v>3.7929999999999998E-2</v>
      </c>
      <c r="AP81" s="7">
        <v>4.9149999999999999E-2</v>
      </c>
      <c r="AQ81" s="7">
        <v>3.5580000000000001E-2</v>
      </c>
      <c r="AR81" s="7">
        <v>5.9679999999999997E-2</v>
      </c>
      <c r="AS81" s="7">
        <v>2.189E-2</v>
      </c>
      <c r="AT81" s="7">
        <v>4.5199999999999997E-2</v>
      </c>
      <c r="AU81" s="7">
        <v>5.9959999999999999E-2</v>
      </c>
      <c r="AV81" s="7">
        <v>4.1599999999999998E-2</v>
      </c>
      <c r="AW81" s="7">
        <v>3.7490000000000002E-2</v>
      </c>
      <c r="AX81" s="7">
        <v>6.7479999999999998E-2</v>
      </c>
      <c r="AY81" s="7">
        <v>3.3079999999999998E-2</v>
      </c>
      <c r="AZ81" s="7">
        <v>3.4610000000000002E-2</v>
      </c>
      <c r="BA81" s="7">
        <v>3.943E-2</v>
      </c>
      <c r="BB81" s="7">
        <v>6.7379999999999995E-2</v>
      </c>
      <c r="BC81" s="7">
        <v>2.9739999999999999E-2</v>
      </c>
    </row>
    <row r="82" spans="1:55" x14ac:dyDescent="0.25">
      <c r="A82" s="3"/>
      <c r="B82" s="3">
        <v>72</v>
      </c>
      <c r="C82" s="6">
        <v>3.2640000000000002E-2</v>
      </c>
      <c r="D82" s="6">
        <v>3.2640000000000002E-2</v>
      </c>
      <c r="E82" s="6">
        <v>3.2640000000000002E-2</v>
      </c>
      <c r="F82" s="6">
        <v>3.2460000000000003E-2</v>
      </c>
      <c r="G82" s="6">
        <v>4.3150000000000001E-2</v>
      </c>
      <c r="H82" s="6">
        <v>3.2640000000000002E-2</v>
      </c>
      <c r="I82" s="6">
        <v>3.3709999999999997E-2</v>
      </c>
      <c r="J82" s="6">
        <v>3.261E-2</v>
      </c>
      <c r="K82" s="6">
        <v>3.2640000000000002E-2</v>
      </c>
      <c r="L82" s="6">
        <v>3.2640000000000002E-2</v>
      </c>
      <c r="M82" s="7">
        <v>3.2640000000000002E-2</v>
      </c>
      <c r="N82" s="7">
        <v>3.2640000000000002E-2</v>
      </c>
      <c r="O82" s="7">
        <v>3.2640000000000002E-2</v>
      </c>
      <c r="P82" s="7">
        <v>4.3470000000000002E-2</v>
      </c>
      <c r="Q82" s="7">
        <v>4.6199999999999998E-2</v>
      </c>
      <c r="R82" s="7">
        <v>3.2640000000000002E-2</v>
      </c>
      <c r="S82" s="7">
        <v>3.2640000000000002E-2</v>
      </c>
      <c r="T82" s="7">
        <v>3.2640000000000002E-2</v>
      </c>
      <c r="U82" s="7">
        <v>2.1739999999999999E-2</v>
      </c>
      <c r="V82" s="7">
        <v>3.2640000000000002E-2</v>
      </c>
      <c r="W82" s="7">
        <v>3.2640000000000002E-2</v>
      </c>
      <c r="X82" s="7">
        <v>3.2640000000000002E-2</v>
      </c>
      <c r="Y82" s="7">
        <v>3.2640000000000002E-2</v>
      </c>
      <c r="Z82" s="7">
        <v>3.6670000000000001E-2</v>
      </c>
      <c r="AA82" s="7">
        <v>4.0869999999999997E-2</v>
      </c>
      <c r="AB82" s="7">
        <v>3.2640000000000002E-2</v>
      </c>
      <c r="AC82" s="7">
        <v>4.3860000000000003E-2</v>
      </c>
      <c r="AD82" s="7">
        <v>5.3449999999999998E-2</v>
      </c>
      <c r="AE82" s="7">
        <v>3.2640000000000002E-2</v>
      </c>
      <c r="AF82" s="7">
        <v>3.2640000000000002E-2</v>
      </c>
      <c r="AG82" s="7">
        <v>3.2640000000000002E-2</v>
      </c>
      <c r="AH82" s="7">
        <v>3.798E-2</v>
      </c>
      <c r="AI82" s="7">
        <v>2.1739999999999999E-2</v>
      </c>
      <c r="AJ82" s="7">
        <v>2.3980000000000001E-2</v>
      </c>
      <c r="AK82" s="7">
        <v>3.6970000000000003E-2</v>
      </c>
      <c r="AL82" s="7">
        <v>8.3260000000000001E-2</v>
      </c>
      <c r="AM82" s="7">
        <v>3.4270000000000002E-2</v>
      </c>
      <c r="AN82" s="7">
        <v>4.4229999999999998E-2</v>
      </c>
      <c r="AO82" s="7">
        <v>3.7990000000000003E-2</v>
      </c>
      <c r="AP82" s="7">
        <v>4.9050000000000003E-2</v>
      </c>
      <c r="AQ82" s="7">
        <v>3.567E-2</v>
      </c>
      <c r="AR82" s="7">
        <v>5.9580000000000001E-2</v>
      </c>
      <c r="AS82" s="7">
        <v>2.2030000000000001E-2</v>
      </c>
      <c r="AT82" s="7">
        <v>4.5150000000000003E-2</v>
      </c>
      <c r="AU82" s="7">
        <v>5.985E-2</v>
      </c>
      <c r="AV82" s="7">
        <v>4.1610000000000001E-2</v>
      </c>
      <c r="AW82" s="7">
        <v>3.7560000000000003E-2</v>
      </c>
      <c r="AX82" s="7">
        <v>6.726E-2</v>
      </c>
      <c r="AY82" s="7">
        <v>3.32E-2</v>
      </c>
      <c r="AZ82" s="7">
        <v>3.4720000000000001E-2</v>
      </c>
      <c r="BA82" s="7">
        <v>3.9469999999999998E-2</v>
      </c>
      <c r="BB82" s="7">
        <v>6.7169999999999994E-2</v>
      </c>
      <c r="BC82" s="7">
        <v>2.9899999999999999E-2</v>
      </c>
    </row>
    <row r="83" spans="1:55" x14ac:dyDescent="0.25">
      <c r="A83" s="3"/>
      <c r="B83" s="3">
        <v>73</v>
      </c>
      <c r="C83" s="6">
        <v>3.2770000000000001E-2</v>
      </c>
      <c r="D83" s="6">
        <v>3.2770000000000001E-2</v>
      </c>
      <c r="E83" s="6">
        <v>3.2770000000000001E-2</v>
      </c>
      <c r="F83" s="6">
        <v>3.2590000000000001E-2</v>
      </c>
      <c r="G83" s="6">
        <v>4.3139999999999998E-2</v>
      </c>
      <c r="H83" s="6">
        <v>3.2770000000000001E-2</v>
      </c>
      <c r="I83" s="6">
        <v>3.3829999999999999E-2</v>
      </c>
      <c r="J83" s="6">
        <v>3.2730000000000002E-2</v>
      </c>
      <c r="K83" s="6">
        <v>3.2770000000000001E-2</v>
      </c>
      <c r="L83" s="6">
        <v>3.2770000000000001E-2</v>
      </c>
      <c r="M83" s="7">
        <v>3.2770000000000001E-2</v>
      </c>
      <c r="N83" s="7">
        <v>3.2770000000000001E-2</v>
      </c>
      <c r="O83" s="7">
        <v>3.2770000000000001E-2</v>
      </c>
      <c r="P83" s="7">
        <v>4.3450000000000003E-2</v>
      </c>
      <c r="Q83" s="7">
        <v>4.614E-2</v>
      </c>
      <c r="R83" s="7">
        <v>3.2770000000000001E-2</v>
      </c>
      <c r="S83" s="7">
        <v>3.2770000000000001E-2</v>
      </c>
      <c r="T83" s="7">
        <v>3.2770000000000001E-2</v>
      </c>
      <c r="U83" s="7">
        <v>2.188E-2</v>
      </c>
      <c r="V83" s="7">
        <v>3.2770000000000001E-2</v>
      </c>
      <c r="W83" s="7">
        <v>3.2770000000000001E-2</v>
      </c>
      <c r="X83" s="7">
        <v>3.2770000000000001E-2</v>
      </c>
      <c r="Y83" s="7">
        <v>3.2770000000000001E-2</v>
      </c>
      <c r="Z83" s="7">
        <v>3.6749999999999998E-2</v>
      </c>
      <c r="AA83" s="7">
        <v>4.0890000000000003E-2</v>
      </c>
      <c r="AB83" s="7">
        <v>3.2770000000000001E-2</v>
      </c>
      <c r="AC83" s="7">
        <v>4.3839999999999997E-2</v>
      </c>
      <c r="AD83" s="7">
        <v>5.33E-2</v>
      </c>
      <c r="AE83" s="7">
        <v>3.2770000000000001E-2</v>
      </c>
      <c r="AF83" s="7">
        <v>3.2770000000000001E-2</v>
      </c>
      <c r="AG83" s="7">
        <v>3.2770000000000001E-2</v>
      </c>
      <c r="AH83" s="7">
        <v>3.8030000000000001E-2</v>
      </c>
      <c r="AI83" s="7">
        <v>2.188E-2</v>
      </c>
      <c r="AJ83" s="7">
        <v>2.4209999999999999E-2</v>
      </c>
      <c r="AK83" s="7">
        <v>3.7039999999999997E-2</v>
      </c>
      <c r="AL83" s="7">
        <v>8.2820000000000005E-2</v>
      </c>
      <c r="AM83" s="7">
        <v>3.4369999999999998E-2</v>
      </c>
      <c r="AN83" s="7">
        <v>4.4200000000000003E-2</v>
      </c>
      <c r="AO83" s="7">
        <v>3.8039999999999997E-2</v>
      </c>
      <c r="AP83" s="7">
        <v>4.895E-2</v>
      </c>
      <c r="AQ83" s="7">
        <v>3.576E-2</v>
      </c>
      <c r="AR83" s="7">
        <v>5.9470000000000002E-2</v>
      </c>
      <c r="AS83" s="7">
        <v>2.2169999999999999E-2</v>
      </c>
      <c r="AT83" s="7">
        <v>4.5109999999999997E-2</v>
      </c>
      <c r="AU83" s="7">
        <v>5.9749999999999998E-2</v>
      </c>
      <c r="AV83" s="7">
        <v>4.1619999999999997E-2</v>
      </c>
      <c r="AW83" s="7">
        <v>3.7620000000000001E-2</v>
      </c>
      <c r="AX83" s="7">
        <v>6.7049999999999998E-2</v>
      </c>
      <c r="AY83" s="7">
        <v>3.3320000000000002E-2</v>
      </c>
      <c r="AZ83" s="7">
        <v>3.4819999999999997E-2</v>
      </c>
      <c r="BA83" s="7">
        <v>3.95E-2</v>
      </c>
      <c r="BB83" s="7">
        <v>6.6960000000000006E-2</v>
      </c>
      <c r="BC83" s="7">
        <v>3.005E-2</v>
      </c>
    </row>
    <row r="84" spans="1:55" x14ac:dyDescent="0.25">
      <c r="A84" s="3"/>
      <c r="B84" s="3">
        <v>74</v>
      </c>
      <c r="C84" s="6">
        <v>3.2890000000000003E-2</v>
      </c>
      <c r="D84" s="6">
        <v>3.2890000000000003E-2</v>
      </c>
      <c r="E84" s="6">
        <v>3.2890000000000003E-2</v>
      </c>
      <c r="F84" s="6">
        <v>3.2719999999999999E-2</v>
      </c>
      <c r="G84" s="6">
        <v>4.3119999999999999E-2</v>
      </c>
      <c r="H84" s="6">
        <v>3.2890000000000003E-2</v>
      </c>
      <c r="I84" s="6">
        <v>3.3939999999999998E-2</v>
      </c>
      <c r="J84" s="6">
        <v>3.286E-2</v>
      </c>
      <c r="K84" s="6">
        <v>3.2890000000000003E-2</v>
      </c>
      <c r="L84" s="6">
        <v>3.2890000000000003E-2</v>
      </c>
      <c r="M84" s="7">
        <v>3.2890000000000003E-2</v>
      </c>
      <c r="N84" s="7">
        <v>3.2890000000000003E-2</v>
      </c>
      <c r="O84" s="7">
        <v>3.2890000000000003E-2</v>
      </c>
      <c r="P84" s="7">
        <v>4.3430000000000003E-2</v>
      </c>
      <c r="Q84" s="7">
        <v>4.6089999999999999E-2</v>
      </c>
      <c r="R84" s="7">
        <v>3.2890000000000003E-2</v>
      </c>
      <c r="S84" s="7">
        <v>3.2890000000000003E-2</v>
      </c>
      <c r="T84" s="7">
        <v>3.2890000000000003E-2</v>
      </c>
      <c r="U84" s="7">
        <v>2.2020000000000001E-2</v>
      </c>
      <c r="V84" s="7">
        <v>3.2890000000000003E-2</v>
      </c>
      <c r="W84" s="7">
        <v>3.2890000000000003E-2</v>
      </c>
      <c r="X84" s="7">
        <v>3.2890000000000003E-2</v>
      </c>
      <c r="Y84" s="7">
        <v>3.2890000000000003E-2</v>
      </c>
      <c r="Z84" s="7">
        <v>3.6819999999999999E-2</v>
      </c>
      <c r="AA84" s="7">
        <v>4.0899999999999999E-2</v>
      </c>
      <c r="AB84" s="7">
        <v>3.2890000000000003E-2</v>
      </c>
      <c r="AC84" s="7">
        <v>4.3810000000000002E-2</v>
      </c>
      <c r="AD84" s="7">
        <v>5.314E-2</v>
      </c>
      <c r="AE84" s="7">
        <v>3.2890000000000003E-2</v>
      </c>
      <c r="AF84" s="7">
        <v>3.2890000000000003E-2</v>
      </c>
      <c r="AG84" s="7">
        <v>3.2890000000000003E-2</v>
      </c>
      <c r="AH84" s="7">
        <v>3.8080000000000003E-2</v>
      </c>
      <c r="AI84" s="7">
        <v>2.2020000000000001E-2</v>
      </c>
      <c r="AJ84" s="7">
        <v>2.444E-2</v>
      </c>
      <c r="AK84" s="7">
        <v>3.7109999999999997E-2</v>
      </c>
      <c r="AL84" s="7">
        <v>8.2400000000000001E-2</v>
      </c>
      <c r="AM84" s="7">
        <v>3.4479999999999997E-2</v>
      </c>
      <c r="AN84" s="7">
        <v>4.4170000000000001E-2</v>
      </c>
      <c r="AO84" s="7">
        <v>3.8100000000000002E-2</v>
      </c>
      <c r="AP84" s="7">
        <v>4.8860000000000001E-2</v>
      </c>
      <c r="AQ84" s="7">
        <v>3.5839999999999997E-2</v>
      </c>
      <c r="AR84" s="7">
        <v>5.9369999999999999E-2</v>
      </c>
      <c r="AS84" s="7">
        <v>2.23E-2</v>
      </c>
      <c r="AT84" s="7">
        <v>4.5069999999999999E-2</v>
      </c>
      <c r="AU84" s="7">
        <v>5.9639999999999999E-2</v>
      </c>
      <c r="AV84" s="7">
        <v>4.1619999999999997E-2</v>
      </c>
      <c r="AW84" s="7">
        <v>3.7679999999999998E-2</v>
      </c>
      <c r="AX84" s="7">
        <v>6.6839999999999997E-2</v>
      </c>
      <c r="AY84" s="7">
        <v>3.3439999999999998E-2</v>
      </c>
      <c r="AZ84" s="7">
        <v>3.4909999999999997E-2</v>
      </c>
      <c r="BA84" s="7">
        <v>3.9539999999999999E-2</v>
      </c>
      <c r="BB84" s="7">
        <v>6.6750000000000004E-2</v>
      </c>
      <c r="BC84" s="7">
        <v>3.0200000000000001E-2</v>
      </c>
    </row>
    <row r="85" spans="1:55" x14ac:dyDescent="0.25">
      <c r="A85" s="3"/>
      <c r="B85" s="8">
        <v>75</v>
      </c>
      <c r="C85" s="9">
        <v>3.3009999999999998E-2</v>
      </c>
      <c r="D85" s="9">
        <v>3.3009999999999998E-2</v>
      </c>
      <c r="E85" s="9">
        <v>3.3009999999999998E-2</v>
      </c>
      <c r="F85" s="9">
        <v>3.2840000000000001E-2</v>
      </c>
      <c r="G85" s="9">
        <v>4.3110000000000002E-2</v>
      </c>
      <c r="H85" s="9">
        <v>3.3009999999999998E-2</v>
      </c>
      <c r="I85" s="9">
        <v>3.4040000000000001E-2</v>
      </c>
      <c r="J85" s="9">
        <v>3.2980000000000002E-2</v>
      </c>
      <c r="K85" s="9">
        <v>3.3009999999999998E-2</v>
      </c>
      <c r="L85" s="9">
        <v>3.3009999999999998E-2</v>
      </c>
      <c r="M85" s="10">
        <v>3.3009999999999998E-2</v>
      </c>
      <c r="N85" s="10">
        <v>3.3009999999999998E-2</v>
      </c>
      <c r="O85" s="10">
        <v>3.3009999999999998E-2</v>
      </c>
      <c r="P85" s="10">
        <v>4.3409999999999997E-2</v>
      </c>
      <c r="Q85" s="10">
        <v>4.6030000000000001E-2</v>
      </c>
      <c r="R85" s="10">
        <v>3.3009999999999998E-2</v>
      </c>
      <c r="S85" s="10">
        <v>3.3009999999999998E-2</v>
      </c>
      <c r="T85" s="10">
        <v>3.3009999999999998E-2</v>
      </c>
      <c r="U85" s="10">
        <v>2.215E-2</v>
      </c>
      <c r="V85" s="10">
        <v>3.3009999999999998E-2</v>
      </c>
      <c r="W85" s="10">
        <v>3.3009999999999998E-2</v>
      </c>
      <c r="X85" s="10">
        <v>3.3009999999999998E-2</v>
      </c>
      <c r="Y85" s="10">
        <v>3.3009999999999998E-2</v>
      </c>
      <c r="Z85" s="10">
        <v>3.6880000000000003E-2</v>
      </c>
      <c r="AA85" s="10">
        <v>4.0919999999999998E-2</v>
      </c>
      <c r="AB85" s="10">
        <v>3.3009999999999998E-2</v>
      </c>
      <c r="AC85" s="10">
        <v>4.3790000000000003E-2</v>
      </c>
      <c r="AD85" s="10">
        <v>5.2990000000000002E-2</v>
      </c>
      <c r="AE85" s="10">
        <v>3.3009999999999998E-2</v>
      </c>
      <c r="AF85" s="10">
        <v>3.3009999999999998E-2</v>
      </c>
      <c r="AG85" s="10">
        <v>3.3009999999999998E-2</v>
      </c>
      <c r="AH85" s="10">
        <v>3.814E-2</v>
      </c>
      <c r="AI85" s="10">
        <v>2.215E-2</v>
      </c>
      <c r="AJ85" s="10">
        <v>2.4660000000000001E-2</v>
      </c>
      <c r="AK85" s="10">
        <v>3.7170000000000002E-2</v>
      </c>
      <c r="AL85" s="10">
        <v>8.1989999999999993E-2</v>
      </c>
      <c r="AM85" s="10">
        <v>3.4569999999999997E-2</v>
      </c>
      <c r="AN85" s="10">
        <v>4.4139999999999999E-2</v>
      </c>
      <c r="AO85" s="10">
        <v>3.8150000000000003E-2</v>
      </c>
      <c r="AP85" s="10">
        <v>4.8759999999999998E-2</v>
      </c>
      <c r="AQ85" s="10">
        <v>3.5920000000000001E-2</v>
      </c>
      <c r="AR85" s="10">
        <v>5.9270000000000003E-2</v>
      </c>
      <c r="AS85" s="10">
        <v>2.2429999999999999E-2</v>
      </c>
      <c r="AT85" s="10">
        <v>4.5030000000000001E-2</v>
      </c>
      <c r="AU85" s="10">
        <v>5.9540000000000003E-2</v>
      </c>
      <c r="AV85" s="10">
        <v>4.163E-2</v>
      </c>
      <c r="AW85" s="10">
        <v>3.773E-2</v>
      </c>
      <c r="AX85" s="10">
        <v>6.6650000000000001E-2</v>
      </c>
      <c r="AY85" s="10">
        <v>3.3550000000000003E-2</v>
      </c>
      <c r="AZ85" s="10">
        <v>3.5009999999999999E-2</v>
      </c>
      <c r="BA85" s="10">
        <v>3.9570000000000001E-2</v>
      </c>
      <c r="BB85" s="10">
        <v>6.6559999999999994E-2</v>
      </c>
      <c r="BC85" s="10">
        <v>3.0349999999999999E-2</v>
      </c>
    </row>
    <row r="86" spans="1:55" x14ac:dyDescent="0.25">
      <c r="A86" s="3"/>
      <c r="B86" s="3">
        <v>76</v>
      </c>
      <c r="C86" s="6">
        <v>3.313E-2</v>
      </c>
      <c r="D86" s="6">
        <v>3.313E-2</v>
      </c>
      <c r="E86" s="6">
        <v>3.313E-2</v>
      </c>
      <c r="F86" s="6">
        <v>3.2960000000000003E-2</v>
      </c>
      <c r="G86" s="6">
        <v>4.3090000000000003E-2</v>
      </c>
      <c r="H86" s="6">
        <v>3.313E-2</v>
      </c>
      <c r="I86" s="6">
        <v>3.415E-2</v>
      </c>
      <c r="J86" s="6">
        <v>3.3099999999999997E-2</v>
      </c>
      <c r="K86" s="6">
        <v>3.313E-2</v>
      </c>
      <c r="L86" s="6">
        <v>3.313E-2</v>
      </c>
      <c r="M86" s="7">
        <v>3.313E-2</v>
      </c>
      <c r="N86" s="7">
        <v>3.313E-2</v>
      </c>
      <c r="O86" s="7">
        <v>3.313E-2</v>
      </c>
      <c r="P86" s="7">
        <v>4.3389999999999998E-2</v>
      </c>
      <c r="Q86" s="7">
        <v>4.598E-2</v>
      </c>
      <c r="R86" s="7">
        <v>3.313E-2</v>
      </c>
      <c r="S86" s="7">
        <v>3.313E-2</v>
      </c>
      <c r="T86" s="7">
        <v>3.313E-2</v>
      </c>
      <c r="U86" s="7">
        <v>2.2280000000000001E-2</v>
      </c>
      <c r="V86" s="7">
        <v>3.313E-2</v>
      </c>
      <c r="W86" s="7">
        <v>3.313E-2</v>
      </c>
      <c r="X86" s="7">
        <v>3.313E-2</v>
      </c>
      <c r="Y86" s="7">
        <v>3.313E-2</v>
      </c>
      <c r="Z86" s="7">
        <v>3.6949999999999997E-2</v>
      </c>
      <c r="AA86" s="7">
        <v>4.0930000000000001E-2</v>
      </c>
      <c r="AB86" s="7">
        <v>3.313E-2</v>
      </c>
      <c r="AC86" s="7">
        <v>4.376E-2</v>
      </c>
      <c r="AD86" s="7">
        <v>5.2850000000000001E-2</v>
      </c>
      <c r="AE86" s="7">
        <v>3.313E-2</v>
      </c>
      <c r="AF86" s="7">
        <v>3.313E-2</v>
      </c>
      <c r="AG86" s="7">
        <v>3.313E-2</v>
      </c>
      <c r="AH86" s="7">
        <v>3.8190000000000002E-2</v>
      </c>
      <c r="AI86" s="7">
        <v>2.2280000000000001E-2</v>
      </c>
      <c r="AJ86" s="7">
        <v>2.4879999999999999E-2</v>
      </c>
      <c r="AK86" s="7">
        <v>3.7229999999999999E-2</v>
      </c>
      <c r="AL86" s="7">
        <v>8.1589999999999996E-2</v>
      </c>
      <c r="AM86" s="7">
        <v>3.4669999999999999E-2</v>
      </c>
      <c r="AN86" s="7">
        <v>4.4110000000000003E-2</v>
      </c>
      <c r="AO86" s="7">
        <v>3.8199999999999998E-2</v>
      </c>
      <c r="AP86" s="7">
        <v>4.8680000000000001E-2</v>
      </c>
      <c r="AQ86" s="7">
        <v>3.5999999999999997E-2</v>
      </c>
      <c r="AR86" s="7">
        <v>5.9180000000000003E-2</v>
      </c>
      <c r="AS86" s="7">
        <v>2.2550000000000001E-2</v>
      </c>
      <c r="AT86" s="7">
        <v>4.4990000000000002E-2</v>
      </c>
      <c r="AU86" s="7">
        <v>5.944E-2</v>
      </c>
      <c r="AV86" s="7">
        <v>4.163E-2</v>
      </c>
      <c r="AW86" s="7">
        <v>3.7789999999999997E-2</v>
      </c>
      <c r="AX86" s="7">
        <v>6.6449999999999995E-2</v>
      </c>
      <c r="AY86" s="7">
        <v>3.3660000000000002E-2</v>
      </c>
      <c r="AZ86" s="7">
        <v>3.5099999999999999E-2</v>
      </c>
      <c r="BA86" s="7">
        <v>3.9600000000000003E-2</v>
      </c>
      <c r="BB86" s="7">
        <v>6.6360000000000002E-2</v>
      </c>
      <c r="BC86" s="7">
        <v>3.0499999999999999E-2</v>
      </c>
    </row>
    <row r="87" spans="1:55" x14ac:dyDescent="0.25">
      <c r="A87" s="3"/>
      <c r="B87" s="3">
        <v>77</v>
      </c>
      <c r="C87" s="6">
        <v>3.3250000000000002E-2</v>
      </c>
      <c r="D87" s="6">
        <v>3.3250000000000002E-2</v>
      </c>
      <c r="E87" s="6">
        <v>3.3250000000000002E-2</v>
      </c>
      <c r="F87" s="6">
        <v>3.3079999999999998E-2</v>
      </c>
      <c r="G87" s="6">
        <v>4.308E-2</v>
      </c>
      <c r="H87" s="6">
        <v>3.3250000000000002E-2</v>
      </c>
      <c r="I87" s="6">
        <v>3.4250000000000003E-2</v>
      </c>
      <c r="J87" s="6">
        <v>3.3210000000000003E-2</v>
      </c>
      <c r="K87" s="6">
        <v>3.3250000000000002E-2</v>
      </c>
      <c r="L87" s="6">
        <v>3.3250000000000002E-2</v>
      </c>
      <c r="M87" s="7">
        <v>3.3250000000000002E-2</v>
      </c>
      <c r="N87" s="7">
        <v>3.3250000000000002E-2</v>
      </c>
      <c r="O87" s="7">
        <v>3.3250000000000002E-2</v>
      </c>
      <c r="P87" s="7">
        <v>4.3369999999999999E-2</v>
      </c>
      <c r="Q87" s="7">
        <v>4.5929999999999999E-2</v>
      </c>
      <c r="R87" s="7">
        <v>3.3250000000000002E-2</v>
      </c>
      <c r="S87" s="7">
        <v>3.3250000000000002E-2</v>
      </c>
      <c r="T87" s="7">
        <v>3.3250000000000002E-2</v>
      </c>
      <c r="U87" s="7">
        <v>2.24E-2</v>
      </c>
      <c r="V87" s="7">
        <v>3.3250000000000002E-2</v>
      </c>
      <c r="W87" s="7">
        <v>3.3250000000000002E-2</v>
      </c>
      <c r="X87" s="7">
        <v>3.3250000000000002E-2</v>
      </c>
      <c r="Y87" s="7">
        <v>3.3250000000000002E-2</v>
      </c>
      <c r="Z87" s="7">
        <v>3.7019999999999997E-2</v>
      </c>
      <c r="AA87" s="7">
        <v>4.095E-2</v>
      </c>
      <c r="AB87" s="7">
        <v>3.3250000000000002E-2</v>
      </c>
      <c r="AC87" s="7">
        <v>4.3740000000000001E-2</v>
      </c>
      <c r="AD87" s="7">
        <v>5.271E-2</v>
      </c>
      <c r="AE87" s="7">
        <v>3.3250000000000002E-2</v>
      </c>
      <c r="AF87" s="7">
        <v>3.3250000000000002E-2</v>
      </c>
      <c r="AG87" s="7">
        <v>3.3250000000000002E-2</v>
      </c>
      <c r="AH87" s="7">
        <v>3.8240000000000003E-2</v>
      </c>
      <c r="AI87" s="7">
        <v>2.24E-2</v>
      </c>
      <c r="AJ87" s="7">
        <v>2.5090000000000001E-2</v>
      </c>
      <c r="AK87" s="7">
        <v>3.73E-2</v>
      </c>
      <c r="AL87" s="7">
        <v>8.1199999999999994E-2</v>
      </c>
      <c r="AM87" s="7">
        <v>3.4770000000000002E-2</v>
      </c>
      <c r="AN87" s="7">
        <v>4.4089999999999997E-2</v>
      </c>
      <c r="AO87" s="7">
        <v>3.8249999999999999E-2</v>
      </c>
      <c r="AP87" s="7">
        <v>4.8590000000000001E-2</v>
      </c>
      <c r="AQ87" s="7">
        <v>3.6080000000000001E-2</v>
      </c>
      <c r="AR87" s="7">
        <v>5.9089999999999997E-2</v>
      </c>
      <c r="AS87" s="7">
        <v>2.2669999999999999E-2</v>
      </c>
      <c r="AT87" s="7">
        <v>4.4949999999999997E-2</v>
      </c>
      <c r="AU87" s="7">
        <v>5.9339999999999997E-2</v>
      </c>
      <c r="AV87" s="7">
        <v>4.1640000000000003E-2</v>
      </c>
      <c r="AW87" s="7">
        <v>3.7839999999999999E-2</v>
      </c>
      <c r="AX87" s="7">
        <v>6.6259999999999999E-2</v>
      </c>
      <c r="AY87" s="7">
        <v>3.3770000000000001E-2</v>
      </c>
      <c r="AZ87" s="7">
        <v>3.5189999999999999E-2</v>
      </c>
      <c r="BA87" s="7">
        <v>3.9629999999999999E-2</v>
      </c>
      <c r="BB87" s="7">
        <v>6.6180000000000003E-2</v>
      </c>
      <c r="BC87" s="7">
        <v>3.0640000000000001E-2</v>
      </c>
    </row>
    <row r="88" spans="1:55" x14ac:dyDescent="0.25">
      <c r="A88" s="3"/>
      <c r="B88" s="3">
        <v>78</v>
      </c>
      <c r="C88" s="6">
        <v>3.3360000000000001E-2</v>
      </c>
      <c r="D88" s="6">
        <v>3.3360000000000001E-2</v>
      </c>
      <c r="E88" s="6">
        <v>3.3360000000000001E-2</v>
      </c>
      <c r="F88" s="6">
        <v>3.3189999999999997E-2</v>
      </c>
      <c r="G88" s="6">
        <v>4.3060000000000001E-2</v>
      </c>
      <c r="H88" s="6">
        <v>3.3360000000000001E-2</v>
      </c>
      <c r="I88" s="6">
        <v>3.4349999999999999E-2</v>
      </c>
      <c r="J88" s="6">
        <v>3.3329999999999999E-2</v>
      </c>
      <c r="K88" s="6">
        <v>3.3360000000000001E-2</v>
      </c>
      <c r="L88" s="6">
        <v>3.3360000000000001E-2</v>
      </c>
      <c r="M88" s="7">
        <v>3.3360000000000001E-2</v>
      </c>
      <c r="N88" s="7">
        <v>3.3360000000000001E-2</v>
      </c>
      <c r="O88" s="7">
        <v>3.3360000000000001E-2</v>
      </c>
      <c r="P88" s="7">
        <v>4.335E-2</v>
      </c>
      <c r="Q88" s="7">
        <v>4.5879999999999997E-2</v>
      </c>
      <c r="R88" s="7">
        <v>3.3360000000000001E-2</v>
      </c>
      <c r="S88" s="7">
        <v>3.3360000000000001E-2</v>
      </c>
      <c r="T88" s="7">
        <v>3.3360000000000001E-2</v>
      </c>
      <c r="U88" s="7">
        <v>2.2530000000000001E-2</v>
      </c>
      <c r="V88" s="7">
        <v>3.3360000000000001E-2</v>
      </c>
      <c r="W88" s="7">
        <v>3.3360000000000001E-2</v>
      </c>
      <c r="X88" s="7">
        <v>3.3360000000000001E-2</v>
      </c>
      <c r="Y88" s="7">
        <v>3.3360000000000001E-2</v>
      </c>
      <c r="Z88" s="7">
        <v>3.7080000000000002E-2</v>
      </c>
      <c r="AA88" s="7">
        <v>4.0960000000000003E-2</v>
      </c>
      <c r="AB88" s="7">
        <v>3.3360000000000001E-2</v>
      </c>
      <c r="AC88" s="7">
        <v>4.3720000000000002E-2</v>
      </c>
      <c r="AD88" s="7">
        <v>5.2569999999999999E-2</v>
      </c>
      <c r="AE88" s="7">
        <v>3.3360000000000001E-2</v>
      </c>
      <c r="AF88" s="7">
        <v>3.3360000000000001E-2</v>
      </c>
      <c r="AG88" s="7">
        <v>3.3360000000000001E-2</v>
      </c>
      <c r="AH88" s="7">
        <v>3.8280000000000002E-2</v>
      </c>
      <c r="AI88" s="7">
        <v>2.2530000000000001E-2</v>
      </c>
      <c r="AJ88" s="7">
        <v>2.53E-2</v>
      </c>
      <c r="AK88" s="7">
        <v>3.7359999999999997E-2</v>
      </c>
      <c r="AL88" s="7">
        <v>8.0820000000000003E-2</v>
      </c>
      <c r="AM88" s="7">
        <v>3.4860000000000002E-2</v>
      </c>
      <c r="AN88" s="7">
        <v>4.4060000000000002E-2</v>
      </c>
      <c r="AO88" s="7">
        <v>3.8289999999999998E-2</v>
      </c>
      <c r="AP88" s="7">
        <v>4.8500000000000001E-2</v>
      </c>
      <c r="AQ88" s="7">
        <v>3.6159999999999998E-2</v>
      </c>
      <c r="AR88" s="7">
        <v>5.8990000000000001E-2</v>
      </c>
      <c r="AS88" s="7">
        <v>2.2790000000000001E-2</v>
      </c>
      <c r="AT88" s="7">
        <v>4.4909999999999999E-2</v>
      </c>
      <c r="AU88" s="7">
        <v>5.9249999999999997E-2</v>
      </c>
      <c r="AV88" s="7">
        <v>4.1640000000000003E-2</v>
      </c>
      <c r="AW88" s="7">
        <v>3.7900000000000003E-2</v>
      </c>
      <c r="AX88" s="7">
        <v>6.608E-2</v>
      </c>
      <c r="AY88" s="7">
        <v>3.3869999999999997E-2</v>
      </c>
      <c r="AZ88" s="7">
        <v>3.5270000000000003E-2</v>
      </c>
      <c r="BA88" s="7">
        <v>3.9660000000000001E-2</v>
      </c>
      <c r="BB88" s="7">
        <v>6.5989999999999993E-2</v>
      </c>
      <c r="BC88" s="7">
        <v>3.0779999999999998E-2</v>
      </c>
    </row>
    <row r="89" spans="1:55" x14ac:dyDescent="0.25">
      <c r="A89" s="3"/>
      <c r="B89" s="3">
        <v>79</v>
      </c>
      <c r="C89" s="6">
        <v>3.347E-2</v>
      </c>
      <c r="D89" s="6">
        <v>3.347E-2</v>
      </c>
      <c r="E89" s="6">
        <v>3.347E-2</v>
      </c>
      <c r="F89" s="6">
        <v>3.3300000000000003E-2</v>
      </c>
      <c r="G89" s="6">
        <v>4.3049999999999998E-2</v>
      </c>
      <c r="H89" s="6">
        <v>3.347E-2</v>
      </c>
      <c r="I89" s="6">
        <v>3.4439999999999998E-2</v>
      </c>
      <c r="J89" s="6">
        <v>3.3430000000000001E-2</v>
      </c>
      <c r="K89" s="6">
        <v>3.347E-2</v>
      </c>
      <c r="L89" s="6">
        <v>3.347E-2</v>
      </c>
      <c r="M89" s="7">
        <v>3.347E-2</v>
      </c>
      <c r="N89" s="7">
        <v>3.347E-2</v>
      </c>
      <c r="O89" s="7">
        <v>3.347E-2</v>
      </c>
      <c r="P89" s="7">
        <v>4.3339999999999997E-2</v>
      </c>
      <c r="Q89" s="7">
        <v>4.5830000000000003E-2</v>
      </c>
      <c r="R89" s="7">
        <v>3.347E-2</v>
      </c>
      <c r="S89" s="7">
        <v>3.347E-2</v>
      </c>
      <c r="T89" s="7">
        <v>3.347E-2</v>
      </c>
      <c r="U89" s="7">
        <v>2.265E-2</v>
      </c>
      <c r="V89" s="7">
        <v>3.347E-2</v>
      </c>
      <c r="W89" s="7">
        <v>3.347E-2</v>
      </c>
      <c r="X89" s="7">
        <v>3.347E-2</v>
      </c>
      <c r="Y89" s="7">
        <v>3.347E-2</v>
      </c>
      <c r="Z89" s="7">
        <v>3.7139999999999999E-2</v>
      </c>
      <c r="AA89" s="7">
        <v>4.0969999999999999E-2</v>
      </c>
      <c r="AB89" s="7">
        <v>3.347E-2</v>
      </c>
      <c r="AC89" s="7">
        <v>4.3700000000000003E-2</v>
      </c>
      <c r="AD89" s="7">
        <v>5.2429999999999997E-2</v>
      </c>
      <c r="AE89" s="7">
        <v>3.347E-2</v>
      </c>
      <c r="AF89" s="7">
        <v>3.347E-2</v>
      </c>
      <c r="AG89" s="7">
        <v>3.347E-2</v>
      </c>
      <c r="AH89" s="7">
        <v>3.8330000000000003E-2</v>
      </c>
      <c r="AI89" s="7">
        <v>2.265E-2</v>
      </c>
      <c r="AJ89" s="7">
        <v>2.5499999999999998E-2</v>
      </c>
      <c r="AK89" s="7">
        <v>3.7409999999999999E-2</v>
      </c>
      <c r="AL89" s="7">
        <v>8.0449999999999994E-2</v>
      </c>
      <c r="AM89" s="7">
        <v>3.4950000000000002E-2</v>
      </c>
      <c r="AN89" s="7">
        <v>4.4040000000000003E-2</v>
      </c>
      <c r="AO89" s="7">
        <v>3.8339999999999999E-2</v>
      </c>
      <c r="AP89" s="7">
        <v>4.8419999999999998E-2</v>
      </c>
      <c r="AQ89" s="7">
        <v>3.6229999999999998E-2</v>
      </c>
      <c r="AR89" s="7">
        <v>5.8909999999999997E-2</v>
      </c>
      <c r="AS89" s="7">
        <v>2.291E-2</v>
      </c>
      <c r="AT89" s="7">
        <v>4.487E-2</v>
      </c>
      <c r="AU89" s="7">
        <v>5.9159999999999997E-2</v>
      </c>
      <c r="AV89" s="7">
        <v>4.165E-2</v>
      </c>
      <c r="AW89" s="7">
        <v>3.7949999999999998E-2</v>
      </c>
      <c r="AX89" s="7">
        <v>6.59E-2</v>
      </c>
      <c r="AY89" s="7">
        <v>3.397E-2</v>
      </c>
      <c r="AZ89" s="7">
        <v>3.5360000000000003E-2</v>
      </c>
      <c r="BA89" s="7">
        <v>3.9690000000000003E-2</v>
      </c>
      <c r="BB89" s="7">
        <v>6.5820000000000004E-2</v>
      </c>
      <c r="BC89" s="7">
        <v>3.092E-2</v>
      </c>
    </row>
    <row r="90" spans="1:55" x14ac:dyDescent="0.25">
      <c r="A90" s="3"/>
      <c r="B90" s="8">
        <v>80</v>
      </c>
      <c r="C90" s="9">
        <v>3.3570000000000003E-2</v>
      </c>
      <c r="D90" s="9">
        <v>3.3570000000000003E-2</v>
      </c>
      <c r="E90" s="9">
        <v>3.3570000000000003E-2</v>
      </c>
      <c r="F90" s="9">
        <v>3.3410000000000002E-2</v>
      </c>
      <c r="G90" s="9">
        <v>4.3040000000000002E-2</v>
      </c>
      <c r="H90" s="9">
        <v>3.3570000000000003E-2</v>
      </c>
      <c r="I90" s="9">
        <v>3.4540000000000001E-2</v>
      </c>
      <c r="J90" s="9">
        <v>3.354E-2</v>
      </c>
      <c r="K90" s="9">
        <v>3.3570000000000003E-2</v>
      </c>
      <c r="L90" s="9">
        <v>3.3570000000000003E-2</v>
      </c>
      <c r="M90" s="10">
        <v>3.3570000000000003E-2</v>
      </c>
      <c r="N90" s="10">
        <v>3.3570000000000003E-2</v>
      </c>
      <c r="O90" s="10">
        <v>3.3570000000000003E-2</v>
      </c>
      <c r="P90" s="10">
        <v>4.3319999999999997E-2</v>
      </c>
      <c r="Q90" s="10">
        <v>4.5780000000000001E-2</v>
      </c>
      <c r="R90" s="10">
        <v>3.3570000000000003E-2</v>
      </c>
      <c r="S90" s="10">
        <v>3.3570000000000003E-2</v>
      </c>
      <c r="T90" s="10">
        <v>3.3570000000000003E-2</v>
      </c>
      <c r="U90" s="10">
        <v>2.2759999999999999E-2</v>
      </c>
      <c r="V90" s="10">
        <v>3.3570000000000003E-2</v>
      </c>
      <c r="W90" s="10">
        <v>3.3570000000000003E-2</v>
      </c>
      <c r="X90" s="10">
        <v>3.3570000000000003E-2</v>
      </c>
      <c r="Y90" s="10">
        <v>3.3570000000000003E-2</v>
      </c>
      <c r="Z90" s="10">
        <v>3.7199999999999997E-2</v>
      </c>
      <c r="AA90" s="10">
        <v>4.0989999999999999E-2</v>
      </c>
      <c r="AB90" s="10">
        <v>3.3570000000000003E-2</v>
      </c>
      <c r="AC90" s="10">
        <v>4.3679999999999997E-2</v>
      </c>
      <c r="AD90" s="10">
        <v>5.2299999999999999E-2</v>
      </c>
      <c r="AE90" s="10">
        <v>3.3570000000000003E-2</v>
      </c>
      <c r="AF90" s="10">
        <v>3.3570000000000003E-2</v>
      </c>
      <c r="AG90" s="10">
        <v>3.3570000000000003E-2</v>
      </c>
      <c r="AH90" s="10">
        <v>3.8379999999999997E-2</v>
      </c>
      <c r="AI90" s="10">
        <v>2.2759999999999999E-2</v>
      </c>
      <c r="AJ90" s="10">
        <v>2.5700000000000001E-2</v>
      </c>
      <c r="AK90" s="10">
        <v>3.7470000000000003E-2</v>
      </c>
      <c r="AL90" s="10">
        <v>8.0089999999999995E-2</v>
      </c>
      <c r="AM90" s="10">
        <v>3.5040000000000002E-2</v>
      </c>
      <c r="AN90" s="10">
        <v>4.4010000000000001E-2</v>
      </c>
      <c r="AO90" s="10">
        <v>3.8390000000000001E-2</v>
      </c>
      <c r="AP90" s="10">
        <v>4.8340000000000001E-2</v>
      </c>
      <c r="AQ90" s="10">
        <v>3.6299999999999999E-2</v>
      </c>
      <c r="AR90" s="10">
        <v>5.8819999999999997E-2</v>
      </c>
      <c r="AS90" s="10">
        <v>2.3019999999999999E-2</v>
      </c>
      <c r="AT90" s="10">
        <v>4.4839999999999998E-2</v>
      </c>
      <c r="AU90" s="10">
        <v>5.9069999999999998E-2</v>
      </c>
      <c r="AV90" s="10">
        <v>4.165E-2</v>
      </c>
      <c r="AW90" s="10">
        <v>3.7999999999999999E-2</v>
      </c>
      <c r="AX90" s="10">
        <v>6.5720000000000001E-2</v>
      </c>
      <c r="AY90" s="10">
        <v>3.4070000000000003E-2</v>
      </c>
      <c r="AZ90" s="10">
        <v>3.5439999999999999E-2</v>
      </c>
      <c r="BA90" s="10">
        <v>3.9719999999999998E-2</v>
      </c>
      <c r="BB90" s="10">
        <v>6.5640000000000004E-2</v>
      </c>
      <c r="BC90" s="10">
        <v>3.1050000000000001E-2</v>
      </c>
    </row>
    <row r="91" spans="1:55" x14ac:dyDescent="0.25">
      <c r="A91" s="3"/>
      <c r="B91" s="3">
        <v>81</v>
      </c>
      <c r="C91" s="6">
        <v>3.3680000000000002E-2</v>
      </c>
      <c r="D91" s="6">
        <v>3.3680000000000002E-2</v>
      </c>
      <c r="E91" s="6">
        <v>3.3680000000000002E-2</v>
      </c>
      <c r="F91" s="6">
        <v>3.3520000000000001E-2</v>
      </c>
      <c r="G91" s="6">
        <v>4.3029999999999999E-2</v>
      </c>
      <c r="H91" s="6">
        <v>3.3680000000000002E-2</v>
      </c>
      <c r="I91" s="6">
        <v>3.4630000000000001E-2</v>
      </c>
      <c r="J91" s="6">
        <v>3.3640000000000003E-2</v>
      </c>
      <c r="K91" s="6">
        <v>3.3680000000000002E-2</v>
      </c>
      <c r="L91" s="6">
        <v>3.3680000000000002E-2</v>
      </c>
      <c r="M91" s="7">
        <v>3.3680000000000002E-2</v>
      </c>
      <c r="N91" s="7">
        <v>3.3680000000000002E-2</v>
      </c>
      <c r="O91" s="7">
        <v>3.3680000000000002E-2</v>
      </c>
      <c r="P91" s="7">
        <v>4.3299999999999998E-2</v>
      </c>
      <c r="Q91" s="7">
        <v>4.573E-2</v>
      </c>
      <c r="R91" s="7">
        <v>3.3680000000000002E-2</v>
      </c>
      <c r="S91" s="7">
        <v>3.3680000000000002E-2</v>
      </c>
      <c r="T91" s="7">
        <v>3.3680000000000002E-2</v>
      </c>
      <c r="U91" s="7">
        <v>2.2880000000000001E-2</v>
      </c>
      <c r="V91" s="7">
        <v>3.3680000000000002E-2</v>
      </c>
      <c r="W91" s="7">
        <v>3.3680000000000002E-2</v>
      </c>
      <c r="X91" s="7">
        <v>3.3680000000000002E-2</v>
      </c>
      <c r="Y91" s="7">
        <v>3.3680000000000002E-2</v>
      </c>
      <c r="Z91" s="7">
        <v>3.7260000000000001E-2</v>
      </c>
      <c r="AA91" s="7">
        <v>4.1000000000000002E-2</v>
      </c>
      <c r="AB91" s="7">
        <v>3.3680000000000002E-2</v>
      </c>
      <c r="AC91" s="7">
        <v>4.3659999999999997E-2</v>
      </c>
      <c r="AD91" s="7">
        <v>5.2179999999999997E-2</v>
      </c>
      <c r="AE91" s="7">
        <v>3.3680000000000002E-2</v>
      </c>
      <c r="AF91" s="7">
        <v>3.3680000000000002E-2</v>
      </c>
      <c r="AG91" s="7">
        <v>3.3680000000000002E-2</v>
      </c>
      <c r="AH91" s="7">
        <v>3.8420000000000003E-2</v>
      </c>
      <c r="AI91" s="7">
        <v>2.2880000000000001E-2</v>
      </c>
      <c r="AJ91" s="7">
        <v>2.5899999999999999E-2</v>
      </c>
      <c r="AK91" s="7">
        <v>3.7530000000000001E-2</v>
      </c>
      <c r="AL91" s="7">
        <v>7.9740000000000005E-2</v>
      </c>
      <c r="AM91" s="7">
        <v>3.5119999999999998E-2</v>
      </c>
      <c r="AN91" s="7">
        <v>4.3990000000000001E-2</v>
      </c>
      <c r="AO91" s="7">
        <v>3.8429999999999999E-2</v>
      </c>
      <c r="AP91" s="7">
        <v>4.8259999999999997E-2</v>
      </c>
      <c r="AQ91" s="7">
        <v>3.637E-2</v>
      </c>
      <c r="AR91" s="7">
        <v>5.8729999999999997E-2</v>
      </c>
      <c r="AS91" s="7">
        <v>2.3130000000000001E-2</v>
      </c>
      <c r="AT91" s="7">
        <v>4.48E-2</v>
      </c>
      <c r="AU91" s="7">
        <v>5.8979999999999998E-2</v>
      </c>
      <c r="AV91" s="7">
        <v>4.1660000000000003E-2</v>
      </c>
      <c r="AW91" s="7">
        <v>3.805E-2</v>
      </c>
      <c r="AX91" s="7">
        <v>6.5549999999999997E-2</v>
      </c>
      <c r="AY91" s="7">
        <v>3.4169999999999999E-2</v>
      </c>
      <c r="AZ91" s="7">
        <v>3.5520000000000003E-2</v>
      </c>
      <c r="BA91" s="7">
        <v>3.9750000000000001E-2</v>
      </c>
      <c r="BB91" s="7">
        <v>6.547E-2</v>
      </c>
      <c r="BC91" s="7">
        <v>3.1179999999999999E-2</v>
      </c>
    </row>
    <row r="92" spans="1:55" x14ac:dyDescent="0.25">
      <c r="A92" s="3"/>
      <c r="B92" s="3">
        <v>82</v>
      </c>
      <c r="C92" s="6">
        <v>3.3779999999999998E-2</v>
      </c>
      <c r="D92" s="6">
        <v>3.3779999999999998E-2</v>
      </c>
      <c r="E92" s="6">
        <v>3.3779999999999998E-2</v>
      </c>
      <c r="F92" s="6">
        <v>3.3619999999999997E-2</v>
      </c>
      <c r="G92" s="6">
        <v>4.301E-2</v>
      </c>
      <c r="H92" s="6">
        <v>3.3779999999999998E-2</v>
      </c>
      <c r="I92" s="6">
        <v>3.4720000000000001E-2</v>
      </c>
      <c r="J92" s="6">
        <v>3.3750000000000002E-2</v>
      </c>
      <c r="K92" s="6">
        <v>3.3779999999999998E-2</v>
      </c>
      <c r="L92" s="6">
        <v>3.3779999999999998E-2</v>
      </c>
      <c r="M92" s="7">
        <v>3.3779999999999998E-2</v>
      </c>
      <c r="N92" s="7">
        <v>3.3779999999999998E-2</v>
      </c>
      <c r="O92" s="7">
        <v>3.3779999999999998E-2</v>
      </c>
      <c r="P92" s="7">
        <v>4.3290000000000002E-2</v>
      </c>
      <c r="Q92" s="7">
        <v>4.5690000000000001E-2</v>
      </c>
      <c r="R92" s="7">
        <v>3.3779999999999998E-2</v>
      </c>
      <c r="S92" s="7">
        <v>3.3779999999999998E-2</v>
      </c>
      <c r="T92" s="7">
        <v>3.3779999999999998E-2</v>
      </c>
      <c r="U92" s="7">
        <v>2.299E-2</v>
      </c>
      <c r="V92" s="7">
        <v>3.3779999999999998E-2</v>
      </c>
      <c r="W92" s="7">
        <v>3.3779999999999998E-2</v>
      </c>
      <c r="X92" s="7">
        <v>3.3779999999999998E-2</v>
      </c>
      <c r="Y92" s="7">
        <v>3.3779999999999998E-2</v>
      </c>
      <c r="Z92" s="7">
        <v>3.7319999999999999E-2</v>
      </c>
      <c r="AA92" s="7">
        <v>4.1009999999999998E-2</v>
      </c>
      <c r="AB92" s="7">
        <v>3.3779999999999998E-2</v>
      </c>
      <c r="AC92" s="7">
        <v>4.3639999999999998E-2</v>
      </c>
      <c r="AD92" s="7">
        <v>5.2049999999999999E-2</v>
      </c>
      <c r="AE92" s="7">
        <v>3.3779999999999998E-2</v>
      </c>
      <c r="AF92" s="7">
        <v>3.3779999999999998E-2</v>
      </c>
      <c r="AG92" s="7">
        <v>3.3779999999999998E-2</v>
      </c>
      <c r="AH92" s="7">
        <v>3.8469999999999997E-2</v>
      </c>
      <c r="AI92" s="7">
        <v>2.299E-2</v>
      </c>
      <c r="AJ92" s="7">
        <v>2.6089999999999999E-2</v>
      </c>
      <c r="AK92" s="7">
        <v>3.7580000000000002E-2</v>
      </c>
      <c r="AL92" s="7">
        <v>7.9399999999999998E-2</v>
      </c>
      <c r="AM92" s="7">
        <v>3.5200000000000002E-2</v>
      </c>
      <c r="AN92" s="7">
        <v>4.3959999999999999E-2</v>
      </c>
      <c r="AO92" s="7">
        <v>3.8469999999999997E-2</v>
      </c>
      <c r="AP92" s="7">
        <v>4.8189999999999997E-2</v>
      </c>
      <c r="AQ92" s="7">
        <v>3.644E-2</v>
      </c>
      <c r="AR92" s="7">
        <v>5.8650000000000001E-2</v>
      </c>
      <c r="AS92" s="7">
        <v>2.324E-2</v>
      </c>
      <c r="AT92" s="7">
        <v>4.4769999999999997E-2</v>
      </c>
      <c r="AU92" s="7">
        <v>5.8889999999999998E-2</v>
      </c>
      <c r="AV92" s="7">
        <v>4.1660000000000003E-2</v>
      </c>
      <c r="AW92" s="7">
        <v>3.8100000000000002E-2</v>
      </c>
      <c r="AX92" s="7">
        <v>6.5390000000000004E-2</v>
      </c>
      <c r="AY92" s="7">
        <v>3.4270000000000002E-2</v>
      </c>
      <c r="AZ92" s="7">
        <v>3.56E-2</v>
      </c>
      <c r="BA92" s="7">
        <v>3.9780000000000003E-2</v>
      </c>
      <c r="BB92" s="7">
        <v>6.5310000000000007E-2</v>
      </c>
      <c r="BC92" s="7">
        <v>3.1309999999999998E-2</v>
      </c>
    </row>
    <row r="93" spans="1:55" x14ac:dyDescent="0.25">
      <c r="A93" s="3"/>
      <c r="B93" s="3">
        <v>83</v>
      </c>
      <c r="C93" s="6">
        <v>3.388E-2</v>
      </c>
      <c r="D93" s="6">
        <v>3.388E-2</v>
      </c>
      <c r="E93" s="6">
        <v>3.388E-2</v>
      </c>
      <c r="F93" s="6">
        <v>3.372E-2</v>
      </c>
      <c r="G93" s="6">
        <v>4.2999999999999997E-2</v>
      </c>
      <c r="H93" s="6">
        <v>3.388E-2</v>
      </c>
      <c r="I93" s="6">
        <v>3.4810000000000001E-2</v>
      </c>
      <c r="J93" s="6">
        <v>3.3849999999999998E-2</v>
      </c>
      <c r="K93" s="6">
        <v>3.388E-2</v>
      </c>
      <c r="L93" s="6">
        <v>3.388E-2</v>
      </c>
      <c r="M93" s="7">
        <v>3.388E-2</v>
      </c>
      <c r="N93" s="7">
        <v>3.388E-2</v>
      </c>
      <c r="O93" s="7">
        <v>3.388E-2</v>
      </c>
      <c r="P93" s="7">
        <v>4.3270000000000003E-2</v>
      </c>
      <c r="Q93" s="7">
        <v>4.564E-2</v>
      </c>
      <c r="R93" s="7">
        <v>3.388E-2</v>
      </c>
      <c r="S93" s="7">
        <v>3.388E-2</v>
      </c>
      <c r="T93" s="7">
        <v>3.388E-2</v>
      </c>
      <c r="U93" s="7">
        <v>2.3089999999999999E-2</v>
      </c>
      <c r="V93" s="7">
        <v>3.388E-2</v>
      </c>
      <c r="W93" s="7">
        <v>3.388E-2</v>
      </c>
      <c r="X93" s="7">
        <v>3.388E-2</v>
      </c>
      <c r="Y93" s="7">
        <v>3.388E-2</v>
      </c>
      <c r="Z93" s="7">
        <v>3.7379999999999997E-2</v>
      </c>
      <c r="AA93" s="7">
        <v>4.1020000000000001E-2</v>
      </c>
      <c r="AB93" s="7">
        <v>3.388E-2</v>
      </c>
      <c r="AC93" s="7">
        <v>4.3619999999999999E-2</v>
      </c>
      <c r="AD93" s="7">
        <v>5.1929999999999997E-2</v>
      </c>
      <c r="AE93" s="7">
        <v>3.388E-2</v>
      </c>
      <c r="AF93" s="7">
        <v>3.388E-2</v>
      </c>
      <c r="AG93" s="7">
        <v>3.388E-2</v>
      </c>
      <c r="AH93" s="7">
        <v>3.8510000000000003E-2</v>
      </c>
      <c r="AI93" s="7">
        <v>2.3089999999999999E-2</v>
      </c>
      <c r="AJ93" s="7">
        <v>2.6270000000000002E-2</v>
      </c>
      <c r="AK93" s="7">
        <v>3.7629999999999997E-2</v>
      </c>
      <c r="AL93" s="7">
        <v>7.9060000000000005E-2</v>
      </c>
      <c r="AM93" s="7">
        <v>3.5290000000000002E-2</v>
      </c>
      <c r="AN93" s="7">
        <v>4.394E-2</v>
      </c>
      <c r="AO93" s="7">
        <v>3.8519999999999999E-2</v>
      </c>
      <c r="AP93" s="7">
        <v>4.811E-2</v>
      </c>
      <c r="AQ93" s="7">
        <v>3.6510000000000001E-2</v>
      </c>
      <c r="AR93" s="7">
        <v>5.8569999999999997E-2</v>
      </c>
      <c r="AS93" s="7">
        <v>2.334E-2</v>
      </c>
      <c r="AT93" s="7">
        <v>4.4740000000000002E-2</v>
      </c>
      <c r="AU93" s="7">
        <v>5.8810000000000001E-2</v>
      </c>
      <c r="AV93" s="7">
        <v>4.1669999999999999E-2</v>
      </c>
      <c r="AW93" s="7">
        <v>3.814E-2</v>
      </c>
      <c r="AX93" s="7">
        <v>6.5229999999999996E-2</v>
      </c>
      <c r="AY93" s="7">
        <v>3.4360000000000002E-2</v>
      </c>
      <c r="AZ93" s="7">
        <v>3.5680000000000003E-2</v>
      </c>
      <c r="BA93" s="7">
        <v>3.9809999999999998E-2</v>
      </c>
      <c r="BB93" s="7">
        <v>6.515E-2</v>
      </c>
      <c r="BC93" s="7">
        <v>3.143E-2</v>
      </c>
    </row>
    <row r="94" spans="1:55" x14ac:dyDescent="0.25">
      <c r="A94" s="3"/>
      <c r="B94" s="3">
        <v>84</v>
      </c>
      <c r="C94" s="6">
        <v>3.397E-2</v>
      </c>
      <c r="D94" s="6">
        <v>3.397E-2</v>
      </c>
      <c r="E94" s="6">
        <v>3.397E-2</v>
      </c>
      <c r="F94" s="6">
        <v>3.3820000000000003E-2</v>
      </c>
      <c r="G94" s="6">
        <v>4.299E-2</v>
      </c>
      <c r="H94" s="6">
        <v>3.397E-2</v>
      </c>
      <c r="I94" s="6">
        <v>3.4889999999999997E-2</v>
      </c>
      <c r="J94" s="6">
        <v>3.3939999999999998E-2</v>
      </c>
      <c r="K94" s="6">
        <v>3.397E-2</v>
      </c>
      <c r="L94" s="6">
        <v>3.397E-2</v>
      </c>
      <c r="M94" s="7">
        <v>3.397E-2</v>
      </c>
      <c r="N94" s="7">
        <v>3.397E-2</v>
      </c>
      <c r="O94" s="7">
        <v>3.397E-2</v>
      </c>
      <c r="P94" s="7">
        <v>4.326E-2</v>
      </c>
      <c r="Q94" s="7">
        <v>4.5600000000000002E-2</v>
      </c>
      <c r="R94" s="7">
        <v>3.397E-2</v>
      </c>
      <c r="S94" s="7">
        <v>3.397E-2</v>
      </c>
      <c r="T94" s="7">
        <v>3.397E-2</v>
      </c>
      <c r="U94" s="7">
        <v>2.3199999999999998E-2</v>
      </c>
      <c r="V94" s="7">
        <v>3.397E-2</v>
      </c>
      <c r="W94" s="7">
        <v>3.397E-2</v>
      </c>
      <c r="X94" s="7">
        <v>3.397E-2</v>
      </c>
      <c r="Y94" s="7">
        <v>3.397E-2</v>
      </c>
      <c r="Z94" s="7">
        <v>3.7429999999999998E-2</v>
      </c>
      <c r="AA94" s="7">
        <v>4.104E-2</v>
      </c>
      <c r="AB94" s="7">
        <v>3.397E-2</v>
      </c>
      <c r="AC94" s="7">
        <v>4.36E-2</v>
      </c>
      <c r="AD94" s="7">
        <v>5.1810000000000002E-2</v>
      </c>
      <c r="AE94" s="7">
        <v>3.397E-2</v>
      </c>
      <c r="AF94" s="7">
        <v>3.397E-2</v>
      </c>
      <c r="AG94" s="7">
        <v>3.397E-2</v>
      </c>
      <c r="AH94" s="7">
        <v>3.8550000000000001E-2</v>
      </c>
      <c r="AI94" s="7">
        <v>2.3199999999999998E-2</v>
      </c>
      <c r="AJ94" s="7">
        <v>2.6460000000000001E-2</v>
      </c>
      <c r="AK94" s="7">
        <v>3.7679999999999998E-2</v>
      </c>
      <c r="AL94" s="7">
        <v>7.8740000000000004E-2</v>
      </c>
      <c r="AM94" s="7">
        <v>3.5369999999999999E-2</v>
      </c>
      <c r="AN94" s="7">
        <v>4.3909999999999998E-2</v>
      </c>
      <c r="AO94" s="7">
        <v>3.8559999999999997E-2</v>
      </c>
      <c r="AP94" s="7">
        <v>4.8039999999999999E-2</v>
      </c>
      <c r="AQ94" s="7">
        <v>3.6569999999999998E-2</v>
      </c>
      <c r="AR94" s="7">
        <v>5.849E-2</v>
      </c>
      <c r="AS94" s="7">
        <v>2.3439999999999999E-2</v>
      </c>
      <c r="AT94" s="7">
        <v>4.4699999999999997E-2</v>
      </c>
      <c r="AU94" s="7">
        <v>5.8729999999999997E-2</v>
      </c>
      <c r="AV94" s="7">
        <v>4.1669999999999999E-2</v>
      </c>
      <c r="AW94" s="7">
        <v>3.8190000000000002E-2</v>
      </c>
      <c r="AX94" s="7">
        <v>6.5070000000000003E-2</v>
      </c>
      <c r="AY94" s="7">
        <v>3.4450000000000001E-2</v>
      </c>
      <c r="AZ94" s="7">
        <v>3.5749999999999997E-2</v>
      </c>
      <c r="BA94" s="7">
        <v>3.9829999999999997E-2</v>
      </c>
      <c r="BB94" s="7">
        <v>6.4990000000000006E-2</v>
      </c>
      <c r="BC94" s="7">
        <v>3.1559999999999998E-2</v>
      </c>
    </row>
    <row r="95" spans="1:55" x14ac:dyDescent="0.25">
      <c r="A95" s="3"/>
      <c r="B95" s="8">
        <v>85</v>
      </c>
      <c r="C95" s="9">
        <v>3.4070000000000003E-2</v>
      </c>
      <c r="D95" s="9">
        <v>3.4070000000000003E-2</v>
      </c>
      <c r="E95" s="9">
        <v>3.4070000000000003E-2</v>
      </c>
      <c r="F95" s="9">
        <v>3.3910000000000003E-2</v>
      </c>
      <c r="G95" s="9">
        <v>4.2979999999999997E-2</v>
      </c>
      <c r="H95" s="9">
        <v>3.4070000000000003E-2</v>
      </c>
      <c r="I95" s="9">
        <v>3.4979999999999997E-2</v>
      </c>
      <c r="J95" s="9">
        <v>3.4040000000000001E-2</v>
      </c>
      <c r="K95" s="9">
        <v>3.4070000000000003E-2</v>
      </c>
      <c r="L95" s="9">
        <v>3.4070000000000003E-2</v>
      </c>
      <c r="M95" s="10">
        <v>3.4070000000000003E-2</v>
      </c>
      <c r="N95" s="10">
        <v>3.4070000000000003E-2</v>
      </c>
      <c r="O95" s="10">
        <v>3.4070000000000003E-2</v>
      </c>
      <c r="P95" s="10">
        <v>4.3240000000000001E-2</v>
      </c>
      <c r="Q95" s="10">
        <v>4.5560000000000003E-2</v>
      </c>
      <c r="R95" s="10">
        <v>3.4070000000000003E-2</v>
      </c>
      <c r="S95" s="10">
        <v>3.4070000000000003E-2</v>
      </c>
      <c r="T95" s="10">
        <v>3.4070000000000003E-2</v>
      </c>
      <c r="U95" s="10">
        <v>2.3300000000000001E-2</v>
      </c>
      <c r="V95" s="10">
        <v>3.4070000000000003E-2</v>
      </c>
      <c r="W95" s="10">
        <v>3.4070000000000003E-2</v>
      </c>
      <c r="X95" s="10">
        <v>3.4070000000000003E-2</v>
      </c>
      <c r="Y95" s="10">
        <v>3.4070000000000003E-2</v>
      </c>
      <c r="Z95" s="10">
        <v>3.7479999999999999E-2</v>
      </c>
      <c r="AA95" s="10">
        <v>4.1050000000000003E-2</v>
      </c>
      <c r="AB95" s="10">
        <v>3.4070000000000003E-2</v>
      </c>
      <c r="AC95" s="10">
        <v>4.3580000000000001E-2</v>
      </c>
      <c r="AD95" s="10">
        <v>5.1700000000000003E-2</v>
      </c>
      <c r="AE95" s="10">
        <v>3.4070000000000003E-2</v>
      </c>
      <c r="AF95" s="10">
        <v>3.4070000000000003E-2</v>
      </c>
      <c r="AG95" s="10">
        <v>3.4070000000000003E-2</v>
      </c>
      <c r="AH95" s="10">
        <v>3.8589999999999999E-2</v>
      </c>
      <c r="AI95" s="10">
        <v>2.3300000000000001E-2</v>
      </c>
      <c r="AJ95" s="10">
        <v>2.664E-2</v>
      </c>
      <c r="AK95" s="10">
        <v>3.773E-2</v>
      </c>
      <c r="AL95" s="10">
        <v>7.8420000000000004E-2</v>
      </c>
      <c r="AM95" s="10">
        <v>3.5439999999999999E-2</v>
      </c>
      <c r="AN95" s="10">
        <v>4.3889999999999998E-2</v>
      </c>
      <c r="AO95" s="10">
        <v>3.8600000000000002E-2</v>
      </c>
      <c r="AP95" s="10">
        <v>4.7969999999999999E-2</v>
      </c>
      <c r="AQ95" s="10">
        <v>3.6630000000000003E-2</v>
      </c>
      <c r="AR95" s="10">
        <v>5.842E-2</v>
      </c>
      <c r="AS95" s="10">
        <v>2.3539999999999998E-2</v>
      </c>
      <c r="AT95" s="10">
        <v>4.4670000000000001E-2</v>
      </c>
      <c r="AU95" s="10">
        <v>5.8650000000000001E-2</v>
      </c>
      <c r="AV95" s="10">
        <v>4.1669999999999999E-2</v>
      </c>
      <c r="AW95" s="10">
        <v>3.823E-2</v>
      </c>
      <c r="AX95" s="10">
        <v>6.4909999999999995E-2</v>
      </c>
      <c r="AY95" s="10">
        <v>3.4540000000000001E-2</v>
      </c>
      <c r="AZ95" s="10">
        <v>3.5819999999999998E-2</v>
      </c>
      <c r="BA95" s="10">
        <v>3.986E-2</v>
      </c>
      <c r="BB95" s="10">
        <v>6.4829999999999999E-2</v>
      </c>
      <c r="BC95" s="10">
        <v>3.168E-2</v>
      </c>
    </row>
    <row r="96" spans="1:55" x14ac:dyDescent="0.25">
      <c r="A96" s="3"/>
      <c r="B96" s="3">
        <v>86</v>
      </c>
      <c r="C96" s="6">
        <v>3.4160000000000003E-2</v>
      </c>
      <c r="D96" s="6">
        <v>3.4160000000000003E-2</v>
      </c>
      <c r="E96" s="6">
        <v>3.4160000000000003E-2</v>
      </c>
      <c r="F96" s="6">
        <v>3.4009999999999999E-2</v>
      </c>
      <c r="G96" s="6">
        <v>4.2970000000000001E-2</v>
      </c>
      <c r="H96" s="6">
        <v>3.4160000000000003E-2</v>
      </c>
      <c r="I96" s="6">
        <v>3.5060000000000001E-2</v>
      </c>
      <c r="J96" s="6">
        <v>3.4130000000000001E-2</v>
      </c>
      <c r="K96" s="6">
        <v>3.4160000000000003E-2</v>
      </c>
      <c r="L96" s="6">
        <v>3.4160000000000003E-2</v>
      </c>
      <c r="M96" s="7">
        <v>3.4160000000000003E-2</v>
      </c>
      <c r="N96" s="7">
        <v>3.4160000000000003E-2</v>
      </c>
      <c r="O96" s="7">
        <v>3.4160000000000003E-2</v>
      </c>
      <c r="P96" s="7">
        <v>4.3229999999999998E-2</v>
      </c>
      <c r="Q96" s="7">
        <v>4.5519999999999998E-2</v>
      </c>
      <c r="R96" s="7">
        <v>3.4160000000000003E-2</v>
      </c>
      <c r="S96" s="7">
        <v>3.4160000000000003E-2</v>
      </c>
      <c r="T96" s="7">
        <v>3.4160000000000003E-2</v>
      </c>
      <c r="U96" s="7">
        <v>2.3400000000000001E-2</v>
      </c>
      <c r="V96" s="7">
        <v>3.4160000000000003E-2</v>
      </c>
      <c r="W96" s="7">
        <v>3.4160000000000003E-2</v>
      </c>
      <c r="X96" s="7">
        <v>3.4160000000000003E-2</v>
      </c>
      <c r="Y96" s="7">
        <v>3.4160000000000003E-2</v>
      </c>
      <c r="Z96" s="7">
        <v>3.7539999999999997E-2</v>
      </c>
      <c r="AA96" s="7">
        <v>4.1059999999999999E-2</v>
      </c>
      <c r="AB96" s="7">
        <v>3.4160000000000003E-2</v>
      </c>
      <c r="AC96" s="7">
        <v>4.3560000000000001E-2</v>
      </c>
      <c r="AD96" s="7">
        <v>5.1580000000000001E-2</v>
      </c>
      <c r="AE96" s="7">
        <v>3.4160000000000003E-2</v>
      </c>
      <c r="AF96" s="7">
        <v>3.4160000000000003E-2</v>
      </c>
      <c r="AG96" s="7">
        <v>3.4160000000000003E-2</v>
      </c>
      <c r="AH96" s="7">
        <v>3.8629999999999998E-2</v>
      </c>
      <c r="AI96" s="7">
        <v>2.3400000000000001E-2</v>
      </c>
      <c r="AJ96" s="7">
        <v>2.681E-2</v>
      </c>
      <c r="AK96" s="7">
        <v>3.7780000000000001E-2</v>
      </c>
      <c r="AL96" s="7">
        <v>7.8109999999999999E-2</v>
      </c>
      <c r="AM96" s="7">
        <v>3.5520000000000003E-2</v>
      </c>
      <c r="AN96" s="7">
        <v>4.3869999999999999E-2</v>
      </c>
      <c r="AO96" s="7">
        <v>3.8640000000000001E-2</v>
      </c>
      <c r="AP96" s="7">
        <v>4.7899999999999998E-2</v>
      </c>
      <c r="AQ96" s="7">
        <v>3.6700000000000003E-2</v>
      </c>
      <c r="AR96" s="7">
        <v>5.8340000000000003E-2</v>
      </c>
      <c r="AS96" s="7">
        <v>2.3640000000000001E-2</v>
      </c>
      <c r="AT96" s="7">
        <v>4.4639999999999999E-2</v>
      </c>
      <c r="AU96" s="7">
        <v>5.8569999999999997E-2</v>
      </c>
      <c r="AV96" s="7">
        <v>4.1680000000000002E-2</v>
      </c>
      <c r="AW96" s="7">
        <v>3.8280000000000002E-2</v>
      </c>
      <c r="AX96" s="7">
        <v>6.4759999999999998E-2</v>
      </c>
      <c r="AY96" s="7">
        <v>3.4630000000000001E-2</v>
      </c>
      <c r="AZ96" s="7">
        <v>3.5900000000000001E-2</v>
      </c>
      <c r="BA96" s="7">
        <v>3.9879999999999999E-2</v>
      </c>
      <c r="BB96" s="7">
        <v>6.4680000000000001E-2</v>
      </c>
      <c r="BC96" s="7">
        <v>3.1789999999999999E-2</v>
      </c>
    </row>
    <row r="97" spans="1:55" x14ac:dyDescent="0.25">
      <c r="A97" s="3"/>
      <c r="B97" s="3">
        <v>87</v>
      </c>
      <c r="C97" s="6">
        <v>3.4250000000000003E-2</v>
      </c>
      <c r="D97" s="6">
        <v>3.4250000000000003E-2</v>
      </c>
      <c r="E97" s="6">
        <v>3.4250000000000003E-2</v>
      </c>
      <c r="F97" s="6">
        <v>3.4099999999999998E-2</v>
      </c>
      <c r="G97" s="6">
        <v>4.2959999999999998E-2</v>
      </c>
      <c r="H97" s="6">
        <v>3.4250000000000003E-2</v>
      </c>
      <c r="I97" s="6">
        <v>3.5139999999999998E-2</v>
      </c>
      <c r="J97" s="6">
        <v>3.422E-2</v>
      </c>
      <c r="K97" s="6">
        <v>3.4250000000000003E-2</v>
      </c>
      <c r="L97" s="6">
        <v>3.4250000000000003E-2</v>
      </c>
      <c r="M97" s="7">
        <v>3.4250000000000003E-2</v>
      </c>
      <c r="N97" s="7">
        <v>3.4250000000000003E-2</v>
      </c>
      <c r="O97" s="7">
        <v>3.4250000000000003E-2</v>
      </c>
      <c r="P97" s="7">
        <v>4.3209999999999998E-2</v>
      </c>
      <c r="Q97" s="7">
        <v>4.548E-2</v>
      </c>
      <c r="R97" s="7">
        <v>3.4250000000000003E-2</v>
      </c>
      <c r="S97" s="7">
        <v>3.4250000000000003E-2</v>
      </c>
      <c r="T97" s="7">
        <v>3.4250000000000003E-2</v>
      </c>
      <c r="U97" s="7">
        <v>2.35E-2</v>
      </c>
      <c r="V97" s="7">
        <v>3.4250000000000003E-2</v>
      </c>
      <c r="W97" s="7">
        <v>3.4250000000000003E-2</v>
      </c>
      <c r="X97" s="7">
        <v>3.4250000000000003E-2</v>
      </c>
      <c r="Y97" s="7">
        <v>3.4250000000000003E-2</v>
      </c>
      <c r="Z97" s="7">
        <v>3.7589999999999998E-2</v>
      </c>
      <c r="AA97" s="7">
        <v>4.1070000000000002E-2</v>
      </c>
      <c r="AB97" s="7">
        <v>3.4250000000000003E-2</v>
      </c>
      <c r="AC97" s="7">
        <v>4.3540000000000002E-2</v>
      </c>
      <c r="AD97" s="7">
        <v>5.1470000000000002E-2</v>
      </c>
      <c r="AE97" s="7">
        <v>3.4250000000000003E-2</v>
      </c>
      <c r="AF97" s="7">
        <v>3.4250000000000003E-2</v>
      </c>
      <c r="AG97" s="7">
        <v>3.4250000000000003E-2</v>
      </c>
      <c r="AH97" s="7">
        <v>3.8670000000000003E-2</v>
      </c>
      <c r="AI97" s="7">
        <v>2.35E-2</v>
      </c>
      <c r="AJ97" s="7">
        <v>2.6980000000000001E-2</v>
      </c>
      <c r="AK97" s="7">
        <v>3.7830000000000003E-2</v>
      </c>
      <c r="AL97" s="7">
        <v>7.7799999999999994E-2</v>
      </c>
      <c r="AM97" s="7">
        <v>3.5589999999999997E-2</v>
      </c>
      <c r="AN97" s="7">
        <v>4.385E-2</v>
      </c>
      <c r="AO97" s="7">
        <v>3.8679999999999999E-2</v>
      </c>
      <c r="AP97" s="7">
        <v>4.7829999999999998E-2</v>
      </c>
      <c r="AQ97" s="7">
        <v>3.6760000000000001E-2</v>
      </c>
      <c r="AR97" s="7">
        <v>5.8270000000000002E-2</v>
      </c>
      <c r="AS97" s="7">
        <v>2.3740000000000001E-2</v>
      </c>
      <c r="AT97" s="7">
        <v>4.4609999999999997E-2</v>
      </c>
      <c r="AU97" s="7">
        <v>5.8500000000000003E-2</v>
      </c>
      <c r="AV97" s="7">
        <v>4.1680000000000002E-2</v>
      </c>
      <c r="AW97" s="7">
        <v>3.832E-2</v>
      </c>
      <c r="AX97" s="7">
        <v>6.4610000000000001E-2</v>
      </c>
      <c r="AY97" s="7">
        <v>3.4709999999999998E-2</v>
      </c>
      <c r="AZ97" s="7">
        <v>3.5970000000000002E-2</v>
      </c>
      <c r="BA97" s="7">
        <v>3.9910000000000001E-2</v>
      </c>
      <c r="BB97" s="7">
        <v>6.454E-2</v>
      </c>
      <c r="BC97" s="7">
        <v>3.1910000000000001E-2</v>
      </c>
    </row>
    <row r="98" spans="1:55" x14ac:dyDescent="0.25">
      <c r="A98" s="3"/>
      <c r="B98" s="3">
        <v>88</v>
      </c>
      <c r="C98" s="6">
        <v>3.4340000000000002E-2</v>
      </c>
      <c r="D98" s="6">
        <v>3.4340000000000002E-2</v>
      </c>
      <c r="E98" s="6">
        <v>3.4340000000000002E-2</v>
      </c>
      <c r="F98" s="6">
        <v>3.4189999999999998E-2</v>
      </c>
      <c r="G98" s="6">
        <v>4.2939999999999999E-2</v>
      </c>
      <c r="H98" s="6">
        <v>3.4340000000000002E-2</v>
      </c>
      <c r="I98" s="6">
        <v>3.5209999999999998E-2</v>
      </c>
      <c r="J98" s="6">
        <v>3.431E-2</v>
      </c>
      <c r="K98" s="6">
        <v>3.4340000000000002E-2</v>
      </c>
      <c r="L98" s="6">
        <v>3.4340000000000002E-2</v>
      </c>
      <c r="M98" s="7">
        <v>3.4340000000000002E-2</v>
      </c>
      <c r="N98" s="7">
        <v>3.4340000000000002E-2</v>
      </c>
      <c r="O98" s="7">
        <v>3.4340000000000002E-2</v>
      </c>
      <c r="P98" s="7">
        <v>4.3200000000000002E-2</v>
      </c>
      <c r="Q98" s="7">
        <v>4.5440000000000001E-2</v>
      </c>
      <c r="R98" s="7">
        <v>3.4340000000000002E-2</v>
      </c>
      <c r="S98" s="7">
        <v>3.4340000000000002E-2</v>
      </c>
      <c r="T98" s="7">
        <v>3.4340000000000002E-2</v>
      </c>
      <c r="U98" s="7">
        <v>2.3599999999999999E-2</v>
      </c>
      <c r="V98" s="7">
        <v>3.4340000000000002E-2</v>
      </c>
      <c r="W98" s="7">
        <v>3.4340000000000002E-2</v>
      </c>
      <c r="X98" s="7">
        <v>3.4340000000000002E-2</v>
      </c>
      <c r="Y98" s="7">
        <v>3.4340000000000002E-2</v>
      </c>
      <c r="Z98" s="7">
        <v>3.764E-2</v>
      </c>
      <c r="AA98" s="7">
        <v>4.1079999999999998E-2</v>
      </c>
      <c r="AB98" s="7">
        <v>3.4340000000000002E-2</v>
      </c>
      <c r="AC98" s="7">
        <v>4.3520000000000003E-2</v>
      </c>
      <c r="AD98" s="7">
        <v>5.1360000000000003E-2</v>
      </c>
      <c r="AE98" s="7">
        <v>3.4340000000000002E-2</v>
      </c>
      <c r="AF98" s="7">
        <v>3.4340000000000002E-2</v>
      </c>
      <c r="AG98" s="7">
        <v>3.4340000000000002E-2</v>
      </c>
      <c r="AH98" s="7">
        <v>3.8710000000000001E-2</v>
      </c>
      <c r="AI98" s="7">
        <v>2.3599999999999999E-2</v>
      </c>
      <c r="AJ98" s="7">
        <v>2.7150000000000001E-2</v>
      </c>
      <c r="AK98" s="7">
        <v>3.7879999999999997E-2</v>
      </c>
      <c r="AL98" s="7">
        <v>7.7509999999999996E-2</v>
      </c>
      <c r="AM98" s="7">
        <v>3.567E-2</v>
      </c>
      <c r="AN98" s="7">
        <v>4.3830000000000001E-2</v>
      </c>
      <c r="AO98" s="7">
        <v>3.8710000000000001E-2</v>
      </c>
      <c r="AP98" s="7">
        <v>4.7759999999999997E-2</v>
      </c>
      <c r="AQ98" s="7">
        <v>3.6819999999999999E-2</v>
      </c>
      <c r="AR98" s="7">
        <v>5.8200000000000002E-2</v>
      </c>
      <c r="AS98" s="7">
        <v>2.383E-2</v>
      </c>
      <c r="AT98" s="7">
        <v>4.4580000000000002E-2</v>
      </c>
      <c r="AU98" s="7">
        <v>5.842E-2</v>
      </c>
      <c r="AV98" s="7">
        <v>4.1689999999999998E-2</v>
      </c>
      <c r="AW98" s="7">
        <v>3.8359999999999998E-2</v>
      </c>
      <c r="AX98" s="7">
        <v>6.447E-2</v>
      </c>
      <c r="AY98" s="7">
        <v>3.4790000000000001E-2</v>
      </c>
      <c r="AZ98" s="7">
        <v>3.603E-2</v>
      </c>
      <c r="BA98" s="7">
        <v>3.993E-2</v>
      </c>
      <c r="BB98" s="7">
        <v>6.4390000000000003E-2</v>
      </c>
      <c r="BC98" s="7">
        <v>3.202E-2</v>
      </c>
    </row>
    <row r="99" spans="1:55" x14ac:dyDescent="0.25">
      <c r="A99" s="3"/>
      <c r="B99" s="3">
        <v>89</v>
      </c>
      <c r="C99" s="6">
        <v>3.4419999999999999E-2</v>
      </c>
      <c r="D99" s="6">
        <v>3.4419999999999999E-2</v>
      </c>
      <c r="E99" s="6">
        <v>3.4419999999999999E-2</v>
      </c>
      <c r="F99" s="6">
        <v>3.4279999999999998E-2</v>
      </c>
      <c r="G99" s="6">
        <v>4.2930000000000003E-2</v>
      </c>
      <c r="H99" s="6">
        <v>3.4419999999999999E-2</v>
      </c>
      <c r="I99" s="6">
        <v>3.5290000000000002E-2</v>
      </c>
      <c r="J99" s="6">
        <v>3.4389999999999997E-2</v>
      </c>
      <c r="K99" s="6">
        <v>3.4419999999999999E-2</v>
      </c>
      <c r="L99" s="6">
        <v>3.4419999999999999E-2</v>
      </c>
      <c r="M99" s="7">
        <v>3.4419999999999999E-2</v>
      </c>
      <c r="N99" s="7">
        <v>3.4419999999999999E-2</v>
      </c>
      <c r="O99" s="7">
        <v>3.4419999999999999E-2</v>
      </c>
      <c r="P99" s="7">
        <v>4.3189999999999999E-2</v>
      </c>
      <c r="Q99" s="7">
        <v>4.5400000000000003E-2</v>
      </c>
      <c r="R99" s="7">
        <v>3.4419999999999999E-2</v>
      </c>
      <c r="S99" s="7">
        <v>3.4419999999999999E-2</v>
      </c>
      <c r="T99" s="7">
        <v>3.4419999999999999E-2</v>
      </c>
      <c r="U99" s="7">
        <v>2.3689999999999999E-2</v>
      </c>
      <c r="V99" s="7">
        <v>3.4419999999999999E-2</v>
      </c>
      <c r="W99" s="7">
        <v>3.4419999999999999E-2</v>
      </c>
      <c r="X99" s="7">
        <v>3.4419999999999999E-2</v>
      </c>
      <c r="Y99" s="7">
        <v>3.4419999999999999E-2</v>
      </c>
      <c r="Z99" s="7">
        <v>3.7690000000000001E-2</v>
      </c>
      <c r="AA99" s="7">
        <v>4.1090000000000002E-2</v>
      </c>
      <c r="AB99" s="7">
        <v>3.4419999999999999E-2</v>
      </c>
      <c r="AC99" s="7">
        <v>4.351E-2</v>
      </c>
      <c r="AD99" s="7">
        <v>5.126E-2</v>
      </c>
      <c r="AE99" s="7">
        <v>3.4419999999999999E-2</v>
      </c>
      <c r="AF99" s="7">
        <v>3.4419999999999999E-2</v>
      </c>
      <c r="AG99" s="7">
        <v>3.4419999999999999E-2</v>
      </c>
      <c r="AH99" s="7">
        <v>3.8739999999999997E-2</v>
      </c>
      <c r="AI99" s="7">
        <v>2.3689999999999999E-2</v>
      </c>
      <c r="AJ99" s="7">
        <v>2.7320000000000001E-2</v>
      </c>
      <c r="AK99" s="7">
        <v>3.7929999999999998E-2</v>
      </c>
      <c r="AL99" s="7">
        <v>7.7219999999999997E-2</v>
      </c>
      <c r="AM99" s="7">
        <v>3.5740000000000001E-2</v>
      </c>
      <c r="AN99" s="7">
        <v>4.3810000000000002E-2</v>
      </c>
      <c r="AO99" s="7">
        <v>3.875E-2</v>
      </c>
      <c r="AP99" s="7">
        <v>4.7699999999999999E-2</v>
      </c>
      <c r="AQ99" s="7">
        <v>3.687E-2</v>
      </c>
      <c r="AR99" s="7">
        <v>5.8130000000000001E-2</v>
      </c>
      <c r="AS99" s="7">
        <v>2.392E-2</v>
      </c>
      <c r="AT99" s="7">
        <v>4.4549999999999999E-2</v>
      </c>
      <c r="AU99" s="7">
        <v>5.8349999999999999E-2</v>
      </c>
      <c r="AV99" s="7">
        <v>4.1689999999999998E-2</v>
      </c>
      <c r="AW99" s="7">
        <v>3.8399999999999997E-2</v>
      </c>
      <c r="AX99" s="7">
        <v>6.4329999999999998E-2</v>
      </c>
      <c r="AY99" s="7">
        <v>3.4869999999999998E-2</v>
      </c>
      <c r="AZ99" s="7">
        <v>3.61E-2</v>
      </c>
      <c r="BA99" s="7">
        <v>3.9949999999999999E-2</v>
      </c>
      <c r="BB99" s="7">
        <v>6.4250000000000002E-2</v>
      </c>
      <c r="BC99" s="7">
        <v>3.2129999999999999E-2</v>
      </c>
    </row>
    <row r="100" spans="1:55" x14ac:dyDescent="0.25">
      <c r="A100" s="3"/>
      <c r="B100" s="8">
        <v>90</v>
      </c>
      <c r="C100" s="9">
        <v>3.4509999999999999E-2</v>
      </c>
      <c r="D100" s="9">
        <v>3.4509999999999999E-2</v>
      </c>
      <c r="E100" s="9">
        <v>3.4509999999999999E-2</v>
      </c>
      <c r="F100" s="9">
        <v>3.4360000000000002E-2</v>
      </c>
      <c r="G100" s="9">
        <v>4.292E-2</v>
      </c>
      <c r="H100" s="9">
        <v>3.4509999999999999E-2</v>
      </c>
      <c r="I100" s="9">
        <v>3.5360000000000003E-2</v>
      </c>
      <c r="J100" s="9">
        <v>3.4479999999999997E-2</v>
      </c>
      <c r="K100" s="9">
        <v>3.4509999999999999E-2</v>
      </c>
      <c r="L100" s="9">
        <v>3.4509999999999999E-2</v>
      </c>
      <c r="M100" s="10">
        <v>3.4509999999999999E-2</v>
      </c>
      <c r="N100" s="10">
        <v>3.4509999999999999E-2</v>
      </c>
      <c r="O100" s="10">
        <v>3.4509999999999999E-2</v>
      </c>
      <c r="P100" s="10">
        <v>4.317E-2</v>
      </c>
      <c r="Q100" s="10">
        <v>4.5359999999999998E-2</v>
      </c>
      <c r="R100" s="10">
        <v>3.4509999999999999E-2</v>
      </c>
      <c r="S100" s="10">
        <v>3.4509999999999999E-2</v>
      </c>
      <c r="T100" s="10">
        <v>3.4509999999999999E-2</v>
      </c>
      <c r="U100" s="10">
        <v>2.3779999999999999E-2</v>
      </c>
      <c r="V100" s="10">
        <v>3.4509999999999999E-2</v>
      </c>
      <c r="W100" s="10">
        <v>3.4509999999999999E-2</v>
      </c>
      <c r="X100" s="10">
        <v>3.4509999999999999E-2</v>
      </c>
      <c r="Y100" s="10">
        <v>3.4509999999999999E-2</v>
      </c>
      <c r="Z100" s="10">
        <v>3.773E-2</v>
      </c>
      <c r="AA100" s="10">
        <v>4.1099999999999998E-2</v>
      </c>
      <c r="AB100" s="10">
        <v>3.4509999999999999E-2</v>
      </c>
      <c r="AC100" s="10">
        <v>4.3490000000000001E-2</v>
      </c>
      <c r="AD100" s="10">
        <v>5.1150000000000001E-2</v>
      </c>
      <c r="AE100" s="10">
        <v>3.4509999999999999E-2</v>
      </c>
      <c r="AF100" s="10">
        <v>3.4509999999999999E-2</v>
      </c>
      <c r="AG100" s="10">
        <v>3.4509999999999999E-2</v>
      </c>
      <c r="AH100" s="10">
        <v>3.8780000000000002E-2</v>
      </c>
      <c r="AI100" s="10">
        <v>2.3779999999999999E-2</v>
      </c>
      <c r="AJ100" s="10">
        <v>2.7480000000000001E-2</v>
      </c>
      <c r="AK100" s="10">
        <v>3.7969999999999997E-2</v>
      </c>
      <c r="AL100" s="10">
        <v>7.6929999999999998E-2</v>
      </c>
      <c r="AM100" s="10">
        <v>3.5810000000000002E-2</v>
      </c>
      <c r="AN100" s="10">
        <v>4.3790000000000003E-2</v>
      </c>
      <c r="AO100" s="10">
        <v>3.8789999999999998E-2</v>
      </c>
      <c r="AP100" s="10">
        <v>4.7640000000000002E-2</v>
      </c>
      <c r="AQ100" s="10">
        <v>3.6929999999999998E-2</v>
      </c>
      <c r="AR100" s="10">
        <v>5.806E-2</v>
      </c>
      <c r="AS100" s="10">
        <v>2.401E-2</v>
      </c>
      <c r="AT100" s="10">
        <v>4.4519999999999997E-2</v>
      </c>
      <c r="AU100" s="10">
        <v>5.8279999999999998E-2</v>
      </c>
      <c r="AV100" s="10">
        <v>4.1689999999999998E-2</v>
      </c>
      <c r="AW100" s="10">
        <v>3.8440000000000002E-2</v>
      </c>
      <c r="AX100" s="10">
        <v>6.4189999999999997E-2</v>
      </c>
      <c r="AY100" s="10">
        <v>3.4950000000000002E-2</v>
      </c>
      <c r="AZ100" s="10">
        <v>3.6170000000000001E-2</v>
      </c>
      <c r="BA100" s="10">
        <v>3.9980000000000002E-2</v>
      </c>
      <c r="BB100" s="10">
        <v>6.4119999999999996E-2</v>
      </c>
      <c r="BC100" s="10">
        <v>3.2239999999999998E-2</v>
      </c>
    </row>
    <row r="101" spans="1:55" x14ac:dyDescent="0.25">
      <c r="A101" s="3"/>
      <c r="B101" s="3">
        <v>91</v>
      </c>
      <c r="C101" s="6">
        <v>3.4590000000000003E-2</v>
      </c>
      <c r="D101" s="6">
        <v>3.4590000000000003E-2</v>
      </c>
      <c r="E101" s="6">
        <v>3.4590000000000003E-2</v>
      </c>
      <c r="F101" s="6">
        <v>3.4439999999999998E-2</v>
      </c>
      <c r="G101" s="6">
        <v>4.2909999999999997E-2</v>
      </c>
      <c r="H101" s="6">
        <v>3.4590000000000003E-2</v>
      </c>
      <c r="I101" s="6">
        <v>3.5439999999999999E-2</v>
      </c>
      <c r="J101" s="6">
        <v>3.456E-2</v>
      </c>
      <c r="K101" s="6">
        <v>3.4590000000000003E-2</v>
      </c>
      <c r="L101" s="6">
        <v>3.4590000000000003E-2</v>
      </c>
      <c r="M101" s="7">
        <v>3.4590000000000003E-2</v>
      </c>
      <c r="N101" s="7">
        <v>3.4590000000000003E-2</v>
      </c>
      <c r="O101" s="7">
        <v>3.4590000000000003E-2</v>
      </c>
      <c r="P101" s="7">
        <v>4.3159999999999997E-2</v>
      </c>
      <c r="Q101" s="7">
        <v>4.5319999999999999E-2</v>
      </c>
      <c r="R101" s="7">
        <v>3.4590000000000003E-2</v>
      </c>
      <c r="S101" s="7">
        <v>3.4590000000000003E-2</v>
      </c>
      <c r="T101" s="7">
        <v>3.4590000000000003E-2</v>
      </c>
      <c r="U101" s="7">
        <v>2.3869999999999999E-2</v>
      </c>
      <c r="V101" s="7">
        <v>3.4590000000000003E-2</v>
      </c>
      <c r="W101" s="7">
        <v>3.4590000000000003E-2</v>
      </c>
      <c r="X101" s="7">
        <v>3.4590000000000003E-2</v>
      </c>
      <c r="Y101" s="7">
        <v>3.4590000000000003E-2</v>
      </c>
      <c r="Z101" s="7">
        <v>3.7780000000000001E-2</v>
      </c>
      <c r="AA101" s="7">
        <v>4.1110000000000001E-2</v>
      </c>
      <c r="AB101" s="7">
        <v>3.4590000000000003E-2</v>
      </c>
      <c r="AC101" s="7">
        <v>4.3470000000000002E-2</v>
      </c>
      <c r="AD101" s="7">
        <v>5.1049999999999998E-2</v>
      </c>
      <c r="AE101" s="7">
        <v>3.4590000000000003E-2</v>
      </c>
      <c r="AF101" s="7">
        <v>3.4590000000000003E-2</v>
      </c>
      <c r="AG101" s="7">
        <v>3.4590000000000003E-2</v>
      </c>
      <c r="AH101" s="7">
        <v>3.8809999999999997E-2</v>
      </c>
      <c r="AI101" s="7">
        <v>2.3869999999999999E-2</v>
      </c>
      <c r="AJ101" s="7">
        <v>2.7629999999999998E-2</v>
      </c>
      <c r="AK101" s="7">
        <v>3.8010000000000002E-2</v>
      </c>
      <c r="AL101" s="7">
        <v>7.6660000000000006E-2</v>
      </c>
      <c r="AM101" s="7">
        <v>3.5869999999999999E-2</v>
      </c>
      <c r="AN101" s="7">
        <v>4.3770000000000003E-2</v>
      </c>
      <c r="AO101" s="7">
        <v>3.882E-2</v>
      </c>
      <c r="AP101" s="7">
        <v>4.7570000000000001E-2</v>
      </c>
      <c r="AQ101" s="7">
        <v>3.6990000000000002E-2</v>
      </c>
      <c r="AR101" s="7">
        <v>5.799E-2</v>
      </c>
      <c r="AS101" s="7">
        <v>2.41E-2</v>
      </c>
      <c r="AT101" s="7">
        <v>4.4499999999999998E-2</v>
      </c>
      <c r="AU101" s="7">
        <v>5.8209999999999998E-2</v>
      </c>
      <c r="AV101" s="7">
        <v>4.1700000000000001E-2</v>
      </c>
      <c r="AW101" s="7">
        <v>3.848E-2</v>
      </c>
      <c r="AX101" s="7">
        <v>6.4060000000000006E-2</v>
      </c>
      <c r="AY101" s="7">
        <v>3.5029999999999999E-2</v>
      </c>
      <c r="AZ101" s="7">
        <v>3.6229999999999998E-2</v>
      </c>
      <c r="BA101" s="7">
        <v>0.04</v>
      </c>
      <c r="BB101" s="7">
        <v>6.3979999999999995E-2</v>
      </c>
      <c r="BC101" s="7">
        <v>3.2340000000000001E-2</v>
      </c>
    </row>
    <row r="102" spans="1:55" x14ac:dyDescent="0.25">
      <c r="A102" s="3"/>
      <c r="B102" s="3">
        <v>92</v>
      </c>
      <c r="C102" s="6">
        <v>3.4669999999999999E-2</v>
      </c>
      <c r="D102" s="6">
        <v>3.4669999999999999E-2</v>
      </c>
      <c r="E102" s="6">
        <v>3.4669999999999999E-2</v>
      </c>
      <c r="F102" s="6">
        <v>3.4529999999999998E-2</v>
      </c>
      <c r="G102" s="6">
        <v>4.2900000000000001E-2</v>
      </c>
      <c r="H102" s="6">
        <v>3.4669999999999999E-2</v>
      </c>
      <c r="I102" s="6">
        <v>3.551E-2</v>
      </c>
      <c r="J102" s="6">
        <v>3.4639999999999997E-2</v>
      </c>
      <c r="K102" s="6">
        <v>3.4669999999999999E-2</v>
      </c>
      <c r="L102" s="6">
        <v>3.4669999999999999E-2</v>
      </c>
      <c r="M102" s="7">
        <v>3.4669999999999999E-2</v>
      </c>
      <c r="N102" s="7">
        <v>3.4669999999999999E-2</v>
      </c>
      <c r="O102" s="7">
        <v>3.4669999999999999E-2</v>
      </c>
      <c r="P102" s="7">
        <v>4.3150000000000001E-2</v>
      </c>
      <c r="Q102" s="7">
        <v>4.5289999999999997E-2</v>
      </c>
      <c r="R102" s="7">
        <v>3.4669999999999999E-2</v>
      </c>
      <c r="S102" s="7">
        <v>3.4669999999999999E-2</v>
      </c>
      <c r="T102" s="7">
        <v>3.4669999999999999E-2</v>
      </c>
      <c r="U102" s="7">
        <v>2.3959999999999999E-2</v>
      </c>
      <c r="V102" s="7">
        <v>3.4669999999999999E-2</v>
      </c>
      <c r="W102" s="7">
        <v>3.4669999999999999E-2</v>
      </c>
      <c r="X102" s="7">
        <v>3.4669999999999999E-2</v>
      </c>
      <c r="Y102" s="7">
        <v>3.4669999999999999E-2</v>
      </c>
      <c r="Z102" s="7">
        <v>3.7830000000000003E-2</v>
      </c>
      <c r="AA102" s="7">
        <v>4.1119999999999997E-2</v>
      </c>
      <c r="AB102" s="7">
        <v>3.4669999999999999E-2</v>
      </c>
      <c r="AC102" s="7">
        <v>4.3459999999999999E-2</v>
      </c>
      <c r="AD102" s="7">
        <v>5.0950000000000002E-2</v>
      </c>
      <c r="AE102" s="7">
        <v>3.4669999999999999E-2</v>
      </c>
      <c r="AF102" s="7">
        <v>3.4669999999999999E-2</v>
      </c>
      <c r="AG102" s="7">
        <v>3.4669999999999999E-2</v>
      </c>
      <c r="AH102" s="7">
        <v>3.8850000000000003E-2</v>
      </c>
      <c r="AI102" s="7">
        <v>2.3959999999999999E-2</v>
      </c>
      <c r="AJ102" s="7">
        <v>2.7789999999999999E-2</v>
      </c>
      <c r="AK102" s="7">
        <v>3.8059999999999997E-2</v>
      </c>
      <c r="AL102" s="7">
        <v>7.6380000000000003E-2</v>
      </c>
      <c r="AM102" s="7">
        <v>3.594E-2</v>
      </c>
      <c r="AN102" s="7">
        <v>4.3749999999999997E-2</v>
      </c>
      <c r="AO102" s="7">
        <v>3.8859999999999999E-2</v>
      </c>
      <c r="AP102" s="7">
        <v>4.7509999999999997E-2</v>
      </c>
      <c r="AQ102" s="7">
        <v>3.7039999999999997E-2</v>
      </c>
      <c r="AR102" s="7">
        <v>5.7930000000000002E-2</v>
      </c>
      <c r="AS102" s="7">
        <v>2.418E-2</v>
      </c>
      <c r="AT102" s="7">
        <v>4.4470000000000003E-2</v>
      </c>
      <c r="AU102" s="7">
        <v>5.8139999999999997E-2</v>
      </c>
      <c r="AV102" s="7">
        <v>4.1700000000000001E-2</v>
      </c>
      <c r="AW102" s="7">
        <v>3.8519999999999999E-2</v>
      </c>
      <c r="AX102" s="7">
        <v>6.3920000000000005E-2</v>
      </c>
      <c r="AY102" s="7">
        <v>3.5099999999999999E-2</v>
      </c>
      <c r="AZ102" s="7">
        <v>3.6290000000000003E-2</v>
      </c>
      <c r="BA102" s="7">
        <v>4.002E-2</v>
      </c>
      <c r="BB102" s="7">
        <v>6.3850000000000004E-2</v>
      </c>
      <c r="BC102" s="7">
        <v>3.245E-2</v>
      </c>
    </row>
    <row r="103" spans="1:55" x14ac:dyDescent="0.25">
      <c r="A103" s="3"/>
      <c r="B103" s="3">
        <v>93</v>
      </c>
      <c r="C103" s="6">
        <v>3.4750000000000003E-2</v>
      </c>
      <c r="D103" s="6">
        <v>3.4750000000000003E-2</v>
      </c>
      <c r="E103" s="6">
        <v>3.4750000000000003E-2</v>
      </c>
      <c r="F103" s="6">
        <v>3.4610000000000002E-2</v>
      </c>
      <c r="G103" s="6">
        <v>4.2889999999999998E-2</v>
      </c>
      <c r="H103" s="6">
        <v>3.4750000000000003E-2</v>
      </c>
      <c r="I103" s="6">
        <v>3.5580000000000001E-2</v>
      </c>
      <c r="J103" s="6">
        <v>3.4720000000000001E-2</v>
      </c>
      <c r="K103" s="6">
        <v>3.4750000000000003E-2</v>
      </c>
      <c r="L103" s="6">
        <v>3.4750000000000003E-2</v>
      </c>
      <c r="M103" s="7">
        <v>3.4750000000000003E-2</v>
      </c>
      <c r="N103" s="7">
        <v>3.4750000000000003E-2</v>
      </c>
      <c r="O103" s="7">
        <v>3.4750000000000003E-2</v>
      </c>
      <c r="P103" s="7">
        <v>4.3139999999999998E-2</v>
      </c>
      <c r="Q103" s="7">
        <v>4.5249999999999999E-2</v>
      </c>
      <c r="R103" s="7">
        <v>3.4750000000000003E-2</v>
      </c>
      <c r="S103" s="7">
        <v>3.4750000000000003E-2</v>
      </c>
      <c r="T103" s="7">
        <v>3.4750000000000003E-2</v>
      </c>
      <c r="U103" s="7">
        <v>2.4049999999999998E-2</v>
      </c>
      <c r="V103" s="7">
        <v>3.4750000000000003E-2</v>
      </c>
      <c r="W103" s="7">
        <v>3.4750000000000003E-2</v>
      </c>
      <c r="X103" s="7">
        <v>3.4750000000000003E-2</v>
      </c>
      <c r="Y103" s="7">
        <v>3.4750000000000003E-2</v>
      </c>
      <c r="Z103" s="7">
        <v>3.7870000000000001E-2</v>
      </c>
      <c r="AA103" s="7">
        <v>4.113E-2</v>
      </c>
      <c r="AB103" s="7">
        <v>3.4750000000000003E-2</v>
      </c>
      <c r="AC103" s="7">
        <v>4.3439999999999999E-2</v>
      </c>
      <c r="AD103" s="7">
        <v>5.0860000000000002E-2</v>
      </c>
      <c r="AE103" s="7">
        <v>3.4750000000000003E-2</v>
      </c>
      <c r="AF103" s="7">
        <v>3.4750000000000003E-2</v>
      </c>
      <c r="AG103" s="7">
        <v>3.4750000000000003E-2</v>
      </c>
      <c r="AH103" s="7">
        <v>3.8879999999999998E-2</v>
      </c>
      <c r="AI103" s="7">
        <v>2.4049999999999998E-2</v>
      </c>
      <c r="AJ103" s="7">
        <v>2.794E-2</v>
      </c>
      <c r="AK103" s="7">
        <v>3.8100000000000002E-2</v>
      </c>
      <c r="AL103" s="7">
        <v>7.6119999999999993E-2</v>
      </c>
      <c r="AM103" s="7">
        <v>3.601E-2</v>
      </c>
      <c r="AN103" s="7">
        <v>4.3729999999999998E-2</v>
      </c>
      <c r="AO103" s="7">
        <v>3.8890000000000001E-2</v>
      </c>
      <c r="AP103" s="7">
        <v>4.7449999999999999E-2</v>
      </c>
      <c r="AQ103" s="7">
        <v>3.7089999999999998E-2</v>
      </c>
      <c r="AR103" s="7">
        <v>5.7860000000000002E-2</v>
      </c>
      <c r="AS103" s="7">
        <v>2.427E-2</v>
      </c>
      <c r="AT103" s="7">
        <v>4.444E-2</v>
      </c>
      <c r="AU103" s="7">
        <v>5.808E-2</v>
      </c>
      <c r="AV103" s="7">
        <v>4.1700000000000001E-2</v>
      </c>
      <c r="AW103" s="7">
        <v>3.8559999999999997E-2</v>
      </c>
      <c r="AX103" s="7">
        <v>6.3799999999999996E-2</v>
      </c>
      <c r="AY103" s="7">
        <v>3.5180000000000003E-2</v>
      </c>
      <c r="AZ103" s="7">
        <v>3.635E-2</v>
      </c>
      <c r="BA103" s="7">
        <v>4.0039999999999999E-2</v>
      </c>
      <c r="BB103" s="7">
        <v>6.3719999999999999E-2</v>
      </c>
      <c r="BC103" s="7">
        <v>3.2550000000000003E-2</v>
      </c>
    </row>
    <row r="104" spans="1:55" x14ac:dyDescent="0.25">
      <c r="A104" s="3"/>
      <c r="B104" s="3">
        <v>94</v>
      </c>
      <c r="C104" s="6">
        <v>3.4819999999999997E-2</v>
      </c>
      <c r="D104" s="6">
        <v>3.4819999999999997E-2</v>
      </c>
      <c r="E104" s="6">
        <v>3.4819999999999997E-2</v>
      </c>
      <c r="F104" s="6">
        <v>3.4680000000000002E-2</v>
      </c>
      <c r="G104" s="6">
        <v>4.2880000000000001E-2</v>
      </c>
      <c r="H104" s="6">
        <v>3.4819999999999997E-2</v>
      </c>
      <c r="I104" s="6">
        <v>3.5650000000000001E-2</v>
      </c>
      <c r="J104" s="6">
        <v>3.4799999999999998E-2</v>
      </c>
      <c r="K104" s="6">
        <v>3.4819999999999997E-2</v>
      </c>
      <c r="L104" s="6">
        <v>3.4819999999999997E-2</v>
      </c>
      <c r="M104" s="7">
        <v>3.4819999999999997E-2</v>
      </c>
      <c r="N104" s="7">
        <v>3.4819999999999997E-2</v>
      </c>
      <c r="O104" s="7">
        <v>3.4819999999999997E-2</v>
      </c>
      <c r="P104" s="7">
        <v>4.3119999999999999E-2</v>
      </c>
      <c r="Q104" s="7">
        <v>4.5220000000000003E-2</v>
      </c>
      <c r="R104" s="7">
        <v>3.4819999999999997E-2</v>
      </c>
      <c r="S104" s="7">
        <v>3.4819999999999997E-2</v>
      </c>
      <c r="T104" s="7">
        <v>3.4819999999999997E-2</v>
      </c>
      <c r="U104" s="7">
        <v>2.4129999999999999E-2</v>
      </c>
      <c r="V104" s="7">
        <v>3.4819999999999997E-2</v>
      </c>
      <c r="W104" s="7">
        <v>3.4819999999999997E-2</v>
      </c>
      <c r="X104" s="7">
        <v>3.4819999999999997E-2</v>
      </c>
      <c r="Y104" s="7">
        <v>3.4819999999999997E-2</v>
      </c>
      <c r="Z104" s="7">
        <v>3.7909999999999999E-2</v>
      </c>
      <c r="AA104" s="7">
        <v>4.1140000000000003E-2</v>
      </c>
      <c r="AB104" s="7">
        <v>3.4819999999999997E-2</v>
      </c>
      <c r="AC104" s="7">
        <v>4.3430000000000003E-2</v>
      </c>
      <c r="AD104" s="7">
        <v>5.076E-2</v>
      </c>
      <c r="AE104" s="7">
        <v>3.4819999999999997E-2</v>
      </c>
      <c r="AF104" s="7">
        <v>3.4819999999999997E-2</v>
      </c>
      <c r="AG104" s="7">
        <v>3.4819999999999997E-2</v>
      </c>
      <c r="AH104" s="7">
        <v>3.8920000000000003E-2</v>
      </c>
      <c r="AI104" s="7">
        <v>2.4129999999999999E-2</v>
      </c>
      <c r="AJ104" s="7">
        <v>2.809E-2</v>
      </c>
      <c r="AK104" s="7">
        <v>3.814E-2</v>
      </c>
      <c r="AL104" s="7">
        <v>7.5859999999999997E-2</v>
      </c>
      <c r="AM104" s="7">
        <v>3.6069999999999998E-2</v>
      </c>
      <c r="AN104" s="7">
        <v>4.3709999999999999E-2</v>
      </c>
      <c r="AO104" s="7">
        <v>3.8920000000000003E-2</v>
      </c>
      <c r="AP104" s="7">
        <v>4.7399999999999998E-2</v>
      </c>
      <c r="AQ104" s="7">
        <v>3.7150000000000002E-2</v>
      </c>
      <c r="AR104" s="7">
        <v>5.7799999999999997E-2</v>
      </c>
      <c r="AS104" s="7">
        <v>2.435E-2</v>
      </c>
      <c r="AT104" s="7">
        <v>4.4420000000000001E-2</v>
      </c>
      <c r="AU104" s="7">
        <v>5.8009999999999999E-2</v>
      </c>
      <c r="AV104" s="7">
        <v>4.1709999999999997E-2</v>
      </c>
      <c r="AW104" s="7">
        <v>3.8589999999999999E-2</v>
      </c>
      <c r="AX104" s="7">
        <v>6.3670000000000004E-2</v>
      </c>
      <c r="AY104" s="7">
        <v>3.5249999999999997E-2</v>
      </c>
      <c r="AZ104" s="7">
        <v>3.6409999999999998E-2</v>
      </c>
      <c r="BA104" s="7">
        <v>4.0059999999999998E-2</v>
      </c>
      <c r="BB104" s="7">
        <v>6.3600000000000004E-2</v>
      </c>
      <c r="BC104" s="7">
        <v>3.2649999999999998E-2</v>
      </c>
    </row>
    <row r="105" spans="1:55" x14ac:dyDescent="0.25">
      <c r="A105" s="3"/>
      <c r="B105" s="8">
        <v>95</v>
      </c>
      <c r="C105" s="9">
        <v>3.49E-2</v>
      </c>
      <c r="D105" s="9">
        <v>3.49E-2</v>
      </c>
      <c r="E105" s="9">
        <v>3.49E-2</v>
      </c>
      <c r="F105" s="9">
        <v>3.4759999999999999E-2</v>
      </c>
      <c r="G105" s="9">
        <v>4.2880000000000001E-2</v>
      </c>
      <c r="H105" s="9">
        <v>3.49E-2</v>
      </c>
      <c r="I105" s="9">
        <v>3.5709999999999999E-2</v>
      </c>
      <c r="J105" s="9">
        <v>3.4869999999999998E-2</v>
      </c>
      <c r="K105" s="9">
        <v>3.49E-2</v>
      </c>
      <c r="L105" s="9">
        <v>3.49E-2</v>
      </c>
      <c r="M105" s="10">
        <v>3.49E-2</v>
      </c>
      <c r="N105" s="10">
        <v>3.49E-2</v>
      </c>
      <c r="O105" s="10">
        <v>3.49E-2</v>
      </c>
      <c r="P105" s="10">
        <v>4.3110000000000002E-2</v>
      </c>
      <c r="Q105" s="10">
        <v>4.5179999999999998E-2</v>
      </c>
      <c r="R105" s="10">
        <v>3.49E-2</v>
      </c>
      <c r="S105" s="10">
        <v>3.49E-2</v>
      </c>
      <c r="T105" s="10">
        <v>3.49E-2</v>
      </c>
      <c r="U105" s="10">
        <v>2.4209999999999999E-2</v>
      </c>
      <c r="V105" s="10">
        <v>3.49E-2</v>
      </c>
      <c r="W105" s="10">
        <v>3.49E-2</v>
      </c>
      <c r="X105" s="10">
        <v>3.49E-2</v>
      </c>
      <c r="Y105" s="10">
        <v>3.49E-2</v>
      </c>
      <c r="Z105" s="10">
        <v>3.7960000000000001E-2</v>
      </c>
      <c r="AA105" s="10">
        <v>4.1149999999999999E-2</v>
      </c>
      <c r="AB105" s="10">
        <v>3.49E-2</v>
      </c>
      <c r="AC105" s="10">
        <v>4.3409999999999997E-2</v>
      </c>
      <c r="AD105" s="10">
        <v>5.067E-2</v>
      </c>
      <c r="AE105" s="10">
        <v>3.49E-2</v>
      </c>
      <c r="AF105" s="10">
        <v>3.49E-2</v>
      </c>
      <c r="AG105" s="10">
        <v>3.49E-2</v>
      </c>
      <c r="AH105" s="10">
        <v>3.8949999999999999E-2</v>
      </c>
      <c r="AI105" s="10">
        <v>2.4209999999999999E-2</v>
      </c>
      <c r="AJ105" s="10">
        <v>2.8230000000000002E-2</v>
      </c>
      <c r="AK105" s="10">
        <v>3.8179999999999999E-2</v>
      </c>
      <c r="AL105" s="10">
        <v>7.5609999999999997E-2</v>
      </c>
      <c r="AM105" s="10">
        <v>3.6130000000000002E-2</v>
      </c>
      <c r="AN105" s="10">
        <v>4.369E-2</v>
      </c>
      <c r="AO105" s="10">
        <v>3.8949999999999999E-2</v>
      </c>
      <c r="AP105" s="10">
        <v>4.734E-2</v>
      </c>
      <c r="AQ105" s="10">
        <v>3.7199999999999997E-2</v>
      </c>
      <c r="AR105" s="10">
        <v>5.774E-2</v>
      </c>
      <c r="AS105" s="10">
        <v>2.443E-2</v>
      </c>
      <c r="AT105" s="10">
        <v>4.4389999999999999E-2</v>
      </c>
      <c r="AU105" s="10">
        <v>5.7950000000000002E-2</v>
      </c>
      <c r="AV105" s="10">
        <v>4.1709999999999997E-2</v>
      </c>
      <c r="AW105" s="10">
        <v>3.8629999999999998E-2</v>
      </c>
      <c r="AX105" s="10">
        <v>6.3549999999999995E-2</v>
      </c>
      <c r="AY105" s="10">
        <v>3.5319999999999997E-2</v>
      </c>
      <c r="AZ105" s="10">
        <v>3.6470000000000002E-2</v>
      </c>
      <c r="BA105" s="10">
        <v>4.0079999999999998E-2</v>
      </c>
      <c r="BB105" s="10">
        <v>6.3479999999999995E-2</v>
      </c>
      <c r="BC105" s="10">
        <v>3.2750000000000001E-2</v>
      </c>
    </row>
    <row r="106" spans="1:55" x14ac:dyDescent="0.25">
      <c r="A106" s="3"/>
      <c r="B106" s="3">
        <v>96</v>
      </c>
      <c r="C106" s="6">
        <v>3.4970000000000001E-2</v>
      </c>
      <c r="D106" s="6">
        <v>3.4970000000000001E-2</v>
      </c>
      <c r="E106" s="6">
        <v>3.4970000000000001E-2</v>
      </c>
      <c r="F106" s="6">
        <v>3.4840000000000003E-2</v>
      </c>
      <c r="G106" s="6">
        <v>4.2869999999999998E-2</v>
      </c>
      <c r="H106" s="6">
        <v>3.4970000000000001E-2</v>
      </c>
      <c r="I106" s="6">
        <v>3.5779999999999999E-2</v>
      </c>
      <c r="J106" s="6">
        <v>3.4950000000000002E-2</v>
      </c>
      <c r="K106" s="6">
        <v>3.4970000000000001E-2</v>
      </c>
      <c r="L106" s="6">
        <v>3.4970000000000001E-2</v>
      </c>
      <c r="M106" s="7">
        <v>3.4970000000000001E-2</v>
      </c>
      <c r="N106" s="7">
        <v>3.4970000000000001E-2</v>
      </c>
      <c r="O106" s="7">
        <v>3.4970000000000001E-2</v>
      </c>
      <c r="P106" s="7">
        <v>4.3099999999999999E-2</v>
      </c>
      <c r="Q106" s="7">
        <v>4.5150000000000003E-2</v>
      </c>
      <c r="R106" s="7">
        <v>3.4970000000000001E-2</v>
      </c>
      <c r="S106" s="7">
        <v>3.4970000000000001E-2</v>
      </c>
      <c r="T106" s="7">
        <v>3.4970000000000001E-2</v>
      </c>
      <c r="U106" s="7">
        <v>2.4289999999999999E-2</v>
      </c>
      <c r="V106" s="7">
        <v>3.4970000000000001E-2</v>
      </c>
      <c r="W106" s="7">
        <v>3.4970000000000001E-2</v>
      </c>
      <c r="X106" s="7">
        <v>3.4970000000000001E-2</v>
      </c>
      <c r="Y106" s="7">
        <v>3.4970000000000001E-2</v>
      </c>
      <c r="Z106" s="7">
        <v>3.7999999999999999E-2</v>
      </c>
      <c r="AA106" s="7">
        <v>4.1160000000000002E-2</v>
      </c>
      <c r="AB106" s="7">
        <v>3.4970000000000001E-2</v>
      </c>
      <c r="AC106" s="7">
        <v>4.3400000000000001E-2</v>
      </c>
      <c r="AD106" s="7">
        <v>5.058E-2</v>
      </c>
      <c r="AE106" s="7">
        <v>3.4970000000000001E-2</v>
      </c>
      <c r="AF106" s="7">
        <v>3.4970000000000001E-2</v>
      </c>
      <c r="AG106" s="7">
        <v>3.4970000000000001E-2</v>
      </c>
      <c r="AH106" s="7">
        <v>3.8980000000000001E-2</v>
      </c>
      <c r="AI106" s="7">
        <v>2.4289999999999999E-2</v>
      </c>
      <c r="AJ106" s="7">
        <v>2.8369999999999999E-2</v>
      </c>
      <c r="AK106" s="7">
        <v>3.8219999999999997E-2</v>
      </c>
      <c r="AL106" s="7">
        <v>7.5359999999999996E-2</v>
      </c>
      <c r="AM106" s="7">
        <v>3.619E-2</v>
      </c>
      <c r="AN106" s="7">
        <v>4.3679999999999997E-2</v>
      </c>
      <c r="AO106" s="7">
        <v>3.8989999999999997E-2</v>
      </c>
      <c r="AP106" s="7">
        <v>4.7280000000000003E-2</v>
      </c>
      <c r="AQ106" s="7">
        <v>3.7249999999999998E-2</v>
      </c>
      <c r="AR106" s="7">
        <v>5.7680000000000002E-2</v>
      </c>
      <c r="AS106" s="7">
        <v>2.4510000000000001E-2</v>
      </c>
      <c r="AT106" s="7">
        <v>4.437E-2</v>
      </c>
      <c r="AU106" s="7">
        <v>5.7889999999999997E-2</v>
      </c>
      <c r="AV106" s="7">
        <v>4.1709999999999997E-2</v>
      </c>
      <c r="AW106" s="7">
        <v>3.866E-2</v>
      </c>
      <c r="AX106" s="7">
        <v>6.3420000000000004E-2</v>
      </c>
      <c r="AY106" s="7">
        <v>3.5389999999999998E-2</v>
      </c>
      <c r="AZ106" s="7">
        <v>3.653E-2</v>
      </c>
      <c r="BA106" s="7">
        <v>4.0099999999999997E-2</v>
      </c>
      <c r="BB106" s="7">
        <v>6.336E-2</v>
      </c>
      <c r="BC106" s="7">
        <v>3.2840000000000001E-2</v>
      </c>
    </row>
    <row r="107" spans="1:55" x14ac:dyDescent="0.25">
      <c r="A107" s="3"/>
      <c r="B107" s="3">
        <v>97</v>
      </c>
      <c r="C107" s="6">
        <v>3.5040000000000002E-2</v>
      </c>
      <c r="D107" s="6">
        <v>3.5040000000000002E-2</v>
      </c>
      <c r="E107" s="6">
        <v>3.5040000000000002E-2</v>
      </c>
      <c r="F107" s="6">
        <v>3.4909999999999997E-2</v>
      </c>
      <c r="G107" s="6">
        <v>4.2860000000000002E-2</v>
      </c>
      <c r="H107" s="6">
        <v>3.5040000000000002E-2</v>
      </c>
      <c r="I107" s="6">
        <v>3.5839999999999997E-2</v>
      </c>
      <c r="J107" s="6">
        <v>3.5020000000000003E-2</v>
      </c>
      <c r="K107" s="6">
        <v>3.5040000000000002E-2</v>
      </c>
      <c r="L107" s="6">
        <v>3.5040000000000002E-2</v>
      </c>
      <c r="M107" s="7">
        <v>3.5040000000000002E-2</v>
      </c>
      <c r="N107" s="7">
        <v>3.5040000000000002E-2</v>
      </c>
      <c r="O107" s="7">
        <v>3.5040000000000002E-2</v>
      </c>
      <c r="P107" s="7">
        <v>4.3090000000000003E-2</v>
      </c>
      <c r="Q107" s="7">
        <v>4.512E-2</v>
      </c>
      <c r="R107" s="7">
        <v>3.5040000000000002E-2</v>
      </c>
      <c r="S107" s="7">
        <v>3.5040000000000002E-2</v>
      </c>
      <c r="T107" s="7">
        <v>3.5040000000000002E-2</v>
      </c>
      <c r="U107" s="7">
        <v>2.4369999999999999E-2</v>
      </c>
      <c r="V107" s="7">
        <v>3.5040000000000002E-2</v>
      </c>
      <c r="W107" s="7">
        <v>3.5040000000000002E-2</v>
      </c>
      <c r="X107" s="7">
        <v>3.5040000000000002E-2</v>
      </c>
      <c r="Y107" s="7">
        <v>3.5040000000000002E-2</v>
      </c>
      <c r="Z107" s="7">
        <v>3.8039999999999997E-2</v>
      </c>
      <c r="AA107" s="7">
        <v>4.1169999999999998E-2</v>
      </c>
      <c r="AB107" s="7">
        <v>3.5040000000000002E-2</v>
      </c>
      <c r="AC107" s="7">
        <v>4.3380000000000002E-2</v>
      </c>
      <c r="AD107" s="7">
        <v>5.049E-2</v>
      </c>
      <c r="AE107" s="7">
        <v>3.5040000000000002E-2</v>
      </c>
      <c r="AF107" s="7">
        <v>3.5040000000000002E-2</v>
      </c>
      <c r="AG107" s="7">
        <v>3.5040000000000002E-2</v>
      </c>
      <c r="AH107" s="7">
        <v>3.9010000000000003E-2</v>
      </c>
      <c r="AI107" s="7">
        <v>2.4369999999999999E-2</v>
      </c>
      <c r="AJ107" s="7">
        <v>2.8510000000000001E-2</v>
      </c>
      <c r="AK107" s="7">
        <v>3.8260000000000002E-2</v>
      </c>
      <c r="AL107" s="7">
        <v>7.5109999999999996E-2</v>
      </c>
      <c r="AM107" s="7">
        <v>3.6249999999999998E-2</v>
      </c>
      <c r="AN107" s="7">
        <v>4.3659999999999997E-2</v>
      </c>
      <c r="AO107" s="7">
        <v>3.9019999999999999E-2</v>
      </c>
      <c r="AP107" s="7">
        <v>4.7230000000000001E-2</v>
      </c>
      <c r="AQ107" s="7">
        <v>3.73E-2</v>
      </c>
      <c r="AR107" s="7">
        <v>5.7619999999999998E-2</v>
      </c>
      <c r="AS107" s="7">
        <v>2.4590000000000001E-2</v>
      </c>
      <c r="AT107" s="7">
        <v>4.4339999999999997E-2</v>
      </c>
      <c r="AU107" s="7">
        <v>5.7829999999999999E-2</v>
      </c>
      <c r="AV107" s="7">
        <v>4.172E-2</v>
      </c>
      <c r="AW107" s="7">
        <v>3.8699999999999998E-2</v>
      </c>
      <c r="AX107" s="7">
        <v>6.3310000000000005E-2</v>
      </c>
      <c r="AY107" s="7">
        <v>3.5459999999999998E-2</v>
      </c>
      <c r="AZ107" s="7">
        <v>3.6589999999999998E-2</v>
      </c>
      <c r="BA107" s="7">
        <v>4.0120000000000003E-2</v>
      </c>
      <c r="BB107" s="7">
        <v>6.3240000000000005E-2</v>
      </c>
      <c r="BC107" s="7">
        <v>3.2939999999999997E-2</v>
      </c>
    </row>
    <row r="108" spans="1:55" x14ac:dyDescent="0.25">
      <c r="A108" s="3"/>
      <c r="B108" s="3">
        <v>98</v>
      </c>
      <c r="C108" s="6">
        <v>3.5119999999999998E-2</v>
      </c>
      <c r="D108" s="6">
        <v>3.5119999999999998E-2</v>
      </c>
      <c r="E108" s="6">
        <v>3.5119999999999998E-2</v>
      </c>
      <c r="F108" s="6">
        <v>3.4979999999999997E-2</v>
      </c>
      <c r="G108" s="6">
        <v>4.2849999999999999E-2</v>
      </c>
      <c r="H108" s="6">
        <v>3.5119999999999998E-2</v>
      </c>
      <c r="I108" s="6">
        <v>3.5900000000000001E-2</v>
      </c>
      <c r="J108" s="6">
        <v>3.5090000000000003E-2</v>
      </c>
      <c r="K108" s="6">
        <v>3.5119999999999998E-2</v>
      </c>
      <c r="L108" s="6">
        <v>3.5119999999999998E-2</v>
      </c>
      <c r="M108" s="7">
        <v>3.5119999999999998E-2</v>
      </c>
      <c r="N108" s="7">
        <v>3.5119999999999998E-2</v>
      </c>
      <c r="O108" s="7">
        <v>3.5119999999999998E-2</v>
      </c>
      <c r="P108" s="7">
        <v>4.308E-2</v>
      </c>
      <c r="Q108" s="7">
        <v>4.5089999999999998E-2</v>
      </c>
      <c r="R108" s="7">
        <v>3.5119999999999998E-2</v>
      </c>
      <c r="S108" s="7">
        <v>3.5119999999999998E-2</v>
      </c>
      <c r="T108" s="7">
        <v>3.5119999999999998E-2</v>
      </c>
      <c r="U108" s="7">
        <v>2.445E-2</v>
      </c>
      <c r="V108" s="7">
        <v>3.5119999999999998E-2</v>
      </c>
      <c r="W108" s="7">
        <v>3.5119999999999998E-2</v>
      </c>
      <c r="X108" s="7">
        <v>3.5119999999999998E-2</v>
      </c>
      <c r="Y108" s="7">
        <v>3.5119999999999998E-2</v>
      </c>
      <c r="Z108" s="7">
        <v>3.8080000000000003E-2</v>
      </c>
      <c r="AA108" s="7">
        <v>4.1180000000000001E-2</v>
      </c>
      <c r="AB108" s="7">
        <v>3.5119999999999998E-2</v>
      </c>
      <c r="AC108" s="7">
        <v>4.3369999999999999E-2</v>
      </c>
      <c r="AD108" s="7">
        <v>5.04E-2</v>
      </c>
      <c r="AE108" s="7">
        <v>3.5119999999999998E-2</v>
      </c>
      <c r="AF108" s="7">
        <v>3.5119999999999998E-2</v>
      </c>
      <c r="AG108" s="7">
        <v>3.5119999999999998E-2</v>
      </c>
      <c r="AH108" s="7">
        <v>3.9039999999999998E-2</v>
      </c>
      <c r="AI108" s="7">
        <v>2.445E-2</v>
      </c>
      <c r="AJ108" s="7">
        <v>2.8649999999999998E-2</v>
      </c>
      <c r="AK108" s="7">
        <v>3.8300000000000001E-2</v>
      </c>
      <c r="AL108" s="7">
        <v>7.4880000000000002E-2</v>
      </c>
      <c r="AM108" s="7">
        <v>3.6310000000000002E-2</v>
      </c>
      <c r="AN108" s="7">
        <v>4.3639999999999998E-2</v>
      </c>
      <c r="AO108" s="7">
        <v>3.9050000000000001E-2</v>
      </c>
      <c r="AP108" s="7">
        <v>4.7169999999999997E-2</v>
      </c>
      <c r="AQ108" s="7">
        <v>3.7339999999999998E-2</v>
      </c>
      <c r="AR108" s="7">
        <v>5.756E-2</v>
      </c>
      <c r="AS108" s="7">
        <v>2.4660000000000001E-2</v>
      </c>
      <c r="AT108" s="7">
        <v>4.4319999999999998E-2</v>
      </c>
      <c r="AU108" s="7">
        <v>5.7770000000000002E-2</v>
      </c>
      <c r="AV108" s="7">
        <v>4.172E-2</v>
      </c>
      <c r="AW108" s="7">
        <v>3.8730000000000001E-2</v>
      </c>
      <c r="AX108" s="7">
        <v>6.3189999999999996E-2</v>
      </c>
      <c r="AY108" s="7">
        <v>3.5529999999999999E-2</v>
      </c>
      <c r="AZ108" s="7">
        <v>3.6639999999999999E-2</v>
      </c>
      <c r="BA108" s="7">
        <v>4.0140000000000002E-2</v>
      </c>
      <c r="BB108" s="7">
        <v>6.3119999999999996E-2</v>
      </c>
      <c r="BC108" s="7">
        <v>3.3029999999999997E-2</v>
      </c>
    </row>
    <row r="109" spans="1:55" x14ac:dyDescent="0.25">
      <c r="A109" s="3"/>
      <c r="B109" s="3">
        <v>99</v>
      </c>
      <c r="C109" s="6">
        <v>3.5180000000000003E-2</v>
      </c>
      <c r="D109" s="6">
        <v>3.5180000000000003E-2</v>
      </c>
      <c r="E109" s="6">
        <v>3.5180000000000003E-2</v>
      </c>
      <c r="F109" s="6">
        <v>3.5049999999999998E-2</v>
      </c>
      <c r="G109" s="6">
        <v>4.2840000000000003E-2</v>
      </c>
      <c r="H109" s="6">
        <v>3.5180000000000003E-2</v>
      </c>
      <c r="I109" s="6">
        <v>3.5970000000000002E-2</v>
      </c>
      <c r="J109" s="6">
        <v>3.5159999999999997E-2</v>
      </c>
      <c r="K109" s="6">
        <v>3.5180000000000003E-2</v>
      </c>
      <c r="L109" s="6">
        <v>3.5180000000000003E-2</v>
      </c>
      <c r="M109" s="7">
        <v>3.5180000000000003E-2</v>
      </c>
      <c r="N109" s="7">
        <v>3.5180000000000003E-2</v>
      </c>
      <c r="O109" s="7">
        <v>3.5180000000000003E-2</v>
      </c>
      <c r="P109" s="7">
        <v>4.3069999999999997E-2</v>
      </c>
      <c r="Q109" s="7">
        <v>4.5060000000000003E-2</v>
      </c>
      <c r="R109" s="7">
        <v>3.5180000000000003E-2</v>
      </c>
      <c r="S109" s="7">
        <v>3.5180000000000003E-2</v>
      </c>
      <c r="T109" s="7">
        <v>3.5180000000000003E-2</v>
      </c>
      <c r="U109" s="7">
        <v>2.453E-2</v>
      </c>
      <c r="V109" s="7">
        <v>3.5180000000000003E-2</v>
      </c>
      <c r="W109" s="7">
        <v>3.5180000000000003E-2</v>
      </c>
      <c r="X109" s="7">
        <v>3.5180000000000003E-2</v>
      </c>
      <c r="Y109" s="7">
        <v>3.5180000000000003E-2</v>
      </c>
      <c r="Z109" s="7">
        <v>3.8120000000000001E-2</v>
      </c>
      <c r="AA109" s="7">
        <v>4.1180000000000001E-2</v>
      </c>
      <c r="AB109" s="7">
        <v>3.5180000000000003E-2</v>
      </c>
      <c r="AC109" s="7">
        <v>4.3360000000000003E-2</v>
      </c>
      <c r="AD109" s="7">
        <v>5.0319999999999997E-2</v>
      </c>
      <c r="AE109" s="7">
        <v>3.5180000000000003E-2</v>
      </c>
      <c r="AF109" s="7">
        <v>3.5180000000000003E-2</v>
      </c>
      <c r="AG109" s="7">
        <v>3.5180000000000003E-2</v>
      </c>
      <c r="AH109" s="7">
        <v>3.9070000000000001E-2</v>
      </c>
      <c r="AI109" s="7">
        <v>2.453E-2</v>
      </c>
      <c r="AJ109" s="7">
        <v>2.878E-2</v>
      </c>
      <c r="AK109" s="7">
        <v>3.8339999999999999E-2</v>
      </c>
      <c r="AL109" s="7">
        <v>7.4639999999999998E-2</v>
      </c>
      <c r="AM109" s="7">
        <v>3.637E-2</v>
      </c>
      <c r="AN109" s="7">
        <v>4.3630000000000002E-2</v>
      </c>
      <c r="AO109" s="7">
        <v>3.9079999999999997E-2</v>
      </c>
      <c r="AP109" s="7">
        <v>4.7120000000000002E-2</v>
      </c>
      <c r="AQ109" s="7">
        <v>3.739E-2</v>
      </c>
      <c r="AR109" s="7">
        <v>5.7509999999999999E-2</v>
      </c>
      <c r="AS109" s="7">
        <v>2.4729999999999999E-2</v>
      </c>
      <c r="AT109" s="7">
        <v>4.4290000000000003E-2</v>
      </c>
      <c r="AU109" s="7">
        <v>5.7709999999999997E-2</v>
      </c>
      <c r="AV109" s="7">
        <v>4.172E-2</v>
      </c>
      <c r="AW109" s="7">
        <v>3.8760000000000003E-2</v>
      </c>
      <c r="AX109" s="7">
        <v>6.3079999999999997E-2</v>
      </c>
      <c r="AY109" s="7">
        <v>3.5589999999999997E-2</v>
      </c>
      <c r="AZ109" s="7">
        <v>3.6700000000000003E-2</v>
      </c>
      <c r="BA109" s="7">
        <v>4.0160000000000001E-2</v>
      </c>
      <c r="BB109" s="7">
        <v>6.3009999999999997E-2</v>
      </c>
      <c r="BC109" s="7">
        <v>3.3119999999999997E-2</v>
      </c>
    </row>
    <row r="110" spans="1:55" x14ac:dyDescent="0.25">
      <c r="A110" s="3"/>
      <c r="B110" s="8">
        <v>100</v>
      </c>
      <c r="C110" s="9">
        <v>3.5249999999999997E-2</v>
      </c>
      <c r="D110" s="9">
        <v>3.5249999999999997E-2</v>
      </c>
      <c r="E110" s="9">
        <v>3.5249999999999997E-2</v>
      </c>
      <c r="F110" s="9">
        <v>3.5119999999999998E-2</v>
      </c>
      <c r="G110" s="9">
        <v>4.283E-2</v>
      </c>
      <c r="H110" s="9">
        <v>3.5249999999999997E-2</v>
      </c>
      <c r="I110" s="9">
        <v>3.603E-2</v>
      </c>
      <c r="J110" s="9">
        <v>3.5229999999999997E-2</v>
      </c>
      <c r="K110" s="9">
        <v>3.5249999999999997E-2</v>
      </c>
      <c r="L110" s="9">
        <v>3.5249999999999997E-2</v>
      </c>
      <c r="M110" s="10">
        <v>3.5249999999999997E-2</v>
      </c>
      <c r="N110" s="10">
        <v>3.5249999999999997E-2</v>
      </c>
      <c r="O110" s="10">
        <v>3.5249999999999997E-2</v>
      </c>
      <c r="P110" s="10">
        <v>4.3060000000000001E-2</v>
      </c>
      <c r="Q110" s="10">
        <v>4.5019999999999998E-2</v>
      </c>
      <c r="R110" s="10">
        <v>3.5249999999999997E-2</v>
      </c>
      <c r="S110" s="10">
        <v>3.5249999999999997E-2</v>
      </c>
      <c r="T110" s="10">
        <v>3.5249999999999997E-2</v>
      </c>
      <c r="U110" s="10">
        <v>2.46E-2</v>
      </c>
      <c r="V110" s="10">
        <v>3.5249999999999997E-2</v>
      </c>
      <c r="W110" s="10">
        <v>3.5249999999999997E-2</v>
      </c>
      <c r="X110" s="10">
        <v>3.5249999999999997E-2</v>
      </c>
      <c r="Y110" s="10">
        <v>3.5249999999999997E-2</v>
      </c>
      <c r="Z110" s="10">
        <v>3.8159999999999999E-2</v>
      </c>
      <c r="AA110" s="10">
        <v>4.1189999999999997E-2</v>
      </c>
      <c r="AB110" s="10">
        <v>3.5249999999999997E-2</v>
      </c>
      <c r="AC110" s="10">
        <v>4.3339999999999997E-2</v>
      </c>
      <c r="AD110" s="10">
        <v>5.024E-2</v>
      </c>
      <c r="AE110" s="10">
        <v>3.5249999999999997E-2</v>
      </c>
      <c r="AF110" s="10">
        <v>3.5249999999999997E-2</v>
      </c>
      <c r="AG110" s="10">
        <v>3.5249999999999997E-2</v>
      </c>
      <c r="AH110" s="10">
        <v>3.9100000000000003E-2</v>
      </c>
      <c r="AI110" s="10">
        <v>2.46E-2</v>
      </c>
      <c r="AJ110" s="10">
        <v>2.8910000000000002E-2</v>
      </c>
      <c r="AK110" s="10">
        <v>3.8370000000000001E-2</v>
      </c>
      <c r="AL110" s="10">
        <v>7.4410000000000004E-2</v>
      </c>
      <c r="AM110" s="10">
        <v>3.6420000000000001E-2</v>
      </c>
      <c r="AN110" s="10">
        <v>4.3610000000000003E-2</v>
      </c>
      <c r="AO110" s="10">
        <v>3.9109999999999999E-2</v>
      </c>
      <c r="AP110" s="10">
        <v>4.7070000000000001E-2</v>
      </c>
      <c r="AQ110" s="10">
        <v>3.7440000000000001E-2</v>
      </c>
      <c r="AR110" s="10">
        <v>5.7450000000000001E-2</v>
      </c>
      <c r="AS110" s="10">
        <v>2.4809999999999999E-2</v>
      </c>
      <c r="AT110" s="10">
        <v>4.4269999999999997E-2</v>
      </c>
      <c r="AU110" s="10">
        <v>5.765E-2</v>
      </c>
      <c r="AV110" s="10">
        <v>4.172E-2</v>
      </c>
      <c r="AW110" s="10">
        <v>3.8800000000000001E-2</v>
      </c>
      <c r="AX110" s="10">
        <v>6.2969999999999998E-2</v>
      </c>
      <c r="AY110" s="10">
        <v>3.5650000000000001E-2</v>
      </c>
      <c r="AZ110" s="10">
        <v>3.6749999999999998E-2</v>
      </c>
      <c r="BA110" s="10">
        <v>4.018E-2</v>
      </c>
      <c r="BB110" s="10">
        <v>6.2899999999999998E-2</v>
      </c>
      <c r="BC110" s="10">
        <v>3.32E-2</v>
      </c>
    </row>
    <row r="111" spans="1:55" x14ac:dyDescent="0.25">
      <c r="A111" s="3"/>
      <c r="B111" s="3">
        <v>101</v>
      </c>
      <c r="C111" s="6">
        <v>3.5319999999999997E-2</v>
      </c>
      <c r="D111" s="6">
        <v>3.5319999999999997E-2</v>
      </c>
      <c r="E111" s="6">
        <v>3.5319999999999997E-2</v>
      </c>
      <c r="F111" s="6">
        <v>3.5189999999999999E-2</v>
      </c>
      <c r="G111" s="6">
        <v>4.2819999999999997E-2</v>
      </c>
      <c r="H111" s="6">
        <v>3.5319999999999997E-2</v>
      </c>
      <c r="I111" s="6">
        <v>3.6080000000000001E-2</v>
      </c>
      <c r="J111" s="6">
        <v>3.5290000000000002E-2</v>
      </c>
      <c r="K111" s="6">
        <v>3.5319999999999997E-2</v>
      </c>
      <c r="L111" s="6">
        <v>3.5319999999999997E-2</v>
      </c>
      <c r="M111" s="7">
        <v>3.5319999999999997E-2</v>
      </c>
      <c r="N111" s="7">
        <v>3.5319999999999997E-2</v>
      </c>
      <c r="O111" s="7">
        <v>3.5319999999999997E-2</v>
      </c>
      <c r="P111" s="7">
        <v>4.3049999999999998E-2</v>
      </c>
      <c r="Q111" s="7">
        <v>4.4990000000000002E-2</v>
      </c>
      <c r="R111" s="7">
        <v>3.5319999999999997E-2</v>
      </c>
      <c r="S111" s="7">
        <v>3.5319999999999997E-2</v>
      </c>
      <c r="T111" s="7">
        <v>3.5319999999999997E-2</v>
      </c>
      <c r="U111" s="7">
        <v>2.4670000000000001E-2</v>
      </c>
      <c r="V111" s="7">
        <v>3.5319999999999997E-2</v>
      </c>
      <c r="W111" s="7">
        <v>3.5319999999999997E-2</v>
      </c>
      <c r="X111" s="7">
        <v>3.5319999999999997E-2</v>
      </c>
      <c r="Y111" s="7">
        <v>3.5319999999999997E-2</v>
      </c>
      <c r="Z111" s="7">
        <v>3.8199999999999998E-2</v>
      </c>
      <c r="AA111" s="7">
        <v>4.1200000000000001E-2</v>
      </c>
      <c r="AB111" s="7">
        <v>3.5319999999999997E-2</v>
      </c>
      <c r="AC111" s="7">
        <v>4.333E-2</v>
      </c>
      <c r="AD111" s="7">
        <v>5.015E-2</v>
      </c>
      <c r="AE111" s="7">
        <v>3.5319999999999997E-2</v>
      </c>
      <c r="AF111" s="7">
        <v>3.5319999999999997E-2</v>
      </c>
      <c r="AG111" s="7">
        <v>3.5319999999999997E-2</v>
      </c>
      <c r="AH111" s="7">
        <v>3.9129999999999998E-2</v>
      </c>
      <c r="AI111" s="7">
        <v>2.4670000000000001E-2</v>
      </c>
      <c r="AJ111" s="7">
        <v>2.904E-2</v>
      </c>
      <c r="AK111" s="7">
        <v>3.841E-2</v>
      </c>
      <c r="AL111" s="7">
        <v>7.4190000000000006E-2</v>
      </c>
      <c r="AM111" s="7">
        <v>3.6479999999999999E-2</v>
      </c>
      <c r="AN111" s="7">
        <v>4.3589999999999997E-2</v>
      </c>
      <c r="AO111" s="7">
        <v>3.9140000000000001E-2</v>
      </c>
      <c r="AP111" s="7">
        <v>4.7019999999999999E-2</v>
      </c>
      <c r="AQ111" s="7">
        <v>3.7479999999999999E-2</v>
      </c>
      <c r="AR111" s="7">
        <v>5.74E-2</v>
      </c>
      <c r="AS111" s="7">
        <v>2.4879999999999999E-2</v>
      </c>
      <c r="AT111" s="7">
        <v>4.4249999999999998E-2</v>
      </c>
      <c r="AU111" s="7">
        <v>5.7590000000000002E-2</v>
      </c>
      <c r="AV111" s="7">
        <v>4.1730000000000003E-2</v>
      </c>
      <c r="AW111" s="7">
        <v>3.8830000000000003E-2</v>
      </c>
      <c r="AX111" s="7">
        <v>6.2859999999999999E-2</v>
      </c>
      <c r="AY111" s="7">
        <v>3.5720000000000002E-2</v>
      </c>
      <c r="AZ111" s="7">
        <v>3.6799999999999999E-2</v>
      </c>
      <c r="BA111" s="7">
        <v>4.02E-2</v>
      </c>
      <c r="BB111" s="7">
        <v>6.2789999999999999E-2</v>
      </c>
      <c r="BC111" s="7">
        <v>3.329E-2</v>
      </c>
    </row>
    <row r="112" spans="1:55" x14ac:dyDescent="0.25">
      <c r="A112" s="3"/>
      <c r="B112" s="3">
        <v>102</v>
      </c>
      <c r="C112" s="6">
        <v>3.5380000000000002E-2</v>
      </c>
      <c r="D112" s="6">
        <v>3.5380000000000002E-2</v>
      </c>
      <c r="E112" s="6">
        <v>3.5380000000000002E-2</v>
      </c>
      <c r="F112" s="6">
        <v>3.526E-2</v>
      </c>
      <c r="G112" s="6">
        <v>4.2819999999999997E-2</v>
      </c>
      <c r="H112" s="6">
        <v>3.5380000000000002E-2</v>
      </c>
      <c r="I112" s="6">
        <v>3.6139999999999999E-2</v>
      </c>
      <c r="J112" s="6">
        <v>3.5360000000000003E-2</v>
      </c>
      <c r="K112" s="6">
        <v>3.5380000000000002E-2</v>
      </c>
      <c r="L112" s="6">
        <v>3.5380000000000002E-2</v>
      </c>
      <c r="M112" s="7">
        <v>3.5380000000000002E-2</v>
      </c>
      <c r="N112" s="7">
        <v>3.5380000000000002E-2</v>
      </c>
      <c r="O112" s="7">
        <v>3.5380000000000002E-2</v>
      </c>
      <c r="P112" s="7">
        <v>4.3040000000000002E-2</v>
      </c>
      <c r="Q112" s="7">
        <v>4.4970000000000003E-2</v>
      </c>
      <c r="R112" s="7">
        <v>3.5380000000000002E-2</v>
      </c>
      <c r="S112" s="7">
        <v>3.5380000000000002E-2</v>
      </c>
      <c r="T112" s="7">
        <v>3.5380000000000002E-2</v>
      </c>
      <c r="U112" s="7">
        <v>2.4750000000000001E-2</v>
      </c>
      <c r="V112" s="7">
        <v>3.5380000000000002E-2</v>
      </c>
      <c r="W112" s="7">
        <v>3.5380000000000002E-2</v>
      </c>
      <c r="X112" s="7">
        <v>3.5380000000000002E-2</v>
      </c>
      <c r="Y112" s="7">
        <v>3.5380000000000002E-2</v>
      </c>
      <c r="Z112" s="7">
        <v>3.823E-2</v>
      </c>
      <c r="AA112" s="7">
        <v>4.1209999999999997E-2</v>
      </c>
      <c r="AB112" s="7">
        <v>3.5380000000000002E-2</v>
      </c>
      <c r="AC112" s="7">
        <v>4.3319999999999997E-2</v>
      </c>
      <c r="AD112" s="7">
        <v>5.0070000000000003E-2</v>
      </c>
      <c r="AE112" s="7">
        <v>3.5380000000000002E-2</v>
      </c>
      <c r="AF112" s="7">
        <v>3.5380000000000002E-2</v>
      </c>
      <c r="AG112" s="7">
        <v>3.5380000000000002E-2</v>
      </c>
      <c r="AH112" s="7">
        <v>3.916E-2</v>
      </c>
      <c r="AI112" s="7">
        <v>2.4750000000000001E-2</v>
      </c>
      <c r="AJ112" s="7">
        <v>2.9170000000000001E-2</v>
      </c>
      <c r="AK112" s="7">
        <v>3.8440000000000002E-2</v>
      </c>
      <c r="AL112" s="7">
        <v>7.3969999999999994E-2</v>
      </c>
      <c r="AM112" s="7">
        <v>3.653E-2</v>
      </c>
      <c r="AN112" s="7">
        <v>4.3580000000000001E-2</v>
      </c>
      <c r="AO112" s="7">
        <v>3.916E-2</v>
      </c>
      <c r="AP112" s="7">
        <v>4.6969999999999998E-2</v>
      </c>
      <c r="AQ112" s="7">
        <v>3.7530000000000001E-2</v>
      </c>
      <c r="AR112" s="7">
        <v>5.7349999999999998E-2</v>
      </c>
      <c r="AS112" s="7">
        <v>2.495E-2</v>
      </c>
      <c r="AT112" s="7">
        <v>4.4229999999999998E-2</v>
      </c>
      <c r="AU112" s="7">
        <v>5.7540000000000001E-2</v>
      </c>
      <c r="AV112" s="7">
        <v>4.1730000000000003E-2</v>
      </c>
      <c r="AW112" s="7">
        <v>3.8859999999999999E-2</v>
      </c>
      <c r="AX112" s="7">
        <v>6.275E-2</v>
      </c>
      <c r="AY112" s="7">
        <v>3.5779999999999999E-2</v>
      </c>
      <c r="AZ112" s="7">
        <v>3.6850000000000001E-2</v>
      </c>
      <c r="BA112" s="7">
        <v>4.0210000000000003E-2</v>
      </c>
      <c r="BB112" s="7">
        <v>6.268E-2</v>
      </c>
      <c r="BC112" s="7">
        <v>3.338E-2</v>
      </c>
    </row>
    <row r="113" spans="1:55" x14ac:dyDescent="0.25">
      <c r="A113" s="3"/>
      <c r="B113" s="3">
        <v>103</v>
      </c>
      <c r="C113" s="6">
        <v>3.5450000000000002E-2</v>
      </c>
      <c r="D113" s="6">
        <v>3.5450000000000002E-2</v>
      </c>
      <c r="E113" s="6">
        <v>3.5450000000000002E-2</v>
      </c>
      <c r="F113" s="6">
        <v>3.5319999999999997E-2</v>
      </c>
      <c r="G113" s="6">
        <v>4.2810000000000001E-2</v>
      </c>
      <c r="H113" s="6">
        <v>3.5450000000000002E-2</v>
      </c>
      <c r="I113" s="6">
        <v>3.6200000000000003E-2</v>
      </c>
      <c r="J113" s="6">
        <v>3.542E-2</v>
      </c>
      <c r="K113" s="6">
        <v>3.5450000000000002E-2</v>
      </c>
      <c r="L113" s="6">
        <v>3.5450000000000002E-2</v>
      </c>
      <c r="M113" s="7">
        <v>3.5450000000000002E-2</v>
      </c>
      <c r="N113" s="7">
        <v>3.5450000000000002E-2</v>
      </c>
      <c r="O113" s="7">
        <v>3.5450000000000002E-2</v>
      </c>
      <c r="P113" s="7">
        <v>4.3029999999999999E-2</v>
      </c>
      <c r="Q113" s="7">
        <v>4.4940000000000001E-2</v>
      </c>
      <c r="R113" s="7">
        <v>3.5450000000000002E-2</v>
      </c>
      <c r="S113" s="7">
        <v>3.5450000000000002E-2</v>
      </c>
      <c r="T113" s="7">
        <v>3.5450000000000002E-2</v>
      </c>
      <c r="U113" s="7">
        <v>2.4819999999999998E-2</v>
      </c>
      <c r="V113" s="7">
        <v>3.5450000000000002E-2</v>
      </c>
      <c r="W113" s="7">
        <v>3.5450000000000002E-2</v>
      </c>
      <c r="X113" s="7">
        <v>3.5450000000000002E-2</v>
      </c>
      <c r="Y113" s="7">
        <v>3.5450000000000002E-2</v>
      </c>
      <c r="Z113" s="7">
        <v>3.8269999999999998E-2</v>
      </c>
      <c r="AA113" s="7">
        <v>4.122E-2</v>
      </c>
      <c r="AB113" s="7">
        <v>3.5450000000000002E-2</v>
      </c>
      <c r="AC113" s="7">
        <v>4.3299999999999998E-2</v>
      </c>
      <c r="AD113" s="7">
        <v>4.999E-2</v>
      </c>
      <c r="AE113" s="7">
        <v>3.5450000000000002E-2</v>
      </c>
      <c r="AF113" s="7">
        <v>3.5450000000000002E-2</v>
      </c>
      <c r="AG113" s="7">
        <v>3.5450000000000002E-2</v>
      </c>
      <c r="AH113" s="7">
        <v>3.9190000000000003E-2</v>
      </c>
      <c r="AI113" s="7">
        <v>2.4819999999999998E-2</v>
      </c>
      <c r="AJ113" s="7">
        <v>2.929E-2</v>
      </c>
      <c r="AK113" s="7">
        <v>3.848E-2</v>
      </c>
      <c r="AL113" s="7">
        <v>7.3749999999999996E-2</v>
      </c>
      <c r="AM113" s="7">
        <v>3.6589999999999998E-2</v>
      </c>
      <c r="AN113" s="7">
        <v>4.3560000000000001E-2</v>
      </c>
      <c r="AO113" s="7">
        <v>3.9190000000000003E-2</v>
      </c>
      <c r="AP113" s="7">
        <v>4.6920000000000003E-2</v>
      </c>
      <c r="AQ113" s="7">
        <v>3.7569999999999999E-2</v>
      </c>
      <c r="AR113" s="7">
        <v>5.7290000000000001E-2</v>
      </c>
      <c r="AS113" s="7">
        <v>2.5020000000000001E-2</v>
      </c>
      <c r="AT113" s="7">
        <v>4.4200000000000003E-2</v>
      </c>
      <c r="AU113" s="7">
        <v>5.7489999999999999E-2</v>
      </c>
      <c r="AV113" s="7">
        <v>4.1730000000000003E-2</v>
      </c>
      <c r="AW113" s="7">
        <v>3.8890000000000001E-2</v>
      </c>
      <c r="AX113" s="7">
        <v>6.2640000000000001E-2</v>
      </c>
      <c r="AY113" s="7">
        <v>3.5839999999999997E-2</v>
      </c>
      <c r="AZ113" s="7">
        <v>3.6900000000000002E-2</v>
      </c>
      <c r="BA113" s="7">
        <v>4.0230000000000002E-2</v>
      </c>
      <c r="BB113" s="7">
        <v>6.2579999999999997E-2</v>
      </c>
      <c r="BC113" s="7">
        <v>3.3459999999999997E-2</v>
      </c>
    </row>
    <row r="114" spans="1:55" x14ac:dyDescent="0.25">
      <c r="A114" s="3"/>
      <c r="B114" s="3">
        <v>104</v>
      </c>
      <c r="C114" s="6">
        <v>3.551E-2</v>
      </c>
      <c r="D114" s="6">
        <v>3.551E-2</v>
      </c>
      <c r="E114" s="6">
        <v>3.551E-2</v>
      </c>
      <c r="F114" s="6">
        <v>3.5389999999999998E-2</v>
      </c>
      <c r="G114" s="6">
        <v>4.2799999999999998E-2</v>
      </c>
      <c r="H114" s="6">
        <v>3.551E-2</v>
      </c>
      <c r="I114" s="6">
        <v>3.6249999999999998E-2</v>
      </c>
      <c r="J114" s="6">
        <v>3.5490000000000001E-2</v>
      </c>
      <c r="K114" s="6">
        <v>3.551E-2</v>
      </c>
      <c r="L114" s="6">
        <v>3.551E-2</v>
      </c>
      <c r="M114" s="7">
        <v>3.551E-2</v>
      </c>
      <c r="N114" s="7">
        <v>3.551E-2</v>
      </c>
      <c r="O114" s="7">
        <v>3.551E-2</v>
      </c>
      <c r="P114" s="7">
        <v>4.3020000000000003E-2</v>
      </c>
      <c r="Q114" s="7">
        <v>4.4909999999999999E-2</v>
      </c>
      <c r="R114" s="7">
        <v>3.551E-2</v>
      </c>
      <c r="S114" s="7">
        <v>3.551E-2</v>
      </c>
      <c r="T114" s="7">
        <v>3.551E-2</v>
      </c>
      <c r="U114" s="7">
        <v>2.4889999999999999E-2</v>
      </c>
      <c r="V114" s="7">
        <v>3.551E-2</v>
      </c>
      <c r="W114" s="7">
        <v>3.551E-2</v>
      </c>
      <c r="X114" s="7">
        <v>3.551E-2</v>
      </c>
      <c r="Y114" s="7">
        <v>3.551E-2</v>
      </c>
      <c r="Z114" s="7">
        <v>3.8309999999999997E-2</v>
      </c>
      <c r="AA114" s="7">
        <v>4.122E-2</v>
      </c>
      <c r="AB114" s="7">
        <v>3.551E-2</v>
      </c>
      <c r="AC114" s="7">
        <v>4.3290000000000002E-2</v>
      </c>
      <c r="AD114" s="7">
        <v>4.9919999999999999E-2</v>
      </c>
      <c r="AE114" s="7">
        <v>3.551E-2</v>
      </c>
      <c r="AF114" s="7">
        <v>3.551E-2</v>
      </c>
      <c r="AG114" s="7">
        <v>3.551E-2</v>
      </c>
      <c r="AH114" s="7">
        <v>3.9210000000000002E-2</v>
      </c>
      <c r="AI114" s="7">
        <v>2.4889999999999999E-2</v>
      </c>
      <c r="AJ114" s="7">
        <v>2.9409999999999999E-2</v>
      </c>
      <c r="AK114" s="7">
        <v>3.8510000000000003E-2</v>
      </c>
      <c r="AL114" s="7">
        <v>7.3539999999999994E-2</v>
      </c>
      <c r="AM114" s="7">
        <v>3.6639999999999999E-2</v>
      </c>
      <c r="AN114" s="7">
        <v>4.3549999999999998E-2</v>
      </c>
      <c r="AO114" s="7">
        <v>3.9219999999999998E-2</v>
      </c>
      <c r="AP114" s="7">
        <v>4.6879999999999998E-2</v>
      </c>
      <c r="AQ114" s="7">
        <v>3.7609999999999998E-2</v>
      </c>
      <c r="AR114" s="7">
        <v>5.7239999999999999E-2</v>
      </c>
      <c r="AS114" s="7">
        <v>2.5080000000000002E-2</v>
      </c>
      <c r="AT114" s="7">
        <v>4.4179999999999997E-2</v>
      </c>
      <c r="AU114" s="7">
        <v>5.7430000000000002E-2</v>
      </c>
      <c r="AV114" s="7">
        <v>4.1739999999999999E-2</v>
      </c>
      <c r="AW114" s="7">
        <v>3.8920000000000003E-2</v>
      </c>
      <c r="AX114" s="7">
        <v>6.2539999999999998E-2</v>
      </c>
      <c r="AY114" s="7">
        <v>3.5900000000000001E-2</v>
      </c>
      <c r="AZ114" s="7">
        <v>3.6949999999999997E-2</v>
      </c>
      <c r="BA114" s="7">
        <v>4.0250000000000001E-2</v>
      </c>
      <c r="BB114" s="7">
        <v>6.2480000000000001E-2</v>
      </c>
      <c r="BC114" s="7">
        <v>3.354E-2</v>
      </c>
    </row>
    <row r="115" spans="1:55" x14ac:dyDescent="0.25">
      <c r="A115" s="3"/>
      <c r="B115" s="8">
        <v>105</v>
      </c>
      <c r="C115" s="9">
        <v>3.5569999999999997E-2</v>
      </c>
      <c r="D115" s="9">
        <v>3.5569999999999997E-2</v>
      </c>
      <c r="E115" s="9">
        <v>3.5569999999999997E-2</v>
      </c>
      <c r="F115" s="9">
        <v>3.5450000000000002E-2</v>
      </c>
      <c r="G115" s="9">
        <v>4.2790000000000002E-2</v>
      </c>
      <c r="H115" s="9">
        <v>3.5569999999999997E-2</v>
      </c>
      <c r="I115" s="9">
        <v>3.6310000000000002E-2</v>
      </c>
      <c r="J115" s="9">
        <v>3.5549999999999998E-2</v>
      </c>
      <c r="K115" s="9">
        <v>3.5569999999999997E-2</v>
      </c>
      <c r="L115" s="9">
        <v>3.5569999999999997E-2</v>
      </c>
      <c r="M115" s="10">
        <v>3.5569999999999997E-2</v>
      </c>
      <c r="N115" s="10">
        <v>3.5569999999999997E-2</v>
      </c>
      <c r="O115" s="10">
        <v>3.5569999999999997E-2</v>
      </c>
      <c r="P115" s="10">
        <v>4.301E-2</v>
      </c>
      <c r="Q115" s="10">
        <v>4.4880000000000003E-2</v>
      </c>
      <c r="R115" s="10">
        <v>3.5569999999999997E-2</v>
      </c>
      <c r="S115" s="10">
        <v>3.5569999999999997E-2</v>
      </c>
      <c r="T115" s="10">
        <v>3.5569999999999997E-2</v>
      </c>
      <c r="U115" s="10">
        <v>2.495E-2</v>
      </c>
      <c r="V115" s="10">
        <v>3.5569999999999997E-2</v>
      </c>
      <c r="W115" s="10">
        <v>3.5569999999999997E-2</v>
      </c>
      <c r="X115" s="10">
        <v>3.5569999999999997E-2</v>
      </c>
      <c r="Y115" s="10">
        <v>3.5569999999999997E-2</v>
      </c>
      <c r="Z115" s="10">
        <v>3.8339999999999999E-2</v>
      </c>
      <c r="AA115" s="10">
        <v>4.1230000000000003E-2</v>
      </c>
      <c r="AB115" s="10">
        <v>3.5569999999999997E-2</v>
      </c>
      <c r="AC115" s="10">
        <v>4.3279999999999999E-2</v>
      </c>
      <c r="AD115" s="10">
        <v>4.9840000000000002E-2</v>
      </c>
      <c r="AE115" s="10">
        <v>3.5569999999999997E-2</v>
      </c>
      <c r="AF115" s="10">
        <v>3.5569999999999997E-2</v>
      </c>
      <c r="AG115" s="10">
        <v>3.5569999999999997E-2</v>
      </c>
      <c r="AH115" s="10">
        <v>3.9239999999999997E-2</v>
      </c>
      <c r="AI115" s="10">
        <v>2.495E-2</v>
      </c>
      <c r="AJ115" s="10">
        <v>2.9530000000000001E-2</v>
      </c>
      <c r="AK115" s="10">
        <v>3.8539999999999998E-2</v>
      </c>
      <c r="AL115" s="10">
        <v>7.3330000000000006E-2</v>
      </c>
      <c r="AM115" s="10">
        <v>3.669E-2</v>
      </c>
      <c r="AN115" s="10">
        <v>4.3529999999999999E-2</v>
      </c>
      <c r="AO115" s="10">
        <v>3.9239999999999997E-2</v>
      </c>
      <c r="AP115" s="10">
        <v>4.6829999999999997E-2</v>
      </c>
      <c r="AQ115" s="10">
        <v>3.7650000000000003E-2</v>
      </c>
      <c r="AR115" s="10">
        <v>5.7189999999999998E-2</v>
      </c>
      <c r="AS115" s="10">
        <v>2.5149999999999999E-2</v>
      </c>
      <c r="AT115" s="10">
        <v>4.4159999999999998E-2</v>
      </c>
      <c r="AU115" s="10">
        <v>5.738E-2</v>
      </c>
      <c r="AV115" s="10">
        <v>4.1739999999999999E-2</v>
      </c>
      <c r="AW115" s="10">
        <v>3.8949999999999999E-2</v>
      </c>
      <c r="AX115" s="10">
        <v>6.2440000000000002E-2</v>
      </c>
      <c r="AY115" s="10">
        <v>3.5959999999999999E-2</v>
      </c>
      <c r="AZ115" s="10">
        <v>3.6999999999999998E-2</v>
      </c>
      <c r="BA115" s="10">
        <v>4.027E-2</v>
      </c>
      <c r="BB115" s="10">
        <v>6.2379999999999998E-2</v>
      </c>
      <c r="BC115" s="10">
        <v>3.3619999999999997E-2</v>
      </c>
    </row>
    <row r="116" spans="1:55" x14ac:dyDescent="0.25">
      <c r="A116" s="3"/>
      <c r="B116" s="3">
        <v>106</v>
      </c>
      <c r="C116" s="6">
        <v>3.5630000000000002E-2</v>
      </c>
      <c r="D116" s="6">
        <v>3.5630000000000002E-2</v>
      </c>
      <c r="E116" s="6">
        <v>3.5630000000000002E-2</v>
      </c>
      <c r="F116" s="6">
        <v>3.551E-2</v>
      </c>
      <c r="G116" s="6">
        <v>4.2790000000000002E-2</v>
      </c>
      <c r="H116" s="6">
        <v>3.5630000000000002E-2</v>
      </c>
      <c r="I116" s="6">
        <v>3.6360000000000003E-2</v>
      </c>
      <c r="J116" s="6">
        <v>3.5610000000000003E-2</v>
      </c>
      <c r="K116" s="6">
        <v>3.5630000000000002E-2</v>
      </c>
      <c r="L116" s="6">
        <v>3.5630000000000002E-2</v>
      </c>
      <c r="M116" s="7">
        <v>3.5630000000000002E-2</v>
      </c>
      <c r="N116" s="7">
        <v>3.5630000000000002E-2</v>
      </c>
      <c r="O116" s="7">
        <v>3.5630000000000002E-2</v>
      </c>
      <c r="P116" s="7">
        <v>4.2999999999999997E-2</v>
      </c>
      <c r="Q116" s="7">
        <v>4.4850000000000001E-2</v>
      </c>
      <c r="R116" s="7">
        <v>3.5630000000000002E-2</v>
      </c>
      <c r="S116" s="7">
        <v>3.5630000000000002E-2</v>
      </c>
      <c r="T116" s="7">
        <v>3.5630000000000002E-2</v>
      </c>
      <c r="U116" s="7">
        <v>2.5020000000000001E-2</v>
      </c>
      <c r="V116" s="7">
        <v>3.5630000000000002E-2</v>
      </c>
      <c r="W116" s="7">
        <v>3.5630000000000002E-2</v>
      </c>
      <c r="X116" s="7">
        <v>3.5630000000000002E-2</v>
      </c>
      <c r="Y116" s="7">
        <v>3.5630000000000002E-2</v>
      </c>
      <c r="Z116" s="7">
        <v>3.8379999999999997E-2</v>
      </c>
      <c r="AA116" s="7">
        <v>4.1239999999999999E-2</v>
      </c>
      <c r="AB116" s="7">
        <v>3.5630000000000002E-2</v>
      </c>
      <c r="AC116" s="7">
        <v>4.3270000000000003E-2</v>
      </c>
      <c r="AD116" s="7">
        <v>4.9770000000000002E-2</v>
      </c>
      <c r="AE116" s="7">
        <v>3.5630000000000002E-2</v>
      </c>
      <c r="AF116" s="7">
        <v>3.5630000000000002E-2</v>
      </c>
      <c r="AG116" s="7">
        <v>3.5630000000000002E-2</v>
      </c>
      <c r="AH116" s="7">
        <v>3.9260000000000003E-2</v>
      </c>
      <c r="AI116" s="7">
        <v>2.5020000000000001E-2</v>
      </c>
      <c r="AJ116" s="7">
        <v>2.9649999999999999E-2</v>
      </c>
      <c r="AK116" s="7">
        <v>3.8580000000000003E-2</v>
      </c>
      <c r="AL116" s="7">
        <v>7.3130000000000001E-2</v>
      </c>
      <c r="AM116" s="7">
        <v>3.6740000000000002E-2</v>
      </c>
      <c r="AN116" s="7">
        <v>4.3520000000000003E-2</v>
      </c>
      <c r="AO116" s="7">
        <v>3.9269999999999999E-2</v>
      </c>
      <c r="AP116" s="7">
        <v>4.6780000000000002E-2</v>
      </c>
      <c r="AQ116" s="7">
        <v>3.7690000000000001E-2</v>
      </c>
      <c r="AR116" s="7">
        <v>5.7140000000000003E-2</v>
      </c>
      <c r="AS116" s="7">
        <v>2.521E-2</v>
      </c>
      <c r="AT116" s="7">
        <v>4.4139999999999999E-2</v>
      </c>
      <c r="AU116" s="7">
        <v>5.7329999999999999E-2</v>
      </c>
      <c r="AV116" s="7">
        <v>4.1739999999999999E-2</v>
      </c>
      <c r="AW116" s="7">
        <v>3.8980000000000001E-2</v>
      </c>
      <c r="AX116" s="7">
        <v>6.234E-2</v>
      </c>
      <c r="AY116" s="7">
        <v>3.601E-2</v>
      </c>
      <c r="AZ116" s="7">
        <v>3.7039999999999997E-2</v>
      </c>
      <c r="BA116" s="7">
        <v>4.0280000000000003E-2</v>
      </c>
      <c r="BB116" s="7">
        <v>6.2280000000000002E-2</v>
      </c>
      <c r="BC116" s="7">
        <v>3.3700000000000001E-2</v>
      </c>
    </row>
    <row r="117" spans="1:55" x14ac:dyDescent="0.25">
      <c r="A117" s="3"/>
      <c r="B117" s="3">
        <v>107</v>
      </c>
      <c r="C117" s="6">
        <v>3.569E-2</v>
      </c>
      <c r="D117" s="6">
        <v>3.569E-2</v>
      </c>
      <c r="E117" s="6">
        <v>3.569E-2</v>
      </c>
      <c r="F117" s="6">
        <v>3.5569999999999997E-2</v>
      </c>
      <c r="G117" s="6">
        <v>4.2779999999999999E-2</v>
      </c>
      <c r="H117" s="6">
        <v>3.569E-2</v>
      </c>
      <c r="I117" s="6">
        <v>3.6420000000000001E-2</v>
      </c>
      <c r="J117" s="6">
        <v>3.567E-2</v>
      </c>
      <c r="K117" s="6">
        <v>3.569E-2</v>
      </c>
      <c r="L117" s="6">
        <v>3.569E-2</v>
      </c>
      <c r="M117" s="7">
        <v>3.569E-2</v>
      </c>
      <c r="N117" s="7">
        <v>3.569E-2</v>
      </c>
      <c r="O117" s="7">
        <v>3.569E-2</v>
      </c>
      <c r="P117" s="7">
        <v>4.299E-2</v>
      </c>
      <c r="Q117" s="7">
        <v>4.4830000000000002E-2</v>
      </c>
      <c r="R117" s="7">
        <v>3.569E-2</v>
      </c>
      <c r="S117" s="7">
        <v>3.569E-2</v>
      </c>
      <c r="T117" s="7">
        <v>3.569E-2</v>
      </c>
      <c r="U117" s="7">
        <v>2.5080000000000002E-2</v>
      </c>
      <c r="V117" s="7">
        <v>3.569E-2</v>
      </c>
      <c r="W117" s="7">
        <v>3.569E-2</v>
      </c>
      <c r="X117" s="7">
        <v>3.569E-2</v>
      </c>
      <c r="Y117" s="7">
        <v>3.569E-2</v>
      </c>
      <c r="Z117" s="7">
        <v>3.841E-2</v>
      </c>
      <c r="AA117" s="7">
        <v>4.1250000000000002E-2</v>
      </c>
      <c r="AB117" s="7">
        <v>3.569E-2</v>
      </c>
      <c r="AC117" s="7">
        <v>4.3249999999999997E-2</v>
      </c>
      <c r="AD117" s="7">
        <v>4.9689999999999998E-2</v>
      </c>
      <c r="AE117" s="7">
        <v>3.569E-2</v>
      </c>
      <c r="AF117" s="7">
        <v>3.569E-2</v>
      </c>
      <c r="AG117" s="7">
        <v>3.569E-2</v>
      </c>
      <c r="AH117" s="7">
        <v>3.9289999999999999E-2</v>
      </c>
      <c r="AI117" s="7">
        <v>2.5080000000000002E-2</v>
      </c>
      <c r="AJ117" s="7">
        <v>2.9760000000000002E-2</v>
      </c>
      <c r="AK117" s="7">
        <v>3.8609999999999998E-2</v>
      </c>
      <c r="AL117" s="7">
        <v>7.2929999999999995E-2</v>
      </c>
      <c r="AM117" s="7">
        <v>3.6790000000000003E-2</v>
      </c>
      <c r="AN117" s="7">
        <v>4.3499999999999997E-2</v>
      </c>
      <c r="AO117" s="7">
        <v>3.9300000000000002E-2</v>
      </c>
      <c r="AP117" s="7">
        <v>4.6739999999999997E-2</v>
      </c>
      <c r="AQ117" s="7">
        <v>3.773E-2</v>
      </c>
      <c r="AR117" s="7">
        <v>5.7090000000000002E-2</v>
      </c>
      <c r="AS117" s="7">
        <v>2.528E-2</v>
      </c>
      <c r="AT117" s="7">
        <v>4.4119999999999999E-2</v>
      </c>
      <c r="AU117" s="7">
        <v>5.7279999999999998E-2</v>
      </c>
      <c r="AV117" s="7">
        <v>4.1739999999999999E-2</v>
      </c>
      <c r="AW117" s="7">
        <v>3.9010000000000003E-2</v>
      </c>
      <c r="AX117" s="7">
        <v>6.2239999999999997E-2</v>
      </c>
      <c r="AY117" s="7">
        <v>3.6069999999999998E-2</v>
      </c>
      <c r="AZ117" s="7">
        <v>3.7089999999999998E-2</v>
      </c>
      <c r="BA117" s="7">
        <v>4.0300000000000002E-2</v>
      </c>
      <c r="BB117" s="7">
        <v>6.2179999999999999E-2</v>
      </c>
      <c r="BC117" s="7">
        <v>3.3779999999999998E-2</v>
      </c>
    </row>
    <row r="118" spans="1:55" x14ac:dyDescent="0.25">
      <c r="A118" s="3"/>
      <c r="B118" s="3">
        <v>108</v>
      </c>
      <c r="C118" s="6">
        <v>3.5749999999999997E-2</v>
      </c>
      <c r="D118" s="6">
        <v>3.5749999999999997E-2</v>
      </c>
      <c r="E118" s="6">
        <v>3.5749999999999997E-2</v>
      </c>
      <c r="F118" s="6">
        <v>3.5630000000000002E-2</v>
      </c>
      <c r="G118" s="6">
        <v>4.2770000000000002E-2</v>
      </c>
      <c r="H118" s="6">
        <v>3.5749999999999997E-2</v>
      </c>
      <c r="I118" s="6">
        <v>3.6470000000000002E-2</v>
      </c>
      <c r="J118" s="6">
        <v>3.5729999999999998E-2</v>
      </c>
      <c r="K118" s="6">
        <v>3.5749999999999997E-2</v>
      </c>
      <c r="L118" s="6">
        <v>3.5749999999999997E-2</v>
      </c>
      <c r="M118" s="7">
        <v>3.5749999999999997E-2</v>
      </c>
      <c r="N118" s="7">
        <v>3.5749999999999997E-2</v>
      </c>
      <c r="O118" s="7">
        <v>3.5749999999999997E-2</v>
      </c>
      <c r="P118" s="7">
        <v>4.2979999999999997E-2</v>
      </c>
      <c r="Q118" s="7">
        <v>4.48E-2</v>
      </c>
      <c r="R118" s="7">
        <v>3.5749999999999997E-2</v>
      </c>
      <c r="S118" s="7">
        <v>3.5749999999999997E-2</v>
      </c>
      <c r="T118" s="7">
        <v>3.5749999999999997E-2</v>
      </c>
      <c r="U118" s="7">
        <v>2.5149999999999999E-2</v>
      </c>
      <c r="V118" s="7">
        <v>3.5749999999999997E-2</v>
      </c>
      <c r="W118" s="7">
        <v>3.5749999999999997E-2</v>
      </c>
      <c r="X118" s="7">
        <v>3.5749999999999997E-2</v>
      </c>
      <c r="Y118" s="7">
        <v>3.5749999999999997E-2</v>
      </c>
      <c r="Z118" s="7">
        <v>3.8440000000000002E-2</v>
      </c>
      <c r="AA118" s="7">
        <v>4.1250000000000002E-2</v>
      </c>
      <c r="AB118" s="7">
        <v>3.5749999999999997E-2</v>
      </c>
      <c r="AC118" s="7">
        <v>4.3240000000000001E-2</v>
      </c>
      <c r="AD118" s="7">
        <v>4.9619999999999997E-2</v>
      </c>
      <c r="AE118" s="7">
        <v>3.5749999999999997E-2</v>
      </c>
      <c r="AF118" s="7">
        <v>3.5749999999999997E-2</v>
      </c>
      <c r="AG118" s="7">
        <v>3.5749999999999997E-2</v>
      </c>
      <c r="AH118" s="7">
        <v>3.9320000000000001E-2</v>
      </c>
      <c r="AI118" s="7">
        <v>2.5149999999999999E-2</v>
      </c>
      <c r="AJ118" s="7">
        <v>2.988E-2</v>
      </c>
      <c r="AK118" s="7">
        <v>3.8640000000000001E-2</v>
      </c>
      <c r="AL118" s="7">
        <v>7.2739999999999999E-2</v>
      </c>
      <c r="AM118" s="7">
        <v>3.6839999999999998E-2</v>
      </c>
      <c r="AN118" s="7">
        <v>4.3490000000000001E-2</v>
      </c>
      <c r="AO118" s="7">
        <v>3.9320000000000001E-2</v>
      </c>
      <c r="AP118" s="7">
        <v>4.6690000000000002E-2</v>
      </c>
      <c r="AQ118" s="7">
        <v>3.7769999999999998E-2</v>
      </c>
      <c r="AR118" s="7">
        <v>5.7049999999999997E-2</v>
      </c>
      <c r="AS118" s="7">
        <v>2.5340000000000001E-2</v>
      </c>
      <c r="AT118" s="7">
        <v>4.41E-2</v>
      </c>
      <c r="AU118" s="7">
        <v>5.7230000000000003E-2</v>
      </c>
      <c r="AV118" s="7">
        <v>4.1750000000000002E-2</v>
      </c>
      <c r="AW118" s="7">
        <v>3.9030000000000002E-2</v>
      </c>
      <c r="AX118" s="7">
        <v>6.2149999999999997E-2</v>
      </c>
      <c r="AY118" s="7">
        <v>3.6119999999999999E-2</v>
      </c>
      <c r="AZ118" s="7">
        <v>3.7139999999999999E-2</v>
      </c>
      <c r="BA118" s="7">
        <v>4.0309999999999999E-2</v>
      </c>
      <c r="BB118" s="7">
        <v>6.2089999999999999E-2</v>
      </c>
      <c r="BC118" s="7">
        <v>3.3849999999999998E-2</v>
      </c>
    </row>
    <row r="119" spans="1:55" x14ac:dyDescent="0.25">
      <c r="A119" s="3"/>
      <c r="B119" s="3">
        <v>109</v>
      </c>
      <c r="C119" s="6">
        <v>3.5810000000000002E-2</v>
      </c>
      <c r="D119" s="6">
        <v>3.5810000000000002E-2</v>
      </c>
      <c r="E119" s="6">
        <v>3.5810000000000002E-2</v>
      </c>
      <c r="F119" s="6">
        <v>3.569E-2</v>
      </c>
      <c r="G119" s="6">
        <v>4.2759999999999999E-2</v>
      </c>
      <c r="H119" s="6">
        <v>3.5810000000000002E-2</v>
      </c>
      <c r="I119" s="6">
        <v>3.6519999999999997E-2</v>
      </c>
      <c r="J119" s="6">
        <v>3.5779999999999999E-2</v>
      </c>
      <c r="K119" s="6">
        <v>3.5810000000000002E-2</v>
      </c>
      <c r="L119" s="6">
        <v>3.5810000000000002E-2</v>
      </c>
      <c r="M119" s="7">
        <v>3.5810000000000002E-2</v>
      </c>
      <c r="N119" s="7">
        <v>3.5810000000000002E-2</v>
      </c>
      <c r="O119" s="7">
        <v>3.5810000000000002E-2</v>
      </c>
      <c r="P119" s="7">
        <v>4.2970000000000001E-2</v>
      </c>
      <c r="Q119" s="7">
        <v>4.4769999999999997E-2</v>
      </c>
      <c r="R119" s="7">
        <v>3.5810000000000002E-2</v>
      </c>
      <c r="S119" s="7">
        <v>3.5810000000000002E-2</v>
      </c>
      <c r="T119" s="7">
        <v>3.5810000000000002E-2</v>
      </c>
      <c r="U119" s="7">
        <v>2.521E-2</v>
      </c>
      <c r="V119" s="7">
        <v>3.5810000000000002E-2</v>
      </c>
      <c r="W119" s="7">
        <v>3.5810000000000002E-2</v>
      </c>
      <c r="X119" s="7">
        <v>3.5810000000000002E-2</v>
      </c>
      <c r="Y119" s="7">
        <v>3.5810000000000002E-2</v>
      </c>
      <c r="Z119" s="7">
        <v>3.848E-2</v>
      </c>
      <c r="AA119" s="7">
        <v>4.1259999999999998E-2</v>
      </c>
      <c r="AB119" s="7">
        <v>3.5810000000000002E-2</v>
      </c>
      <c r="AC119" s="7">
        <v>4.3229999999999998E-2</v>
      </c>
      <c r="AD119" s="7">
        <v>4.9549999999999997E-2</v>
      </c>
      <c r="AE119" s="7">
        <v>3.5810000000000002E-2</v>
      </c>
      <c r="AF119" s="7">
        <v>3.5810000000000002E-2</v>
      </c>
      <c r="AG119" s="7">
        <v>3.5810000000000002E-2</v>
      </c>
      <c r="AH119" s="7">
        <v>3.934E-2</v>
      </c>
      <c r="AI119" s="7">
        <v>2.521E-2</v>
      </c>
      <c r="AJ119" s="7">
        <v>2.9989999999999999E-2</v>
      </c>
      <c r="AK119" s="7">
        <v>3.8670000000000003E-2</v>
      </c>
      <c r="AL119" s="7">
        <v>7.2539999999999993E-2</v>
      </c>
      <c r="AM119" s="7">
        <v>3.6880000000000003E-2</v>
      </c>
      <c r="AN119" s="7">
        <v>4.3479999999999998E-2</v>
      </c>
      <c r="AO119" s="7">
        <v>3.934E-2</v>
      </c>
      <c r="AP119" s="7">
        <v>4.6649999999999997E-2</v>
      </c>
      <c r="AQ119" s="7">
        <v>3.7810000000000003E-2</v>
      </c>
      <c r="AR119" s="7">
        <v>5.7000000000000002E-2</v>
      </c>
      <c r="AS119" s="7">
        <v>2.5399999999999999E-2</v>
      </c>
      <c r="AT119" s="7">
        <v>4.4080000000000001E-2</v>
      </c>
      <c r="AU119" s="7">
        <v>5.7180000000000002E-2</v>
      </c>
      <c r="AV119" s="7">
        <v>4.1750000000000002E-2</v>
      </c>
      <c r="AW119" s="7">
        <v>3.9059999999999997E-2</v>
      </c>
      <c r="AX119" s="7">
        <v>6.2059999999999997E-2</v>
      </c>
      <c r="AY119" s="7">
        <v>3.6179999999999997E-2</v>
      </c>
      <c r="AZ119" s="7">
        <v>3.7179999999999998E-2</v>
      </c>
      <c r="BA119" s="7">
        <v>4.0329999999999998E-2</v>
      </c>
      <c r="BB119" s="7">
        <v>6.2E-2</v>
      </c>
      <c r="BC119" s="7">
        <v>3.3930000000000002E-2</v>
      </c>
    </row>
    <row r="120" spans="1:55" x14ac:dyDescent="0.25">
      <c r="A120" s="3"/>
      <c r="B120" s="8">
        <v>110</v>
      </c>
      <c r="C120" s="9">
        <v>3.5860000000000003E-2</v>
      </c>
      <c r="D120" s="9">
        <v>3.5860000000000003E-2</v>
      </c>
      <c r="E120" s="9">
        <v>3.5860000000000003E-2</v>
      </c>
      <c r="F120" s="9">
        <v>3.5749999999999997E-2</v>
      </c>
      <c r="G120" s="9">
        <v>4.2759999999999999E-2</v>
      </c>
      <c r="H120" s="9">
        <v>3.5860000000000003E-2</v>
      </c>
      <c r="I120" s="9">
        <v>3.6569999999999998E-2</v>
      </c>
      <c r="J120" s="9">
        <v>3.5839999999999997E-2</v>
      </c>
      <c r="K120" s="9">
        <v>3.5860000000000003E-2</v>
      </c>
      <c r="L120" s="9">
        <v>3.5860000000000003E-2</v>
      </c>
      <c r="M120" s="10">
        <v>3.5860000000000003E-2</v>
      </c>
      <c r="N120" s="10">
        <v>3.5860000000000003E-2</v>
      </c>
      <c r="O120" s="10">
        <v>3.5860000000000003E-2</v>
      </c>
      <c r="P120" s="10">
        <v>4.2959999999999998E-2</v>
      </c>
      <c r="Q120" s="10">
        <v>4.4749999999999998E-2</v>
      </c>
      <c r="R120" s="10">
        <v>3.5860000000000003E-2</v>
      </c>
      <c r="S120" s="10">
        <v>3.5860000000000003E-2</v>
      </c>
      <c r="T120" s="10">
        <v>3.5860000000000003E-2</v>
      </c>
      <c r="U120" s="10">
        <v>2.5270000000000001E-2</v>
      </c>
      <c r="V120" s="10">
        <v>3.5860000000000003E-2</v>
      </c>
      <c r="W120" s="10">
        <v>3.5860000000000003E-2</v>
      </c>
      <c r="X120" s="10">
        <v>3.5860000000000003E-2</v>
      </c>
      <c r="Y120" s="10">
        <v>3.5860000000000003E-2</v>
      </c>
      <c r="Z120" s="10">
        <v>3.8510000000000003E-2</v>
      </c>
      <c r="AA120" s="10">
        <v>4.1270000000000001E-2</v>
      </c>
      <c r="AB120" s="10">
        <v>3.5860000000000003E-2</v>
      </c>
      <c r="AC120" s="10">
        <v>4.3220000000000001E-2</v>
      </c>
      <c r="AD120" s="10">
        <v>4.9480000000000003E-2</v>
      </c>
      <c r="AE120" s="10">
        <v>3.5860000000000003E-2</v>
      </c>
      <c r="AF120" s="10">
        <v>3.5860000000000003E-2</v>
      </c>
      <c r="AG120" s="10">
        <v>3.5860000000000003E-2</v>
      </c>
      <c r="AH120" s="10">
        <v>3.9359999999999999E-2</v>
      </c>
      <c r="AI120" s="10">
        <v>2.5270000000000001E-2</v>
      </c>
      <c r="AJ120" s="10">
        <v>3.0099999999999998E-2</v>
      </c>
      <c r="AK120" s="10">
        <v>3.8699999999999998E-2</v>
      </c>
      <c r="AL120" s="10">
        <v>7.2359999999999994E-2</v>
      </c>
      <c r="AM120" s="10">
        <v>3.6929999999999998E-2</v>
      </c>
      <c r="AN120" s="10">
        <v>4.3459999999999999E-2</v>
      </c>
      <c r="AO120" s="10">
        <v>3.9370000000000002E-2</v>
      </c>
      <c r="AP120" s="10">
        <v>4.6609999999999999E-2</v>
      </c>
      <c r="AQ120" s="10">
        <v>3.7850000000000002E-2</v>
      </c>
      <c r="AR120" s="10">
        <v>5.6959999999999997E-2</v>
      </c>
      <c r="AS120" s="10">
        <v>2.546E-2</v>
      </c>
      <c r="AT120" s="10">
        <v>4.4060000000000002E-2</v>
      </c>
      <c r="AU120" s="10">
        <v>5.7140000000000003E-2</v>
      </c>
      <c r="AV120" s="10">
        <v>4.1750000000000002E-2</v>
      </c>
      <c r="AW120" s="10">
        <v>3.909E-2</v>
      </c>
      <c r="AX120" s="10">
        <v>6.1960000000000001E-2</v>
      </c>
      <c r="AY120" s="10">
        <v>3.6229999999999998E-2</v>
      </c>
      <c r="AZ120" s="10">
        <v>3.7220000000000003E-2</v>
      </c>
      <c r="BA120" s="10">
        <v>4.0340000000000001E-2</v>
      </c>
      <c r="BB120" s="10">
        <v>6.1899999999999997E-2</v>
      </c>
      <c r="BC120" s="10">
        <v>3.4000000000000002E-2</v>
      </c>
    </row>
    <row r="121" spans="1:55" x14ac:dyDescent="0.25">
      <c r="A121" s="3"/>
      <c r="B121" s="3">
        <v>111</v>
      </c>
      <c r="C121" s="6">
        <v>3.5920000000000001E-2</v>
      </c>
      <c r="D121" s="6">
        <v>3.5920000000000001E-2</v>
      </c>
      <c r="E121" s="6">
        <v>3.5920000000000001E-2</v>
      </c>
      <c r="F121" s="6">
        <v>3.5799999999999998E-2</v>
      </c>
      <c r="G121" s="6">
        <v>4.2750000000000003E-2</v>
      </c>
      <c r="H121" s="6">
        <v>3.5920000000000001E-2</v>
      </c>
      <c r="I121" s="6">
        <v>3.662E-2</v>
      </c>
      <c r="J121" s="6">
        <v>3.5900000000000001E-2</v>
      </c>
      <c r="K121" s="6">
        <v>3.5920000000000001E-2</v>
      </c>
      <c r="L121" s="6">
        <v>3.5920000000000001E-2</v>
      </c>
      <c r="M121" s="7">
        <v>3.5920000000000001E-2</v>
      </c>
      <c r="N121" s="7">
        <v>3.5920000000000001E-2</v>
      </c>
      <c r="O121" s="7">
        <v>3.5920000000000001E-2</v>
      </c>
      <c r="P121" s="7">
        <v>4.2950000000000002E-2</v>
      </c>
      <c r="Q121" s="7">
        <v>4.4720000000000003E-2</v>
      </c>
      <c r="R121" s="7">
        <v>3.5920000000000001E-2</v>
      </c>
      <c r="S121" s="7">
        <v>3.5920000000000001E-2</v>
      </c>
      <c r="T121" s="7">
        <v>3.5920000000000001E-2</v>
      </c>
      <c r="U121" s="7">
        <v>2.5329999999999998E-2</v>
      </c>
      <c r="V121" s="7">
        <v>3.5920000000000001E-2</v>
      </c>
      <c r="W121" s="7">
        <v>3.5920000000000001E-2</v>
      </c>
      <c r="X121" s="7">
        <v>3.5920000000000001E-2</v>
      </c>
      <c r="Y121" s="7">
        <v>3.5920000000000001E-2</v>
      </c>
      <c r="Z121" s="7">
        <v>3.8539999999999998E-2</v>
      </c>
      <c r="AA121" s="7">
        <v>4.1270000000000001E-2</v>
      </c>
      <c r="AB121" s="7">
        <v>3.5920000000000001E-2</v>
      </c>
      <c r="AC121" s="7">
        <v>4.3209999999999998E-2</v>
      </c>
      <c r="AD121" s="7">
        <v>4.9419999999999999E-2</v>
      </c>
      <c r="AE121" s="7">
        <v>3.5920000000000001E-2</v>
      </c>
      <c r="AF121" s="7">
        <v>3.5920000000000001E-2</v>
      </c>
      <c r="AG121" s="7">
        <v>3.5920000000000001E-2</v>
      </c>
      <c r="AH121" s="7">
        <v>3.9390000000000001E-2</v>
      </c>
      <c r="AI121" s="7">
        <v>2.5329999999999998E-2</v>
      </c>
      <c r="AJ121" s="7">
        <v>3.0200000000000001E-2</v>
      </c>
      <c r="AK121" s="7">
        <v>3.8730000000000001E-2</v>
      </c>
      <c r="AL121" s="7">
        <v>7.2169999999999998E-2</v>
      </c>
      <c r="AM121" s="7">
        <v>3.6970000000000003E-2</v>
      </c>
      <c r="AN121" s="7">
        <v>4.3450000000000003E-2</v>
      </c>
      <c r="AO121" s="7">
        <v>3.9390000000000001E-2</v>
      </c>
      <c r="AP121" s="7">
        <v>4.657E-2</v>
      </c>
      <c r="AQ121" s="7">
        <v>3.789E-2</v>
      </c>
      <c r="AR121" s="7">
        <v>5.6910000000000002E-2</v>
      </c>
      <c r="AS121" s="7">
        <v>2.5520000000000001E-2</v>
      </c>
      <c r="AT121" s="7">
        <v>4.4049999999999999E-2</v>
      </c>
      <c r="AU121" s="7">
        <v>5.7090000000000002E-2</v>
      </c>
      <c r="AV121" s="7">
        <v>4.1750000000000002E-2</v>
      </c>
      <c r="AW121" s="7">
        <v>3.9109999999999999E-2</v>
      </c>
      <c r="AX121" s="7">
        <v>6.1870000000000001E-2</v>
      </c>
      <c r="AY121" s="7">
        <v>3.628E-2</v>
      </c>
      <c r="AZ121" s="7">
        <v>3.7269999999999998E-2</v>
      </c>
      <c r="BA121" s="7">
        <v>4.036E-2</v>
      </c>
      <c r="BB121" s="7">
        <v>6.1809999999999997E-2</v>
      </c>
      <c r="BC121" s="7">
        <v>3.4070000000000003E-2</v>
      </c>
    </row>
    <row r="122" spans="1:55" x14ac:dyDescent="0.25">
      <c r="A122" s="3"/>
      <c r="B122" s="3">
        <v>112</v>
      </c>
      <c r="C122" s="6">
        <v>3.5970000000000002E-2</v>
      </c>
      <c r="D122" s="6">
        <v>3.5970000000000002E-2</v>
      </c>
      <c r="E122" s="6">
        <v>3.5970000000000002E-2</v>
      </c>
      <c r="F122" s="6">
        <v>3.5860000000000003E-2</v>
      </c>
      <c r="G122" s="6">
        <v>4.274E-2</v>
      </c>
      <c r="H122" s="6">
        <v>3.5970000000000002E-2</v>
      </c>
      <c r="I122" s="6">
        <v>3.6659999999999998E-2</v>
      </c>
      <c r="J122" s="6">
        <v>3.5950000000000003E-2</v>
      </c>
      <c r="K122" s="6">
        <v>3.5970000000000002E-2</v>
      </c>
      <c r="L122" s="6">
        <v>3.5970000000000002E-2</v>
      </c>
      <c r="M122" s="7">
        <v>3.5970000000000002E-2</v>
      </c>
      <c r="N122" s="7">
        <v>3.5970000000000002E-2</v>
      </c>
      <c r="O122" s="7">
        <v>3.5970000000000002E-2</v>
      </c>
      <c r="P122" s="7">
        <v>4.2939999999999999E-2</v>
      </c>
      <c r="Q122" s="7">
        <v>4.4699999999999997E-2</v>
      </c>
      <c r="R122" s="7">
        <v>3.5970000000000002E-2</v>
      </c>
      <c r="S122" s="7">
        <v>3.5970000000000002E-2</v>
      </c>
      <c r="T122" s="7">
        <v>3.5970000000000002E-2</v>
      </c>
      <c r="U122" s="7">
        <v>2.5389999999999999E-2</v>
      </c>
      <c r="V122" s="7">
        <v>3.5970000000000002E-2</v>
      </c>
      <c r="W122" s="7">
        <v>3.5970000000000002E-2</v>
      </c>
      <c r="X122" s="7">
        <v>3.5970000000000002E-2</v>
      </c>
      <c r="Y122" s="7">
        <v>3.5970000000000002E-2</v>
      </c>
      <c r="Z122" s="7">
        <v>3.857E-2</v>
      </c>
      <c r="AA122" s="7">
        <v>4.1279999999999997E-2</v>
      </c>
      <c r="AB122" s="7">
        <v>3.5970000000000002E-2</v>
      </c>
      <c r="AC122" s="7">
        <v>4.3200000000000002E-2</v>
      </c>
      <c r="AD122" s="7">
        <v>4.9349999999999998E-2</v>
      </c>
      <c r="AE122" s="7">
        <v>3.5970000000000002E-2</v>
      </c>
      <c r="AF122" s="7">
        <v>3.5970000000000002E-2</v>
      </c>
      <c r="AG122" s="7">
        <v>3.5970000000000002E-2</v>
      </c>
      <c r="AH122" s="7">
        <v>3.9410000000000001E-2</v>
      </c>
      <c r="AI122" s="7">
        <v>2.5389999999999999E-2</v>
      </c>
      <c r="AJ122" s="7">
        <v>3.031E-2</v>
      </c>
      <c r="AK122" s="7">
        <v>3.8760000000000003E-2</v>
      </c>
      <c r="AL122" s="7">
        <v>7.1989999999999998E-2</v>
      </c>
      <c r="AM122" s="7">
        <v>3.7019999999999997E-2</v>
      </c>
      <c r="AN122" s="7">
        <v>4.3439999999999999E-2</v>
      </c>
      <c r="AO122" s="7">
        <v>3.9419999999999997E-2</v>
      </c>
      <c r="AP122" s="7">
        <v>4.6530000000000002E-2</v>
      </c>
      <c r="AQ122" s="7">
        <v>3.7920000000000002E-2</v>
      </c>
      <c r="AR122" s="7">
        <v>5.6869999999999997E-2</v>
      </c>
      <c r="AS122" s="7">
        <v>2.5579999999999999E-2</v>
      </c>
      <c r="AT122" s="7">
        <v>4.403E-2</v>
      </c>
      <c r="AU122" s="7">
        <v>5.704E-2</v>
      </c>
      <c r="AV122" s="7">
        <v>4.1750000000000002E-2</v>
      </c>
      <c r="AW122" s="7">
        <v>3.9140000000000001E-2</v>
      </c>
      <c r="AX122" s="7">
        <v>6.1789999999999998E-2</v>
      </c>
      <c r="AY122" s="7">
        <v>3.6330000000000001E-2</v>
      </c>
      <c r="AZ122" s="7">
        <v>3.7310000000000003E-2</v>
      </c>
      <c r="BA122" s="7">
        <v>4.0370000000000003E-2</v>
      </c>
      <c r="BB122" s="7">
        <v>6.173E-2</v>
      </c>
      <c r="BC122" s="7">
        <v>3.4139999999999997E-2</v>
      </c>
    </row>
    <row r="123" spans="1:55" x14ac:dyDescent="0.25">
      <c r="A123" s="3"/>
      <c r="B123" s="3">
        <v>113</v>
      </c>
      <c r="C123" s="6">
        <v>3.603E-2</v>
      </c>
      <c r="D123" s="6">
        <v>3.603E-2</v>
      </c>
      <c r="E123" s="6">
        <v>3.603E-2</v>
      </c>
      <c r="F123" s="6">
        <v>3.5909999999999997E-2</v>
      </c>
      <c r="G123" s="6">
        <v>4.274E-2</v>
      </c>
      <c r="H123" s="6">
        <v>3.603E-2</v>
      </c>
      <c r="I123" s="6">
        <v>3.671E-2</v>
      </c>
      <c r="J123" s="6">
        <v>3.5999999999999997E-2</v>
      </c>
      <c r="K123" s="6">
        <v>3.603E-2</v>
      </c>
      <c r="L123" s="6">
        <v>3.603E-2</v>
      </c>
      <c r="M123" s="7">
        <v>3.603E-2</v>
      </c>
      <c r="N123" s="7">
        <v>3.603E-2</v>
      </c>
      <c r="O123" s="7">
        <v>3.603E-2</v>
      </c>
      <c r="P123" s="7">
        <v>4.2939999999999999E-2</v>
      </c>
      <c r="Q123" s="7">
        <v>4.4679999999999997E-2</v>
      </c>
      <c r="R123" s="7">
        <v>3.603E-2</v>
      </c>
      <c r="S123" s="7">
        <v>3.603E-2</v>
      </c>
      <c r="T123" s="7">
        <v>3.603E-2</v>
      </c>
      <c r="U123" s="7">
        <v>2.545E-2</v>
      </c>
      <c r="V123" s="7">
        <v>3.603E-2</v>
      </c>
      <c r="W123" s="7">
        <v>3.603E-2</v>
      </c>
      <c r="X123" s="7">
        <v>3.603E-2</v>
      </c>
      <c r="Y123" s="7">
        <v>3.603E-2</v>
      </c>
      <c r="Z123" s="7">
        <v>3.8600000000000002E-2</v>
      </c>
      <c r="AA123" s="7">
        <v>4.129E-2</v>
      </c>
      <c r="AB123" s="7">
        <v>3.603E-2</v>
      </c>
      <c r="AC123" s="7">
        <v>4.3189999999999999E-2</v>
      </c>
      <c r="AD123" s="7">
        <v>4.9279999999999997E-2</v>
      </c>
      <c r="AE123" s="7">
        <v>3.603E-2</v>
      </c>
      <c r="AF123" s="7">
        <v>3.603E-2</v>
      </c>
      <c r="AG123" s="7">
        <v>3.603E-2</v>
      </c>
      <c r="AH123" s="7">
        <v>3.943E-2</v>
      </c>
      <c r="AI123" s="7">
        <v>2.545E-2</v>
      </c>
      <c r="AJ123" s="7">
        <v>3.041E-2</v>
      </c>
      <c r="AK123" s="7">
        <v>3.8789999999999998E-2</v>
      </c>
      <c r="AL123" s="7">
        <v>7.1809999999999999E-2</v>
      </c>
      <c r="AM123" s="7">
        <v>3.7060000000000003E-2</v>
      </c>
      <c r="AN123" s="7">
        <v>4.342E-2</v>
      </c>
      <c r="AO123" s="7">
        <v>3.9440000000000003E-2</v>
      </c>
      <c r="AP123" s="7">
        <v>4.6489999999999997E-2</v>
      </c>
      <c r="AQ123" s="7">
        <v>3.7960000000000001E-2</v>
      </c>
      <c r="AR123" s="7">
        <v>5.6820000000000002E-2</v>
      </c>
      <c r="AS123" s="7">
        <v>2.563E-2</v>
      </c>
      <c r="AT123" s="7">
        <v>4.4010000000000001E-2</v>
      </c>
      <c r="AU123" s="7">
        <v>5.7000000000000002E-2</v>
      </c>
      <c r="AV123" s="7">
        <v>4.1759999999999999E-2</v>
      </c>
      <c r="AW123" s="7">
        <v>3.916E-2</v>
      </c>
      <c r="AX123" s="7">
        <v>6.1699999999999998E-2</v>
      </c>
      <c r="AY123" s="7">
        <v>3.6380000000000003E-2</v>
      </c>
      <c r="AZ123" s="7">
        <v>3.7350000000000001E-2</v>
      </c>
      <c r="BA123" s="7">
        <v>4.0390000000000002E-2</v>
      </c>
      <c r="BB123" s="7">
        <v>6.164E-2</v>
      </c>
      <c r="BC123" s="7">
        <v>3.4209999999999997E-2</v>
      </c>
    </row>
    <row r="124" spans="1:55" x14ac:dyDescent="0.25">
      <c r="A124" s="3"/>
      <c r="B124" s="3">
        <v>114</v>
      </c>
      <c r="C124" s="6">
        <v>3.6080000000000001E-2</v>
      </c>
      <c r="D124" s="6">
        <v>3.6080000000000001E-2</v>
      </c>
      <c r="E124" s="6">
        <v>3.6080000000000001E-2</v>
      </c>
      <c r="F124" s="6">
        <v>3.5959999999999999E-2</v>
      </c>
      <c r="G124" s="6">
        <v>4.2729999999999997E-2</v>
      </c>
      <c r="H124" s="6">
        <v>3.6080000000000001E-2</v>
      </c>
      <c r="I124" s="6">
        <v>3.6760000000000001E-2</v>
      </c>
      <c r="J124" s="6">
        <v>3.6060000000000002E-2</v>
      </c>
      <c r="K124" s="6">
        <v>3.6080000000000001E-2</v>
      </c>
      <c r="L124" s="6">
        <v>3.6080000000000001E-2</v>
      </c>
      <c r="M124" s="7">
        <v>3.6080000000000001E-2</v>
      </c>
      <c r="N124" s="7">
        <v>3.6080000000000001E-2</v>
      </c>
      <c r="O124" s="7">
        <v>3.6080000000000001E-2</v>
      </c>
      <c r="P124" s="7">
        <v>4.2930000000000003E-2</v>
      </c>
      <c r="Q124" s="7">
        <v>4.4650000000000002E-2</v>
      </c>
      <c r="R124" s="7">
        <v>3.6080000000000001E-2</v>
      </c>
      <c r="S124" s="7">
        <v>3.6080000000000001E-2</v>
      </c>
      <c r="T124" s="7">
        <v>3.6080000000000001E-2</v>
      </c>
      <c r="U124" s="7">
        <v>2.5510000000000001E-2</v>
      </c>
      <c r="V124" s="7">
        <v>3.6080000000000001E-2</v>
      </c>
      <c r="W124" s="7">
        <v>3.6080000000000001E-2</v>
      </c>
      <c r="X124" s="7">
        <v>3.6080000000000001E-2</v>
      </c>
      <c r="Y124" s="7">
        <v>3.6080000000000001E-2</v>
      </c>
      <c r="Z124" s="7">
        <v>3.8629999999999998E-2</v>
      </c>
      <c r="AA124" s="7">
        <v>4.129E-2</v>
      </c>
      <c r="AB124" s="7">
        <v>3.6080000000000001E-2</v>
      </c>
      <c r="AC124" s="7">
        <v>4.3180000000000003E-2</v>
      </c>
      <c r="AD124" s="7">
        <v>4.922E-2</v>
      </c>
      <c r="AE124" s="7">
        <v>3.6080000000000001E-2</v>
      </c>
      <c r="AF124" s="7">
        <v>3.6080000000000001E-2</v>
      </c>
      <c r="AG124" s="7">
        <v>3.6080000000000001E-2</v>
      </c>
      <c r="AH124" s="7">
        <v>3.9460000000000002E-2</v>
      </c>
      <c r="AI124" s="7">
        <v>2.5510000000000001E-2</v>
      </c>
      <c r="AJ124" s="7">
        <v>3.0509999999999999E-2</v>
      </c>
      <c r="AK124" s="7">
        <v>3.882E-2</v>
      </c>
      <c r="AL124" s="7">
        <v>7.1629999999999999E-2</v>
      </c>
      <c r="AM124" s="7">
        <v>3.7109999999999997E-2</v>
      </c>
      <c r="AN124" s="7">
        <v>4.3409999999999997E-2</v>
      </c>
      <c r="AO124" s="7">
        <v>3.9460000000000002E-2</v>
      </c>
      <c r="AP124" s="7">
        <v>4.6449999999999998E-2</v>
      </c>
      <c r="AQ124" s="7">
        <v>3.7999999999999999E-2</v>
      </c>
      <c r="AR124" s="7">
        <v>5.6779999999999997E-2</v>
      </c>
      <c r="AS124" s="7">
        <v>2.5690000000000001E-2</v>
      </c>
      <c r="AT124" s="7">
        <v>4.3990000000000001E-2</v>
      </c>
      <c r="AU124" s="7">
        <v>5.6950000000000001E-2</v>
      </c>
      <c r="AV124" s="7">
        <v>4.1759999999999999E-2</v>
      </c>
      <c r="AW124" s="7">
        <v>3.9190000000000003E-2</v>
      </c>
      <c r="AX124" s="7">
        <v>6.1609999999999998E-2</v>
      </c>
      <c r="AY124" s="7">
        <v>3.6429999999999997E-2</v>
      </c>
      <c r="AZ124" s="7">
        <v>3.739E-2</v>
      </c>
      <c r="BA124" s="7">
        <v>4.0399999999999998E-2</v>
      </c>
      <c r="BB124" s="7">
        <v>6.1550000000000001E-2</v>
      </c>
      <c r="BC124" s="7">
        <v>3.4279999999999998E-2</v>
      </c>
    </row>
    <row r="125" spans="1:55" x14ac:dyDescent="0.25">
      <c r="A125" s="3"/>
      <c r="B125" s="8">
        <v>115</v>
      </c>
      <c r="C125" s="9">
        <v>3.6130000000000002E-2</v>
      </c>
      <c r="D125" s="9">
        <v>3.6130000000000002E-2</v>
      </c>
      <c r="E125" s="9">
        <v>3.6130000000000002E-2</v>
      </c>
      <c r="F125" s="9">
        <v>3.6020000000000003E-2</v>
      </c>
      <c r="G125" s="9">
        <v>4.2720000000000001E-2</v>
      </c>
      <c r="H125" s="9">
        <v>3.6130000000000002E-2</v>
      </c>
      <c r="I125" s="9">
        <v>3.6799999999999999E-2</v>
      </c>
      <c r="J125" s="9">
        <v>3.6110000000000003E-2</v>
      </c>
      <c r="K125" s="9">
        <v>3.6130000000000002E-2</v>
      </c>
      <c r="L125" s="9">
        <v>3.6130000000000002E-2</v>
      </c>
      <c r="M125" s="10">
        <v>3.6130000000000002E-2</v>
      </c>
      <c r="N125" s="10">
        <v>3.6130000000000002E-2</v>
      </c>
      <c r="O125" s="10">
        <v>3.6130000000000002E-2</v>
      </c>
      <c r="P125" s="10">
        <v>4.292E-2</v>
      </c>
      <c r="Q125" s="10">
        <v>4.4630000000000003E-2</v>
      </c>
      <c r="R125" s="10">
        <v>3.6130000000000002E-2</v>
      </c>
      <c r="S125" s="10">
        <v>3.6130000000000002E-2</v>
      </c>
      <c r="T125" s="10">
        <v>3.6130000000000002E-2</v>
      </c>
      <c r="U125" s="10">
        <v>2.5559999999999999E-2</v>
      </c>
      <c r="V125" s="10">
        <v>3.6130000000000002E-2</v>
      </c>
      <c r="W125" s="10">
        <v>3.6130000000000002E-2</v>
      </c>
      <c r="X125" s="10">
        <v>3.6130000000000002E-2</v>
      </c>
      <c r="Y125" s="10">
        <v>3.6130000000000002E-2</v>
      </c>
      <c r="Z125" s="10">
        <v>3.866E-2</v>
      </c>
      <c r="AA125" s="10">
        <v>4.1300000000000003E-2</v>
      </c>
      <c r="AB125" s="10">
        <v>3.6130000000000002E-2</v>
      </c>
      <c r="AC125" s="10">
        <v>4.317E-2</v>
      </c>
      <c r="AD125" s="10">
        <v>4.9160000000000002E-2</v>
      </c>
      <c r="AE125" s="10">
        <v>3.6130000000000002E-2</v>
      </c>
      <c r="AF125" s="10">
        <v>3.6130000000000002E-2</v>
      </c>
      <c r="AG125" s="10">
        <v>3.6130000000000002E-2</v>
      </c>
      <c r="AH125" s="10">
        <v>3.9480000000000001E-2</v>
      </c>
      <c r="AI125" s="10">
        <v>2.5559999999999999E-2</v>
      </c>
      <c r="AJ125" s="10">
        <v>3.0609999999999998E-2</v>
      </c>
      <c r="AK125" s="10">
        <v>3.884E-2</v>
      </c>
      <c r="AL125" s="10">
        <v>7.1459999999999996E-2</v>
      </c>
      <c r="AM125" s="10">
        <v>3.7150000000000002E-2</v>
      </c>
      <c r="AN125" s="10">
        <v>4.3400000000000001E-2</v>
      </c>
      <c r="AO125" s="10">
        <v>3.9480000000000001E-2</v>
      </c>
      <c r="AP125" s="10">
        <v>4.641E-2</v>
      </c>
      <c r="AQ125" s="10">
        <v>3.8030000000000001E-2</v>
      </c>
      <c r="AR125" s="10">
        <v>5.6739999999999999E-2</v>
      </c>
      <c r="AS125" s="10">
        <v>2.5739999999999999E-2</v>
      </c>
      <c r="AT125" s="10">
        <v>4.3970000000000002E-2</v>
      </c>
      <c r="AU125" s="10">
        <v>5.6910000000000002E-2</v>
      </c>
      <c r="AV125" s="10">
        <v>4.1759999999999999E-2</v>
      </c>
      <c r="AW125" s="10">
        <v>3.9210000000000002E-2</v>
      </c>
      <c r="AX125" s="10">
        <v>6.1530000000000001E-2</v>
      </c>
      <c r="AY125" s="10">
        <v>3.6479999999999999E-2</v>
      </c>
      <c r="AZ125" s="10">
        <v>3.7429999999999998E-2</v>
      </c>
      <c r="BA125" s="10">
        <v>4.0419999999999998E-2</v>
      </c>
      <c r="BB125" s="10">
        <v>6.1469999999999997E-2</v>
      </c>
      <c r="BC125" s="10">
        <v>3.4349999999999999E-2</v>
      </c>
    </row>
    <row r="126" spans="1:55" x14ac:dyDescent="0.25">
      <c r="A126" s="3"/>
      <c r="B126" s="3">
        <v>116</v>
      </c>
      <c r="C126" s="6">
        <v>3.6179999999999997E-2</v>
      </c>
      <c r="D126" s="6">
        <v>3.6179999999999997E-2</v>
      </c>
      <c r="E126" s="6">
        <v>3.6179999999999997E-2</v>
      </c>
      <c r="F126" s="6">
        <v>3.6069999999999998E-2</v>
      </c>
      <c r="G126" s="6">
        <v>4.2720000000000001E-2</v>
      </c>
      <c r="H126" s="6">
        <v>3.6179999999999997E-2</v>
      </c>
      <c r="I126" s="6">
        <v>3.6850000000000001E-2</v>
      </c>
      <c r="J126" s="6">
        <v>3.6159999999999998E-2</v>
      </c>
      <c r="K126" s="6">
        <v>3.6179999999999997E-2</v>
      </c>
      <c r="L126" s="6">
        <v>3.6179999999999997E-2</v>
      </c>
      <c r="M126" s="7">
        <v>3.6179999999999997E-2</v>
      </c>
      <c r="N126" s="7">
        <v>3.6179999999999997E-2</v>
      </c>
      <c r="O126" s="7">
        <v>3.6179999999999997E-2</v>
      </c>
      <c r="P126" s="7">
        <v>4.2909999999999997E-2</v>
      </c>
      <c r="Q126" s="7">
        <v>4.4609999999999997E-2</v>
      </c>
      <c r="R126" s="7">
        <v>3.6179999999999997E-2</v>
      </c>
      <c r="S126" s="7">
        <v>3.6179999999999997E-2</v>
      </c>
      <c r="T126" s="7">
        <v>3.6179999999999997E-2</v>
      </c>
      <c r="U126" s="7">
        <v>2.562E-2</v>
      </c>
      <c r="V126" s="7">
        <v>3.6179999999999997E-2</v>
      </c>
      <c r="W126" s="7">
        <v>3.6179999999999997E-2</v>
      </c>
      <c r="X126" s="7">
        <v>3.6179999999999997E-2</v>
      </c>
      <c r="Y126" s="7">
        <v>3.6179999999999997E-2</v>
      </c>
      <c r="Z126" s="7">
        <v>3.8690000000000002E-2</v>
      </c>
      <c r="AA126" s="7">
        <v>4.1300000000000003E-2</v>
      </c>
      <c r="AB126" s="7">
        <v>3.6179999999999997E-2</v>
      </c>
      <c r="AC126" s="7">
        <v>4.3159999999999997E-2</v>
      </c>
      <c r="AD126" s="7">
        <v>4.9099999999999998E-2</v>
      </c>
      <c r="AE126" s="7">
        <v>3.6179999999999997E-2</v>
      </c>
      <c r="AF126" s="7">
        <v>3.6179999999999997E-2</v>
      </c>
      <c r="AG126" s="7">
        <v>3.6179999999999997E-2</v>
      </c>
      <c r="AH126" s="7">
        <v>3.95E-2</v>
      </c>
      <c r="AI126" s="7">
        <v>2.562E-2</v>
      </c>
      <c r="AJ126" s="7">
        <v>3.0710000000000001E-2</v>
      </c>
      <c r="AK126" s="7">
        <v>3.8870000000000002E-2</v>
      </c>
      <c r="AL126" s="7">
        <v>7.1290000000000006E-2</v>
      </c>
      <c r="AM126" s="7">
        <v>3.7190000000000001E-2</v>
      </c>
      <c r="AN126" s="7">
        <v>4.3389999999999998E-2</v>
      </c>
      <c r="AO126" s="7">
        <v>3.95E-2</v>
      </c>
      <c r="AP126" s="7">
        <v>4.6370000000000001E-2</v>
      </c>
      <c r="AQ126" s="7">
        <v>3.8059999999999997E-2</v>
      </c>
      <c r="AR126" s="7">
        <v>5.67E-2</v>
      </c>
      <c r="AS126" s="7">
        <v>2.58E-2</v>
      </c>
      <c r="AT126" s="7">
        <v>4.3959999999999999E-2</v>
      </c>
      <c r="AU126" s="7">
        <v>5.6869999999999997E-2</v>
      </c>
      <c r="AV126" s="7">
        <v>4.1759999999999999E-2</v>
      </c>
      <c r="AW126" s="7">
        <v>3.9239999999999997E-2</v>
      </c>
      <c r="AX126" s="7">
        <v>6.1449999999999998E-2</v>
      </c>
      <c r="AY126" s="7">
        <v>3.653E-2</v>
      </c>
      <c r="AZ126" s="7">
        <v>3.7470000000000003E-2</v>
      </c>
      <c r="BA126" s="7">
        <v>4.0430000000000001E-2</v>
      </c>
      <c r="BB126" s="7">
        <v>6.139E-2</v>
      </c>
      <c r="BC126" s="7">
        <v>3.4410000000000003E-2</v>
      </c>
    </row>
    <row r="127" spans="1:55" x14ac:dyDescent="0.25">
      <c r="A127" s="3"/>
      <c r="B127" s="3">
        <v>117</v>
      </c>
      <c r="C127" s="6">
        <v>3.6229999999999998E-2</v>
      </c>
      <c r="D127" s="6">
        <v>3.6229999999999998E-2</v>
      </c>
      <c r="E127" s="6">
        <v>3.6229999999999998E-2</v>
      </c>
      <c r="F127" s="6">
        <v>3.6119999999999999E-2</v>
      </c>
      <c r="G127" s="6">
        <v>4.2709999999999998E-2</v>
      </c>
      <c r="H127" s="6">
        <v>3.6229999999999998E-2</v>
      </c>
      <c r="I127" s="6">
        <v>3.6889999999999999E-2</v>
      </c>
      <c r="J127" s="6">
        <v>3.6209999999999999E-2</v>
      </c>
      <c r="K127" s="6">
        <v>3.6229999999999998E-2</v>
      </c>
      <c r="L127" s="6">
        <v>3.6229999999999998E-2</v>
      </c>
      <c r="M127" s="7">
        <v>3.6229999999999998E-2</v>
      </c>
      <c r="N127" s="7">
        <v>3.6229999999999998E-2</v>
      </c>
      <c r="O127" s="7">
        <v>3.6229999999999998E-2</v>
      </c>
      <c r="P127" s="7">
        <v>4.2900000000000001E-2</v>
      </c>
      <c r="Q127" s="7">
        <v>4.4580000000000002E-2</v>
      </c>
      <c r="R127" s="7">
        <v>3.6229999999999998E-2</v>
      </c>
      <c r="S127" s="7">
        <v>3.6229999999999998E-2</v>
      </c>
      <c r="T127" s="7">
        <v>3.6229999999999998E-2</v>
      </c>
      <c r="U127" s="7">
        <v>2.5669999999999998E-2</v>
      </c>
      <c r="V127" s="7">
        <v>3.6229999999999998E-2</v>
      </c>
      <c r="W127" s="7">
        <v>3.6229999999999998E-2</v>
      </c>
      <c r="X127" s="7">
        <v>3.6229999999999998E-2</v>
      </c>
      <c r="Y127" s="7">
        <v>3.6229999999999998E-2</v>
      </c>
      <c r="Z127" s="7">
        <v>3.8719999999999997E-2</v>
      </c>
      <c r="AA127" s="7">
        <v>4.1309999999999999E-2</v>
      </c>
      <c r="AB127" s="7">
        <v>3.6229999999999998E-2</v>
      </c>
      <c r="AC127" s="7">
        <v>4.3150000000000001E-2</v>
      </c>
      <c r="AD127" s="7">
        <v>4.9029999999999997E-2</v>
      </c>
      <c r="AE127" s="7">
        <v>3.6229999999999998E-2</v>
      </c>
      <c r="AF127" s="7">
        <v>3.6229999999999998E-2</v>
      </c>
      <c r="AG127" s="7">
        <v>3.6229999999999998E-2</v>
      </c>
      <c r="AH127" s="7">
        <v>3.952E-2</v>
      </c>
      <c r="AI127" s="7">
        <v>2.5669999999999998E-2</v>
      </c>
      <c r="AJ127" s="7">
        <v>3.0800000000000001E-2</v>
      </c>
      <c r="AK127" s="7">
        <v>3.8899999999999997E-2</v>
      </c>
      <c r="AL127" s="7">
        <v>7.1129999999999999E-2</v>
      </c>
      <c r="AM127" s="7">
        <v>3.7229999999999999E-2</v>
      </c>
      <c r="AN127" s="7">
        <v>4.3380000000000002E-2</v>
      </c>
      <c r="AO127" s="7">
        <v>3.9530000000000003E-2</v>
      </c>
      <c r="AP127" s="7">
        <v>4.6330000000000003E-2</v>
      </c>
      <c r="AQ127" s="7">
        <v>3.8100000000000002E-2</v>
      </c>
      <c r="AR127" s="7">
        <v>5.6660000000000002E-2</v>
      </c>
      <c r="AS127" s="7">
        <v>2.5850000000000001E-2</v>
      </c>
      <c r="AT127" s="7">
        <v>4.394E-2</v>
      </c>
      <c r="AU127" s="7">
        <v>5.6829999999999999E-2</v>
      </c>
      <c r="AV127" s="7">
        <v>4.1770000000000002E-2</v>
      </c>
      <c r="AW127" s="7">
        <v>3.9260000000000003E-2</v>
      </c>
      <c r="AX127" s="7">
        <v>6.1370000000000001E-2</v>
      </c>
      <c r="AY127" s="7">
        <v>3.6569999999999998E-2</v>
      </c>
      <c r="AZ127" s="7">
        <v>3.7510000000000002E-2</v>
      </c>
      <c r="BA127" s="7">
        <v>4.0439999999999997E-2</v>
      </c>
      <c r="BB127" s="7">
        <v>6.1310000000000003E-2</v>
      </c>
      <c r="BC127" s="7">
        <v>3.4479999999999997E-2</v>
      </c>
    </row>
    <row r="128" spans="1:55" x14ac:dyDescent="0.25">
      <c r="A128" s="3"/>
      <c r="B128" s="3">
        <v>118</v>
      </c>
      <c r="C128" s="6">
        <v>3.628E-2</v>
      </c>
      <c r="D128" s="6">
        <v>3.628E-2</v>
      </c>
      <c r="E128" s="6">
        <v>3.628E-2</v>
      </c>
      <c r="F128" s="6">
        <v>3.6170000000000001E-2</v>
      </c>
      <c r="G128" s="6">
        <v>4.2709999999999998E-2</v>
      </c>
      <c r="H128" s="6">
        <v>3.628E-2</v>
      </c>
      <c r="I128" s="6">
        <v>3.6929999999999998E-2</v>
      </c>
      <c r="J128" s="6">
        <v>3.6260000000000001E-2</v>
      </c>
      <c r="K128" s="6">
        <v>3.628E-2</v>
      </c>
      <c r="L128" s="6">
        <v>3.628E-2</v>
      </c>
      <c r="M128" s="7">
        <v>3.628E-2</v>
      </c>
      <c r="N128" s="7">
        <v>3.628E-2</v>
      </c>
      <c r="O128" s="7">
        <v>3.628E-2</v>
      </c>
      <c r="P128" s="7">
        <v>4.2900000000000001E-2</v>
      </c>
      <c r="Q128" s="7">
        <v>4.4560000000000002E-2</v>
      </c>
      <c r="R128" s="7">
        <v>3.628E-2</v>
      </c>
      <c r="S128" s="7">
        <v>3.628E-2</v>
      </c>
      <c r="T128" s="7">
        <v>3.628E-2</v>
      </c>
      <c r="U128" s="7">
        <v>2.5729999999999999E-2</v>
      </c>
      <c r="V128" s="7">
        <v>3.628E-2</v>
      </c>
      <c r="W128" s="7">
        <v>3.628E-2</v>
      </c>
      <c r="X128" s="7">
        <v>3.628E-2</v>
      </c>
      <c r="Y128" s="7">
        <v>3.628E-2</v>
      </c>
      <c r="Z128" s="7">
        <v>3.8739999999999997E-2</v>
      </c>
      <c r="AA128" s="7">
        <v>4.1320000000000003E-2</v>
      </c>
      <c r="AB128" s="7">
        <v>3.628E-2</v>
      </c>
      <c r="AC128" s="7">
        <v>4.3139999999999998E-2</v>
      </c>
      <c r="AD128" s="7">
        <v>4.8980000000000003E-2</v>
      </c>
      <c r="AE128" s="7">
        <v>3.628E-2</v>
      </c>
      <c r="AF128" s="7">
        <v>3.628E-2</v>
      </c>
      <c r="AG128" s="7">
        <v>3.628E-2</v>
      </c>
      <c r="AH128" s="7">
        <v>3.9539999999999999E-2</v>
      </c>
      <c r="AI128" s="7">
        <v>2.5729999999999999E-2</v>
      </c>
      <c r="AJ128" s="7">
        <v>3.09E-2</v>
      </c>
      <c r="AK128" s="7">
        <v>3.8920000000000003E-2</v>
      </c>
      <c r="AL128" s="7">
        <v>7.0959999999999995E-2</v>
      </c>
      <c r="AM128" s="7">
        <v>3.7269999999999998E-2</v>
      </c>
      <c r="AN128" s="7">
        <v>4.3360000000000003E-2</v>
      </c>
      <c r="AO128" s="7">
        <v>3.9550000000000002E-2</v>
      </c>
      <c r="AP128" s="7">
        <v>4.6300000000000001E-2</v>
      </c>
      <c r="AQ128" s="7">
        <v>3.8129999999999997E-2</v>
      </c>
      <c r="AR128" s="7">
        <v>5.6619999999999997E-2</v>
      </c>
      <c r="AS128" s="7">
        <v>2.5899999999999999E-2</v>
      </c>
      <c r="AT128" s="7">
        <v>4.3920000000000001E-2</v>
      </c>
      <c r="AU128" s="7">
        <v>5.679E-2</v>
      </c>
      <c r="AV128" s="7">
        <v>4.1770000000000002E-2</v>
      </c>
      <c r="AW128" s="7">
        <v>3.9280000000000002E-2</v>
      </c>
      <c r="AX128" s="7">
        <v>6.1289999999999997E-2</v>
      </c>
      <c r="AY128" s="7">
        <v>3.662E-2</v>
      </c>
      <c r="AZ128" s="7">
        <v>3.755E-2</v>
      </c>
      <c r="BA128" s="7">
        <v>4.0460000000000003E-2</v>
      </c>
      <c r="BB128" s="7">
        <v>6.123E-2</v>
      </c>
      <c r="BC128" s="7">
        <v>3.4540000000000001E-2</v>
      </c>
    </row>
    <row r="129" spans="1:55" x14ac:dyDescent="0.25">
      <c r="A129" s="3"/>
      <c r="B129" s="3">
        <v>119</v>
      </c>
      <c r="C129" s="6">
        <v>3.6330000000000001E-2</v>
      </c>
      <c r="D129" s="6">
        <v>3.6330000000000001E-2</v>
      </c>
      <c r="E129" s="6">
        <v>3.6330000000000001E-2</v>
      </c>
      <c r="F129" s="6">
        <v>3.6220000000000002E-2</v>
      </c>
      <c r="G129" s="6">
        <v>4.2700000000000002E-2</v>
      </c>
      <c r="H129" s="6">
        <v>3.6330000000000001E-2</v>
      </c>
      <c r="I129" s="6">
        <v>3.6979999999999999E-2</v>
      </c>
      <c r="J129" s="6">
        <v>3.6310000000000002E-2</v>
      </c>
      <c r="K129" s="6">
        <v>3.6330000000000001E-2</v>
      </c>
      <c r="L129" s="6">
        <v>3.6330000000000001E-2</v>
      </c>
      <c r="M129" s="7">
        <v>3.6330000000000001E-2</v>
      </c>
      <c r="N129" s="7">
        <v>3.6330000000000001E-2</v>
      </c>
      <c r="O129" s="7">
        <v>3.6330000000000001E-2</v>
      </c>
      <c r="P129" s="7">
        <v>4.2889999999999998E-2</v>
      </c>
      <c r="Q129" s="7">
        <v>4.4540000000000003E-2</v>
      </c>
      <c r="R129" s="7">
        <v>3.6330000000000001E-2</v>
      </c>
      <c r="S129" s="7">
        <v>3.6330000000000001E-2</v>
      </c>
      <c r="T129" s="7">
        <v>3.6330000000000001E-2</v>
      </c>
      <c r="U129" s="7">
        <v>2.5780000000000001E-2</v>
      </c>
      <c r="V129" s="7">
        <v>3.6330000000000001E-2</v>
      </c>
      <c r="W129" s="7">
        <v>3.6330000000000001E-2</v>
      </c>
      <c r="X129" s="7">
        <v>3.6330000000000001E-2</v>
      </c>
      <c r="Y129" s="7">
        <v>3.6330000000000001E-2</v>
      </c>
      <c r="Z129" s="7">
        <v>3.8769999999999999E-2</v>
      </c>
      <c r="AA129" s="7">
        <v>4.1320000000000003E-2</v>
      </c>
      <c r="AB129" s="7">
        <v>3.6330000000000001E-2</v>
      </c>
      <c r="AC129" s="7">
        <v>4.3130000000000002E-2</v>
      </c>
      <c r="AD129" s="7">
        <v>4.8919999999999998E-2</v>
      </c>
      <c r="AE129" s="7">
        <v>3.6330000000000001E-2</v>
      </c>
      <c r="AF129" s="7">
        <v>3.6330000000000001E-2</v>
      </c>
      <c r="AG129" s="7">
        <v>3.6330000000000001E-2</v>
      </c>
      <c r="AH129" s="7">
        <v>3.9559999999999998E-2</v>
      </c>
      <c r="AI129" s="7">
        <v>2.5780000000000001E-2</v>
      </c>
      <c r="AJ129" s="7">
        <v>3.099E-2</v>
      </c>
      <c r="AK129" s="7">
        <v>3.8949999999999999E-2</v>
      </c>
      <c r="AL129" s="7">
        <v>7.0800000000000002E-2</v>
      </c>
      <c r="AM129" s="7">
        <v>3.7310000000000003E-2</v>
      </c>
      <c r="AN129" s="7">
        <v>4.335E-2</v>
      </c>
      <c r="AO129" s="7">
        <v>3.9570000000000001E-2</v>
      </c>
      <c r="AP129" s="7">
        <v>4.6260000000000003E-2</v>
      </c>
      <c r="AQ129" s="7">
        <v>3.8159999999999999E-2</v>
      </c>
      <c r="AR129" s="7">
        <v>5.6579999999999998E-2</v>
      </c>
      <c r="AS129" s="7">
        <v>2.5950000000000001E-2</v>
      </c>
      <c r="AT129" s="7">
        <v>4.3909999999999998E-2</v>
      </c>
      <c r="AU129" s="7">
        <v>5.6750000000000002E-2</v>
      </c>
      <c r="AV129" s="7">
        <v>4.1770000000000002E-2</v>
      </c>
      <c r="AW129" s="7">
        <v>3.9309999999999998E-2</v>
      </c>
      <c r="AX129" s="7">
        <v>6.1210000000000001E-2</v>
      </c>
      <c r="AY129" s="7">
        <v>3.6659999999999998E-2</v>
      </c>
      <c r="AZ129" s="7">
        <v>3.7580000000000002E-2</v>
      </c>
      <c r="BA129" s="7">
        <v>4.0469999999999999E-2</v>
      </c>
      <c r="BB129" s="7">
        <v>6.1150000000000003E-2</v>
      </c>
      <c r="BC129" s="7">
        <v>3.4599999999999999E-2</v>
      </c>
    </row>
    <row r="130" spans="1:55" x14ac:dyDescent="0.25">
      <c r="A130" s="3"/>
      <c r="B130" s="8">
        <v>120</v>
      </c>
      <c r="C130" s="9">
        <v>3.637E-2</v>
      </c>
      <c r="D130" s="9">
        <v>3.637E-2</v>
      </c>
      <c r="E130" s="9">
        <v>3.637E-2</v>
      </c>
      <c r="F130" s="9">
        <v>3.6269999999999997E-2</v>
      </c>
      <c r="G130" s="9">
        <v>4.2689999999999999E-2</v>
      </c>
      <c r="H130" s="9">
        <v>3.637E-2</v>
      </c>
      <c r="I130" s="9">
        <v>3.7019999999999997E-2</v>
      </c>
      <c r="J130" s="9">
        <v>3.635E-2</v>
      </c>
      <c r="K130" s="9">
        <v>3.637E-2</v>
      </c>
      <c r="L130" s="9">
        <v>3.637E-2</v>
      </c>
      <c r="M130" s="10">
        <v>3.637E-2</v>
      </c>
      <c r="N130" s="10">
        <v>3.637E-2</v>
      </c>
      <c r="O130" s="10">
        <v>3.637E-2</v>
      </c>
      <c r="P130" s="10">
        <v>4.2880000000000001E-2</v>
      </c>
      <c r="Q130" s="10">
        <v>4.4519999999999997E-2</v>
      </c>
      <c r="R130" s="10">
        <v>3.637E-2</v>
      </c>
      <c r="S130" s="10">
        <v>3.637E-2</v>
      </c>
      <c r="T130" s="10">
        <v>3.637E-2</v>
      </c>
      <c r="U130" s="10">
        <v>2.5829999999999999E-2</v>
      </c>
      <c r="V130" s="10">
        <v>3.637E-2</v>
      </c>
      <c r="W130" s="10">
        <v>3.637E-2</v>
      </c>
      <c r="X130" s="10">
        <v>3.637E-2</v>
      </c>
      <c r="Y130" s="10">
        <v>3.637E-2</v>
      </c>
      <c r="Z130" s="10">
        <v>3.8800000000000001E-2</v>
      </c>
      <c r="AA130" s="10">
        <v>4.1329999999999999E-2</v>
      </c>
      <c r="AB130" s="10">
        <v>3.637E-2</v>
      </c>
      <c r="AC130" s="10">
        <v>4.3119999999999999E-2</v>
      </c>
      <c r="AD130" s="10">
        <v>4.8860000000000001E-2</v>
      </c>
      <c r="AE130" s="10">
        <v>3.637E-2</v>
      </c>
      <c r="AF130" s="10">
        <v>3.637E-2</v>
      </c>
      <c r="AG130" s="10">
        <v>3.637E-2</v>
      </c>
      <c r="AH130" s="10">
        <v>3.9579999999999997E-2</v>
      </c>
      <c r="AI130" s="10">
        <v>2.5829999999999999E-2</v>
      </c>
      <c r="AJ130" s="10">
        <v>3.108E-2</v>
      </c>
      <c r="AK130" s="10">
        <v>3.8980000000000001E-2</v>
      </c>
      <c r="AL130" s="10">
        <v>7.0639999999999994E-2</v>
      </c>
      <c r="AM130" s="10">
        <v>3.7350000000000001E-2</v>
      </c>
      <c r="AN130" s="10">
        <v>4.3339999999999997E-2</v>
      </c>
      <c r="AO130" s="10">
        <v>3.959E-2</v>
      </c>
      <c r="AP130" s="10">
        <v>4.6219999999999997E-2</v>
      </c>
      <c r="AQ130" s="10">
        <v>3.8199999999999998E-2</v>
      </c>
      <c r="AR130" s="10">
        <v>5.654E-2</v>
      </c>
      <c r="AS130" s="10">
        <v>2.5999999999999999E-2</v>
      </c>
      <c r="AT130" s="10">
        <v>4.3889999999999998E-2</v>
      </c>
      <c r="AU130" s="10">
        <v>5.6710000000000003E-2</v>
      </c>
      <c r="AV130" s="10">
        <v>4.1770000000000002E-2</v>
      </c>
      <c r="AW130" s="10">
        <v>3.9329999999999997E-2</v>
      </c>
      <c r="AX130" s="10">
        <v>6.1129999999999997E-2</v>
      </c>
      <c r="AY130" s="10">
        <v>3.671E-2</v>
      </c>
      <c r="AZ130" s="10">
        <v>3.7620000000000001E-2</v>
      </c>
      <c r="BA130" s="10">
        <v>4.0480000000000002E-2</v>
      </c>
      <c r="BB130" s="10">
        <v>6.1080000000000002E-2</v>
      </c>
      <c r="BC130" s="10">
        <v>3.4660000000000003E-2</v>
      </c>
    </row>
    <row r="131" spans="1:55" x14ac:dyDescent="0.25">
      <c r="A131" s="3"/>
      <c r="B131" s="3">
        <v>121</v>
      </c>
      <c r="C131" s="6">
        <v>3.6420000000000001E-2</v>
      </c>
      <c r="D131" s="6">
        <v>3.6420000000000001E-2</v>
      </c>
      <c r="E131" s="6">
        <v>3.6420000000000001E-2</v>
      </c>
      <c r="F131" s="6">
        <v>3.6310000000000002E-2</v>
      </c>
      <c r="G131" s="6">
        <v>4.2689999999999999E-2</v>
      </c>
      <c r="H131" s="6">
        <v>3.6420000000000001E-2</v>
      </c>
      <c r="I131" s="6">
        <v>3.7060000000000003E-2</v>
      </c>
      <c r="J131" s="6">
        <v>3.6400000000000002E-2</v>
      </c>
      <c r="K131" s="6">
        <v>3.6420000000000001E-2</v>
      </c>
      <c r="L131" s="6">
        <v>3.6420000000000001E-2</v>
      </c>
      <c r="M131" s="7">
        <v>3.6420000000000001E-2</v>
      </c>
      <c r="N131" s="7">
        <v>3.6420000000000001E-2</v>
      </c>
      <c r="O131" s="7">
        <v>3.6420000000000001E-2</v>
      </c>
      <c r="P131" s="7">
        <v>4.2869999999999998E-2</v>
      </c>
      <c r="Q131" s="7">
        <v>4.4499999999999998E-2</v>
      </c>
      <c r="R131" s="7">
        <v>3.6420000000000001E-2</v>
      </c>
      <c r="S131" s="7">
        <v>3.6420000000000001E-2</v>
      </c>
      <c r="T131" s="7">
        <v>3.6420000000000001E-2</v>
      </c>
      <c r="U131" s="7">
        <v>2.588E-2</v>
      </c>
      <c r="V131" s="7">
        <v>3.6420000000000001E-2</v>
      </c>
      <c r="W131" s="7">
        <v>3.6420000000000001E-2</v>
      </c>
      <c r="X131" s="7">
        <v>3.6420000000000001E-2</v>
      </c>
      <c r="Y131" s="7">
        <v>3.6420000000000001E-2</v>
      </c>
      <c r="Z131" s="7">
        <v>3.882E-2</v>
      </c>
      <c r="AA131" s="7">
        <v>4.1329999999999999E-2</v>
      </c>
      <c r="AB131" s="7">
        <v>3.6420000000000001E-2</v>
      </c>
      <c r="AC131" s="7">
        <v>4.3110000000000002E-2</v>
      </c>
      <c r="AD131" s="7">
        <v>4.8800000000000003E-2</v>
      </c>
      <c r="AE131" s="7">
        <v>3.6420000000000001E-2</v>
      </c>
      <c r="AF131" s="7">
        <v>3.6420000000000001E-2</v>
      </c>
      <c r="AG131" s="7">
        <v>3.6420000000000001E-2</v>
      </c>
      <c r="AH131" s="7">
        <v>3.9600000000000003E-2</v>
      </c>
      <c r="AI131" s="7">
        <v>2.588E-2</v>
      </c>
      <c r="AJ131" s="7">
        <v>3.117E-2</v>
      </c>
      <c r="AK131" s="7">
        <v>3.9E-2</v>
      </c>
      <c r="AL131" s="7">
        <v>7.0489999999999997E-2</v>
      </c>
      <c r="AM131" s="7">
        <v>3.739E-2</v>
      </c>
      <c r="AN131" s="7">
        <v>4.333E-2</v>
      </c>
      <c r="AO131" s="7">
        <v>3.9609999999999999E-2</v>
      </c>
      <c r="AP131" s="7">
        <v>4.6190000000000002E-2</v>
      </c>
      <c r="AQ131" s="7">
        <v>3.823E-2</v>
      </c>
      <c r="AR131" s="7">
        <v>5.6500000000000002E-2</v>
      </c>
      <c r="AS131" s="7">
        <v>2.605E-2</v>
      </c>
      <c r="AT131" s="7">
        <v>4.3880000000000002E-2</v>
      </c>
      <c r="AU131" s="7">
        <v>5.6669999999999998E-2</v>
      </c>
      <c r="AV131" s="7">
        <v>4.1770000000000002E-2</v>
      </c>
      <c r="AW131" s="7">
        <v>3.9350000000000003E-2</v>
      </c>
      <c r="AX131" s="7">
        <v>6.105E-2</v>
      </c>
      <c r="AY131" s="7">
        <v>3.6749999999999998E-2</v>
      </c>
      <c r="AZ131" s="7">
        <v>3.7659999999999999E-2</v>
      </c>
      <c r="BA131" s="7">
        <v>4.0500000000000001E-2</v>
      </c>
      <c r="BB131" s="7">
        <v>6.0999999999999999E-2</v>
      </c>
      <c r="BC131" s="7">
        <v>3.4720000000000001E-2</v>
      </c>
    </row>
    <row r="132" spans="1:55" x14ac:dyDescent="0.25">
      <c r="A132" s="3"/>
      <c r="B132" s="3">
        <v>122</v>
      </c>
      <c r="C132" s="6">
        <v>3.6470000000000002E-2</v>
      </c>
      <c r="D132" s="6">
        <v>3.6470000000000002E-2</v>
      </c>
      <c r="E132" s="6">
        <v>3.6470000000000002E-2</v>
      </c>
      <c r="F132" s="6">
        <v>3.6360000000000003E-2</v>
      </c>
      <c r="G132" s="6">
        <v>4.2680000000000003E-2</v>
      </c>
      <c r="H132" s="6">
        <v>3.6470000000000002E-2</v>
      </c>
      <c r="I132" s="6">
        <v>3.7100000000000001E-2</v>
      </c>
      <c r="J132" s="6">
        <v>3.644E-2</v>
      </c>
      <c r="K132" s="6">
        <v>3.6470000000000002E-2</v>
      </c>
      <c r="L132" s="6">
        <v>3.6470000000000002E-2</v>
      </c>
      <c r="M132" s="7">
        <v>3.6470000000000002E-2</v>
      </c>
      <c r="N132" s="7">
        <v>3.6470000000000002E-2</v>
      </c>
      <c r="O132" s="7">
        <v>3.6470000000000002E-2</v>
      </c>
      <c r="P132" s="7">
        <v>4.2869999999999998E-2</v>
      </c>
      <c r="Q132" s="7">
        <v>4.4479999999999999E-2</v>
      </c>
      <c r="R132" s="7">
        <v>3.6470000000000002E-2</v>
      </c>
      <c r="S132" s="7">
        <v>3.6470000000000002E-2</v>
      </c>
      <c r="T132" s="7">
        <v>3.6470000000000002E-2</v>
      </c>
      <c r="U132" s="7">
        <v>2.5930000000000002E-2</v>
      </c>
      <c r="V132" s="7">
        <v>3.6470000000000002E-2</v>
      </c>
      <c r="W132" s="7">
        <v>3.6470000000000002E-2</v>
      </c>
      <c r="X132" s="7">
        <v>3.6470000000000002E-2</v>
      </c>
      <c r="Y132" s="7">
        <v>3.6470000000000002E-2</v>
      </c>
      <c r="Z132" s="7">
        <v>3.8850000000000003E-2</v>
      </c>
      <c r="AA132" s="7">
        <v>4.1340000000000002E-2</v>
      </c>
      <c r="AB132" s="7">
        <v>3.6470000000000002E-2</v>
      </c>
      <c r="AC132" s="7">
        <v>4.3099999999999999E-2</v>
      </c>
      <c r="AD132" s="7">
        <v>4.8750000000000002E-2</v>
      </c>
      <c r="AE132" s="7">
        <v>3.6470000000000002E-2</v>
      </c>
      <c r="AF132" s="7">
        <v>3.6470000000000002E-2</v>
      </c>
      <c r="AG132" s="7">
        <v>3.6470000000000002E-2</v>
      </c>
      <c r="AH132" s="7">
        <v>3.9620000000000002E-2</v>
      </c>
      <c r="AI132" s="7">
        <v>2.5930000000000002E-2</v>
      </c>
      <c r="AJ132" s="7">
        <v>3.1260000000000003E-2</v>
      </c>
      <c r="AK132" s="7">
        <v>3.9030000000000002E-2</v>
      </c>
      <c r="AL132" s="7">
        <v>7.034E-2</v>
      </c>
      <c r="AM132" s="7">
        <v>3.7429999999999998E-2</v>
      </c>
      <c r="AN132" s="7">
        <v>4.3319999999999997E-2</v>
      </c>
      <c r="AO132" s="7">
        <v>3.9629999999999999E-2</v>
      </c>
      <c r="AP132" s="7">
        <v>4.6149999999999997E-2</v>
      </c>
      <c r="AQ132" s="7">
        <v>3.8260000000000002E-2</v>
      </c>
      <c r="AR132" s="7">
        <v>5.6469999999999999E-2</v>
      </c>
      <c r="AS132" s="7">
        <v>2.6100000000000002E-2</v>
      </c>
      <c r="AT132" s="7">
        <v>4.3860000000000003E-2</v>
      </c>
      <c r="AU132" s="7">
        <v>5.663E-2</v>
      </c>
      <c r="AV132" s="7">
        <v>4.1770000000000002E-2</v>
      </c>
      <c r="AW132" s="7">
        <v>3.9370000000000002E-2</v>
      </c>
      <c r="AX132" s="7">
        <v>6.0979999999999999E-2</v>
      </c>
      <c r="AY132" s="7">
        <v>3.6799999999999999E-2</v>
      </c>
      <c r="AZ132" s="7">
        <v>3.7690000000000001E-2</v>
      </c>
      <c r="BA132" s="7">
        <v>4.0509999999999997E-2</v>
      </c>
      <c r="BB132" s="7">
        <v>6.0929999999999998E-2</v>
      </c>
      <c r="BC132" s="7">
        <v>3.4779999999999998E-2</v>
      </c>
    </row>
    <row r="133" spans="1:55" x14ac:dyDescent="0.25">
      <c r="A133" s="3"/>
      <c r="B133" s="3">
        <v>123</v>
      </c>
      <c r="C133" s="6">
        <v>3.6510000000000001E-2</v>
      </c>
      <c r="D133" s="6">
        <v>3.6510000000000001E-2</v>
      </c>
      <c r="E133" s="6">
        <v>3.6510000000000001E-2</v>
      </c>
      <c r="F133" s="6">
        <v>3.6400000000000002E-2</v>
      </c>
      <c r="G133" s="6">
        <v>4.2680000000000003E-2</v>
      </c>
      <c r="H133" s="6">
        <v>3.6510000000000001E-2</v>
      </c>
      <c r="I133" s="6">
        <v>3.7139999999999999E-2</v>
      </c>
      <c r="J133" s="6">
        <v>3.6490000000000002E-2</v>
      </c>
      <c r="K133" s="6">
        <v>3.6510000000000001E-2</v>
      </c>
      <c r="L133" s="6">
        <v>3.6510000000000001E-2</v>
      </c>
      <c r="M133" s="7">
        <v>3.6510000000000001E-2</v>
      </c>
      <c r="N133" s="7">
        <v>3.6510000000000001E-2</v>
      </c>
      <c r="O133" s="7">
        <v>3.6510000000000001E-2</v>
      </c>
      <c r="P133" s="7">
        <v>4.2860000000000002E-2</v>
      </c>
      <c r="Q133" s="7">
        <v>4.446E-2</v>
      </c>
      <c r="R133" s="7">
        <v>3.6510000000000001E-2</v>
      </c>
      <c r="S133" s="7">
        <v>3.6510000000000001E-2</v>
      </c>
      <c r="T133" s="7">
        <v>3.6510000000000001E-2</v>
      </c>
      <c r="U133" s="7">
        <v>2.598E-2</v>
      </c>
      <c r="V133" s="7">
        <v>3.6510000000000001E-2</v>
      </c>
      <c r="W133" s="7">
        <v>3.6510000000000001E-2</v>
      </c>
      <c r="X133" s="7">
        <v>3.6510000000000001E-2</v>
      </c>
      <c r="Y133" s="7">
        <v>3.6510000000000001E-2</v>
      </c>
      <c r="Z133" s="7">
        <v>3.8879999999999998E-2</v>
      </c>
      <c r="AA133" s="7">
        <v>4.1340000000000002E-2</v>
      </c>
      <c r="AB133" s="7">
        <v>3.6510000000000001E-2</v>
      </c>
      <c r="AC133" s="7">
        <v>4.3090000000000003E-2</v>
      </c>
      <c r="AD133" s="7">
        <v>4.8689999999999997E-2</v>
      </c>
      <c r="AE133" s="7">
        <v>3.6510000000000001E-2</v>
      </c>
      <c r="AF133" s="7">
        <v>3.6510000000000001E-2</v>
      </c>
      <c r="AG133" s="7">
        <v>3.6510000000000001E-2</v>
      </c>
      <c r="AH133" s="7">
        <v>3.9640000000000002E-2</v>
      </c>
      <c r="AI133" s="7">
        <v>2.598E-2</v>
      </c>
      <c r="AJ133" s="7">
        <v>3.1350000000000003E-2</v>
      </c>
      <c r="AK133" s="7">
        <v>3.9050000000000001E-2</v>
      </c>
      <c r="AL133" s="7">
        <v>7.0190000000000002E-2</v>
      </c>
      <c r="AM133" s="7">
        <v>3.746E-2</v>
      </c>
      <c r="AN133" s="7">
        <v>4.3310000000000001E-2</v>
      </c>
      <c r="AO133" s="7">
        <v>3.9649999999999998E-2</v>
      </c>
      <c r="AP133" s="7">
        <v>4.6120000000000001E-2</v>
      </c>
      <c r="AQ133" s="7">
        <v>3.8289999999999998E-2</v>
      </c>
      <c r="AR133" s="7">
        <v>5.6430000000000001E-2</v>
      </c>
      <c r="AS133" s="7">
        <v>2.615E-2</v>
      </c>
      <c r="AT133" s="7">
        <v>4.385E-2</v>
      </c>
      <c r="AU133" s="7">
        <v>5.6590000000000001E-2</v>
      </c>
      <c r="AV133" s="7">
        <v>4.1779999999999998E-2</v>
      </c>
      <c r="AW133" s="7">
        <v>3.9390000000000001E-2</v>
      </c>
      <c r="AX133" s="7">
        <v>6.0909999999999999E-2</v>
      </c>
      <c r="AY133" s="7">
        <v>3.6839999999999998E-2</v>
      </c>
      <c r="AZ133" s="7">
        <v>3.773E-2</v>
      </c>
      <c r="BA133" s="7">
        <v>4.052E-2</v>
      </c>
      <c r="BB133" s="7">
        <v>6.0850000000000001E-2</v>
      </c>
      <c r="BC133" s="7">
        <v>3.4840000000000003E-2</v>
      </c>
    </row>
    <row r="134" spans="1:55" x14ac:dyDescent="0.25">
      <c r="A134" s="3"/>
      <c r="B134" s="3">
        <v>124</v>
      </c>
      <c r="C134" s="6">
        <v>3.6560000000000002E-2</v>
      </c>
      <c r="D134" s="6">
        <v>3.6560000000000002E-2</v>
      </c>
      <c r="E134" s="6">
        <v>3.6560000000000002E-2</v>
      </c>
      <c r="F134" s="6">
        <v>3.6450000000000003E-2</v>
      </c>
      <c r="G134" s="6">
        <v>4.267E-2</v>
      </c>
      <c r="H134" s="6">
        <v>3.6560000000000002E-2</v>
      </c>
      <c r="I134" s="6">
        <v>3.7179999999999998E-2</v>
      </c>
      <c r="J134" s="6">
        <v>3.653E-2</v>
      </c>
      <c r="K134" s="6">
        <v>3.6560000000000002E-2</v>
      </c>
      <c r="L134" s="6">
        <v>3.6560000000000002E-2</v>
      </c>
      <c r="M134" s="7">
        <v>3.6560000000000002E-2</v>
      </c>
      <c r="N134" s="7">
        <v>3.6560000000000002E-2</v>
      </c>
      <c r="O134" s="7">
        <v>3.6560000000000002E-2</v>
      </c>
      <c r="P134" s="7">
        <v>4.2849999999999999E-2</v>
      </c>
      <c r="Q134" s="7">
        <v>4.444E-2</v>
      </c>
      <c r="R134" s="7">
        <v>3.6560000000000002E-2</v>
      </c>
      <c r="S134" s="7">
        <v>3.6560000000000002E-2</v>
      </c>
      <c r="T134" s="7">
        <v>3.6560000000000002E-2</v>
      </c>
      <c r="U134" s="7">
        <v>2.6030000000000001E-2</v>
      </c>
      <c r="V134" s="7">
        <v>3.6560000000000002E-2</v>
      </c>
      <c r="W134" s="7">
        <v>3.6560000000000002E-2</v>
      </c>
      <c r="X134" s="7">
        <v>3.6560000000000002E-2</v>
      </c>
      <c r="Y134" s="7">
        <v>3.6560000000000002E-2</v>
      </c>
      <c r="Z134" s="7">
        <v>3.8899999999999997E-2</v>
      </c>
      <c r="AA134" s="7">
        <v>4.1349999999999998E-2</v>
      </c>
      <c r="AB134" s="7">
        <v>3.6560000000000002E-2</v>
      </c>
      <c r="AC134" s="7">
        <v>4.308E-2</v>
      </c>
      <c r="AD134" s="7">
        <v>4.8640000000000003E-2</v>
      </c>
      <c r="AE134" s="7">
        <v>3.6560000000000002E-2</v>
      </c>
      <c r="AF134" s="7">
        <v>3.6560000000000002E-2</v>
      </c>
      <c r="AG134" s="7">
        <v>3.6560000000000002E-2</v>
      </c>
      <c r="AH134" s="7">
        <v>3.9660000000000001E-2</v>
      </c>
      <c r="AI134" s="7">
        <v>2.6030000000000001E-2</v>
      </c>
      <c r="AJ134" s="7">
        <v>3.143E-2</v>
      </c>
      <c r="AK134" s="7">
        <v>3.9070000000000001E-2</v>
      </c>
      <c r="AL134" s="7">
        <v>7.0040000000000005E-2</v>
      </c>
      <c r="AM134" s="7">
        <v>3.7499999999999999E-2</v>
      </c>
      <c r="AN134" s="7">
        <v>4.3299999999999998E-2</v>
      </c>
      <c r="AO134" s="7">
        <v>3.9669999999999997E-2</v>
      </c>
      <c r="AP134" s="7">
        <v>4.6089999999999999E-2</v>
      </c>
      <c r="AQ134" s="7">
        <v>3.832E-2</v>
      </c>
      <c r="AR134" s="7">
        <v>5.6399999999999999E-2</v>
      </c>
      <c r="AS134" s="7">
        <v>2.6200000000000001E-2</v>
      </c>
      <c r="AT134" s="7">
        <v>4.3830000000000001E-2</v>
      </c>
      <c r="AU134" s="7">
        <v>5.6550000000000003E-2</v>
      </c>
      <c r="AV134" s="7">
        <v>4.1779999999999998E-2</v>
      </c>
      <c r="AW134" s="7">
        <v>3.9419999999999997E-2</v>
      </c>
      <c r="AX134" s="7">
        <v>6.0830000000000002E-2</v>
      </c>
      <c r="AY134" s="7">
        <v>3.6880000000000003E-2</v>
      </c>
      <c r="AZ134" s="7">
        <v>3.7760000000000002E-2</v>
      </c>
      <c r="BA134" s="7">
        <v>4.0529999999999997E-2</v>
      </c>
      <c r="BB134" s="7">
        <v>6.0780000000000001E-2</v>
      </c>
      <c r="BC134" s="7">
        <v>3.49E-2</v>
      </c>
    </row>
    <row r="135" spans="1:55" x14ac:dyDescent="0.25">
      <c r="A135" s="3"/>
      <c r="B135" s="8">
        <v>125</v>
      </c>
      <c r="C135" s="9">
        <v>3.6600000000000001E-2</v>
      </c>
      <c r="D135" s="9">
        <v>3.6600000000000001E-2</v>
      </c>
      <c r="E135" s="9">
        <v>3.6600000000000001E-2</v>
      </c>
      <c r="F135" s="9">
        <v>3.6490000000000002E-2</v>
      </c>
      <c r="G135" s="9">
        <v>4.267E-2</v>
      </c>
      <c r="H135" s="9">
        <v>3.6600000000000001E-2</v>
      </c>
      <c r="I135" s="9">
        <v>3.7220000000000003E-2</v>
      </c>
      <c r="J135" s="9">
        <v>3.6580000000000001E-2</v>
      </c>
      <c r="K135" s="9">
        <v>3.6600000000000001E-2</v>
      </c>
      <c r="L135" s="9">
        <v>3.6600000000000001E-2</v>
      </c>
      <c r="M135" s="10">
        <v>3.6600000000000001E-2</v>
      </c>
      <c r="N135" s="10">
        <v>3.6600000000000001E-2</v>
      </c>
      <c r="O135" s="10">
        <v>3.6600000000000001E-2</v>
      </c>
      <c r="P135" s="10">
        <v>4.2849999999999999E-2</v>
      </c>
      <c r="Q135" s="10">
        <v>4.4420000000000001E-2</v>
      </c>
      <c r="R135" s="10">
        <v>3.6600000000000001E-2</v>
      </c>
      <c r="S135" s="10">
        <v>3.6600000000000001E-2</v>
      </c>
      <c r="T135" s="10">
        <v>3.6600000000000001E-2</v>
      </c>
      <c r="U135" s="10">
        <v>2.6079999999999999E-2</v>
      </c>
      <c r="V135" s="10">
        <v>3.6600000000000001E-2</v>
      </c>
      <c r="W135" s="10">
        <v>3.6600000000000001E-2</v>
      </c>
      <c r="X135" s="10">
        <v>3.6600000000000001E-2</v>
      </c>
      <c r="Y135" s="10">
        <v>3.6600000000000001E-2</v>
      </c>
      <c r="Z135" s="10">
        <v>3.8929999999999999E-2</v>
      </c>
      <c r="AA135" s="10">
        <v>4.1360000000000001E-2</v>
      </c>
      <c r="AB135" s="10">
        <v>3.6600000000000001E-2</v>
      </c>
      <c r="AC135" s="10">
        <v>4.3069999999999997E-2</v>
      </c>
      <c r="AD135" s="10">
        <v>4.8579999999999998E-2</v>
      </c>
      <c r="AE135" s="10">
        <v>3.6600000000000001E-2</v>
      </c>
      <c r="AF135" s="10">
        <v>3.6600000000000001E-2</v>
      </c>
      <c r="AG135" s="10">
        <v>3.6600000000000001E-2</v>
      </c>
      <c r="AH135" s="10">
        <v>3.968E-2</v>
      </c>
      <c r="AI135" s="10">
        <v>2.6079999999999999E-2</v>
      </c>
      <c r="AJ135" s="10">
        <v>3.1519999999999999E-2</v>
      </c>
      <c r="AK135" s="10">
        <v>3.9100000000000003E-2</v>
      </c>
      <c r="AL135" s="10">
        <v>6.9889999999999994E-2</v>
      </c>
      <c r="AM135" s="10">
        <v>3.7539999999999997E-2</v>
      </c>
      <c r="AN135" s="10">
        <v>4.3290000000000002E-2</v>
      </c>
      <c r="AO135" s="10">
        <v>3.968E-2</v>
      </c>
      <c r="AP135" s="10">
        <v>4.6050000000000001E-2</v>
      </c>
      <c r="AQ135" s="10">
        <v>3.8350000000000002E-2</v>
      </c>
      <c r="AR135" s="10">
        <v>5.636E-2</v>
      </c>
      <c r="AS135" s="10">
        <v>2.6239999999999999E-2</v>
      </c>
      <c r="AT135" s="10">
        <v>4.3819999999999998E-2</v>
      </c>
      <c r="AU135" s="10">
        <v>5.6520000000000001E-2</v>
      </c>
      <c r="AV135" s="10">
        <v>4.1779999999999998E-2</v>
      </c>
      <c r="AW135" s="10">
        <v>3.9440000000000003E-2</v>
      </c>
      <c r="AX135" s="10">
        <v>6.0760000000000002E-2</v>
      </c>
      <c r="AY135" s="10">
        <v>3.6920000000000001E-2</v>
      </c>
      <c r="AZ135" s="10">
        <v>3.78E-2</v>
      </c>
      <c r="BA135" s="10">
        <v>4.054E-2</v>
      </c>
      <c r="BB135" s="10">
        <v>6.071E-2</v>
      </c>
      <c r="BC135" s="10">
        <v>3.4959999999999998E-2</v>
      </c>
    </row>
    <row r="136" spans="1:55" x14ac:dyDescent="0.25">
      <c r="A136" s="3"/>
      <c r="B136" s="3">
        <v>126</v>
      </c>
      <c r="C136" s="6">
        <v>3.6639999999999999E-2</v>
      </c>
      <c r="D136" s="6">
        <v>3.6639999999999999E-2</v>
      </c>
      <c r="E136" s="6">
        <v>3.6639999999999999E-2</v>
      </c>
      <c r="F136" s="6">
        <v>3.6540000000000003E-2</v>
      </c>
      <c r="G136" s="6">
        <v>4.2659999999999997E-2</v>
      </c>
      <c r="H136" s="6">
        <v>3.6639999999999999E-2</v>
      </c>
      <c r="I136" s="6">
        <v>3.7260000000000001E-2</v>
      </c>
      <c r="J136" s="6">
        <v>3.662E-2</v>
      </c>
      <c r="K136" s="6">
        <v>3.6639999999999999E-2</v>
      </c>
      <c r="L136" s="6">
        <v>3.6639999999999999E-2</v>
      </c>
      <c r="M136" s="7">
        <v>3.6639999999999999E-2</v>
      </c>
      <c r="N136" s="7">
        <v>3.6639999999999999E-2</v>
      </c>
      <c r="O136" s="7">
        <v>3.6639999999999999E-2</v>
      </c>
      <c r="P136" s="7">
        <v>4.2840000000000003E-2</v>
      </c>
      <c r="Q136" s="7">
        <v>4.4400000000000002E-2</v>
      </c>
      <c r="R136" s="7">
        <v>3.6639999999999999E-2</v>
      </c>
      <c r="S136" s="7">
        <v>3.6639999999999999E-2</v>
      </c>
      <c r="T136" s="7">
        <v>3.6639999999999999E-2</v>
      </c>
      <c r="U136" s="7">
        <v>2.6120000000000001E-2</v>
      </c>
      <c r="V136" s="7">
        <v>3.6639999999999999E-2</v>
      </c>
      <c r="W136" s="7">
        <v>3.6639999999999999E-2</v>
      </c>
      <c r="X136" s="7">
        <v>3.6639999999999999E-2</v>
      </c>
      <c r="Y136" s="7">
        <v>3.6639999999999999E-2</v>
      </c>
      <c r="Z136" s="7">
        <v>3.8949999999999999E-2</v>
      </c>
      <c r="AA136" s="7">
        <v>4.1360000000000001E-2</v>
      </c>
      <c r="AB136" s="7">
        <v>3.6639999999999999E-2</v>
      </c>
      <c r="AC136" s="7">
        <v>4.3060000000000001E-2</v>
      </c>
      <c r="AD136" s="7">
        <v>4.8529999999999997E-2</v>
      </c>
      <c r="AE136" s="7">
        <v>3.6639999999999999E-2</v>
      </c>
      <c r="AF136" s="7">
        <v>3.6639999999999999E-2</v>
      </c>
      <c r="AG136" s="7">
        <v>3.6639999999999999E-2</v>
      </c>
      <c r="AH136" s="7">
        <v>3.9699999999999999E-2</v>
      </c>
      <c r="AI136" s="7">
        <v>2.6120000000000001E-2</v>
      </c>
      <c r="AJ136" s="7">
        <v>3.1600000000000003E-2</v>
      </c>
      <c r="AK136" s="7">
        <v>3.9120000000000002E-2</v>
      </c>
      <c r="AL136" s="7">
        <v>6.9750000000000006E-2</v>
      </c>
      <c r="AM136" s="7">
        <v>3.7569999999999999E-2</v>
      </c>
      <c r="AN136" s="7">
        <v>4.3279999999999999E-2</v>
      </c>
      <c r="AO136" s="7">
        <v>3.9699999999999999E-2</v>
      </c>
      <c r="AP136" s="7">
        <v>4.6019999999999998E-2</v>
      </c>
      <c r="AQ136" s="7">
        <v>3.8379999999999997E-2</v>
      </c>
      <c r="AR136" s="7">
        <v>5.6329999999999998E-2</v>
      </c>
      <c r="AS136" s="7">
        <v>2.6290000000000001E-2</v>
      </c>
      <c r="AT136" s="7">
        <v>4.3799999999999999E-2</v>
      </c>
      <c r="AU136" s="7">
        <v>5.6480000000000002E-2</v>
      </c>
      <c r="AV136" s="7">
        <v>4.1779999999999998E-2</v>
      </c>
      <c r="AW136" s="7">
        <v>3.9460000000000002E-2</v>
      </c>
      <c r="AX136" s="7">
        <v>6.0690000000000001E-2</v>
      </c>
      <c r="AY136" s="7">
        <v>3.696E-2</v>
      </c>
      <c r="AZ136" s="7">
        <v>3.7830000000000003E-2</v>
      </c>
      <c r="BA136" s="7">
        <v>4.0550000000000003E-2</v>
      </c>
      <c r="BB136" s="7">
        <v>6.0639999999999999E-2</v>
      </c>
      <c r="BC136" s="7">
        <v>3.5009999999999999E-2</v>
      </c>
    </row>
    <row r="137" spans="1:55" x14ac:dyDescent="0.25">
      <c r="A137" s="3"/>
      <c r="B137" s="3">
        <v>127</v>
      </c>
      <c r="C137" s="6">
        <v>3.6679999999999997E-2</v>
      </c>
      <c r="D137" s="6">
        <v>3.6679999999999997E-2</v>
      </c>
      <c r="E137" s="6">
        <v>3.6679999999999997E-2</v>
      </c>
      <c r="F137" s="6">
        <v>3.6580000000000001E-2</v>
      </c>
      <c r="G137" s="6">
        <v>4.2659999999999997E-2</v>
      </c>
      <c r="H137" s="6">
        <v>3.6679999999999997E-2</v>
      </c>
      <c r="I137" s="6">
        <v>3.7289999999999997E-2</v>
      </c>
      <c r="J137" s="6">
        <v>3.6659999999999998E-2</v>
      </c>
      <c r="K137" s="6">
        <v>3.6679999999999997E-2</v>
      </c>
      <c r="L137" s="6">
        <v>3.6679999999999997E-2</v>
      </c>
      <c r="M137" s="7">
        <v>3.6679999999999997E-2</v>
      </c>
      <c r="N137" s="7">
        <v>3.6679999999999997E-2</v>
      </c>
      <c r="O137" s="7">
        <v>3.6679999999999997E-2</v>
      </c>
      <c r="P137" s="7">
        <v>4.283E-2</v>
      </c>
      <c r="Q137" s="7">
        <v>4.4380000000000003E-2</v>
      </c>
      <c r="R137" s="7">
        <v>3.6679999999999997E-2</v>
      </c>
      <c r="S137" s="7">
        <v>3.6679999999999997E-2</v>
      </c>
      <c r="T137" s="7">
        <v>3.6679999999999997E-2</v>
      </c>
      <c r="U137" s="7">
        <v>2.6169999999999999E-2</v>
      </c>
      <c r="V137" s="7">
        <v>3.6679999999999997E-2</v>
      </c>
      <c r="W137" s="7">
        <v>3.6679999999999997E-2</v>
      </c>
      <c r="X137" s="7">
        <v>3.6679999999999997E-2</v>
      </c>
      <c r="Y137" s="7">
        <v>3.6679999999999997E-2</v>
      </c>
      <c r="Z137" s="7">
        <v>3.8969999999999998E-2</v>
      </c>
      <c r="AA137" s="7">
        <v>4.1369999999999997E-2</v>
      </c>
      <c r="AB137" s="7">
        <v>3.6679999999999997E-2</v>
      </c>
      <c r="AC137" s="7">
        <v>4.3060000000000001E-2</v>
      </c>
      <c r="AD137" s="7">
        <v>4.8480000000000002E-2</v>
      </c>
      <c r="AE137" s="7">
        <v>3.6679999999999997E-2</v>
      </c>
      <c r="AF137" s="7">
        <v>3.6679999999999997E-2</v>
      </c>
      <c r="AG137" s="7">
        <v>3.6679999999999997E-2</v>
      </c>
      <c r="AH137" s="7">
        <v>3.9719999999999998E-2</v>
      </c>
      <c r="AI137" s="7">
        <v>2.6169999999999999E-2</v>
      </c>
      <c r="AJ137" s="7">
        <v>3.168E-2</v>
      </c>
      <c r="AK137" s="7">
        <v>3.9140000000000001E-2</v>
      </c>
      <c r="AL137" s="7">
        <v>6.9610000000000005E-2</v>
      </c>
      <c r="AM137" s="7">
        <v>3.7609999999999998E-2</v>
      </c>
      <c r="AN137" s="7">
        <v>4.3270000000000003E-2</v>
      </c>
      <c r="AO137" s="7">
        <v>3.9719999999999998E-2</v>
      </c>
      <c r="AP137" s="7">
        <v>4.5990000000000003E-2</v>
      </c>
      <c r="AQ137" s="7">
        <v>3.841E-2</v>
      </c>
      <c r="AR137" s="7">
        <v>5.629E-2</v>
      </c>
      <c r="AS137" s="7">
        <v>2.6329999999999999E-2</v>
      </c>
      <c r="AT137" s="7">
        <v>4.3790000000000003E-2</v>
      </c>
      <c r="AU137" s="7">
        <v>5.645E-2</v>
      </c>
      <c r="AV137" s="7">
        <v>4.1779999999999998E-2</v>
      </c>
      <c r="AW137" s="7">
        <v>3.9480000000000001E-2</v>
      </c>
      <c r="AX137" s="7">
        <v>6.062E-2</v>
      </c>
      <c r="AY137" s="7">
        <v>3.6999999999999998E-2</v>
      </c>
      <c r="AZ137" s="7">
        <v>3.7859999999999998E-2</v>
      </c>
      <c r="BA137" s="7">
        <v>4.0570000000000002E-2</v>
      </c>
      <c r="BB137" s="7">
        <v>6.0569999999999999E-2</v>
      </c>
      <c r="BC137" s="7">
        <v>3.5069999999999997E-2</v>
      </c>
    </row>
    <row r="138" spans="1:55" x14ac:dyDescent="0.25">
      <c r="A138" s="3"/>
      <c r="B138" s="3">
        <v>128</v>
      </c>
      <c r="C138" s="6">
        <v>3.6720000000000003E-2</v>
      </c>
      <c r="D138" s="6">
        <v>3.6720000000000003E-2</v>
      </c>
      <c r="E138" s="6">
        <v>3.6720000000000003E-2</v>
      </c>
      <c r="F138" s="6">
        <v>3.662E-2</v>
      </c>
      <c r="G138" s="6">
        <v>4.265E-2</v>
      </c>
      <c r="H138" s="6">
        <v>3.6720000000000003E-2</v>
      </c>
      <c r="I138" s="6">
        <v>3.7330000000000002E-2</v>
      </c>
      <c r="J138" s="6">
        <v>3.6700000000000003E-2</v>
      </c>
      <c r="K138" s="6">
        <v>3.6720000000000003E-2</v>
      </c>
      <c r="L138" s="6">
        <v>3.6720000000000003E-2</v>
      </c>
      <c r="M138" s="7">
        <v>3.6720000000000003E-2</v>
      </c>
      <c r="N138" s="7">
        <v>3.6720000000000003E-2</v>
      </c>
      <c r="O138" s="7">
        <v>3.6720000000000003E-2</v>
      </c>
      <c r="P138" s="7">
        <v>4.283E-2</v>
      </c>
      <c r="Q138" s="7">
        <v>4.4359999999999997E-2</v>
      </c>
      <c r="R138" s="7">
        <v>3.6720000000000003E-2</v>
      </c>
      <c r="S138" s="7">
        <v>3.6720000000000003E-2</v>
      </c>
      <c r="T138" s="7">
        <v>3.6720000000000003E-2</v>
      </c>
      <c r="U138" s="7">
        <v>2.622E-2</v>
      </c>
      <c r="V138" s="7">
        <v>3.6720000000000003E-2</v>
      </c>
      <c r="W138" s="7">
        <v>3.6720000000000003E-2</v>
      </c>
      <c r="X138" s="7">
        <v>3.6720000000000003E-2</v>
      </c>
      <c r="Y138" s="7">
        <v>3.6720000000000003E-2</v>
      </c>
      <c r="Z138" s="7">
        <v>3.9E-2</v>
      </c>
      <c r="AA138" s="7">
        <v>4.1369999999999997E-2</v>
      </c>
      <c r="AB138" s="7">
        <v>3.6720000000000003E-2</v>
      </c>
      <c r="AC138" s="7">
        <v>4.3049999999999998E-2</v>
      </c>
      <c r="AD138" s="7">
        <v>4.8430000000000001E-2</v>
      </c>
      <c r="AE138" s="7">
        <v>3.6720000000000003E-2</v>
      </c>
      <c r="AF138" s="7">
        <v>3.6720000000000003E-2</v>
      </c>
      <c r="AG138" s="7">
        <v>3.6720000000000003E-2</v>
      </c>
      <c r="AH138" s="7">
        <v>3.9730000000000001E-2</v>
      </c>
      <c r="AI138" s="7">
        <v>2.622E-2</v>
      </c>
      <c r="AJ138" s="7">
        <v>3.1759999999999997E-2</v>
      </c>
      <c r="AK138" s="7">
        <v>3.916E-2</v>
      </c>
      <c r="AL138" s="7">
        <v>6.9470000000000004E-2</v>
      </c>
      <c r="AM138" s="7">
        <v>3.764E-2</v>
      </c>
      <c r="AN138" s="7">
        <v>4.326E-2</v>
      </c>
      <c r="AO138" s="7">
        <v>3.9739999999999998E-2</v>
      </c>
      <c r="AP138" s="7">
        <v>4.5960000000000001E-2</v>
      </c>
      <c r="AQ138" s="7">
        <v>3.8429999999999999E-2</v>
      </c>
      <c r="AR138" s="7">
        <v>5.6259999999999998E-2</v>
      </c>
      <c r="AS138" s="7">
        <v>2.6380000000000001E-2</v>
      </c>
      <c r="AT138" s="7">
        <v>4.3770000000000003E-2</v>
      </c>
      <c r="AU138" s="7">
        <v>5.6410000000000002E-2</v>
      </c>
      <c r="AV138" s="7">
        <v>4.1790000000000001E-2</v>
      </c>
      <c r="AW138" s="7">
        <v>3.95E-2</v>
      </c>
      <c r="AX138" s="7">
        <v>6.0560000000000003E-2</v>
      </c>
      <c r="AY138" s="7">
        <v>3.7039999999999997E-2</v>
      </c>
      <c r="AZ138" s="7">
        <v>3.789E-2</v>
      </c>
      <c r="BA138" s="7">
        <v>4.0579999999999998E-2</v>
      </c>
      <c r="BB138" s="7">
        <v>6.0510000000000001E-2</v>
      </c>
      <c r="BC138" s="7">
        <v>3.5119999999999998E-2</v>
      </c>
    </row>
    <row r="139" spans="1:55" x14ac:dyDescent="0.25">
      <c r="A139" s="3"/>
      <c r="B139" s="3">
        <v>129</v>
      </c>
      <c r="C139" s="6">
        <v>3.6769999999999997E-2</v>
      </c>
      <c r="D139" s="6">
        <v>3.6769999999999997E-2</v>
      </c>
      <c r="E139" s="6">
        <v>3.6769999999999997E-2</v>
      </c>
      <c r="F139" s="6">
        <v>3.6659999999999998E-2</v>
      </c>
      <c r="G139" s="6">
        <v>4.265E-2</v>
      </c>
      <c r="H139" s="6">
        <v>3.6769999999999997E-2</v>
      </c>
      <c r="I139" s="6">
        <v>3.737E-2</v>
      </c>
      <c r="J139" s="6">
        <v>3.6749999999999998E-2</v>
      </c>
      <c r="K139" s="6">
        <v>3.6769999999999997E-2</v>
      </c>
      <c r="L139" s="6">
        <v>3.6769999999999997E-2</v>
      </c>
      <c r="M139" s="7">
        <v>3.6769999999999997E-2</v>
      </c>
      <c r="N139" s="7">
        <v>3.6769999999999997E-2</v>
      </c>
      <c r="O139" s="7">
        <v>3.6769999999999997E-2</v>
      </c>
      <c r="P139" s="7">
        <v>4.2819999999999997E-2</v>
      </c>
      <c r="Q139" s="7">
        <v>4.4339999999999997E-2</v>
      </c>
      <c r="R139" s="7">
        <v>3.6769999999999997E-2</v>
      </c>
      <c r="S139" s="7">
        <v>3.6769999999999997E-2</v>
      </c>
      <c r="T139" s="7">
        <v>3.6769999999999997E-2</v>
      </c>
      <c r="U139" s="7">
        <v>2.6259999999999999E-2</v>
      </c>
      <c r="V139" s="7">
        <v>3.6769999999999997E-2</v>
      </c>
      <c r="W139" s="7">
        <v>3.6769999999999997E-2</v>
      </c>
      <c r="X139" s="7">
        <v>3.6769999999999997E-2</v>
      </c>
      <c r="Y139" s="7">
        <v>3.6769999999999997E-2</v>
      </c>
      <c r="Z139" s="7">
        <v>3.9019999999999999E-2</v>
      </c>
      <c r="AA139" s="7">
        <v>4.138E-2</v>
      </c>
      <c r="AB139" s="7">
        <v>3.6769999999999997E-2</v>
      </c>
      <c r="AC139" s="7">
        <v>4.3040000000000002E-2</v>
      </c>
      <c r="AD139" s="7">
        <v>4.8379999999999999E-2</v>
      </c>
      <c r="AE139" s="7">
        <v>3.6769999999999997E-2</v>
      </c>
      <c r="AF139" s="7">
        <v>3.6769999999999997E-2</v>
      </c>
      <c r="AG139" s="7">
        <v>3.6769999999999997E-2</v>
      </c>
      <c r="AH139" s="7">
        <v>3.9750000000000001E-2</v>
      </c>
      <c r="AI139" s="7">
        <v>2.6259999999999999E-2</v>
      </c>
      <c r="AJ139" s="7">
        <v>3.184E-2</v>
      </c>
      <c r="AK139" s="7">
        <v>3.9190000000000003E-2</v>
      </c>
      <c r="AL139" s="7">
        <v>6.9330000000000003E-2</v>
      </c>
      <c r="AM139" s="7">
        <v>3.7670000000000002E-2</v>
      </c>
      <c r="AN139" s="7">
        <v>4.3249999999999997E-2</v>
      </c>
      <c r="AO139" s="7">
        <v>3.9759999999999997E-2</v>
      </c>
      <c r="AP139" s="7">
        <v>4.5929999999999999E-2</v>
      </c>
      <c r="AQ139" s="7">
        <v>3.8460000000000001E-2</v>
      </c>
      <c r="AR139" s="7">
        <v>5.6219999999999999E-2</v>
      </c>
      <c r="AS139" s="7">
        <v>2.6419999999999999E-2</v>
      </c>
      <c r="AT139" s="7">
        <v>4.376E-2</v>
      </c>
      <c r="AU139" s="7">
        <v>5.638E-2</v>
      </c>
      <c r="AV139" s="7">
        <v>4.1790000000000001E-2</v>
      </c>
      <c r="AW139" s="7">
        <v>3.952E-2</v>
      </c>
      <c r="AX139" s="7">
        <v>6.0490000000000002E-2</v>
      </c>
      <c r="AY139" s="7">
        <v>3.7080000000000002E-2</v>
      </c>
      <c r="AZ139" s="7">
        <v>3.7929999999999998E-2</v>
      </c>
      <c r="BA139" s="7">
        <v>4.0590000000000001E-2</v>
      </c>
      <c r="BB139" s="7">
        <v>6.0440000000000001E-2</v>
      </c>
      <c r="BC139" s="7">
        <v>3.517E-2</v>
      </c>
    </row>
    <row r="140" spans="1:55" x14ac:dyDescent="0.25">
      <c r="A140" s="3"/>
      <c r="B140" s="8">
        <v>130</v>
      </c>
      <c r="C140" s="9">
        <v>3.6810000000000002E-2</v>
      </c>
      <c r="D140" s="9">
        <v>3.6810000000000002E-2</v>
      </c>
      <c r="E140" s="9">
        <v>3.6810000000000002E-2</v>
      </c>
      <c r="F140" s="9">
        <v>3.671E-2</v>
      </c>
      <c r="G140" s="9">
        <v>4.2639999999999997E-2</v>
      </c>
      <c r="H140" s="9">
        <v>3.6810000000000002E-2</v>
      </c>
      <c r="I140" s="9">
        <v>3.7400000000000003E-2</v>
      </c>
      <c r="J140" s="9">
        <v>3.6790000000000003E-2</v>
      </c>
      <c r="K140" s="9">
        <v>3.6810000000000002E-2</v>
      </c>
      <c r="L140" s="9">
        <v>3.6810000000000002E-2</v>
      </c>
      <c r="M140" s="10">
        <v>3.6810000000000002E-2</v>
      </c>
      <c r="N140" s="10">
        <v>3.6810000000000002E-2</v>
      </c>
      <c r="O140" s="10">
        <v>3.6810000000000002E-2</v>
      </c>
      <c r="P140" s="10">
        <v>4.2810000000000001E-2</v>
      </c>
      <c r="Q140" s="10">
        <v>4.4330000000000001E-2</v>
      </c>
      <c r="R140" s="10">
        <v>3.6810000000000002E-2</v>
      </c>
      <c r="S140" s="10">
        <v>3.6810000000000002E-2</v>
      </c>
      <c r="T140" s="10">
        <v>3.6810000000000002E-2</v>
      </c>
      <c r="U140" s="10">
        <v>2.63E-2</v>
      </c>
      <c r="V140" s="10">
        <v>3.6810000000000002E-2</v>
      </c>
      <c r="W140" s="10">
        <v>3.6810000000000002E-2</v>
      </c>
      <c r="X140" s="10">
        <v>3.6810000000000002E-2</v>
      </c>
      <c r="Y140" s="10">
        <v>3.6810000000000002E-2</v>
      </c>
      <c r="Z140" s="10">
        <v>3.9039999999999998E-2</v>
      </c>
      <c r="AA140" s="10">
        <v>4.138E-2</v>
      </c>
      <c r="AB140" s="10">
        <v>3.6810000000000002E-2</v>
      </c>
      <c r="AC140" s="10">
        <v>4.3029999999999999E-2</v>
      </c>
      <c r="AD140" s="10">
        <v>4.8329999999999998E-2</v>
      </c>
      <c r="AE140" s="10">
        <v>3.6810000000000002E-2</v>
      </c>
      <c r="AF140" s="10">
        <v>3.6810000000000002E-2</v>
      </c>
      <c r="AG140" s="10">
        <v>3.6810000000000002E-2</v>
      </c>
      <c r="AH140" s="10">
        <v>3.977E-2</v>
      </c>
      <c r="AI140" s="10">
        <v>2.63E-2</v>
      </c>
      <c r="AJ140" s="10">
        <v>3.1919999999999997E-2</v>
      </c>
      <c r="AK140" s="10">
        <v>3.9210000000000002E-2</v>
      </c>
      <c r="AL140" s="10">
        <v>6.9199999999999998E-2</v>
      </c>
      <c r="AM140" s="10">
        <v>3.771E-2</v>
      </c>
      <c r="AN140" s="10">
        <v>4.3240000000000001E-2</v>
      </c>
      <c r="AO140" s="10">
        <v>3.977E-2</v>
      </c>
      <c r="AP140" s="10">
        <v>4.5900000000000003E-2</v>
      </c>
      <c r="AQ140" s="10">
        <v>3.8490000000000003E-2</v>
      </c>
      <c r="AR140" s="10">
        <v>5.6189999999999997E-2</v>
      </c>
      <c r="AS140" s="10">
        <v>2.6460000000000001E-2</v>
      </c>
      <c r="AT140" s="10">
        <v>4.3749999999999997E-2</v>
      </c>
      <c r="AU140" s="10">
        <v>5.6340000000000001E-2</v>
      </c>
      <c r="AV140" s="10">
        <v>4.1790000000000001E-2</v>
      </c>
      <c r="AW140" s="10">
        <v>3.9530000000000003E-2</v>
      </c>
      <c r="AX140" s="10">
        <v>6.0429999999999998E-2</v>
      </c>
      <c r="AY140" s="10">
        <v>3.712E-2</v>
      </c>
      <c r="AZ140" s="10">
        <v>3.7960000000000001E-2</v>
      </c>
      <c r="BA140" s="10">
        <v>4.0599999999999997E-2</v>
      </c>
      <c r="BB140" s="10">
        <v>6.037E-2</v>
      </c>
      <c r="BC140" s="10">
        <v>3.5229999999999997E-2</v>
      </c>
    </row>
    <row r="141" spans="1:55" x14ac:dyDescent="0.25">
      <c r="A141" s="3"/>
      <c r="B141" s="3">
        <v>131</v>
      </c>
      <c r="C141" s="6">
        <v>3.6850000000000001E-2</v>
      </c>
      <c r="D141" s="6">
        <v>3.6850000000000001E-2</v>
      </c>
      <c r="E141" s="6">
        <v>3.6850000000000001E-2</v>
      </c>
      <c r="F141" s="6">
        <v>3.6749999999999998E-2</v>
      </c>
      <c r="G141" s="6">
        <v>4.2639999999999997E-2</v>
      </c>
      <c r="H141" s="6">
        <v>3.6850000000000001E-2</v>
      </c>
      <c r="I141" s="6">
        <v>3.7440000000000001E-2</v>
      </c>
      <c r="J141" s="6">
        <v>3.6830000000000002E-2</v>
      </c>
      <c r="K141" s="6">
        <v>3.6850000000000001E-2</v>
      </c>
      <c r="L141" s="6">
        <v>3.6850000000000001E-2</v>
      </c>
      <c r="M141" s="7">
        <v>3.6850000000000001E-2</v>
      </c>
      <c r="N141" s="7">
        <v>3.6850000000000001E-2</v>
      </c>
      <c r="O141" s="7">
        <v>3.6850000000000001E-2</v>
      </c>
      <c r="P141" s="7">
        <v>4.2810000000000001E-2</v>
      </c>
      <c r="Q141" s="7">
        <v>4.4310000000000002E-2</v>
      </c>
      <c r="R141" s="7">
        <v>3.6850000000000001E-2</v>
      </c>
      <c r="S141" s="7">
        <v>3.6850000000000001E-2</v>
      </c>
      <c r="T141" s="7">
        <v>3.6850000000000001E-2</v>
      </c>
      <c r="U141" s="7">
        <v>2.6349999999999998E-2</v>
      </c>
      <c r="V141" s="7">
        <v>3.6850000000000001E-2</v>
      </c>
      <c r="W141" s="7">
        <v>3.6850000000000001E-2</v>
      </c>
      <c r="X141" s="7">
        <v>3.6850000000000001E-2</v>
      </c>
      <c r="Y141" s="7">
        <v>3.6850000000000001E-2</v>
      </c>
      <c r="Z141" s="7">
        <v>3.9070000000000001E-2</v>
      </c>
      <c r="AA141" s="7">
        <v>4.138E-2</v>
      </c>
      <c r="AB141" s="7">
        <v>3.6850000000000001E-2</v>
      </c>
      <c r="AC141" s="7">
        <v>4.3020000000000003E-2</v>
      </c>
      <c r="AD141" s="7">
        <v>4.8280000000000003E-2</v>
      </c>
      <c r="AE141" s="7">
        <v>3.6850000000000001E-2</v>
      </c>
      <c r="AF141" s="7">
        <v>3.6850000000000001E-2</v>
      </c>
      <c r="AG141" s="7">
        <v>3.6850000000000001E-2</v>
      </c>
      <c r="AH141" s="7">
        <v>3.9789999999999999E-2</v>
      </c>
      <c r="AI141" s="7">
        <v>2.6349999999999998E-2</v>
      </c>
      <c r="AJ141" s="7">
        <v>3.1989999999999998E-2</v>
      </c>
      <c r="AK141" s="7">
        <v>3.9230000000000001E-2</v>
      </c>
      <c r="AL141" s="7">
        <v>6.9070000000000006E-2</v>
      </c>
      <c r="AM141" s="7">
        <v>3.7740000000000003E-2</v>
      </c>
      <c r="AN141" s="7">
        <v>4.3229999999999998E-2</v>
      </c>
      <c r="AO141" s="7">
        <v>3.9789999999999999E-2</v>
      </c>
      <c r="AP141" s="7">
        <v>4.5870000000000001E-2</v>
      </c>
      <c r="AQ141" s="7">
        <v>3.8510000000000003E-2</v>
      </c>
      <c r="AR141" s="7">
        <v>5.6160000000000002E-2</v>
      </c>
      <c r="AS141" s="7">
        <v>2.6499999999999999E-2</v>
      </c>
      <c r="AT141" s="7">
        <v>4.3729999999999998E-2</v>
      </c>
      <c r="AU141" s="7">
        <v>5.6309999999999999E-2</v>
      </c>
      <c r="AV141" s="7">
        <v>4.1790000000000001E-2</v>
      </c>
      <c r="AW141" s="7">
        <v>3.9550000000000002E-2</v>
      </c>
      <c r="AX141" s="7">
        <v>6.0359999999999997E-2</v>
      </c>
      <c r="AY141" s="7">
        <v>3.7150000000000002E-2</v>
      </c>
      <c r="AZ141" s="7">
        <v>3.7990000000000003E-2</v>
      </c>
      <c r="BA141" s="7">
        <v>4.061E-2</v>
      </c>
      <c r="BB141" s="7">
        <v>6.0310000000000002E-2</v>
      </c>
      <c r="BC141" s="7">
        <v>3.5279999999999999E-2</v>
      </c>
    </row>
    <row r="142" spans="1:55" x14ac:dyDescent="0.25">
      <c r="A142" s="3"/>
      <c r="B142" s="3">
        <v>132</v>
      </c>
      <c r="C142" s="6">
        <v>3.6880000000000003E-2</v>
      </c>
      <c r="D142" s="6">
        <v>3.6880000000000003E-2</v>
      </c>
      <c r="E142" s="6">
        <v>3.6880000000000003E-2</v>
      </c>
      <c r="F142" s="6">
        <v>3.6790000000000003E-2</v>
      </c>
      <c r="G142" s="6">
        <v>4.2630000000000001E-2</v>
      </c>
      <c r="H142" s="6">
        <v>3.6880000000000003E-2</v>
      </c>
      <c r="I142" s="6">
        <v>3.7470000000000003E-2</v>
      </c>
      <c r="J142" s="6">
        <v>3.6859999999999997E-2</v>
      </c>
      <c r="K142" s="6">
        <v>3.6880000000000003E-2</v>
      </c>
      <c r="L142" s="6">
        <v>3.6880000000000003E-2</v>
      </c>
      <c r="M142" s="7">
        <v>3.6880000000000003E-2</v>
      </c>
      <c r="N142" s="7">
        <v>3.6880000000000003E-2</v>
      </c>
      <c r="O142" s="7">
        <v>3.6880000000000003E-2</v>
      </c>
      <c r="P142" s="7">
        <v>4.2799999999999998E-2</v>
      </c>
      <c r="Q142" s="7">
        <v>4.4290000000000003E-2</v>
      </c>
      <c r="R142" s="7">
        <v>3.6880000000000003E-2</v>
      </c>
      <c r="S142" s="7">
        <v>3.6880000000000003E-2</v>
      </c>
      <c r="T142" s="7">
        <v>3.6880000000000003E-2</v>
      </c>
      <c r="U142" s="7">
        <v>2.639E-2</v>
      </c>
      <c r="V142" s="7">
        <v>3.6880000000000003E-2</v>
      </c>
      <c r="W142" s="7">
        <v>3.6880000000000003E-2</v>
      </c>
      <c r="X142" s="7">
        <v>3.6880000000000003E-2</v>
      </c>
      <c r="Y142" s="7">
        <v>3.6880000000000003E-2</v>
      </c>
      <c r="Z142" s="7">
        <v>3.909E-2</v>
      </c>
      <c r="AA142" s="7">
        <v>4.1390000000000003E-2</v>
      </c>
      <c r="AB142" s="7">
        <v>3.6880000000000003E-2</v>
      </c>
      <c r="AC142" s="7">
        <v>4.3020000000000003E-2</v>
      </c>
      <c r="AD142" s="7">
        <v>4.8230000000000002E-2</v>
      </c>
      <c r="AE142" s="7">
        <v>3.6880000000000003E-2</v>
      </c>
      <c r="AF142" s="7">
        <v>3.6880000000000003E-2</v>
      </c>
      <c r="AG142" s="7">
        <v>3.6880000000000003E-2</v>
      </c>
      <c r="AH142" s="7">
        <v>3.9800000000000002E-2</v>
      </c>
      <c r="AI142" s="7">
        <v>2.639E-2</v>
      </c>
      <c r="AJ142" s="7">
        <v>3.2070000000000001E-2</v>
      </c>
      <c r="AK142" s="7">
        <v>3.925E-2</v>
      </c>
      <c r="AL142" s="7">
        <v>6.8940000000000001E-2</v>
      </c>
      <c r="AM142" s="7">
        <v>3.7769999999999998E-2</v>
      </c>
      <c r="AN142" s="7">
        <v>4.3220000000000001E-2</v>
      </c>
      <c r="AO142" s="7">
        <v>3.9809999999999998E-2</v>
      </c>
      <c r="AP142" s="7">
        <v>4.5839999999999999E-2</v>
      </c>
      <c r="AQ142" s="7">
        <v>3.8539999999999998E-2</v>
      </c>
      <c r="AR142" s="7">
        <v>5.6129999999999999E-2</v>
      </c>
      <c r="AS142" s="7">
        <v>2.6550000000000001E-2</v>
      </c>
      <c r="AT142" s="7">
        <v>4.3720000000000002E-2</v>
      </c>
      <c r="AU142" s="7">
        <v>5.6279999999999997E-2</v>
      </c>
      <c r="AV142" s="7">
        <v>4.1790000000000001E-2</v>
      </c>
      <c r="AW142" s="7">
        <v>3.9570000000000001E-2</v>
      </c>
      <c r="AX142" s="7">
        <v>6.0299999999999999E-2</v>
      </c>
      <c r="AY142" s="7">
        <v>3.7190000000000001E-2</v>
      </c>
      <c r="AZ142" s="7">
        <v>3.8019999999999998E-2</v>
      </c>
      <c r="BA142" s="7">
        <v>4.0620000000000003E-2</v>
      </c>
      <c r="BB142" s="7">
        <v>6.0249999999999998E-2</v>
      </c>
      <c r="BC142" s="7">
        <v>3.533E-2</v>
      </c>
    </row>
    <row r="143" spans="1:55" x14ac:dyDescent="0.25">
      <c r="A143" s="3"/>
      <c r="B143" s="3">
        <v>133</v>
      </c>
      <c r="C143" s="6">
        <v>3.6920000000000001E-2</v>
      </c>
      <c r="D143" s="6">
        <v>3.6920000000000001E-2</v>
      </c>
      <c r="E143" s="6">
        <v>3.6920000000000001E-2</v>
      </c>
      <c r="F143" s="6">
        <v>3.6819999999999999E-2</v>
      </c>
      <c r="G143" s="6">
        <v>4.2630000000000001E-2</v>
      </c>
      <c r="H143" s="6">
        <v>3.6920000000000001E-2</v>
      </c>
      <c r="I143" s="6">
        <v>3.7499999999999999E-2</v>
      </c>
      <c r="J143" s="6">
        <v>3.6900000000000002E-2</v>
      </c>
      <c r="K143" s="6">
        <v>3.6920000000000001E-2</v>
      </c>
      <c r="L143" s="6">
        <v>3.6920000000000001E-2</v>
      </c>
      <c r="M143" s="7">
        <v>3.6920000000000001E-2</v>
      </c>
      <c r="N143" s="7">
        <v>3.6920000000000001E-2</v>
      </c>
      <c r="O143" s="7">
        <v>3.6920000000000001E-2</v>
      </c>
      <c r="P143" s="7">
        <v>4.2790000000000002E-2</v>
      </c>
      <c r="Q143" s="7">
        <v>4.4269999999999997E-2</v>
      </c>
      <c r="R143" s="7">
        <v>3.6920000000000001E-2</v>
      </c>
      <c r="S143" s="7">
        <v>3.6920000000000001E-2</v>
      </c>
      <c r="T143" s="7">
        <v>3.6920000000000001E-2</v>
      </c>
      <c r="U143" s="7">
        <v>2.6429999999999999E-2</v>
      </c>
      <c r="V143" s="7">
        <v>3.6920000000000001E-2</v>
      </c>
      <c r="W143" s="7">
        <v>3.6920000000000001E-2</v>
      </c>
      <c r="X143" s="7">
        <v>3.6920000000000001E-2</v>
      </c>
      <c r="Y143" s="7">
        <v>3.6920000000000001E-2</v>
      </c>
      <c r="Z143" s="7">
        <v>3.9109999999999999E-2</v>
      </c>
      <c r="AA143" s="7">
        <v>4.1390000000000003E-2</v>
      </c>
      <c r="AB143" s="7">
        <v>3.6920000000000001E-2</v>
      </c>
      <c r="AC143" s="7">
        <v>4.301E-2</v>
      </c>
      <c r="AD143" s="7">
        <v>4.8189999999999997E-2</v>
      </c>
      <c r="AE143" s="7">
        <v>3.6920000000000001E-2</v>
      </c>
      <c r="AF143" s="7">
        <v>3.6920000000000001E-2</v>
      </c>
      <c r="AG143" s="7">
        <v>3.6920000000000001E-2</v>
      </c>
      <c r="AH143" s="7">
        <v>3.9820000000000001E-2</v>
      </c>
      <c r="AI143" s="7">
        <v>2.6429999999999999E-2</v>
      </c>
      <c r="AJ143" s="7">
        <v>3.2140000000000002E-2</v>
      </c>
      <c r="AK143" s="7">
        <v>3.9269999999999999E-2</v>
      </c>
      <c r="AL143" s="7">
        <v>6.8809999999999996E-2</v>
      </c>
      <c r="AM143" s="7">
        <v>3.78E-2</v>
      </c>
      <c r="AN143" s="7">
        <v>4.3209999999999998E-2</v>
      </c>
      <c r="AO143" s="7">
        <v>3.9820000000000001E-2</v>
      </c>
      <c r="AP143" s="7">
        <v>4.5809999999999997E-2</v>
      </c>
      <c r="AQ143" s="7">
        <v>3.857E-2</v>
      </c>
      <c r="AR143" s="7">
        <v>5.6099999999999997E-2</v>
      </c>
      <c r="AS143" s="7">
        <v>2.6589999999999999E-2</v>
      </c>
      <c r="AT143" s="7">
        <v>4.3709999999999999E-2</v>
      </c>
      <c r="AU143" s="7">
        <v>5.6250000000000001E-2</v>
      </c>
      <c r="AV143" s="7">
        <v>4.1790000000000001E-2</v>
      </c>
      <c r="AW143" s="7">
        <v>3.959E-2</v>
      </c>
      <c r="AX143" s="7">
        <v>6.0229999999999999E-2</v>
      </c>
      <c r="AY143" s="7">
        <v>3.7229999999999999E-2</v>
      </c>
      <c r="AZ143" s="7">
        <v>3.805E-2</v>
      </c>
      <c r="BA143" s="7">
        <v>4.0629999999999999E-2</v>
      </c>
      <c r="BB143" s="7">
        <v>6.0179999999999997E-2</v>
      </c>
      <c r="BC143" s="7">
        <v>3.5380000000000002E-2</v>
      </c>
    </row>
    <row r="144" spans="1:55" x14ac:dyDescent="0.25">
      <c r="A144" s="3"/>
      <c r="B144" s="3">
        <v>134</v>
      </c>
      <c r="C144" s="6">
        <v>3.696E-2</v>
      </c>
      <c r="D144" s="6">
        <v>3.696E-2</v>
      </c>
      <c r="E144" s="6">
        <v>3.696E-2</v>
      </c>
      <c r="F144" s="6">
        <v>3.6859999999999997E-2</v>
      </c>
      <c r="G144" s="6">
        <v>4.2619999999999998E-2</v>
      </c>
      <c r="H144" s="6">
        <v>3.696E-2</v>
      </c>
      <c r="I144" s="6">
        <v>3.7539999999999997E-2</v>
      </c>
      <c r="J144" s="6">
        <v>3.6940000000000001E-2</v>
      </c>
      <c r="K144" s="6">
        <v>3.696E-2</v>
      </c>
      <c r="L144" s="6">
        <v>3.696E-2</v>
      </c>
      <c r="M144" s="7">
        <v>3.696E-2</v>
      </c>
      <c r="N144" s="7">
        <v>3.696E-2</v>
      </c>
      <c r="O144" s="7">
        <v>3.696E-2</v>
      </c>
      <c r="P144" s="7">
        <v>4.2790000000000002E-2</v>
      </c>
      <c r="Q144" s="7">
        <v>4.4260000000000001E-2</v>
      </c>
      <c r="R144" s="7">
        <v>3.696E-2</v>
      </c>
      <c r="S144" s="7">
        <v>3.696E-2</v>
      </c>
      <c r="T144" s="7">
        <v>3.696E-2</v>
      </c>
      <c r="U144" s="7">
        <v>2.647E-2</v>
      </c>
      <c r="V144" s="7">
        <v>3.696E-2</v>
      </c>
      <c r="W144" s="7">
        <v>3.696E-2</v>
      </c>
      <c r="X144" s="7">
        <v>3.696E-2</v>
      </c>
      <c r="Y144" s="7">
        <v>3.696E-2</v>
      </c>
      <c r="Z144" s="7">
        <v>3.9129999999999998E-2</v>
      </c>
      <c r="AA144" s="7">
        <v>4.1399999999999999E-2</v>
      </c>
      <c r="AB144" s="7">
        <v>3.696E-2</v>
      </c>
      <c r="AC144" s="7">
        <v>4.2999999999999997E-2</v>
      </c>
      <c r="AD144" s="7">
        <v>4.8140000000000002E-2</v>
      </c>
      <c r="AE144" s="7">
        <v>3.696E-2</v>
      </c>
      <c r="AF144" s="7">
        <v>3.696E-2</v>
      </c>
      <c r="AG144" s="7">
        <v>3.696E-2</v>
      </c>
      <c r="AH144" s="7">
        <v>3.984E-2</v>
      </c>
      <c r="AI144" s="7">
        <v>2.647E-2</v>
      </c>
      <c r="AJ144" s="7">
        <v>3.2219999999999999E-2</v>
      </c>
      <c r="AK144" s="7">
        <v>3.9289999999999999E-2</v>
      </c>
      <c r="AL144" s="7">
        <v>6.8680000000000005E-2</v>
      </c>
      <c r="AM144" s="7">
        <v>3.7839999999999999E-2</v>
      </c>
      <c r="AN144" s="7">
        <v>4.3200000000000002E-2</v>
      </c>
      <c r="AO144" s="7">
        <v>3.984E-2</v>
      </c>
      <c r="AP144" s="7">
        <v>4.5780000000000001E-2</v>
      </c>
      <c r="AQ144" s="7">
        <v>3.8589999999999999E-2</v>
      </c>
      <c r="AR144" s="7">
        <v>5.6070000000000002E-2</v>
      </c>
      <c r="AS144" s="7">
        <v>2.6630000000000001E-2</v>
      </c>
      <c r="AT144" s="7">
        <v>4.369E-2</v>
      </c>
      <c r="AU144" s="7">
        <v>5.6210000000000003E-2</v>
      </c>
      <c r="AV144" s="7">
        <v>4.1799999999999997E-2</v>
      </c>
      <c r="AW144" s="7">
        <v>3.9609999999999999E-2</v>
      </c>
      <c r="AX144" s="7">
        <v>6.0170000000000001E-2</v>
      </c>
      <c r="AY144" s="7">
        <v>3.7260000000000001E-2</v>
      </c>
      <c r="AZ144" s="7">
        <v>3.8080000000000003E-2</v>
      </c>
      <c r="BA144" s="7">
        <v>4.0640000000000003E-2</v>
      </c>
      <c r="BB144" s="7">
        <v>6.012E-2</v>
      </c>
      <c r="BC144" s="7">
        <v>3.5430000000000003E-2</v>
      </c>
    </row>
    <row r="145" spans="1:55" x14ac:dyDescent="0.25">
      <c r="A145" s="3"/>
      <c r="B145" s="8">
        <v>135</v>
      </c>
      <c r="C145" s="9">
        <v>3.6999999999999998E-2</v>
      </c>
      <c r="D145" s="9">
        <v>3.6999999999999998E-2</v>
      </c>
      <c r="E145" s="9">
        <v>3.6999999999999998E-2</v>
      </c>
      <c r="F145" s="9">
        <v>3.6900000000000002E-2</v>
      </c>
      <c r="G145" s="9">
        <v>4.2619999999999998E-2</v>
      </c>
      <c r="H145" s="9">
        <v>3.6999999999999998E-2</v>
      </c>
      <c r="I145" s="9">
        <v>3.7569999999999999E-2</v>
      </c>
      <c r="J145" s="9">
        <v>3.6979999999999999E-2</v>
      </c>
      <c r="K145" s="9">
        <v>3.6999999999999998E-2</v>
      </c>
      <c r="L145" s="9">
        <v>3.6999999999999998E-2</v>
      </c>
      <c r="M145" s="10">
        <v>3.6999999999999998E-2</v>
      </c>
      <c r="N145" s="10">
        <v>3.6999999999999998E-2</v>
      </c>
      <c r="O145" s="10">
        <v>3.6999999999999998E-2</v>
      </c>
      <c r="P145" s="10">
        <v>4.2779999999999999E-2</v>
      </c>
      <c r="Q145" s="10">
        <v>4.4240000000000002E-2</v>
      </c>
      <c r="R145" s="10">
        <v>3.6999999999999998E-2</v>
      </c>
      <c r="S145" s="10">
        <v>3.6999999999999998E-2</v>
      </c>
      <c r="T145" s="10">
        <v>3.6999999999999998E-2</v>
      </c>
      <c r="U145" s="10">
        <v>2.6509999999999999E-2</v>
      </c>
      <c r="V145" s="10">
        <v>3.6999999999999998E-2</v>
      </c>
      <c r="W145" s="10">
        <v>3.6999999999999998E-2</v>
      </c>
      <c r="X145" s="10">
        <v>3.6999999999999998E-2</v>
      </c>
      <c r="Y145" s="10">
        <v>3.6999999999999998E-2</v>
      </c>
      <c r="Z145" s="10">
        <v>3.9149999999999997E-2</v>
      </c>
      <c r="AA145" s="10">
        <v>4.1399999999999999E-2</v>
      </c>
      <c r="AB145" s="10">
        <v>3.6999999999999998E-2</v>
      </c>
      <c r="AC145" s="10">
        <v>4.299E-2</v>
      </c>
      <c r="AD145" s="10">
        <v>4.8090000000000001E-2</v>
      </c>
      <c r="AE145" s="10">
        <v>3.6999999999999998E-2</v>
      </c>
      <c r="AF145" s="10">
        <v>3.6999999999999998E-2</v>
      </c>
      <c r="AG145" s="10">
        <v>3.6999999999999998E-2</v>
      </c>
      <c r="AH145" s="10">
        <v>3.9849999999999997E-2</v>
      </c>
      <c r="AI145" s="10">
        <v>2.6509999999999999E-2</v>
      </c>
      <c r="AJ145" s="10">
        <v>3.2289999999999999E-2</v>
      </c>
      <c r="AK145" s="10">
        <v>3.9309999999999998E-2</v>
      </c>
      <c r="AL145" s="10">
        <v>6.8559999999999996E-2</v>
      </c>
      <c r="AM145" s="10">
        <v>3.7870000000000001E-2</v>
      </c>
      <c r="AN145" s="10">
        <v>4.3189999999999999E-2</v>
      </c>
      <c r="AO145" s="10">
        <v>3.986E-2</v>
      </c>
      <c r="AP145" s="10">
        <v>4.5749999999999999E-2</v>
      </c>
      <c r="AQ145" s="10">
        <v>3.8620000000000002E-2</v>
      </c>
      <c r="AR145" s="10">
        <v>5.604E-2</v>
      </c>
      <c r="AS145" s="10">
        <v>2.6669999999999999E-2</v>
      </c>
      <c r="AT145" s="10">
        <v>4.3679999999999997E-2</v>
      </c>
      <c r="AU145" s="10">
        <v>5.6180000000000001E-2</v>
      </c>
      <c r="AV145" s="10">
        <v>4.1799999999999997E-2</v>
      </c>
      <c r="AW145" s="10">
        <v>3.9629999999999999E-2</v>
      </c>
      <c r="AX145" s="10">
        <v>6.0109999999999997E-2</v>
      </c>
      <c r="AY145" s="10">
        <v>3.73E-2</v>
      </c>
      <c r="AZ145" s="10">
        <v>3.8109999999999998E-2</v>
      </c>
      <c r="BA145" s="10">
        <v>4.0649999999999999E-2</v>
      </c>
      <c r="BB145" s="10">
        <v>6.0060000000000002E-2</v>
      </c>
      <c r="BC145" s="10">
        <v>3.5479999999999998E-2</v>
      </c>
    </row>
    <row r="146" spans="1:55" x14ac:dyDescent="0.25">
      <c r="A146" s="3"/>
      <c r="B146" s="3">
        <v>136</v>
      </c>
      <c r="C146" s="6">
        <v>3.703E-2</v>
      </c>
      <c r="D146" s="6">
        <v>3.703E-2</v>
      </c>
      <c r="E146" s="6">
        <v>3.703E-2</v>
      </c>
      <c r="F146" s="6">
        <v>3.6940000000000001E-2</v>
      </c>
      <c r="G146" s="6">
        <v>4.2610000000000002E-2</v>
      </c>
      <c r="H146" s="6">
        <v>3.703E-2</v>
      </c>
      <c r="I146" s="6">
        <v>3.7600000000000001E-2</v>
      </c>
      <c r="J146" s="6">
        <v>3.7019999999999997E-2</v>
      </c>
      <c r="K146" s="6">
        <v>3.703E-2</v>
      </c>
      <c r="L146" s="6">
        <v>3.703E-2</v>
      </c>
      <c r="M146" s="7">
        <v>3.703E-2</v>
      </c>
      <c r="N146" s="7">
        <v>3.703E-2</v>
      </c>
      <c r="O146" s="7">
        <v>3.703E-2</v>
      </c>
      <c r="P146" s="7">
        <v>4.2779999999999999E-2</v>
      </c>
      <c r="Q146" s="7">
        <v>4.4220000000000002E-2</v>
      </c>
      <c r="R146" s="7">
        <v>3.703E-2</v>
      </c>
      <c r="S146" s="7">
        <v>3.703E-2</v>
      </c>
      <c r="T146" s="7">
        <v>3.703E-2</v>
      </c>
      <c r="U146" s="7">
        <v>2.6550000000000001E-2</v>
      </c>
      <c r="V146" s="7">
        <v>3.703E-2</v>
      </c>
      <c r="W146" s="7">
        <v>3.703E-2</v>
      </c>
      <c r="X146" s="7">
        <v>3.703E-2</v>
      </c>
      <c r="Y146" s="7">
        <v>3.703E-2</v>
      </c>
      <c r="Z146" s="7">
        <v>3.9170000000000003E-2</v>
      </c>
      <c r="AA146" s="7">
        <v>4.1410000000000002E-2</v>
      </c>
      <c r="AB146" s="7">
        <v>3.703E-2</v>
      </c>
      <c r="AC146" s="7">
        <v>4.299E-2</v>
      </c>
      <c r="AD146" s="7">
        <v>4.8050000000000002E-2</v>
      </c>
      <c r="AE146" s="7">
        <v>3.703E-2</v>
      </c>
      <c r="AF146" s="7">
        <v>3.703E-2</v>
      </c>
      <c r="AG146" s="7">
        <v>3.703E-2</v>
      </c>
      <c r="AH146" s="7">
        <v>3.9870000000000003E-2</v>
      </c>
      <c r="AI146" s="7">
        <v>2.6550000000000001E-2</v>
      </c>
      <c r="AJ146" s="7">
        <v>3.236E-2</v>
      </c>
      <c r="AK146" s="7">
        <v>3.9329999999999997E-2</v>
      </c>
      <c r="AL146" s="7">
        <v>6.8430000000000005E-2</v>
      </c>
      <c r="AM146" s="7">
        <v>3.7900000000000003E-2</v>
      </c>
      <c r="AN146" s="7">
        <v>4.3180000000000003E-2</v>
      </c>
      <c r="AO146" s="7">
        <v>3.9870000000000003E-2</v>
      </c>
      <c r="AP146" s="7">
        <v>4.573E-2</v>
      </c>
      <c r="AQ146" s="7">
        <v>3.8640000000000001E-2</v>
      </c>
      <c r="AR146" s="7">
        <v>5.6009999999999997E-2</v>
      </c>
      <c r="AS146" s="7">
        <v>2.6710000000000001E-2</v>
      </c>
      <c r="AT146" s="7">
        <v>4.367E-2</v>
      </c>
      <c r="AU146" s="7">
        <v>5.6149999999999999E-2</v>
      </c>
      <c r="AV146" s="7">
        <v>4.1799999999999997E-2</v>
      </c>
      <c r="AW146" s="7">
        <v>3.9640000000000002E-2</v>
      </c>
      <c r="AX146" s="7">
        <v>6.0049999999999999E-2</v>
      </c>
      <c r="AY146" s="7">
        <v>3.7330000000000002E-2</v>
      </c>
      <c r="AZ146" s="7">
        <v>3.814E-2</v>
      </c>
      <c r="BA146" s="7">
        <v>4.0660000000000002E-2</v>
      </c>
      <c r="BB146" s="7">
        <v>0.06</v>
      </c>
      <c r="BC146" s="7">
        <v>3.5520000000000003E-2</v>
      </c>
    </row>
    <row r="147" spans="1:55" x14ac:dyDescent="0.25">
      <c r="A147" s="3"/>
      <c r="B147" s="3">
        <v>137</v>
      </c>
      <c r="C147" s="6">
        <v>3.7069999999999999E-2</v>
      </c>
      <c r="D147" s="6">
        <v>3.7069999999999999E-2</v>
      </c>
      <c r="E147" s="6">
        <v>3.7069999999999999E-2</v>
      </c>
      <c r="F147" s="6">
        <v>3.6979999999999999E-2</v>
      </c>
      <c r="G147" s="6">
        <v>4.2610000000000002E-2</v>
      </c>
      <c r="H147" s="6">
        <v>3.7069999999999999E-2</v>
      </c>
      <c r="I147" s="6">
        <v>3.764E-2</v>
      </c>
      <c r="J147" s="6">
        <v>3.705E-2</v>
      </c>
      <c r="K147" s="6">
        <v>3.7069999999999999E-2</v>
      </c>
      <c r="L147" s="6">
        <v>3.7069999999999999E-2</v>
      </c>
      <c r="M147" s="7">
        <v>3.7069999999999999E-2</v>
      </c>
      <c r="N147" s="7">
        <v>3.7069999999999999E-2</v>
      </c>
      <c r="O147" s="7">
        <v>3.7069999999999999E-2</v>
      </c>
      <c r="P147" s="7">
        <v>4.2770000000000002E-2</v>
      </c>
      <c r="Q147" s="7">
        <v>4.4209999999999999E-2</v>
      </c>
      <c r="R147" s="7">
        <v>3.7069999999999999E-2</v>
      </c>
      <c r="S147" s="7">
        <v>3.7069999999999999E-2</v>
      </c>
      <c r="T147" s="7">
        <v>3.7069999999999999E-2</v>
      </c>
      <c r="U147" s="7">
        <v>2.6589999999999999E-2</v>
      </c>
      <c r="V147" s="7">
        <v>3.7069999999999999E-2</v>
      </c>
      <c r="W147" s="7">
        <v>3.7069999999999999E-2</v>
      </c>
      <c r="X147" s="7">
        <v>3.7069999999999999E-2</v>
      </c>
      <c r="Y147" s="7">
        <v>3.7069999999999999E-2</v>
      </c>
      <c r="Z147" s="7">
        <v>3.9190000000000003E-2</v>
      </c>
      <c r="AA147" s="7">
        <v>4.1410000000000002E-2</v>
      </c>
      <c r="AB147" s="7">
        <v>3.7069999999999999E-2</v>
      </c>
      <c r="AC147" s="7">
        <v>4.2979999999999997E-2</v>
      </c>
      <c r="AD147" s="7">
        <v>4.8009999999999997E-2</v>
      </c>
      <c r="AE147" s="7">
        <v>3.7069999999999999E-2</v>
      </c>
      <c r="AF147" s="7">
        <v>3.7069999999999999E-2</v>
      </c>
      <c r="AG147" s="7">
        <v>3.7069999999999999E-2</v>
      </c>
      <c r="AH147" s="7">
        <v>3.9879999999999999E-2</v>
      </c>
      <c r="AI147" s="7">
        <v>2.6589999999999999E-2</v>
      </c>
      <c r="AJ147" s="7">
        <v>3.243E-2</v>
      </c>
      <c r="AK147" s="7">
        <v>3.9350000000000003E-2</v>
      </c>
      <c r="AL147" s="7">
        <v>6.8309999999999996E-2</v>
      </c>
      <c r="AM147" s="7">
        <v>3.7929999999999998E-2</v>
      </c>
      <c r="AN147" s="7">
        <v>4.317E-2</v>
      </c>
      <c r="AO147" s="7">
        <v>3.9890000000000002E-2</v>
      </c>
      <c r="AP147" s="7">
        <v>4.5699999999999998E-2</v>
      </c>
      <c r="AQ147" s="7">
        <v>3.8670000000000003E-2</v>
      </c>
      <c r="AR147" s="7">
        <v>5.5980000000000002E-2</v>
      </c>
      <c r="AS147" s="7">
        <v>2.674E-2</v>
      </c>
      <c r="AT147" s="7">
        <v>4.3659999999999997E-2</v>
      </c>
      <c r="AU147" s="7">
        <v>5.6120000000000003E-2</v>
      </c>
      <c r="AV147" s="7">
        <v>4.1799999999999997E-2</v>
      </c>
      <c r="AW147" s="7">
        <v>3.9660000000000001E-2</v>
      </c>
      <c r="AX147" s="7">
        <v>5.9990000000000002E-2</v>
      </c>
      <c r="AY147" s="7">
        <v>3.7359999999999997E-2</v>
      </c>
      <c r="AZ147" s="7">
        <v>3.8159999999999999E-2</v>
      </c>
      <c r="BA147" s="7">
        <v>4.0669999999999998E-2</v>
      </c>
      <c r="BB147" s="7">
        <v>5.994E-2</v>
      </c>
      <c r="BC147" s="7">
        <v>3.5569999999999997E-2</v>
      </c>
    </row>
    <row r="148" spans="1:55" x14ac:dyDescent="0.25">
      <c r="A148" s="3"/>
      <c r="B148" s="3">
        <v>138</v>
      </c>
      <c r="C148" s="6">
        <v>3.7109999999999997E-2</v>
      </c>
      <c r="D148" s="6">
        <v>3.7109999999999997E-2</v>
      </c>
      <c r="E148" s="6">
        <v>3.7109999999999997E-2</v>
      </c>
      <c r="F148" s="6">
        <v>3.7010000000000001E-2</v>
      </c>
      <c r="G148" s="6">
        <v>4.2599999999999999E-2</v>
      </c>
      <c r="H148" s="6">
        <v>3.7109999999999997E-2</v>
      </c>
      <c r="I148" s="6">
        <v>3.7670000000000002E-2</v>
      </c>
      <c r="J148" s="6">
        <v>3.7089999999999998E-2</v>
      </c>
      <c r="K148" s="6">
        <v>3.7109999999999997E-2</v>
      </c>
      <c r="L148" s="6">
        <v>3.7109999999999997E-2</v>
      </c>
      <c r="M148" s="7">
        <v>3.7109999999999997E-2</v>
      </c>
      <c r="N148" s="7">
        <v>3.7109999999999997E-2</v>
      </c>
      <c r="O148" s="7">
        <v>3.7109999999999997E-2</v>
      </c>
      <c r="P148" s="7">
        <v>4.2770000000000002E-2</v>
      </c>
      <c r="Q148" s="7">
        <v>4.419E-2</v>
      </c>
      <c r="R148" s="7">
        <v>3.7109999999999997E-2</v>
      </c>
      <c r="S148" s="7">
        <v>3.7109999999999997E-2</v>
      </c>
      <c r="T148" s="7">
        <v>3.7109999999999997E-2</v>
      </c>
      <c r="U148" s="7">
        <v>2.6630000000000001E-2</v>
      </c>
      <c r="V148" s="7">
        <v>3.7109999999999997E-2</v>
      </c>
      <c r="W148" s="7">
        <v>3.7109999999999997E-2</v>
      </c>
      <c r="X148" s="7">
        <v>3.7109999999999997E-2</v>
      </c>
      <c r="Y148" s="7">
        <v>3.7109999999999997E-2</v>
      </c>
      <c r="Z148" s="7">
        <v>3.9219999999999998E-2</v>
      </c>
      <c r="AA148" s="7">
        <v>4.1419999999999998E-2</v>
      </c>
      <c r="AB148" s="7">
        <v>3.7109999999999997E-2</v>
      </c>
      <c r="AC148" s="7">
        <v>4.2970000000000001E-2</v>
      </c>
      <c r="AD148" s="7">
        <v>4.7960000000000003E-2</v>
      </c>
      <c r="AE148" s="7">
        <v>3.7109999999999997E-2</v>
      </c>
      <c r="AF148" s="7">
        <v>3.7109999999999997E-2</v>
      </c>
      <c r="AG148" s="7">
        <v>3.7109999999999997E-2</v>
      </c>
      <c r="AH148" s="7">
        <v>3.9899999999999998E-2</v>
      </c>
      <c r="AI148" s="7">
        <v>2.6630000000000001E-2</v>
      </c>
      <c r="AJ148" s="7">
        <v>3.2500000000000001E-2</v>
      </c>
      <c r="AK148" s="7">
        <v>3.9370000000000002E-2</v>
      </c>
      <c r="AL148" s="7">
        <v>6.8190000000000001E-2</v>
      </c>
      <c r="AM148" s="7">
        <v>3.7960000000000001E-2</v>
      </c>
      <c r="AN148" s="7">
        <v>4.317E-2</v>
      </c>
      <c r="AO148" s="7">
        <v>3.9899999999999998E-2</v>
      </c>
      <c r="AP148" s="7">
        <v>4.5670000000000002E-2</v>
      </c>
      <c r="AQ148" s="7">
        <v>3.8690000000000002E-2</v>
      </c>
      <c r="AR148" s="7">
        <v>5.595E-2</v>
      </c>
      <c r="AS148" s="7">
        <v>2.6780000000000002E-2</v>
      </c>
      <c r="AT148" s="7">
        <v>4.3639999999999998E-2</v>
      </c>
      <c r="AU148" s="7">
        <v>5.6090000000000001E-2</v>
      </c>
      <c r="AV148" s="7">
        <v>4.1799999999999997E-2</v>
      </c>
      <c r="AW148" s="7">
        <v>3.968E-2</v>
      </c>
      <c r="AX148" s="7">
        <v>5.9929999999999997E-2</v>
      </c>
      <c r="AY148" s="7">
        <v>3.7400000000000003E-2</v>
      </c>
      <c r="AZ148" s="7">
        <v>3.8190000000000002E-2</v>
      </c>
      <c r="BA148" s="7">
        <v>4.0680000000000001E-2</v>
      </c>
      <c r="BB148" s="7">
        <v>5.9889999999999999E-2</v>
      </c>
      <c r="BC148" s="7">
        <v>3.5619999999999999E-2</v>
      </c>
    </row>
    <row r="149" spans="1:55" x14ac:dyDescent="0.25">
      <c r="A149" s="3"/>
      <c r="B149" s="3">
        <v>139</v>
      </c>
      <c r="C149" s="6">
        <v>3.7139999999999999E-2</v>
      </c>
      <c r="D149" s="6">
        <v>3.7139999999999999E-2</v>
      </c>
      <c r="E149" s="6">
        <v>3.7139999999999999E-2</v>
      </c>
      <c r="F149" s="6">
        <v>3.705E-2</v>
      </c>
      <c r="G149" s="6">
        <v>4.2599999999999999E-2</v>
      </c>
      <c r="H149" s="6">
        <v>3.7139999999999999E-2</v>
      </c>
      <c r="I149" s="6">
        <v>3.7699999999999997E-2</v>
      </c>
      <c r="J149" s="6">
        <v>3.712E-2</v>
      </c>
      <c r="K149" s="6">
        <v>3.7139999999999999E-2</v>
      </c>
      <c r="L149" s="6">
        <v>3.7139999999999999E-2</v>
      </c>
      <c r="M149" s="7">
        <v>3.7139999999999999E-2</v>
      </c>
      <c r="N149" s="7">
        <v>3.7139999999999999E-2</v>
      </c>
      <c r="O149" s="7">
        <v>3.7139999999999999E-2</v>
      </c>
      <c r="P149" s="7">
        <v>4.2759999999999999E-2</v>
      </c>
      <c r="Q149" s="7">
        <v>4.4179999999999997E-2</v>
      </c>
      <c r="R149" s="7">
        <v>3.7139999999999999E-2</v>
      </c>
      <c r="S149" s="7">
        <v>3.7139999999999999E-2</v>
      </c>
      <c r="T149" s="7">
        <v>3.7139999999999999E-2</v>
      </c>
      <c r="U149" s="7">
        <v>2.6669999999999999E-2</v>
      </c>
      <c r="V149" s="7">
        <v>3.7139999999999999E-2</v>
      </c>
      <c r="W149" s="7">
        <v>3.7139999999999999E-2</v>
      </c>
      <c r="X149" s="7">
        <v>3.7139999999999999E-2</v>
      </c>
      <c r="Y149" s="7">
        <v>3.7139999999999999E-2</v>
      </c>
      <c r="Z149" s="7">
        <v>3.9239999999999997E-2</v>
      </c>
      <c r="AA149" s="7">
        <v>4.1419999999999998E-2</v>
      </c>
      <c r="AB149" s="7">
        <v>3.7139999999999999E-2</v>
      </c>
      <c r="AC149" s="7">
        <v>4.2970000000000001E-2</v>
      </c>
      <c r="AD149" s="7">
        <v>4.7919999999999997E-2</v>
      </c>
      <c r="AE149" s="7">
        <v>3.7139999999999999E-2</v>
      </c>
      <c r="AF149" s="7">
        <v>3.7139999999999999E-2</v>
      </c>
      <c r="AG149" s="7">
        <v>3.7139999999999999E-2</v>
      </c>
      <c r="AH149" s="7">
        <v>3.9910000000000001E-2</v>
      </c>
      <c r="AI149" s="7">
        <v>2.6669999999999999E-2</v>
      </c>
      <c r="AJ149" s="7">
        <v>3.2570000000000002E-2</v>
      </c>
      <c r="AK149" s="7">
        <v>3.9390000000000001E-2</v>
      </c>
      <c r="AL149" s="7">
        <v>6.8080000000000002E-2</v>
      </c>
      <c r="AM149" s="7">
        <v>3.7990000000000003E-2</v>
      </c>
      <c r="AN149" s="7">
        <v>4.3159999999999997E-2</v>
      </c>
      <c r="AO149" s="7">
        <v>3.9919999999999997E-2</v>
      </c>
      <c r="AP149" s="7">
        <v>4.5650000000000003E-2</v>
      </c>
      <c r="AQ149" s="7">
        <v>3.8710000000000001E-2</v>
      </c>
      <c r="AR149" s="7">
        <v>5.5919999999999997E-2</v>
      </c>
      <c r="AS149" s="7">
        <v>2.682E-2</v>
      </c>
      <c r="AT149" s="7">
        <v>4.3630000000000002E-2</v>
      </c>
      <c r="AU149" s="7">
        <v>5.6059999999999999E-2</v>
      </c>
      <c r="AV149" s="7">
        <v>4.1799999999999997E-2</v>
      </c>
      <c r="AW149" s="7">
        <v>3.9690000000000003E-2</v>
      </c>
      <c r="AX149" s="7">
        <v>5.9880000000000003E-2</v>
      </c>
      <c r="AY149" s="7">
        <v>3.7429999999999998E-2</v>
      </c>
      <c r="AZ149" s="7">
        <v>3.8219999999999997E-2</v>
      </c>
      <c r="BA149" s="7">
        <v>4.0689999999999997E-2</v>
      </c>
      <c r="BB149" s="7">
        <v>5.9830000000000001E-2</v>
      </c>
      <c r="BC149" s="7">
        <v>3.5659999999999997E-2</v>
      </c>
    </row>
    <row r="150" spans="1:55" x14ac:dyDescent="0.25">
      <c r="A150" s="3"/>
      <c r="B150" s="8">
        <v>140</v>
      </c>
      <c r="C150" s="9">
        <v>3.7179999999999998E-2</v>
      </c>
      <c r="D150" s="9">
        <v>3.7179999999999998E-2</v>
      </c>
      <c r="E150" s="9">
        <v>3.7179999999999998E-2</v>
      </c>
      <c r="F150" s="9">
        <v>3.7080000000000002E-2</v>
      </c>
      <c r="G150" s="9">
        <v>4.2590000000000003E-2</v>
      </c>
      <c r="H150" s="9">
        <v>3.7179999999999998E-2</v>
      </c>
      <c r="I150" s="9">
        <v>3.773E-2</v>
      </c>
      <c r="J150" s="9">
        <v>3.7159999999999999E-2</v>
      </c>
      <c r="K150" s="9">
        <v>3.7179999999999998E-2</v>
      </c>
      <c r="L150" s="9">
        <v>3.7179999999999998E-2</v>
      </c>
      <c r="M150" s="10">
        <v>3.7179999999999998E-2</v>
      </c>
      <c r="N150" s="10">
        <v>3.7179999999999998E-2</v>
      </c>
      <c r="O150" s="10">
        <v>3.7179999999999998E-2</v>
      </c>
      <c r="P150" s="10">
        <v>4.2759999999999999E-2</v>
      </c>
      <c r="Q150" s="10">
        <v>4.4159999999999998E-2</v>
      </c>
      <c r="R150" s="10">
        <v>3.7179999999999998E-2</v>
      </c>
      <c r="S150" s="10">
        <v>3.7179999999999998E-2</v>
      </c>
      <c r="T150" s="10">
        <v>3.7179999999999998E-2</v>
      </c>
      <c r="U150" s="10">
        <v>2.6710000000000001E-2</v>
      </c>
      <c r="V150" s="10">
        <v>3.7179999999999998E-2</v>
      </c>
      <c r="W150" s="10">
        <v>3.7179999999999998E-2</v>
      </c>
      <c r="X150" s="10">
        <v>3.7179999999999998E-2</v>
      </c>
      <c r="Y150" s="10">
        <v>3.7179999999999998E-2</v>
      </c>
      <c r="Z150" s="10">
        <v>3.925E-2</v>
      </c>
      <c r="AA150" s="10">
        <v>4.1419999999999998E-2</v>
      </c>
      <c r="AB150" s="10">
        <v>3.7179999999999998E-2</v>
      </c>
      <c r="AC150" s="10">
        <v>4.2959999999999998E-2</v>
      </c>
      <c r="AD150" s="10">
        <v>4.7879999999999999E-2</v>
      </c>
      <c r="AE150" s="10">
        <v>3.7179999999999998E-2</v>
      </c>
      <c r="AF150" s="10">
        <v>3.7179999999999998E-2</v>
      </c>
      <c r="AG150" s="10">
        <v>3.7179999999999998E-2</v>
      </c>
      <c r="AH150" s="10">
        <v>3.993E-2</v>
      </c>
      <c r="AI150" s="10">
        <v>2.6710000000000001E-2</v>
      </c>
      <c r="AJ150" s="10">
        <v>3.2629999999999999E-2</v>
      </c>
      <c r="AK150" s="10">
        <v>3.9410000000000001E-2</v>
      </c>
      <c r="AL150" s="10">
        <v>6.7960000000000007E-2</v>
      </c>
      <c r="AM150" s="10">
        <v>3.8010000000000002E-2</v>
      </c>
      <c r="AN150" s="10">
        <v>4.3150000000000001E-2</v>
      </c>
      <c r="AO150" s="10">
        <v>3.993E-2</v>
      </c>
      <c r="AP150" s="10">
        <v>4.5620000000000001E-2</v>
      </c>
      <c r="AQ150" s="10">
        <v>3.8739999999999997E-2</v>
      </c>
      <c r="AR150" s="10">
        <v>5.5890000000000002E-2</v>
      </c>
      <c r="AS150" s="10">
        <v>2.6859999999999998E-2</v>
      </c>
      <c r="AT150" s="10">
        <v>4.3619999999999999E-2</v>
      </c>
      <c r="AU150" s="10">
        <v>5.6030000000000003E-2</v>
      </c>
      <c r="AV150" s="10">
        <v>4.1799999999999997E-2</v>
      </c>
      <c r="AW150" s="10">
        <v>3.9710000000000002E-2</v>
      </c>
      <c r="AX150" s="10">
        <v>5.9819999999999998E-2</v>
      </c>
      <c r="AY150" s="10">
        <v>3.746E-2</v>
      </c>
      <c r="AZ150" s="10">
        <v>3.8249999999999999E-2</v>
      </c>
      <c r="BA150" s="10">
        <v>4.07E-2</v>
      </c>
      <c r="BB150" s="10">
        <v>5.9769999999999997E-2</v>
      </c>
      <c r="BC150" s="10">
        <v>3.5709999999999999E-2</v>
      </c>
    </row>
    <row r="151" spans="1:55" x14ac:dyDescent="0.25">
      <c r="A151" s="3"/>
      <c r="B151" s="3">
        <v>141</v>
      </c>
      <c r="C151" s="6">
        <v>3.721E-2</v>
      </c>
      <c r="D151" s="6">
        <v>3.721E-2</v>
      </c>
      <c r="E151" s="6">
        <v>3.721E-2</v>
      </c>
      <c r="F151" s="6">
        <v>3.712E-2</v>
      </c>
      <c r="G151" s="6">
        <v>4.2590000000000003E-2</v>
      </c>
      <c r="H151" s="6">
        <v>3.721E-2</v>
      </c>
      <c r="I151" s="6">
        <v>3.7760000000000002E-2</v>
      </c>
      <c r="J151" s="6">
        <v>3.7190000000000001E-2</v>
      </c>
      <c r="K151" s="6">
        <v>3.721E-2</v>
      </c>
      <c r="L151" s="6">
        <v>3.721E-2</v>
      </c>
      <c r="M151" s="7">
        <v>3.721E-2</v>
      </c>
      <c r="N151" s="7">
        <v>3.721E-2</v>
      </c>
      <c r="O151" s="7">
        <v>3.721E-2</v>
      </c>
      <c r="P151" s="7">
        <v>4.2750000000000003E-2</v>
      </c>
      <c r="Q151" s="7">
        <v>4.4139999999999999E-2</v>
      </c>
      <c r="R151" s="7">
        <v>3.721E-2</v>
      </c>
      <c r="S151" s="7">
        <v>3.721E-2</v>
      </c>
      <c r="T151" s="7">
        <v>3.721E-2</v>
      </c>
      <c r="U151" s="7">
        <v>2.6749999999999999E-2</v>
      </c>
      <c r="V151" s="7">
        <v>3.721E-2</v>
      </c>
      <c r="W151" s="7">
        <v>3.721E-2</v>
      </c>
      <c r="X151" s="7">
        <v>3.721E-2</v>
      </c>
      <c r="Y151" s="7">
        <v>3.721E-2</v>
      </c>
      <c r="Z151" s="7">
        <v>3.9269999999999999E-2</v>
      </c>
      <c r="AA151" s="7">
        <v>4.1430000000000002E-2</v>
      </c>
      <c r="AB151" s="7">
        <v>3.721E-2</v>
      </c>
      <c r="AC151" s="7">
        <v>4.2950000000000002E-2</v>
      </c>
      <c r="AD151" s="7">
        <v>4.7829999999999998E-2</v>
      </c>
      <c r="AE151" s="7">
        <v>3.721E-2</v>
      </c>
      <c r="AF151" s="7">
        <v>3.721E-2</v>
      </c>
      <c r="AG151" s="7">
        <v>3.721E-2</v>
      </c>
      <c r="AH151" s="7">
        <v>3.9940000000000003E-2</v>
      </c>
      <c r="AI151" s="7">
        <v>2.6749999999999999E-2</v>
      </c>
      <c r="AJ151" s="7">
        <v>3.27E-2</v>
      </c>
      <c r="AK151" s="7">
        <v>3.943E-2</v>
      </c>
      <c r="AL151" s="7">
        <v>6.7849999999999994E-2</v>
      </c>
      <c r="AM151" s="7">
        <v>3.8039999999999997E-2</v>
      </c>
      <c r="AN151" s="7">
        <v>4.3139999999999998E-2</v>
      </c>
      <c r="AO151" s="7">
        <v>3.9949999999999999E-2</v>
      </c>
      <c r="AP151" s="7">
        <v>4.5589999999999999E-2</v>
      </c>
      <c r="AQ151" s="7">
        <v>3.8760000000000003E-2</v>
      </c>
      <c r="AR151" s="7">
        <v>5.586E-2</v>
      </c>
      <c r="AS151" s="7">
        <v>2.6890000000000001E-2</v>
      </c>
      <c r="AT151" s="7">
        <v>4.3610000000000003E-2</v>
      </c>
      <c r="AU151" s="7">
        <v>5.6000000000000001E-2</v>
      </c>
      <c r="AV151" s="7">
        <v>4.181E-2</v>
      </c>
      <c r="AW151" s="7">
        <v>3.9730000000000001E-2</v>
      </c>
      <c r="AX151" s="7">
        <v>5.9769999999999997E-2</v>
      </c>
      <c r="AY151" s="7">
        <v>3.7499999999999999E-2</v>
      </c>
      <c r="AZ151" s="7">
        <v>3.8269999999999998E-2</v>
      </c>
      <c r="BA151" s="7">
        <v>4.0710000000000003E-2</v>
      </c>
      <c r="BB151" s="7">
        <v>5.9720000000000002E-2</v>
      </c>
      <c r="BC151" s="7">
        <v>3.5749999999999997E-2</v>
      </c>
    </row>
    <row r="152" spans="1:55" x14ac:dyDescent="0.25">
      <c r="A152" s="3"/>
      <c r="B152" s="3">
        <v>142</v>
      </c>
      <c r="C152" s="6">
        <v>3.7240000000000002E-2</v>
      </c>
      <c r="D152" s="6">
        <v>3.7240000000000002E-2</v>
      </c>
      <c r="E152" s="6">
        <v>3.7240000000000002E-2</v>
      </c>
      <c r="F152" s="6">
        <v>3.7150000000000002E-2</v>
      </c>
      <c r="G152" s="6">
        <v>4.2590000000000003E-2</v>
      </c>
      <c r="H152" s="6">
        <v>3.7240000000000002E-2</v>
      </c>
      <c r="I152" s="6">
        <v>3.7789999999999997E-2</v>
      </c>
      <c r="J152" s="6">
        <v>3.7229999999999999E-2</v>
      </c>
      <c r="K152" s="6">
        <v>3.7240000000000002E-2</v>
      </c>
      <c r="L152" s="6">
        <v>3.7240000000000002E-2</v>
      </c>
      <c r="M152" s="7">
        <v>3.7240000000000002E-2</v>
      </c>
      <c r="N152" s="7">
        <v>3.7240000000000002E-2</v>
      </c>
      <c r="O152" s="7">
        <v>3.7240000000000002E-2</v>
      </c>
      <c r="P152" s="7">
        <v>4.274E-2</v>
      </c>
      <c r="Q152" s="7">
        <v>4.4130000000000003E-2</v>
      </c>
      <c r="R152" s="7">
        <v>3.7240000000000002E-2</v>
      </c>
      <c r="S152" s="7">
        <v>3.7240000000000002E-2</v>
      </c>
      <c r="T152" s="7">
        <v>3.7240000000000002E-2</v>
      </c>
      <c r="U152" s="7">
        <v>2.6780000000000002E-2</v>
      </c>
      <c r="V152" s="7">
        <v>3.7240000000000002E-2</v>
      </c>
      <c r="W152" s="7">
        <v>3.7240000000000002E-2</v>
      </c>
      <c r="X152" s="7">
        <v>3.7240000000000002E-2</v>
      </c>
      <c r="Y152" s="7">
        <v>3.7240000000000002E-2</v>
      </c>
      <c r="Z152" s="7">
        <v>3.9289999999999999E-2</v>
      </c>
      <c r="AA152" s="7">
        <v>4.1430000000000002E-2</v>
      </c>
      <c r="AB152" s="7">
        <v>3.7240000000000002E-2</v>
      </c>
      <c r="AC152" s="7">
        <v>4.2939999999999999E-2</v>
      </c>
      <c r="AD152" s="7">
        <v>4.7789999999999999E-2</v>
      </c>
      <c r="AE152" s="7">
        <v>3.7240000000000002E-2</v>
      </c>
      <c r="AF152" s="7">
        <v>3.7240000000000002E-2</v>
      </c>
      <c r="AG152" s="7">
        <v>3.7240000000000002E-2</v>
      </c>
      <c r="AH152" s="7">
        <v>3.9960000000000002E-2</v>
      </c>
      <c r="AI152" s="7">
        <v>2.6780000000000002E-2</v>
      </c>
      <c r="AJ152" s="7">
        <v>3.2770000000000001E-2</v>
      </c>
      <c r="AK152" s="7">
        <v>3.9440000000000003E-2</v>
      </c>
      <c r="AL152" s="7">
        <v>6.7729999999999999E-2</v>
      </c>
      <c r="AM152" s="7">
        <v>3.807E-2</v>
      </c>
      <c r="AN152" s="7">
        <v>4.3130000000000002E-2</v>
      </c>
      <c r="AO152" s="7">
        <v>3.9960000000000002E-2</v>
      </c>
      <c r="AP152" s="7">
        <v>4.5569999999999999E-2</v>
      </c>
      <c r="AQ152" s="7">
        <v>3.8780000000000002E-2</v>
      </c>
      <c r="AR152" s="7">
        <v>5.5840000000000001E-2</v>
      </c>
      <c r="AS152" s="7">
        <v>2.6929999999999999E-2</v>
      </c>
      <c r="AT152" s="7">
        <v>4.36E-2</v>
      </c>
      <c r="AU152" s="7">
        <v>5.5980000000000002E-2</v>
      </c>
      <c r="AV152" s="7">
        <v>4.181E-2</v>
      </c>
      <c r="AW152" s="7">
        <v>3.9739999999999998E-2</v>
      </c>
      <c r="AX152" s="7">
        <v>5.9709999999999999E-2</v>
      </c>
      <c r="AY152" s="7">
        <v>3.7530000000000001E-2</v>
      </c>
      <c r="AZ152" s="7">
        <v>3.8300000000000001E-2</v>
      </c>
      <c r="BA152" s="7">
        <v>4.0719999999999999E-2</v>
      </c>
      <c r="BB152" s="7">
        <v>5.9659999999999998E-2</v>
      </c>
      <c r="BC152" s="7">
        <v>3.5799999999999998E-2</v>
      </c>
    </row>
    <row r="153" spans="1:55" x14ac:dyDescent="0.25">
      <c r="A153" s="3"/>
      <c r="B153" s="3">
        <v>143</v>
      </c>
      <c r="C153" s="6">
        <v>3.7280000000000001E-2</v>
      </c>
      <c r="D153" s="6">
        <v>3.7280000000000001E-2</v>
      </c>
      <c r="E153" s="6">
        <v>3.7280000000000001E-2</v>
      </c>
      <c r="F153" s="6">
        <v>3.7190000000000001E-2</v>
      </c>
      <c r="G153" s="6">
        <v>4.258E-2</v>
      </c>
      <c r="H153" s="6">
        <v>3.7280000000000001E-2</v>
      </c>
      <c r="I153" s="6">
        <v>3.7819999999999999E-2</v>
      </c>
      <c r="J153" s="6">
        <v>3.7260000000000001E-2</v>
      </c>
      <c r="K153" s="6">
        <v>3.7280000000000001E-2</v>
      </c>
      <c r="L153" s="6">
        <v>3.7280000000000001E-2</v>
      </c>
      <c r="M153" s="7">
        <v>3.7280000000000001E-2</v>
      </c>
      <c r="N153" s="7">
        <v>3.7280000000000001E-2</v>
      </c>
      <c r="O153" s="7">
        <v>3.7280000000000001E-2</v>
      </c>
      <c r="P153" s="7">
        <v>4.274E-2</v>
      </c>
      <c r="Q153" s="7">
        <v>4.4110000000000003E-2</v>
      </c>
      <c r="R153" s="7">
        <v>3.7280000000000001E-2</v>
      </c>
      <c r="S153" s="7">
        <v>3.7280000000000001E-2</v>
      </c>
      <c r="T153" s="7">
        <v>3.7280000000000001E-2</v>
      </c>
      <c r="U153" s="7">
        <v>2.682E-2</v>
      </c>
      <c r="V153" s="7">
        <v>3.7280000000000001E-2</v>
      </c>
      <c r="W153" s="7">
        <v>3.7280000000000001E-2</v>
      </c>
      <c r="X153" s="7">
        <v>3.7280000000000001E-2</v>
      </c>
      <c r="Y153" s="7">
        <v>3.7280000000000001E-2</v>
      </c>
      <c r="Z153" s="7">
        <v>3.9309999999999998E-2</v>
      </c>
      <c r="AA153" s="7">
        <v>4.1439999999999998E-2</v>
      </c>
      <c r="AB153" s="7">
        <v>3.7280000000000001E-2</v>
      </c>
      <c r="AC153" s="7">
        <v>4.2939999999999999E-2</v>
      </c>
      <c r="AD153" s="7">
        <v>4.7750000000000001E-2</v>
      </c>
      <c r="AE153" s="7">
        <v>3.7280000000000001E-2</v>
      </c>
      <c r="AF153" s="7">
        <v>3.7280000000000001E-2</v>
      </c>
      <c r="AG153" s="7">
        <v>3.7280000000000001E-2</v>
      </c>
      <c r="AH153" s="7">
        <v>3.9969999999999999E-2</v>
      </c>
      <c r="AI153" s="7">
        <v>2.682E-2</v>
      </c>
      <c r="AJ153" s="7">
        <v>3.2829999999999998E-2</v>
      </c>
      <c r="AK153" s="7">
        <v>3.9460000000000002E-2</v>
      </c>
      <c r="AL153" s="7">
        <v>6.762E-2</v>
      </c>
      <c r="AM153" s="7">
        <v>3.8100000000000002E-2</v>
      </c>
      <c r="AN153" s="7">
        <v>4.3130000000000002E-2</v>
      </c>
      <c r="AO153" s="7">
        <v>3.9980000000000002E-2</v>
      </c>
      <c r="AP153" s="7">
        <v>4.5539999999999997E-2</v>
      </c>
      <c r="AQ153" s="7">
        <v>3.8809999999999997E-2</v>
      </c>
      <c r="AR153" s="7">
        <v>5.5809999999999998E-2</v>
      </c>
      <c r="AS153" s="7">
        <v>2.6960000000000001E-2</v>
      </c>
      <c r="AT153" s="7">
        <v>4.3589999999999997E-2</v>
      </c>
      <c r="AU153" s="7">
        <v>5.595E-2</v>
      </c>
      <c r="AV153" s="7">
        <v>4.181E-2</v>
      </c>
      <c r="AW153" s="7">
        <v>3.9759999999999997E-2</v>
      </c>
      <c r="AX153" s="7">
        <v>5.9659999999999998E-2</v>
      </c>
      <c r="AY153" s="7">
        <v>3.7560000000000003E-2</v>
      </c>
      <c r="AZ153" s="7">
        <v>3.832E-2</v>
      </c>
      <c r="BA153" s="7">
        <v>4.0730000000000002E-2</v>
      </c>
      <c r="BB153" s="7">
        <v>5.9610000000000003E-2</v>
      </c>
      <c r="BC153" s="7">
        <v>3.5839999999999997E-2</v>
      </c>
    </row>
    <row r="154" spans="1:55" x14ac:dyDescent="0.25">
      <c r="A154" s="3"/>
      <c r="B154" s="3">
        <v>144</v>
      </c>
      <c r="C154" s="6">
        <v>3.7310000000000003E-2</v>
      </c>
      <c r="D154" s="6">
        <v>3.7310000000000003E-2</v>
      </c>
      <c r="E154" s="6">
        <v>3.7310000000000003E-2</v>
      </c>
      <c r="F154" s="6">
        <v>3.7220000000000003E-2</v>
      </c>
      <c r="G154" s="6">
        <v>4.258E-2</v>
      </c>
      <c r="H154" s="6">
        <v>3.7310000000000003E-2</v>
      </c>
      <c r="I154" s="6">
        <v>3.7850000000000002E-2</v>
      </c>
      <c r="J154" s="6">
        <v>3.7289999999999997E-2</v>
      </c>
      <c r="K154" s="6">
        <v>3.7310000000000003E-2</v>
      </c>
      <c r="L154" s="6">
        <v>3.7310000000000003E-2</v>
      </c>
      <c r="M154" s="7">
        <v>3.7310000000000003E-2</v>
      </c>
      <c r="N154" s="7">
        <v>3.7310000000000003E-2</v>
      </c>
      <c r="O154" s="7">
        <v>3.7310000000000003E-2</v>
      </c>
      <c r="P154" s="7">
        <v>4.2729999999999997E-2</v>
      </c>
      <c r="Q154" s="7">
        <v>4.41E-2</v>
      </c>
      <c r="R154" s="7">
        <v>3.7310000000000003E-2</v>
      </c>
      <c r="S154" s="7">
        <v>3.7310000000000003E-2</v>
      </c>
      <c r="T154" s="7">
        <v>3.7310000000000003E-2</v>
      </c>
      <c r="U154" s="7">
        <v>2.6859999999999998E-2</v>
      </c>
      <c r="V154" s="7">
        <v>3.7310000000000003E-2</v>
      </c>
      <c r="W154" s="7">
        <v>3.7310000000000003E-2</v>
      </c>
      <c r="X154" s="7">
        <v>3.7310000000000003E-2</v>
      </c>
      <c r="Y154" s="7">
        <v>3.7310000000000003E-2</v>
      </c>
      <c r="Z154" s="7">
        <v>3.9329999999999997E-2</v>
      </c>
      <c r="AA154" s="7">
        <v>4.1439999999999998E-2</v>
      </c>
      <c r="AB154" s="7">
        <v>3.7310000000000003E-2</v>
      </c>
      <c r="AC154" s="7">
        <v>4.2930000000000003E-2</v>
      </c>
      <c r="AD154" s="7">
        <v>4.7710000000000002E-2</v>
      </c>
      <c r="AE154" s="7">
        <v>3.7310000000000003E-2</v>
      </c>
      <c r="AF154" s="7">
        <v>3.7310000000000003E-2</v>
      </c>
      <c r="AG154" s="7">
        <v>3.7310000000000003E-2</v>
      </c>
      <c r="AH154" s="7">
        <v>3.9989999999999998E-2</v>
      </c>
      <c r="AI154" s="7">
        <v>2.6859999999999998E-2</v>
      </c>
      <c r="AJ154" s="7">
        <v>3.2890000000000003E-2</v>
      </c>
      <c r="AK154" s="7">
        <v>3.9480000000000001E-2</v>
      </c>
      <c r="AL154" s="7">
        <v>6.7510000000000001E-2</v>
      </c>
      <c r="AM154" s="7">
        <v>3.8120000000000001E-2</v>
      </c>
      <c r="AN154" s="7">
        <v>4.3119999999999999E-2</v>
      </c>
      <c r="AO154" s="7">
        <v>3.9989999999999998E-2</v>
      </c>
      <c r="AP154" s="7">
        <v>4.5519999999999998E-2</v>
      </c>
      <c r="AQ154" s="7">
        <v>3.8830000000000003E-2</v>
      </c>
      <c r="AR154" s="7">
        <v>5.5780000000000003E-2</v>
      </c>
      <c r="AS154" s="7">
        <v>2.7E-2</v>
      </c>
      <c r="AT154" s="7">
        <v>4.3580000000000001E-2</v>
      </c>
      <c r="AU154" s="7">
        <v>5.5919999999999997E-2</v>
      </c>
      <c r="AV154" s="7">
        <v>4.181E-2</v>
      </c>
      <c r="AW154" s="7">
        <v>3.977E-2</v>
      </c>
      <c r="AX154" s="7">
        <v>5.96E-2</v>
      </c>
      <c r="AY154" s="7">
        <v>3.7589999999999998E-2</v>
      </c>
      <c r="AZ154" s="7">
        <v>3.8350000000000002E-2</v>
      </c>
      <c r="BA154" s="7">
        <v>4.0739999999999998E-2</v>
      </c>
      <c r="BB154" s="7">
        <v>5.9560000000000002E-2</v>
      </c>
      <c r="BC154" s="7">
        <v>3.5880000000000002E-2</v>
      </c>
    </row>
    <row r="155" spans="1:55" x14ac:dyDescent="0.25">
      <c r="A155" s="3"/>
      <c r="B155" s="8">
        <v>145</v>
      </c>
      <c r="C155" s="9">
        <v>3.7339999999999998E-2</v>
      </c>
      <c r="D155" s="9">
        <v>3.7339999999999998E-2</v>
      </c>
      <c r="E155" s="9">
        <v>3.7339999999999998E-2</v>
      </c>
      <c r="F155" s="9">
        <v>3.7249999999999998E-2</v>
      </c>
      <c r="G155" s="9">
        <v>4.2569999999999997E-2</v>
      </c>
      <c r="H155" s="9">
        <v>3.7339999999999998E-2</v>
      </c>
      <c r="I155" s="9">
        <v>3.7879999999999997E-2</v>
      </c>
      <c r="J155" s="9">
        <v>3.7319999999999999E-2</v>
      </c>
      <c r="K155" s="9">
        <v>3.7339999999999998E-2</v>
      </c>
      <c r="L155" s="9">
        <v>3.7339999999999998E-2</v>
      </c>
      <c r="M155" s="10">
        <v>3.7339999999999998E-2</v>
      </c>
      <c r="N155" s="10">
        <v>3.7339999999999998E-2</v>
      </c>
      <c r="O155" s="10">
        <v>3.7339999999999998E-2</v>
      </c>
      <c r="P155" s="10">
        <v>4.2729999999999997E-2</v>
      </c>
      <c r="Q155" s="10">
        <v>4.4089999999999997E-2</v>
      </c>
      <c r="R155" s="10">
        <v>3.7339999999999998E-2</v>
      </c>
      <c r="S155" s="10">
        <v>3.7339999999999998E-2</v>
      </c>
      <c r="T155" s="10">
        <v>3.7339999999999998E-2</v>
      </c>
      <c r="U155" s="10">
        <v>2.6890000000000001E-2</v>
      </c>
      <c r="V155" s="10">
        <v>3.7339999999999998E-2</v>
      </c>
      <c r="W155" s="10">
        <v>3.7339999999999998E-2</v>
      </c>
      <c r="X155" s="10">
        <v>3.7339999999999998E-2</v>
      </c>
      <c r="Y155" s="10">
        <v>3.7339999999999998E-2</v>
      </c>
      <c r="Z155" s="10">
        <v>3.9350000000000003E-2</v>
      </c>
      <c r="AA155" s="10">
        <v>4.1439999999999998E-2</v>
      </c>
      <c r="AB155" s="10">
        <v>3.7339999999999998E-2</v>
      </c>
      <c r="AC155" s="10">
        <v>4.2930000000000003E-2</v>
      </c>
      <c r="AD155" s="10">
        <v>4.7669999999999997E-2</v>
      </c>
      <c r="AE155" s="10">
        <v>3.7339999999999998E-2</v>
      </c>
      <c r="AF155" s="10">
        <v>3.7339999999999998E-2</v>
      </c>
      <c r="AG155" s="10">
        <v>3.7339999999999998E-2</v>
      </c>
      <c r="AH155" s="10">
        <v>0.04</v>
      </c>
      <c r="AI155" s="10">
        <v>2.6890000000000001E-2</v>
      </c>
      <c r="AJ155" s="10">
        <v>3.2960000000000003E-2</v>
      </c>
      <c r="AK155" s="10">
        <v>3.95E-2</v>
      </c>
      <c r="AL155" s="10">
        <v>6.7409999999999998E-2</v>
      </c>
      <c r="AM155" s="10">
        <v>3.8150000000000003E-2</v>
      </c>
      <c r="AN155" s="10">
        <v>4.3110000000000002E-2</v>
      </c>
      <c r="AO155" s="10">
        <v>0.04</v>
      </c>
      <c r="AP155" s="10">
        <v>4.5490000000000003E-2</v>
      </c>
      <c r="AQ155" s="10">
        <v>3.8850000000000003E-2</v>
      </c>
      <c r="AR155" s="10">
        <v>5.5759999999999997E-2</v>
      </c>
      <c r="AS155" s="10">
        <v>2.7029999999999998E-2</v>
      </c>
      <c r="AT155" s="10">
        <v>4.3569999999999998E-2</v>
      </c>
      <c r="AU155" s="10">
        <v>5.5890000000000002E-2</v>
      </c>
      <c r="AV155" s="10">
        <v>4.181E-2</v>
      </c>
      <c r="AW155" s="10">
        <v>3.9789999999999999E-2</v>
      </c>
      <c r="AX155" s="10">
        <v>5.9549999999999999E-2</v>
      </c>
      <c r="AY155" s="10">
        <v>3.7620000000000001E-2</v>
      </c>
      <c r="AZ155" s="10">
        <v>3.8379999999999997E-2</v>
      </c>
      <c r="BA155" s="10">
        <v>4.0739999999999998E-2</v>
      </c>
      <c r="BB155" s="10">
        <v>5.9499999999999997E-2</v>
      </c>
      <c r="BC155" s="10">
        <v>3.5920000000000001E-2</v>
      </c>
    </row>
    <row r="156" spans="1:55" x14ac:dyDescent="0.25">
      <c r="A156" s="3"/>
      <c r="B156" s="3">
        <v>146</v>
      </c>
      <c r="C156" s="6">
        <v>3.737E-2</v>
      </c>
      <c r="D156" s="6">
        <v>3.737E-2</v>
      </c>
      <c r="E156" s="6">
        <v>3.737E-2</v>
      </c>
      <c r="F156" s="6">
        <v>3.7280000000000001E-2</v>
      </c>
      <c r="G156" s="6">
        <v>4.2569999999999997E-2</v>
      </c>
      <c r="H156" s="6">
        <v>3.737E-2</v>
      </c>
      <c r="I156" s="6">
        <v>3.7900000000000003E-2</v>
      </c>
      <c r="J156" s="6">
        <v>3.7359999999999997E-2</v>
      </c>
      <c r="K156" s="6">
        <v>3.737E-2</v>
      </c>
      <c r="L156" s="6">
        <v>3.737E-2</v>
      </c>
      <c r="M156" s="7">
        <v>3.737E-2</v>
      </c>
      <c r="N156" s="7">
        <v>3.737E-2</v>
      </c>
      <c r="O156" s="7">
        <v>3.737E-2</v>
      </c>
      <c r="P156" s="7">
        <v>4.2720000000000001E-2</v>
      </c>
      <c r="Q156" s="7">
        <v>4.4069999999999998E-2</v>
      </c>
      <c r="R156" s="7">
        <v>3.737E-2</v>
      </c>
      <c r="S156" s="7">
        <v>3.737E-2</v>
      </c>
      <c r="T156" s="7">
        <v>3.737E-2</v>
      </c>
      <c r="U156" s="7">
        <v>2.6929999999999999E-2</v>
      </c>
      <c r="V156" s="7">
        <v>3.737E-2</v>
      </c>
      <c r="W156" s="7">
        <v>3.737E-2</v>
      </c>
      <c r="X156" s="7">
        <v>3.737E-2</v>
      </c>
      <c r="Y156" s="7">
        <v>3.737E-2</v>
      </c>
      <c r="Z156" s="7">
        <v>3.9370000000000002E-2</v>
      </c>
      <c r="AA156" s="7">
        <v>4.1450000000000001E-2</v>
      </c>
      <c r="AB156" s="7">
        <v>3.737E-2</v>
      </c>
      <c r="AC156" s="7">
        <v>4.292E-2</v>
      </c>
      <c r="AD156" s="7">
        <v>4.7629999999999999E-2</v>
      </c>
      <c r="AE156" s="7">
        <v>3.737E-2</v>
      </c>
      <c r="AF156" s="7">
        <v>3.737E-2</v>
      </c>
      <c r="AG156" s="7">
        <v>3.737E-2</v>
      </c>
      <c r="AH156" s="7">
        <v>4.0009999999999997E-2</v>
      </c>
      <c r="AI156" s="7">
        <v>2.6929999999999999E-2</v>
      </c>
      <c r="AJ156" s="7">
        <v>3.3020000000000001E-2</v>
      </c>
      <c r="AK156" s="7">
        <v>3.9510000000000003E-2</v>
      </c>
      <c r="AL156" s="7">
        <v>6.7299999999999999E-2</v>
      </c>
      <c r="AM156" s="7">
        <v>3.8179999999999999E-2</v>
      </c>
      <c r="AN156" s="7">
        <v>4.3099999999999999E-2</v>
      </c>
      <c r="AO156" s="7">
        <v>4.002E-2</v>
      </c>
      <c r="AP156" s="7">
        <v>4.5469999999999997E-2</v>
      </c>
      <c r="AQ156" s="7">
        <v>3.8870000000000002E-2</v>
      </c>
      <c r="AR156" s="7">
        <v>5.5730000000000002E-2</v>
      </c>
      <c r="AS156" s="7">
        <v>2.707E-2</v>
      </c>
      <c r="AT156" s="7">
        <v>4.3549999999999998E-2</v>
      </c>
      <c r="AU156" s="7">
        <v>5.5870000000000003E-2</v>
      </c>
      <c r="AV156" s="7">
        <v>4.181E-2</v>
      </c>
      <c r="AW156" s="7">
        <v>3.9800000000000002E-2</v>
      </c>
      <c r="AX156" s="7">
        <v>5.9499999999999997E-2</v>
      </c>
      <c r="AY156" s="7">
        <v>3.7650000000000003E-2</v>
      </c>
      <c r="AZ156" s="7">
        <v>3.8399999999999997E-2</v>
      </c>
      <c r="BA156" s="7">
        <v>4.0750000000000001E-2</v>
      </c>
      <c r="BB156" s="7">
        <v>5.9450000000000003E-2</v>
      </c>
      <c r="BC156" s="7">
        <v>3.5970000000000002E-2</v>
      </c>
    </row>
    <row r="157" spans="1:55" x14ac:dyDescent="0.25">
      <c r="A157" s="3"/>
      <c r="B157" s="3">
        <v>147</v>
      </c>
      <c r="C157" s="6">
        <v>3.7409999999999999E-2</v>
      </c>
      <c r="D157" s="6">
        <v>3.7409999999999999E-2</v>
      </c>
      <c r="E157" s="6">
        <v>3.7409999999999999E-2</v>
      </c>
      <c r="F157" s="6">
        <v>3.7319999999999999E-2</v>
      </c>
      <c r="G157" s="6">
        <v>4.2569999999999997E-2</v>
      </c>
      <c r="H157" s="6">
        <v>3.7409999999999999E-2</v>
      </c>
      <c r="I157" s="6">
        <v>3.7929999999999998E-2</v>
      </c>
      <c r="J157" s="6">
        <v>3.739E-2</v>
      </c>
      <c r="K157" s="6">
        <v>3.7409999999999999E-2</v>
      </c>
      <c r="L157" s="6">
        <v>3.7409999999999999E-2</v>
      </c>
      <c r="M157" s="7">
        <v>3.7409999999999999E-2</v>
      </c>
      <c r="N157" s="7">
        <v>3.7409999999999999E-2</v>
      </c>
      <c r="O157" s="7">
        <v>3.7409999999999999E-2</v>
      </c>
      <c r="P157" s="7">
        <v>4.2720000000000001E-2</v>
      </c>
      <c r="Q157" s="7">
        <v>4.4060000000000002E-2</v>
      </c>
      <c r="R157" s="7">
        <v>3.7409999999999999E-2</v>
      </c>
      <c r="S157" s="7">
        <v>3.7409999999999999E-2</v>
      </c>
      <c r="T157" s="7">
        <v>3.7409999999999999E-2</v>
      </c>
      <c r="U157" s="7">
        <v>2.6960000000000001E-2</v>
      </c>
      <c r="V157" s="7">
        <v>3.7409999999999999E-2</v>
      </c>
      <c r="W157" s="7">
        <v>3.7409999999999999E-2</v>
      </c>
      <c r="X157" s="7">
        <v>3.7409999999999999E-2</v>
      </c>
      <c r="Y157" s="7">
        <v>3.7409999999999999E-2</v>
      </c>
      <c r="Z157" s="7">
        <v>3.9390000000000001E-2</v>
      </c>
      <c r="AA157" s="7">
        <v>4.1450000000000001E-2</v>
      </c>
      <c r="AB157" s="7">
        <v>3.7409999999999999E-2</v>
      </c>
      <c r="AC157" s="7">
        <v>4.2909999999999997E-2</v>
      </c>
      <c r="AD157" s="7">
        <v>4.7600000000000003E-2</v>
      </c>
      <c r="AE157" s="7">
        <v>3.7409999999999999E-2</v>
      </c>
      <c r="AF157" s="7">
        <v>3.7409999999999999E-2</v>
      </c>
      <c r="AG157" s="7">
        <v>3.7409999999999999E-2</v>
      </c>
      <c r="AH157" s="7">
        <v>4.0030000000000003E-2</v>
      </c>
      <c r="AI157" s="7">
        <v>2.6960000000000001E-2</v>
      </c>
      <c r="AJ157" s="7">
        <v>3.3079999999999998E-2</v>
      </c>
      <c r="AK157" s="7">
        <v>3.9530000000000003E-2</v>
      </c>
      <c r="AL157" s="7">
        <v>6.7199999999999996E-2</v>
      </c>
      <c r="AM157" s="7">
        <v>3.8199999999999998E-2</v>
      </c>
      <c r="AN157" s="7">
        <v>4.3090000000000003E-2</v>
      </c>
      <c r="AO157" s="7">
        <v>4.0030000000000003E-2</v>
      </c>
      <c r="AP157" s="7">
        <v>4.5449999999999997E-2</v>
      </c>
      <c r="AQ157" s="7">
        <v>3.8890000000000001E-2</v>
      </c>
      <c r="AR157" s="7">
        <v>5.5710000000000003E-2</v>
      </c>
      <c r="AS157" s="7">
        <v>2.7099999999999999E-2</v>
      </c>
      <c r="AT157" s="7">
        <v>4.3540000000000002E-2</v>
      </c>
      <c r="AU157" s="7">
        <v>5.5840000000000001E-2</v>
      </c>
      <c r="AV157" s="7">
        <v>4.181E-2</v>
      </c>
      <c r="AW157" s="7">
        <v>3.9820000000000001E-2</v>
      </c>
      <c r="AX157" s="7">
        <v>5.9450000000000003E-2</v>
      </c>
      <c r="AY157" s="7">
        <v>3.7679999999999998E-2</v>
      </c>
      <c r="AZ157" s="7">
        <v>3.8420000000000003E-2</v>
      </c>
      <c r="BA157" s="7">
        <v>4.0759999999999998E-2</v>
      </c>
      <c r="BB157" s="7">
        <v>5.9400000000000001E-2</v>
      </c>
      <c r="BC157" s="7">
        <v>3.601E-2</v>
      </c>
    </row>
    <row r="158" spans="1:55" x14ac:dyDescent="0.25">
      <c r="A158" s="3"/>
      <c r="B158" s="3">
        <v>148</v>
      </c>
      <c r="C158" s="6">
        <v>3.7440000000000001E-2</v>
      </c>
      <c r="D158" s="6">
        <v>3.7440000000000001E-2</v>
      </c>
      <c r="E158" s="6">
        <v>3.7440000000000001E-2</v>
      </c>
      <c r="F158" s="6">
        <v>3.7350000000000001E-2</v>
      </c>
      <c r="G158" s="6">
        <v>4.2560000000000001E-2</v>
      </c>
      <c r="H158" s="6">
        <v>3.7440000000000001E-2</v>
      </c>
      <c r="I158" s="6">
        <v>3.7960000000000001E-2</v>
      </c>
      <c r="J158" s="6">
        <v>3.7420000000000002E-2</v>
      </c>
      <c r="K158" s="6">
        <v>3.7440000000000001E-2</v>
      </c>
      <c r="L158" s="6">
        <v>3.7440000000000001E-2</v>
      </c>
      <c r="M158" s="7">
        <v>3.7440000000000001E-2</v>
      </c>
      <c r="N158" s="7">
        <v>3.7440000000000001E-2</v>
      </c>
      <c r="O158" s="7">
        <v>3.7440000000000001E-2</v>
      </c>
      <c r="P158" s="7">
        <v>4.2709999999999998E-2</v>
      </c>
      <c r="Q158" s="7">
        <v>4.4040000000000003E-2</v>
      </c>
      <c r="R158" s="7">
        <v>3.7440000000000001E-2</v>
      </c>
      <c r="S158" s="7">
        <v>3.7440000000000001E-2</v>
      </c>
      <c r="T158" s="7">
        <v>3.7440000000000001E-2</v>
      </c>
      <c r="U158" s="7">
        <v>2.7E-2</v>
      </c>
      <c r="V158" s="7">
        <v>3.7440000000000001E-2</v>
      </c>
      <c r="W158" s="7">
        <v>3.7440000000000001E-2</v>
      </c>
      <c r="X158" s="7">
        <v>3.7440000000000001E-2</v>
      </c>
      <c r="Y158" s="7">
        <v>3.7440000000000001E-2</v>
      </c>
      <c r="Z158" s="7">
        <v>3.9399999999999998E-2</v>
      </c>
      <c r="AA158" s="7">
        <v>4.1459999999999997E-2</v>
      </c>
      <c r="AB158" s="7">
        <v>3.7440000000000001E-2</v>
      </c>
      <c r="AC158" s="7">
        <v>4.2909999999999997E-2</v>
      </c>
      <c r="AD158" s="7">
        <v>4.7559999999999998E-2</v>
      </c>
      <c r="AE158" s="7">
        <v>3.7440000000000001E-2</v>
      </c>
      <c r="AF158" s="7">
        <v>3.7440000000000001E-2</v>
      </c>
      <c r="AG158" s="7">
        <v>3.7440000000000001E-2</v>
      </c>
      <c r="AH158" s="7">
        <v>4.0039999999999999E-2</v>
      </c>
      <c r="AI158" s="7">
        <v>2.7E-2</v>
      </c>
      <c r="AJ158" s="7">
        <v>3.3140000000000003E-2</v>
      </c>
      <c r="AK158" s="7">
        <v>3.9550000000000002E-2</v>
      </c>
      <c r="AL158" s="7">
        <v>6.7089999999999997E-2</v>
      </c>
      <c r="AM158" s="7">
        <v>3.823E-2</v>
      </c>
      <c r="AN158" s="7">
        <v>4.3090000000000003E-2</v>
      </c>
      <c r="AO158" s="7">
        <v>4.0039999999999999E-2</v>
      </c>
      <c r="AP158" s="7">
        <v>4.5420000000000002E-2</v>
      </c>
      <c r="AQ158" s="7">
        <v>3.891E-2</v>
      </c>
      <c r="AR158" s="7">
        <v>5.568E-2</v>
      </c>
      <c r="AS158" s="7">
        <v>2.7130000000000001E-2</v>
      </c>
      <c r="AT158" s="7">
        <v>4.3529999999999999E-2</v>
      </c>
      <c r="AU158" s="7">
        <v>5.5809999999999998E-2</v>
      </c>
      <c r="AV158" s="7">
        <v>4.181E-2</v>
      </c>
      <c r="AW158" s="7">
        <v>3.9829999999999997E-2</v>
      </c>
      <c r="AX158" s="7">
        <v>5.9400000000000001E-2</v>
      </c>
      <c r="AY158" s="7">
        <v>3.771E-2</v>
      </c>
      <c r="AZ158" s="7">
        <v>3.8449999999999998E-2</v>
      </c>
      <c r="BA158" s="7">
        <v>4.0770000000000001E-2</v>
      </c>
      <c r="BB158" s="7">
        <v>5.935E-2</v>
      </c>
      <c r="BC158" s="7">
        <v>3.6049999999999999E-2</v>
      </c>
    </row>
    <row r="159" spans="1:55" x14ac:dyDescent="0.25">
      <c r="A159" s="3"/>
      <c r="B159" s="3">
        <v>149</v>
      </c>
      <c r="C159" s="6">
        <v>3.7470000000000003E-2</v>
      </c>
      <c r="D159" s="6">
        <v>3.7470000000000003E-2</v>
      </c>
      <c r="E159" s="6">
        <v>3.7470000000000003E-2</v>
      </c>
      <c r="F159" s="6">
        <v>3.7379999999999997E-2</v>
      </c>
      <c r="G159" s="6">
        <v>4.2560000000000001E-2</v>
      </c>
      <c r="H159" s="6">
        <v>3.7470000000000003E-2</v>
      </c>
      <c r="I159" s="6">
        <v>3.7990000000000003E-2</v>
      </c>
      <c r="J159" s="6">
        <v>3.7449999999999997E-2</v>
      </c>
      <c r="K159" s="6">
        <v>3.7470000000000003E-2</v>
      </c>
      <c r="L159" s="6">
        <v>3.7470000000000003E-2</v>
      </c>
      <c r="M159" s="7">
        <v>3.7470000000000003E-2</v>
      </c>
      <c r="N159" s="7">
        <v>3.7470000000000003E-2</v>
      </c>
      <c r="O159" s="7">
        <v>3.7470000000000003E-2</v>
      </c>
      <c r="P159" s="7">
        <v>4.2709999999999998E-2</v>
      </c>
      <c r="Q159" s="7">
        <v>4.403E-2</v>
      </c>
      <c r="R159" s="7">
        <v>3.7470000000000003E-2</v>
      </c>
      <c r="S159" s="7">
        <v>3.7470000000000003E-2</v>
      </c>
      <c r="T159" s="7">
        <v>3.7470000000000003E-2</v>
      </c>
      <c r="U159" s="7">
        <v>2.7029999999999998E-2</v>
      </c>
      <c r="V159" s="7">
        <v>3.7470000000000003E-2</v>
      </c>
      <c r="W159" s="7">
        <v>3.7470000000000003E-2</v>
      </c>
      <c r="X159" s="7">
        <v>3.7470000000000003E-2</v>
      </c>
      <c r="Y159" s="7">
        <v>3.7470000000000003E-2</v>
      </c>
      <c r="Z159" s="7">
        <v>3.9419999999999997E-2</v>
      </c>
      <c r="AA159" s="7">
        <v>4.1459999999999997E-2</v>
      </c>
      <c r="AB159" s="7">
        <v>3.7470000000000003E-2</v>
      </c>
      <c r="AC159" s="7">
        <v>4.2900000000000001E-2</v>
      </c>
      <c r="AD159" s="7">
        <v>4.752E-2</v>
      </c>
      <c r="AE159" s="7">
        <v>3.7470000000000003E-2</v>
      </c>
      <c r="AF159" s="7">
        <v>3.7470000000000003E-2</v>
      </c>
      <c r="AG159" s="7">
        <v>3.7470000000000003E-2</v>
      </c>
      <c r="AH159" s="7">
        <v>4.0050000000000002E-2</v>
      </c>
      <c r="AI159" s="7">
        <v>2.7029999999999998E-2</v>
      </c>
      <c r="AJ159" s="7">
        <v>3.32E-2</v>
      </c>
      <c r="AK159" s="7">
        <v>3.9559999999999998E-2</v>
      </c>
      <c r="AL159" s="7">
        <v>6.6989999999999994E-2</v>
      </c>
      <c r="AM159" s="7">
        <v>3.8249999999999999E-2</v>
      </c>
      <c r="AN159" s="7">
        <v>4.308E-2</v>
      </c>
      <c r="AO159" s="7">
        <v>4.0059999999999998E-2</v>
      </c>
      <c r="AP159" s="7">
        <v>4.5400000000000003E-2</v>
      </c>
      <c r="AQ159" s="7">
        <v>3.8940000000000002E-2</v>
      </c>
      <c r="AR159" s="7">
        <v>5.5660000000000001E-2</v>
      </c>
      <c r="AS159" s="7">
        <v>2.717E-2</v>
      </c>
      <c r="AT159" s="7">
        <v>4.3520000000000003E-2</v>
      </c>
      <c r="AU159" s="7">
        <v>5.5789999999999999E-2</v>
      </c>
      <c r="AV159" s="7">
        <v>4.1820000000000003E-2</v>
      </c>
      <c r="AW159" s="7">
        <v>3.9849999999999997E-2</v>
      </c>
      <c r="AX159" s="7">
        <v>5.935E-2</v>
      </c>
      <c r="AY159" s="7">
        <v>3.7740000000000003E-2</v>
      </c>
      <c r="AZ159" s="7">
        <v>3.8469999999999997E-2</v>
      </c>
      <c r="BA159" s="7">
        <v>4.0779999999999997E-2</v>
      </c>
      <c r="BB159" s="7">
        <v>5.9299999999999999E-2</v>
      </c>
      <c r="BC159" s="7">
        <v>3.6089999999999997E-2</v>
      </c>
    </row>
    <row r="160" spans="1:55" x14ac:dyDescent="0.25">
      <c r="A160" s="3"/>
      <c r="B160" s="8">
        <v>150</v>
      </c>
      <c r="C160" s="9">
        <v>3.7499999999999999E-2</v>
      </c>
      <c r="D160" s="9">
        <v>3.7499999999999999E-2</v>
      </c>
      <c r="E160" s="9">
        <v>3.7499999999999999E-2</v>
      </c>
      <c r="F160" s="9">
        <v>3.7409999999999999E-2</v>
      </c>
      <c r="G160" s="9">
        <v>4.2549999999999998E-2</v>
      </c>
      <c r="H160" s="9">
        <v>3.7499999999999999E-2</v>
      </c>
      <c r="I160" s="9">
        <v>3.8010000000000002E-2</v>
      </c>
      <c r="J160" s="9">
        <v>3.7479999999999999E-2</v>
      </c>
      <c r="K160" s="9">
        <v>3.7499999999999999E-2</v>
      </c>
      <c r="L160" s="9">
        <v>3.7499999999999999E-2</v>
      </c>
      <c r="M160" s="10">
        <v>3.7499999999999999E-2</v>
      </c>
      <c r="N160" s="10">
        <v>3.7499999999999999E-2</v>
      </c>
      <c r="O160" s="10">
        <v>3.7499999999999999E-2</v>
      </c>
      <c r="P160" s="10">
        <v>4.2700000000000002E-2</v>
      </c>
      <c r="Q160" s="10">
        <v>4.4019999999999997E-2</v>
      </c>
      <c r="R160" s="10">
        <v>3.7499999999999999E-2</v>
      </c>
      <c r="S160" s="10">
        <v>3.7499999999999999E-2</v>
      </c>
      <c r="T160" s="10">
        <v>3.7499999999999999E-2</v>
      </c>
      <c r="U160" s="10">
        <v>2.7060000000000001E-2</v>
      </c>
      <c r="V160" s="10">
        <v>3.7499999999999999E-2</v>
      </c>
      <c r="W160" s="10">
        <v>3.7499999999999999E-2</v>
      </c>
      <c r="X160" s="10">
        <v>3.7499999999999999E-2</v>
      </c>
      <c r="Y160" s="10">
        <v>3.7499999999999999E-2</v>
      </c>
      <c r="Z160" s="10">
        <v>3.9440000000000003E-2</v>
      </c>
      <c r="AA160" s="10">
        <v>4.1459999999999997E-2</v>
      </c>
      <c r="AB160" s="10">
        <v>3.7499999999999999E-2</v>
      </c>
      <c r="AC160" s="10">
        <v>4.2889999999999998E-2</v>
      </c>
      <c r="AD160" s="10">
        <v>4.7480000000000001E-2</v>
      </c>
      <c r="AE160" s="10">
        <v>3.7499999999999999E-2</v>
      </c>
      <c r="AF160" s="10">
        <v>3.7499999999999999E-2</v>
      </c>
      <c r="AG160" s="10">
        <v>3.7499999999999999E-2</v>
      </c>
      <c r="AH160" s="10">
        <v>4.0070000000000001E-2</v>
      </c>
      <c r="AI160" s="10">
        <v>2.7060000000000001E-2</v>
      </c>
      <c r="AJ160" s="10">
        <v>3.3259999999999998E-2</v>
      </c>
      <c r="AK160" s="10">
        <v>3.9579999999999997E-2</v>
      </c>
      <c r="AL160" s="10">
        <v>6.6890000000000005E-2</v>
      </c>
      <c r="AM160" s="10">
        <v>3.8280000000000002E-2</v>
      </c>
      <c r="AN160" s="10">
        <v>4.3069999999999997E-2</v>
      </c>
      <c r="AO160" s="10">
        <v>4.0070000000000001E-2</v>
      </c>
      <c r="AP160" s="10">
        <v>4.5379999999999997E-2</v>
      </c>
      <c r="AQ160" s="10">
        <v>3.8960000000000002E-2</v>
      </c>
      <c r="AR160" s="10">
        <v>5.5629999999999999E-2</v>
      </c>
      <c r="AS160" s="10">
        <v>2.7199999999999998E-2</v>
      </c>
      <c r="AT160" s="10">
        <v>4.351E-2</v>
      </c>
      <c r="AU160" s="10">
        <v>5.5759999999999997E-2</v>
      </c>
      <c r="AV160" s="10">
        <v>4.1820000000000003E-2</v>
      </c>
      <c r="AW160" s="10">
        <v>3.986E-2</v>
      </c>
      <c r="AX160" s="10">
        <v>5.9299999999999999E-2</v>
      </c>
      <c r="AY160" s="10">
        <v>3.7769999999999998E-2</v>
      </c>
      <c r="AZ160" s="10">
        <v>3.85E-2</v>
      </c>
      <c r="BA160" s="10">
        <v>4.079E-2</v>
      </c>
      <c r="BB160" s="10">
        <v>5.9249999999999997E-2</v>
      </c>
      <c r="BC160" s="10">
        <v>3.6130000000000002E-2</v>
      </c>
    </row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1"/>
  <sheetViews>
    <sheetView zoomScale="80" zoomScaleNormal="80" workbookViewId="0">
      <pane xSplit="2" ySplit="10" topLeftCell="AJ11" activePane="bottomRight" state="frozen"/>
      <selection activeCell="H48" sqref="H48"/>
      <selection pane="topRight" activeCell="H48" sqref="H48"/>
      <selection pane="bottomLeft" activeCell="H48" sqref="H48"/>
      <selection pane="bottomRight" activeCell="H48" sqref="H48"/>
    </sheetView>
  </sheetViews>
  <sheetFormatPr defaultColWidth="0" defaultRowHeight="15" customHeight="1" zeroHeight="1" x14ac:dyDescent="0.25"/>
  <cols>
    <col min="1" max="1" width="3.7109375" customWidth="1"/>
    <col min="2" max="2" width="9.85546875" customWidth="1"/>
    <col min="3" max="55" width="15.7109375" customWidth="1"/>
    <col min="56" max="57" width="5.5703125" customWidth="1"/>
    <col min="58" max="16384" width="8.85546875" hidden="1"/>
  </cols>
  <sheetData>
    <row r="1" spans="1:57" s="1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</row>
    <row r="2" spans="1:57" s="1" customFormat="1" x14ac:dyDescent="0.25">
      <c r="A2" s="4"/>
      <c r="B2"/>
      <c r="C2" s="5" t="s">
        <v>0</v>
      </c>
      <c r="D2" s="5" t="s">
        <v>37</v>
      </c>
      <c r="E2" s="5" t="s">
        <v>38</v>
      </c>
      <c r="F2" s="5" t="s">
        <v>11</v>
      </c>
      <c r="G2" s="5" t="s">
        <v>34</v>
      </c>
      <c r="H2" s="5" t="s">
        <v>39</v>
      </c>
      <c r="I2" s="5" t="s">
        <v>12</v>
      </c>
      <c r="J2" s="5" t="s">
        <v>1</v>
      </c>
      <c r="K2" s="5" t="s">
        <v>40</v>
      </c>
      <c r="L2" s="5" t="s">
        <v>41</v>
      </c>
      <c r="M2" s="5" t="s">
        <v>42</v>
      </c>
      <c r="N2" s="5" t="s">
        <v>43</v>
      </c>
      <c r="O2" s="5" t="s">
        <v>44</v>
      </c>
      <c r="P2" s="5" t="s">
        <v>13</v>
      </c>
      <c r="Q2" s="5" t="s">
        <v>35</v>
      </c>
      <c r="R2" s="5" t="s">
        <v>217</v>
      </c>
      <c r="S2" s="5" t="s">
        <v>46</v>
      </c>
      <c r="T2" s="5" t="s">
        <v>47</v>
      </c>
      <c r="U2" s="5" t="s">
        <v>14</v>
      </c>
      <c r="V2" s="5" t="s">
        <v>48</v>
      </c>
      <c r="W2" s="5" t="s">
        <v>49</v>
      </c>
      <c r="X2" s="5" t="s">
        <v>50</v>
      </c>
      <c r="Y2" s="5" t="s">
        <v>51</v>
      </c>
      <c r="Z2" s="5" t="s">
        <v>2</v>
      </c>
      <c r="AA2" s="5" t="s">
        <v>3</v>
      </c>
      <c r="AB2" s="5" t="s">
        <v>52</v>
      </c>
      <c r="AC2" s="5" t="s">
        <v>15</v>
      </c>
      <c r="AD2" s="5" t="s">
        <v>16</v>
      </c>
      <c r="AE2" s="5" t="s">
        <v>53</v>
      </c>
      <c r="AF2" s="5" t="s">
        <v>54</v>
      </c>
      <c r="AG2" s="5" t="s">
        <v>55</v>
      </c>
      <c r="AH2" s="5" t="s">
        <v>4</v>
      </c>
      <c r="AI2" s="5" t="s">
        <v>17</v>
      </c>
      <c r="AJ2" s="5" t="s">
        <v>5</v>
      </c>
      <c r="AK2" s="5" t="s">
        <v>18</v>
      </c>
      <c r="AL2" s="5" t="s">
        <v>19</v>
      </c>
      <c r="AM2" s="5" t="s">
        <v>20</v>
      </c>
      <c r="AN2" s="5" t="s">
        <v>21</v>
      </c>
      <c r="AO2" s="5" t="s">
        <v>218</v>
      </c>
      <c r="AP2" s="5" t="s">
        <v>23</v>
      </c>
      <c r="AQ2" s="5" t="s">
        <v>24</v>
      </c>
      <c r="AR2" s="5" t="s">
        <v>33</v>
      </c>
      <c r="AS2" s="5" t="s">
        <v>25</v>
      </c>
      <c r="AT2" s="5" t="s">
        <v>26</v>
      </c>
      <c r="AU2" s="5" t="s">
        <v>27</v>
      </c>
      <c r="AV2" s="5" t="s">
        <v>28</v>
      </c>
      <c r="AW2" s="5" t="s">
        <v>29</v>
      </c>
      <c r="AX2" s="5" t="s">
        <v>30</v>
      </c>
      <c r="AY2" s="5" t="s">
        <v>219</v>
      </c>
      <c r="AZ2" s="5" t="s">
        <v>133</v>
      </c>
      <c r="BA2" s="5" t="s">
        <v>32</v>
      </c>
      <c r="BB2" s="5" t="s">
        <v>36</v>
      </c>
      <c r="BC2" s="5" t="s">
        <v>201</v>
      </c>
      <c r="BD2" s="4"/>
      <c r="BE2" s="4"/>
    </row>
    <row r="3" spans="1:57" s="1" customFormat="1" ht="45" x14ac:dyDescent="0.25">
      <c r="A3" s="4"/>
      <c r="B3" s="4"/>
      <c r="C3" s="2" t="s">
        <v>220</v>
      </c>
      <c r="D3" s="2" t="s">
        <v>221</v>
      </c>
      <c r="E3" s="2" t="s">
        <v>222</v>
      </c>
      <c r="F3" s="2" t="s">
        <v>223</v>
      </c>
      <c r="G3" s="2" t="s">
        <v>224</v>
      </c>
      <c r="H3" s="2" t="s">
        <v>225</v>
      </c>
      <c r="I3" s="2" t="s">
        <v>226</v>
      </c>
      <c r="J3" s="2" t="s">
        <v>227</v>
      </c>
      <c r="K3" s="2" t="s">
        <v>228</v>
      </c>
      <c r="L3" s="2" t="s">
        <v>229</v>
      </c>
      <c r="M3" s="2" t="s">
        <v>230</v>
      </c>
      <c r="N3" s="2" t="s">
        <v>231</v>
      </c>
      <c r="O3" s="2" t="s">
        <v>232</v>
      </c>
      <c r="P3" s="2" t="s">
        <v>233</v>
      </c>
      <c r="Q3" s="2" t="s">
        <v>234</v>
      </c>
      <c r="R3" s="2" t="s">
        <v>235</v>
      </c>
      <c r="S3" s="2" t="s">
        <v>236</v>
      </c>
      <c r="T3" s="2" t="s">
        <v>237</v>
      </c>
      <c r="U3" s="2" t="s">
        <v>238</v>
      </c>
      <c r="V3" s="2" t="s">
        <v>239</v>
      </c>
      <c r="W3" s="2" t="s">
        <v>240</v>
      </c>
      <c r="X3" s="2" t="s">
        <v>241</v>
      </c>
      <c r="Y3" s="2" t="s">
        <v>242</v>
      </c>
      <c r="Z3" s="2" t="s">
        <v>243</v>
      </c>
      <c r="AA3" s="2" t="s">
        <v>244</v>
      </c>
      <c r="AB3" s="2" t="s">
        <v>245</v>
      </c>
      <c r="AC3" s="2" t="s">
        <v>246</v>
      </c>
      <c r="AD3" s="2" t="s">
        <v>247</v>
      </c>
      <c r="AE3" s="2" t="s">
        <v>248</v>
      </c>
      <c r="AF3" s="2" t="s">
        <v>249</v>
      </c>
      <c r="AG3" s="2" t="s">
        <v>250</v>
      </c>
      <c r="AH3" s="2" t="s">
        <v>251</v>
      </c>
      <c r="AI3" s="2" t="s">
        <v>252</v>
      </c>
      <c r="AJ3" s="2" t="s">
        <v>253</v>
      </c>
      <c r="AK3" s="2" t="s">
        <v>254</v>
      </c>
      <c r="AL3" s="2" t="s">
        <v>255</v>
      </c>
      <c r="AM3" s="2" t="s">
        <v>256</v>
      </c>
      <c r="AN3" s="2" t="s">
        <v>257</v>
      </c>
      <c r="AO3" s="2" t="s">
        <v>258</v>
      </c>
      <c r="AP3" s="2" t="s">
        <v>259</v>
      </c>
      <c r="AQ3" s="2" t="s">
        <v>260</v>
      </c>
      <c r="AR3" s="2" t="s">
        <v>261</v>
      </c>
      <c r="AS3" s="2" t="s">
        <v>262</v>
      </c>
      <c r="AT3" s="2" t="s">
        <v>263</v>
      </c>
      <c r="AU3" s="2" t="s">
        <v>264</v>
      </c>
      <c r="AV3" s="2" t="s">
        <v>265</v>
      </c>
      <c r="AW3" s="2" t="s">
        <v>266</v>
      </c>
      <c r="AX3" s="2" t="s">
        <v>267</v>
      </c>
      <c r="AY3" s="2" t="s">
        <v>268</v>
      </c>
      <c r="AZ3" s="2" t="s">
        <v>269</v>
      </c>
      <c r="BA3" s="2" t="s">
        <v>270</v>
      </c>
      <c r="BB3" s="2" t="s">
        <v>271</v>
      </c>
      <c r="BC3" s="2" t="s">
        <v>272</v>
      </c>
      <c r="BD3" s="4"/>
      <c r="BE3" s="4"/>
    </row>
    <row r="4" spans="1:57" s="16" customFormat="1" ht="11.25" x14ac:dyDescent="0.2">
      <c r="A4" s="14"/>
      <c r="B4" s="15" t="s">
        <v>7</v>
      </c>
      <c r="C4" s="17">
        <v>1</v>
      </c>
      <c r="D4" s="17">
        <v>1</v>
      </c>
      <c r="E4" s="17">
        <v>1</v>
      </c>
      <c r="F4" s="17">
        <v>1</v>
      </c>
      <c r="G4" s="17">
        <v>0</v>
      </c>
      <c r="H4" s="17">
        <v>1</v>
      </c>
      <c r="I4" s="17">
        <v>1</v>
      </c>
      <c r="J4" s="17">
        <v>1</v>
      </c>
      <c r="K4" s="17">
        <v>1</v>
      </c>
      <c r="L4" s="17">
        <v>1</v>
      </c>
      <c r="M4" s="17">
        <v>1</v>
      </c>
      <c r="N4" s="17">
        <v>1</v>
      </c>
      <c r="O4" s="17">
        <v>1</v>
      </c>
      <c r="P4" s="17">
        <v>0</v>
      </c>
      <c r="Q4" s="17">
        <v>0</v>
      </c>
      <c r="R4" s="17">
        <v>1</v>
      </c>
      <c r="S4" s="17">
        <v>1</v>
      </c>
      <c r="T4" s="17">
        <v>1</v>
      </c>
      <c r="U4" s="17">
        <v>1</v>
      </c>
      <c r="V4" s="17">
        <v>1</v>
      </c>
      <c r="W4" s="17">
        <v>1</v>
      </c>
      <c r="X4" s="17">
        <v>1</v>
      </c>
      <c r="Y4" s="17">
        <v>1</v>
      </c>
      <c r="Z4" s="17">
        <v>1</v>
      </c>
      <c r="AA4" s="17">
        <v>0</v>
      </c>
      <c r="AB4" s="17">
        <v>1</v>
      </c>
      <c r="AC4" s="17">
        <v>0</v>
      </c>
      <c r="AD4" s="17">
        <v>1</v>
      </c>
      <c r="AE4" s="17">
        <v>1</v>
      </c>
      <c r="AF4" s="17">
        <v>1</v>
      </c>
      <c r="AG4" s="17">
        <v>1</v>
      </c>
      <c r="AH4" s="17">
        <v>1</v>
      </c>
      <c r="AI4" s="17">
        <v>1</v>
      </c>
      <c r="AJ4" s="17">
        <v>2</v>
      </c>
      <c r="AK4" s="17">
        <v>2</v>
      </c>
      <c r="AL4" s="17">
        <v>0</v>
      </c>
      <c r="AM4" s="17">
        <v>2</v>
      </c>
      <c r="AN4" s="17">
        <v>2</v>
      </c>
      <c r="AO4" s="17">
        <v>4</v>
      </c>
      <c r="AP4" s="17">
        <v>4</v>
      </c>
      <c r="AQ4" s="17">
        <v>4</v>
      </c>
      <c r="AR4" s="17">
        <v>0</v>
      </c>
      <c r="AS4" s="17">
        <v>2</v>
      </c>
      <c r="AT4" s="17">
        <v>4</v>
      </c>
      <c r="AU4" s="17">
        <v>0</v>
      </c>
      <c r="AV4" s="17">
        <v>2</v>
      </c>
      <c r="AW4" s="17">
        <v>2</v>
      </c>
      <c r="AX4" s="17">
        <v>4</v>
      </c>
      <c r="AY4" s="17">
        <v>4</v>
      </c>
      <c r="AZ4" s="17">
        <v>0</v>
      </c>
      <c r="BA4" s="17">
        <v>2</v>
      </c>
      <c r="BB4" s="17">
        <v>1</v>
      </c>
      <c r="BC4" s="17">
        <v>2</v>
      </c>
      <c r="BD4" s="14"/>
      <c r="BE4" s="14"/>
    </row>
    <row r="5" spans="1:57" s="16" customFormat="1" ht="11.25" x14ac:dyDescent="0.2">
      <c r="A5" s="14"/>
      <c r="B5" s="15" t="s">
        <v>8</v>
      </c>
      <c r="C5" s="17">
        <v>20</v>
      </c>
      <c r="D5" s="17">
        <v>20</v>
      </c>
      <c r="E5" s="17">
        <v>20</v>
      </c>
      <c r="F5" s="17">
        <v>20</v>
      </c>
      <c r="G5" s="17">
        <v>10</v>
      </c>
      <c r="H5" s="17">
        <v>20</v>
      </c>
      <c r="I5" s="17">
        <v>15</v>
      </c>
      <c r="J5" s="17">
        <v>20</v>
      </c>
      <c r="K5" s="17">
        <v>20</v>
      </c>
      <c r="L5" s="17">
        <v>20</v>
      </c>
      <c r="M5" s="17">
        <v>20</v>
      </c>
      <c r="N5" s="17">
        <v>20</v>
      </c>
      <c r="O5" s="17">
        <v>20</v>
      </c>
      <c r="P5" s="17">
        <v>15</v>
      </c>
      <c r="Q5" s="17">
        <v>10</v>
      </c>
      <c r="R5" s="17">
        <v>20</v>
      </c>
      <c r="S5" s="17">
        <v>20</v>
      </c>
      <c r="T5" s="17">
        <v>20</v>
      </c>
      <c r="U5" s="17">
        <v>25</v>
      </c>
      <c r="V5" s="17">
        <v>20</v>
      </c>
      <c r="W5" s="17">
        <v>20</v>
      </c>
      <c r="X5" s="17">
        <v>20</v>
      </c>
      <c r="Y5" s="17">
        <v>20</v>
      </c>
      <c r="Z5" s="17">
        <v>10</v>
      </c>
      <c r="AA5" s="17">
        <v>10</v>
      </c>
      <c r="AB5" s="17">
        <v>20</v>
      </c>
      <c r="AC5" s="17">
        <v>10</v>
      </c>
      <c r="AD5" s="17">
        <v>10</v>
      </c>
      <c r="AE5" s="17">
        <v>20</v>
      </c>
      <c r="AF5" s="17">
        <v>20</v>
      </c>
      <c r="AG5" s="17">
        <v>20</v>
      </c>
      <c r="AH5" s="17">
        <v>10</v>
      </c>
      <c r="AI5" s="17">
        <v>25</v>
      </c>
      <c r="AJ5" s="17">
        <v>50</v>
      </c>
      <c r="AK5" s="17">
        <v>30</v>
      </c>
      <c r="AL5" s="17">
        <v>10</v>
      </c>
      <c r="AM5" s="17">
        <v>25</v>
      </c>
      <c r="AN5" s="17">
        <v>10</v>
      </c>
      <c r="AO5" s="17">
        <v>10</v>
      </c>
      <c r="AP5" s="17">
        <v>10</v>
      </c>
      <c r="AQ5" s="17">
        <v>15</v>
      </c>
      <c r="AR5" s="17">
        <v>10</v>
      </c>
      <c r="AS5" s="17">
        <v>30</v>
      </c>
      <c r="AT5" s="17">
        <v>20</v>
      </c>
      <c r="AU5" s="17">
        <v>20</v>
      </c>
      <c r="AV5" s="17">
        <v>20</v>
      </c>
      <c r="AW5" s="17">
        <v>20</v>
      </c>
      <c r="AX5" s="17">
        <v>15</v>
      </c>
      <c r="AY5" s="17">
        <v>20</v>
      </c>
      <c r="AZ5" s="17">
        <v>10</v>
      </c>
      <c r="BA5" s="17">
        <v>15</v>
      </c>
      <c r="BB5" s="17">
        <v>10</v>
      </c>
      <c r="BC5" s="17">
        <v>50</v>
      </c>
      <c r="BD5" s="14"/>
      <c r="BE5" s="14"/>
    </row>
    <row r="6" spans="1:57" s="16" customFormat="1" ht="11.25" x14ac:dyDescent="0.2">
      <c r="A6" s="14"/>
      <c r="B6" s="15" t="s">
        <v>9</v>
      </c>
      <c r="C6" s="17">
        <v>40</v>
      </c>
      <c r="D6" s="17">
        <v>40</v>
      </c>
      <c r="E6" s="17">
        <v>40</v>
      </c>
      <c r="F6" s="17">
        <v>40</v>
      </c>
      <c r="G6" s="17">
        <v>50</v>
      </c>
      <c r="H6" s="17">
        <v>40</v>
      </c>
      <c r="I6" s="17">
        <v>45</v>
      </c>
      <c r="J6" s="17">
        <v>40</v>
      </c>
      <c r="K6" s="17">
        <v>40</v>
      </c>
      <c r="L6" s="17">
        <v>40</v>
      </c>
      <c r="M6" s="17">
        <v>40</v>
      </c>
      <c r="N6" s="17">
        <v>40</v>
      </c>
      <c r="O6" s="17">
        <v>40</v>
      </c>
      <c r="P6" s="17">
        <v>45</v>
      </c>
      <c r="Q6" s="17">
        <v>50</v>
      </c>
      <c r="R6" s="17">
        <v>40</v>
      </c>
      <c r="S6" s="17">
        <v>40</v>
      </c>
      <c r="T6" s="17">
        <v>40</v>
      </c>
      <c r="U6" s="17">
        <v>40</v>
      </c>
      <c r="V6" s="17">
        <v>40</v>
      </c>
      <c r="W6" s="17">
        <v>40</v>
      </c>
      <c r="X6" s="17">
        <v>40</v>
      </c>
      <c r="Y6" s="17">
        <v>40</v>
      </c>
      <c r="Z6" s="17">
        <v>50</v>
      </c>
      <c r="AA6" s="17">
        <v>50</v>
      </c>
      <c r="AB6" s="17">
        <v>40</v>
      </c>
      <c r="AC6" s="17">
        <v>50</v>
      </c>
      <c r="AD6" s="17">
        <v>50</v>
      </c>
      <c r="AE6" s="17">
        <v>40</v>
      </c>
      <c r="AF6" s="17">
        <v>40</v>
      </c>
      <c r="AG6" s="17">
        <v>40</v>
      </c>
      <c r="AH6" s="17">
        <v>10</v>
      </c>
      <c r="AI6" s="17">
        <v>40</v>
      </c>
      <c r="AJ6" s="17">
        <v>40</v>
      </c>
      <c r="AK6" s="17">
        <v>40</v>
      </c>
      <c r="AL6" s="17">
        <v>50</v>
      </c>
      <c r="AM6" s="17">
        <v>40</v>
      </c>
      <c r="AN6" s="17">
        <v>50</v>
      </c>
      <c r="AO6" s="17">
        <v>50</v>
      </c>
      <c r="AP6" s="17">
        <v>50</v>
      </c>
      <c r="AQ6" s="17">
        <v>45</v>
      </c>
      <c r="AR6" s="17">
        <v>50</v>
      </c>
      <c r="AS6" s="17">
        <v>40</v>
      </c>
      <c r="AT6" s="17">
        <v>40</v>
      </c>
      <c r="AU6" s="17">
        <v>40</v>
      </c>
      <c r="AV6" s="17">
        <v>40</v>
      </c>
      <c r="AW6" s="17">
        <v>40</v>
      </c>
      <c r="AX6" s="17">
        <v>45</v>
      </c>
      <c r="AY6" s="17">
        <v>40</v>
      </c>
      <c r="AZ6" s="17">
        <v>50</v>
      </c>
      <c r="BA6" s="17">
        <v>45</v>
      </c>
      <c r="BB6" s="17">
        <v>50</v>
      </c>
      <c r="BC6" s="17">
        <v>40</v>
      </c>
      <c r="BD6" s="14"/>
      <c r="BE6" s="14"/>
    </row>
    <row r="7" spans="1:57" s="16" customFormat="1" ht="11.25" x14ac:dyDescent="0.2">
      <c r="A7" s="14"/>
      <c r="B7" s="15" t="s">
        <v>10</v>
      </c>
      <c r="C7" s="17">
        <v>4.2</v>
      </c>
      <c r="D7" s="17">
        <v>4.2</v>
      </c>
      <c r="E7" s="17">
        <v>4.2</v>
      </c>
      <c r="F7" s="17">
        <v>4.2</v>
      </c>
      <c r="G7" s="17">
        <v>4.2</v>
      </c>
      <c r="H7" s="17">
        <v>4.2</v>
      </c>
      <c r="I7" s="17">
        <v>4.2</v>
      </c>
      <c r="J7" s="17">
        <v>4.2</v>
      </c>
      <c r="K7" s="17">
        <v>4.2</v>
      </c>
      <c r="L7" s="17">
        <v>4.2</v>
      </c>
      <c r="M7" s="17">
        <v>4.2</v>
      </c>
      <c r="N7" s="17">
        <v>4.2</v>
      </c>
      <c r="O7" s="17">
        <v>4.2</v>
      </c>
      <c r="P7" s="17">
        <v>4.2</v>
      </c>
      <c r="Q7" s="17">
        <v>4.2</v>
      </c>
      <c r="R7" s="17">
        <v>4.2</v>
      </c>
      <c r="S7" s="17">
        <v>4.2</v>
      </c>
      <c r="T7" s="17">
        <v>4.2</v>
      </c>
      <c r="U7" s="17">
        <v>3.2</v>
      </c>
      <c r="V7" s="17">
        <v>4.2</v>
      </c>
      <c r="W7" s="17">
        <v>4.2</v>
      </c>
      <c r="X7" s="17">
        <v>4.2</v>
      </c>
      <c r="Y7" s="17">
        <v>4.2</v>
      </c>
      <c r="Z7" s="17">
        <v>4.2</v>
      </c>
      <c r="AA7" s="17">
        <v>4.2</v>
      </c>
      <c r="AB7" s="17">
        <v>4.2</v>
      </c>
      <c r="AC7" s="17">
        <v>4.2</v>
      </c>
      <c r="AD7" s="17">
        <v>4.2</v>
      </c>
      <c r="AE7" s="17">
        <v>4.2</v>
      </c>
      <c r="AF7" s="17">
        <v>4.2</v>
      </c>
      <c r="AG7" s="17">
        <v>4.2</v>
      </c>
      <c r="AH7" s="17">
        <v>4.2</v>
      </c>
      <c r="AI7" s="17">
        <v>3.2</v>
      </c>
      <c r="AJ7" s="17">
        <v>4.2</v>
      </c>
      <c r="AK7" s="17">
        <v>4.2</v>
      </c>
      <c r="AL7" s="17">
        <v>5.2</v>
      </c>
      <c r="AM7" s="17">
        <v>4.2</v>
      </c>
      <c r="AN7" s="17">
        <v>4.2</v>
      </c>
      <c r="AO7" s="17">
        <v>4.2</v>
      </c>
      <c r="AP7" s="17">
        <v>4.2</v>
      </c>
      <c r="AQ7" s="17">
        <v>4.2</v>
      </c>
      <c r="AR7" s="17">
        <v>5.2</v>
      </c>
      <c r="AS7" s="17">
        <v>3.2</v>
      </c>
      <c r="AT7" s="17">
        <v>4.2</v>
      </c>
      <c r="AU7" s="17">
        <v>5.2</v>
      </c>
      <c r="AV7" s="17">
        <v>4.2</v>
      </c>
      <c r="AW7" s="17">
        <v>4.2</v>
      </c>
      <c r="AX7" s="17">
        <v>5.2</v>
      </c>
      <c r="AY7" s="17">
        <v>4.2</v>
      </c>
      <c r="AZ7" s="17">
        <v>4.2</v>
      </c>
      <c r="BA7" s="17">
        <v>4.2</v>
      </c>
      <c r="BB7" s="17">
        <v>5.2</v>
      </c>
      <c r="BC7" s="17">
        <v>4.2</v>
      </c>
      <c r="BD7" s="14"/>
      <c r="BE7" s="14"/>
    </row>
    <row r="8" spans="1:57" s="16" customFormat="1" ht="11.25" x14ac:dyDescent="0.2">
      <c r="A8" s="14"/>
      <c r="B8" s="15" t="s">
        <v>273</v>
      </c>
      <c r="C8" s="17">
        <v>0.12302700000000001</v>
      </c>
      <c r="D8" s="17">
        <v>0.12302700000000001</v>
      </c>
      <c r="E8" s="17">
        <v>0.12302700000000001</v>
      </c>
      <c r="F8" s="17">
        <v>0.12266500000000002</v>
      </c>
      <c r="G8" s="17">
        <v>9.0104000000000017E-2</v>
      </c>
      <c r="H8" s="17">
        <v>0.12302700000000001</v>
      </c>
      <c r="I8" s="17">
        <v>0.11085400000000002</v>
      </c>
      <c r="J8" s="17">
        <v>0.11723200000000002</v>
      </c>
      <c r="K8" s="17">
        <v>0.12302700000000001</v>
      </c>
      <c r="L8" s="17">
        <v>0.12302700000000001</v>
      </c>
      <c r="M8" s="17">
        <v>0.12302700000000001</v>
      </c>
      <c r="N8" s="17">
        <v>0.12302700000000001</v>
      </c>
      <c r="O8" s="17">
        <v>0.11795800000000002</v>
      </c>
      <c r="P8" s="17">
        <v>0.11311500000000003</v>
      </c>
      <c r="Q8" s="17">
        <v>0.10279200000000001</v>
      </c>
      <c r="R8" s="17">
        <v>0.12302700000000001</v>
      </c>
      <c r="S8" s="17">
        <v>0.12302700000000001</v>
      </c>
      <c r="T8" s="17">
        <v>0.12302700000000001</v>
      </c>
      <c r="U8" s="17">
        <v>0.12301100000000002</v>
      </c>
      <c r="V8" s="17">
        <v>0.12302700000000001</v>
      </c>
      <c r="W8" s="17">
        <v>0.12302700000000001</v>
      </c>
      <c r="X8" s="17">
        <v>0.12302700000000001</v>
      </c>
      <c r="Y8" s="17">
        <v>0.12302700000000001</v>
      </c>
      <c r="Z8" s="17">
        <v>9.4009000000000009E-2</v>
      </c>
      <c r="AA8" s="17">
        <v>7.0594000000000018E-2</v>
      </c>
      <c r="AB8" s="17">
        <v>0.12302700000000001</v>
      </c>
      <c r="AC8" s="17">
        <v>0.10409500000000002</v>
      </c>
      <c r="AD8" s="17">
        <v>0.11722100000000002</v>
      </c>
      <c r="AE8" s="17">
        <v>0.12302700000000001</v>
      </c>
      <c r="AF8" s="17">
        <v>0.12302700000000001</v>
      </c>
      <c r="AG8" s="17">
        <v>0.12302700000000001</v>
      </c>
      <c r="AH8" s="17">
        <v>0.46784500000000001</v>
      </c>
      <c r="AI8" s="17">
        <v>0.12301100000000002</v>
      </c>
      <c r="AJ8" s="17">
        <v>0.12590500000000002</v>
      </c>
      <c r="AK8" s="17">
        <v>0.11110200000000002</v>
      </c>
      <c r="AL8" s="17">
        <v>0.15978300000000001</v>
      </c>
      <c r="AM8" s="17">
        <v>0.12114300000000001</v>
      </c>
      <c r="AN8" s="17">
        <v>9.0362000000000012E-2</v>
      </c>
      <c r="AO8" s="17">
        <v>9.3031000000000016E-2</v>
      </c>
      <c r="AP8" s="17">
        <v>0.12405500000000001</v>
      </c>
      <c r="AQ8" s="17">
        <v>0.10480300000000001</v>
      </c>
      <c r="AR8" s="17">
        <v>0.11753700000000002</v>
      </c>
      <c r="AS8" s="17">
        <v>0.11907000000000001</v>
      </c>
      <c r="AT8" s="17">
        <v>0.12357000000000001</v>
      </c>
      <c r="AU8" s="17">
        <v>0.14073300000000002</v>
      </c>
      <c r="AV8" s="17">
        <v>6.9042000000000006E-2</v>
      </c>
      <c r="AW8" s="17">
        <v>0.11138300000000002</v>
      </c>
      <c r="AX8" s="17">
        <v>0.14425200000000002</v>
      </c>
      <c r="AY8" s="17">
        <v>0.12715600000000002</v>
      </c>
      <c r="AZ8" s="17">
        <v>0.10460600000000002</v>
      </c>
      <c r="BA8" s="17">
        <v>0.05</v>
      </c>
      <c r="BB8" s="17">
        <v>0.13322800000000001</v>
      </c>
      <c r="BC8" s="17">
        <v>8.3662000000000014E-2</v>
      </c>
      <c r="BD8" s="14"/>
      <c r="BE8" s="14"/>
    </row>
    <row r="9" spans="1:57" s="16" customFormat="1" ht="11.25" x14ac:dyDescent="0.2">
      <c r="A9" s="14"/>
      <c r="B9" s="15" t="s">
        <v>274</v>
      </c>
      <c r="C9" s="17">
        <v>10</v>
      </c>
      <c r="D9" s="17">
        <v>10</v>
      </c>
      <c r="E9" s="17">
        <v>10</v>
      </c>
      <c r="F9" s="17">
        <v>15.000000000000002</v>
      </c>
      <c r="G9" s="17">
        <v>10</v>
      </c>
      <c r="H9" s="17">
        <v>10</v>
      </c>
      <c r="I9" s="17">
        <v>10</v>
      </c>
      <c r="J9" s="17">
        <v>11</v>
      </c>
      <c r="K9" s="17">
        <v>10</v>
      </c>
      <c r="L9" s="17">
        <v>10</v>
      </c>
      <c r="M9" s="17">
        <v>10</v>
      </c>
      <c r="N9" s="17">
        <v>10</v>
      </c>
      <c r="O9" s="17">
        <v>10</v>
      </c>
      <c r="P9" s="17">
        <v>10</v>
      </c>
      <c r="Q9" s="17">
        <v>10</v>
      </c>
      <c r="R9" s="17">
        <v>10</v>
      </c>
      <c r="S9" s="17">
        <v>10</v>
      </c>
      <c r="T9" s="17">
        <v>10</v>
      </c>
      <c r="U9" s="17">
        <v>10</v>
      </c>
      <c r="V9" s="17">
        <v>10</v>
      </c>
      <c r="W9" s="17">
        <v>10</v>
      </c>
      <c r="X9" s="17">
        <v>10</v>
      </c>
      <c r="Y9" s="17">
        <v>10</v>
      </c>
      <c r="Z9" s="17">
        <v>10</v>
      </c>
      <c r="AA9" s="17">
        <v>10</v>
      </c>
      <c r="AB9" s="17">
        <v>10</v>
      </c>
      <c r="AC9" s="17">
        <v>10</v>
      </c>
      <c r="AD9" s="17">
        <v>35</v>
      </c>
      <c r="AE9" s="17">
        <v>10</v>
      </c>
      <c r="AF9" s="17">
        <v>10</v>
      </c>
      <c r="AG9" s="17">
        <v>10</v>
      </c>
      <c r="AH9" s="17">
        <v>10</v>
      </c>
      <c r="AI9" s="17">
        <v>10</v>
      </c>
      <c r="AJ9" s="17">
        <v>12</v>
      </c>
      <c r="AK9" s="17">
        <v>34</v>
      </c>
      <c r="AL9" s="17">
        <v>35</v>
      </c>
      <c r="AM9" s="17">
        <v>15</v>
      </c>
      <c r="AN9" s="17">
        <v>10</v>
      </c>
      <c r="AO9" s="17">
        <v>35</v>
      </c>
      <c r="AP9" s="17">
        <v>10</v>
      </c>
      <c r="AQ9" s="17">
        <v>24</v>
      </c>
      <c r="AR9" s="17">
        <v>35</v>
      </c>
      <c r="AS9" s="17">
        <v>10</v>
      </c>
      <c r="AT9" s="17">
        <v>28.000000000000004</v>
      </c>
      <c r="AU9" s="17">
        <v>35</v>
      </c>
      <c r="AV9" s="17">
        <v>35</v>
      </c>
      <c r="AW9" s="17">
        <v>33</v>
      </c>
      <c r="AX9" s="17">
        <v>35</v>
      </c>
      <c r="AY9" s="17">
        <v>31</v>
      </c>
      <c r="AZ9" s="17">
        <v>10</v>
      </c>
      <c r="BA9" s="17">
        <v>35</v>
      </c>
      <c r="BB9" s="17">
        <v>35</v>
      </c>
      <c r="BC9" s="17">
        <v>10</v>
      </c>
      <c r="BD9" s="14"/>
      <c r="BE9" s="14"/>
    </row>
    <row r="10" spans="1:57" s="16" customFormat="1" ht="11.25" x14ac:dyDescent="0.2">
      <c r="A10" s="14"/>
      <c r="B10" s="15" t="s">
        <v>275</v>
      </c>
      <c r="C10" s="143">
        <v>22</v>
      </c>
      <c r="D10" s="143">
        <v>22</v>
      </c>
      <c r="E10" s="143">
        <v>22</v>
      </c>
      <c r="F10" s="143">
        <v>28.999999999999996</v>
      </c>
      <c r="G10" s="143">
        <v>12</v>
      </c>
      <c r="H10" s="143">
        <v>22</v>
      </c>
      <c r="I10" s="143">
        <v>6</v>
      </c>
      <c r="J10" s="143">
        <v>60</v>
      </c>
      <c r="K10" s="143">
        <v>22</v>
      </c>
      <c r="L10" s="143">
        <v>22</v>
      </c>
      <c r="M10" s="143">
        <v>22</v>
      </c>
      <c r="N10" s="143">
        <v>22</v>
      </c>
      <c r="O10" s="143">
        <v>55.000000000000007</v>
      </c>
      <c r="P10" s="143">
        <v>19</v>
      </c>
      <c r="Q10" s="143">
        <v>12</v>
      </c>
      <c r="R10" s="143">
        <v>22</v>
      </c>
      <c r="S10" s="143">
        <v>22</v>
      </c>
      <c r="T10" s="143">
        <v>22</v>
      </c>
      <c r="U10" s="143">
        <v>9</v>
      </c>
      <c r="V10" s="143">
        <v>22</v>
      </c>
      <c r="W10" s="143">
        <v>22</v>
      </c>
      <c r="X10" s="143">
        <v>22</v>
      </c>
      <c r="Y10" s="143">
        <v>22</v>
      </c>
      <c r="Z10" s="143">
        <v>18</v>
      </c>
      <c r="AA10" s="143">
        <v>8</v>
      </c>
      <c r="AB10" s="143">
        <v>22</v>
      </c>
      <c r="AC10" s="143">
        <v>1</v>
      </c>
      <c r="AD10" s="143" t="s">
        <v>276</v>
      </c>
      <c r="AE10" s="143">
        <v>22</v>
      </c>
      <c r="AF10" s="143">
        <v>22</v>
      </c>
      <c r="AG10" s="143">
        <v>22</v>
      </c>
      <c r="AH10" s="143">
        <v>6</v>
      </c>
      <c r="AI10" s="143">
        <v>9</v>
      </c>
      <c r="AJ10" s="143">
        <v>31</v>
      </c>
      <c r="AK10" s="143">
        <v>11</v>
      </c>
      <c r="AL10" s="143" t="s">
        <v>276</v>
      </c>
      <c r="AM10" s="143">
        <v>6</v>
      </c>
      <c r="AN10" s="143" t="s">
        <v>276</v>
      </c>
      <c r="AO10" s="143" t="s">
        <v>276</v>
      </c>
      <c r="AP10" s="143" t="s">
        <v>276</v>
      </c>
      <c r="AQ10" s="143" t="s">
        <v>276</v>
      </c>
      <c r="AR10" s="143" t="s">
        <v>276</v>
      </c>
      <c r="AS10" s="143">
        <v>3</v>
      </c>
      <c r="AT10" s="143" t="s">
        <v>276</v>
      </c>
      <c r="AU10" s="143" t="s">
        <v>276</v>
      </c>
      <c r="AV10" s="143" t="s">
        <v>276</v>
      </c>
      <c r="AW10" s="143" t="s">
        <v>276</v>
      </c>
      <c r="AX10" s="143" t="s">
        <v>276</v>
      </c>
      <c r="AY10" s="143" t="s">
        <v>276</v>
      </c>
      <c r="AZ10" s="143" t="s">
        <v>276</v>
      </c>
      <c r="BA10" s="143" t="s">
        <v>276</v>
      </c>
      <c r="BB10" s="143" t="s">
        <v>276</v>
      </c>
      <c r="BC10" s="143">
        <v>78</v>
      </c>
      <c r="BD10" s="14"/>
      <c r="BE10" s="14"/>
    </row>
    <row r="11" spans="1:57" x14ac:dyDescent="0.25">
      <c r="A11" s="3"/>
      <c r="B11" s="3">
        <v>1</v>
      </c>
      <c r="C11" s="6">
        <v>6.3000000000000003E-4</v>
      </c>
      <c r="D11" s="6">
        <v>6.3000000000000003E-4</v>
      </c>
      <c r="E11" s="6">
        <v>6.3000000000000003E-4</v>
      </c>
      <c r="F11" s="6">
        <v>8.3000000000000001E-4</v>
      </c>
      <c r="G11" s="6">
        <v>2.3529999999999999E-2</v>
      </c>
      <c r="H11" s="6">
        <v>6.3000000000000003E-4</v>
      </c>
      <c r="I11" s="6">
        <v>2.3800000000000002E-3</v>
      </c>
      <c r="J11" s="6">
        <v>4.3299999999999996E-3</v>
      </c>
      <c r="K11" s="6">
        <v>6.3000000000000003E-4</v>
      </c>
      <c r="L11" s="6">
        <v>6.3000000000000003E-4</v>
      </c>
      <c r="M11" s="7">
        <v>6.3000000000000003E-4</v>
      </c>
      <c r="N11" s="7">
        <v>6.3000000000000003E-4</v>
      </c>
      <c r="O11" s="7">
        <v>3.9300000000000003E-3</v>
      </c>
      <c r="P11" s="7">
        <v>1.223E-2</v>
      </c>
      <c r="Q11" s="7">
        <v>5.7020000000000001E-2</v>
      </c>
      <c r="R11" s="7">
        <v>6.3000000000000003E-4</v>
      </c>
      <c r="S11" s="7">
        <v>6.3000000000000003E-4</v>
      </c>
      <c r="T11" s="7">
        <v>6.3000000000000003E-4</v>
      </c>
      <c r="U11" s="7">
        <v>-7.0499999999999998E-3</v>
      </c>
      <c r="V11" s="7">
        <v>6.3000000000000003E-4</v>
      </c>
      <c r="W11" s="7">
        <v>6.3000000000000003E-4</v>
      </c>
      <c r="X11" s="7">
        <v>6.3000000000000003E-4</v>
      </c>
      <c r="Y11" s="7">
        <v>6.3000000000000003E-4</v>
      </c>
      <c r="Z11" s="7">
        <v>9.4500000000000001E-3</v>
      </c>
      <c r="AA11" s="7">
        <v>1.49E-2</v>
      </c>
      <c r="AB11" s="7">
        <v>6.3000000000000003E-4</v>
      </c>
      <c r="AC11" s="7">
        <v>9.8499999999999994E-3</v>
      </c>
      <c r="AD11" s="7">
        <v>0.1125</v>
      </c>
      <c r="AE11" s="7">
        <v>6.3000000000000003E-4</v>
      </c>
      <c r="AF11" s="7">
        <v>6.3000000000000003E-4</v>
      </c>
      <c r="AG11" s="7">
        <v>6.3000000000000003E-4</v>
      </c>
      <c r="AH11" s="7">
        <v>-3.3700000000000002E-3</v>
      </c>
      <c r="AI11" s="7">
        <v>-7.0499999999999998E-3</v>
      </c>
      <c r="AJ11" s="7">
        <v>1.035E-2</v>
      </c>
      <c r="AK11" s="7">
        <v>2.1530000000000001E-2</v>
      </c>
      <c r="AL11" s="7">
        <v>0.15543000000000001</v>
      </c>
      <c r="AM11" s="7">
        <v>7.0499999999999998E-3</v>
      </c>
      <c r="AN11" s="7">
        <v>3.8159999999999999E-2</v>
      </c>
      <c r="AO11" s="7">
        <v>1.985E-2</v>
      </c>
      <c r="AP11" s="7">
        <v>4.4740000000000002E-2</v>
      </c>
      <c r="AQ11" s="7">
        <v>4.6100000000000004E-3</v>
      </c>
      <c r="AR11" s="7">
        <v>7.1779999999999997E-2</v>
      </c>
      <c r="AS11" s="7">
        <v>4.4999999999999999E-4</v>
      </c>
      <c r="AT11" s="7">
        <v>3.5619999999999999E-2</v>
      </c>
      <c r="AU11" s="7">
        <v>3.347E-2</v>
      </c>
      <c r="AV11" s="7">
        <v>2.4299999999999999E-2</v>
      </c>
      <c r="AW11" s="7">
        <v>1.5339999999999999E-2</v>
      </c>
      <c r="AX11" s="7">
        <v>7.3539999999999994E-2</v>
      </c>
      <c r="AY11" s="7">
        <v>1.3010000000000001E-2</v>
      </c>
      <c r="AZ11" s="7">
        <v>2.5699999999999998E-3</v>
      </c>
      <c r="BA11" s="7">
        <v>1.257E-2</v>
      </c>
      <c r="BB11" s="7">
        <v>0.11899999999999999</v>
      </c>
      <c r="BC11" s="7">
        <v>1.55E-2</v>
      </c>
      <c r="BD11" s="12"/>
      <c r="BE11" s="3"/>
    </row>
    <row r="12" spans="1:57" x14ac:dyDescent="0.25">
      <c r="A12" s="3"/>
      <c r="B12" s="3">
        <v>2</v>
      </c>
      <c r="C12" s="6">
        <v>9.1E-4</v>
      </c>
      <c r="D12" s="6">
        <v>9.1E-4</v>
      </c>
      <c r="E12" s="6">
        <v>9.1E-4</v>
      </c>
      <c r="F12" s="6">
        <v>1.1100000000000001E-3</v>
      </c>
      <c r="G12" s="6">
        <v>2.6550000000000001E-2</v>
      </c>
      <c r="H12" s="6">
        <v>9.1E-4</v>
      </c>
      <c r="I12" s="6">
        <v>3.7000000000000002E-3</v>
      </c>
      <c r="J12" s="6">
        <v>4.6100000000000004E-3</v>
      </c>
      <c r="K12" s="6">
        <v>9.1E-4</v>
      </c>
      <c r="L12" s="6">
        <v>9.1E-4</v>
      </c>
      <c r="M12" s="7">
        <v>9.1E-4</v>
      </c>
      <c r="N12" s="7">
        <v>9.1E-4</v>
      </c>
      <c r="O12" s="7">
        <v>4.2100000000000002E-3</v>
      </c>
      <c r="P12" s="7">
        <v>1.9480000000000001E-2</v>
      </c>
      <c r="Q12" s="7">
        <v>5.7829999999999999E-2</v>
      </c>
      <c r="R12" s="7">
        <v>9.1E-4</v>
      </c>
      <c r="S12" s="7">
        <v>9.1E-4</v>
      </c>
      <c r="T12" s="7">
        <v>9.1E-4</v>
      </c>
      <c r="U12" s="7">
        <v>-6.5599999999999999E-3</v>
      </c>
      <c r="V12" s="7">
        <v>9.1E-4</v>
      </c>
      <c r="W12" s="7">
        <v>9.1E-4</v>
      </c>
      <c r="X12" s="7">
        <v>9.1E-4</v>
      </c>
      <c r="Y12" s="7">
        <v>9.1E-4</v>
      </c>
      <c r="Z12" s="7">
        <v>9.9500000000000005E-3</v>
      </c>
      <c r="AA12" s="7">
        <v>1.6330000000000001E-2</v>
      </c>
      <c r="AB12" s="7">
        <v>9.1E-4</v>
      </c>
      <c r="AC12" s="7">
        <v>1.4030000000000001E-2</v>
      </c>
      <c r="AD12" s="7">
        <v>0.10692</v>
      </c>
      <c r="AE12" s="7">
        <v>9.1E-4</v>
      </c>
      <c r="AF12" s="7">
        <v>9.1E-4</v>
      </c>
      <c r="AG12" s="7">
        <v>9.1E-4</v>
      </c>
      <c r="AH12" s="7">
        <v>-1.6999999999999999E-3</v>
      </c>
      <c r="AI12" s="7">
        <v>-6.5599999999999999E-3</v>
      </c>
      <c r="AJ12" s="7">
        <v>1.2880000000000001E-2</v>
      </c>
      <c r="AK12" s="7">
        <v>2.1180000000000001E-2</v>
      </c>
      <c r="AL12" s="7">
        <v>0.16275000000000001</v>
      </c>
      <c r="AM12" s="7">
        <v>7.4099999999999999E-3</v>
      </c>
      <c r="AN12" s="7">
        <v>3.9829999999999997E-2</v>
      </c>
      <c r="AO12" s="7">
        <v>0.02</v>
      </c>
      <c r="AP12" s="7">
        <v>4.58E-2</v>
      </c>
      <c r="AQ12" s="7">
        <v>7.6400000000000001E-3</v>
      </c>
      <c r="AR12" s="7">
        <v>7.2919999999999999E-2</v>
      </c>
      <c r="AS12" s="7">
        <v>3.8999999999999999E-4</v>
      </c>
      <c r="AT12" s="7">
        <v>3.6139999999999999E-2</v>
      </c>
      <c r="AU12" s="7">
        <v>3.8030000000000001E-2</v>
      </c>
      <c r="AV12" s="7">
        <v>2.512E-2</v>
      </c>
      <c r="AW12" s="7">
        <v>1.7399999999999999E-2</v>
      </c>
      <c r="AX12" s="7">
        <v>8.072E-2</v>
      </c>
      <c r="AY12" s="7">
        <v>1.3010000000000001E-2</v>
      </c>
      <c r="AZ12" s="7">
        <v>3.4299999999999999E-3</v>
      </c>
      <c r="BA12" s="7">
        <v>1.345E-2</v>
      </c>
      <c r="BB12" s="7">
        <v>0.11815000000000001</v>
      </c>
      <c r="BC12" s="7">
        <v>1.864E-2</v>
      </c>
      <c r="BD12" s="12"/>
      <c r="BE12" s="3"/>
    </row>
    <row r="13" spans="1:57" x14ac:dyDescent="0.25">
      <c r="A13" s="3"/>
      <c r="B13" s="3">
        <v>3</v>
      </c>
      <c r="C13" s="6">
        <v>1.82E-3</v>
      </c>
      <c r="D13" s="6">
        <v>1.82E-3</v>
      </c>
      <c r="E13" s="6">
        <v>1.82E-3</v>
      </c>
      <c r="F13" s="6">
        <v>2.0200000000000001E-3</v>
      </c>
      <c r="G13" s="6">
        <v>3.0099999999999998E-2</v>
      </c>
      <c r="H13" s="6">
        <v>1.82E-3</v>
      </c>
      <c r="I13" s="6">
        <v>4.3499999999999997E-3</v>
      </c>
      <c r="J13" s="6">
        <v>5.5199999999999997E-3</v>
      </c>
      <c r="K13" s="6">
        <v>1.82E-3</v>
      </c>
      <c r="L13" s="6">
        <v>1.82E-3</v>
      </c>
      <c r="M13" s="7">
        <v>1.82E-3</v>
      </c>
      <c r="N13" s="7">
        <v>1.82E-3</v>
      </c>
      <c r="O13" s="7">
        <v>5.1200000000000004E-3</v>
      </c>
      <c r="P13" s="7">
        <v>2.4039999999999999E-2</v>
      </c>
      <c r="Q13" s="7">
        <v>5.8819999999999997E-2</v>
      </c>
      <c r="R13" s="7">
        <v>1.82E-3</v>
      </c>
      <c r="S13" s="7">
        <v>1.82E-3</v>
      </c>
      <c r="T13" s="7">
        <v>1.82E-3</v>
      </c>
      <c r="U13" s="7">
        <v>-5.7600000000000004E-3</v>
      </c>
      <c r="V13" s="7">
        <v>1.82E-3</v>
      </c>
      <c r="W13" s="7">
        <v>1.82E-3</v>
      </c>
      <c r="X13" s="7">
        <v>1.82E-3</v>
      </c>
      <c r="Y13" s="7">
        <v>1.82E-3</v>
      </c>
      <c r="Z13" s="7">
        <v>1.061E-2</v>
      </c>
      <c r="AA13" s="7">
        <v>1.8380000000000001E-2</v>
      </c>
      <c r="AB13" s="7">
        <v>1.82E-3</v>
      </c>
      <c r="AC13" s="7">
        <v>1.8089999999999998E-2</v>
      </c>
      <c r="AD13" s="7">
        <v>0.11303000000000001</v>
      </c>
      <c r="AE13" s="7">
        <v>1.82E-3</v>
      </c>
      <c r="AF13" s="7">
        <v>1.82E-3</v>
      </c>
      <c r="AG13" s="7">
        <v>1.82E-3</v>
      </c>
      <c r="AH13" s="7">
        <v>1.01E-3</v>
      </c>
      <c r="AI13" s="7">
        <v>-5.7600000000000004E-3</v>
      </c>
      <c r="AJ13" s="7">
        <v>1.5010000000000001E-2</v>
      </c>
      <c r="AK13" s="7">
        <v>2.1690000000000001E-2</v>
      </c>
      <c r="AL13" s="7">
        <v>0.16450000000000001</v>
      </c>
      <c r="AM13" s="7">
        <v>8.4899999999999993E-3</v>
      </c>
      <c r="AN13" s="7">
        <v>4.1300000000000003E-2</v>
      </c>
      <c r="AO13" s="7">
        <v>2.0830000000000001E-2</v>
      </c>
      <c r="AP13" s="7">
        <v>4.6879999999999998E-2</v>
      </c>
      <c r="AQ13" s="7">
        <v>9.7699999999999992E-3</v>
      </c>
      <c r="AR13" s="7">
        <v>7.4039999999999995E-2</v>
      </c>
      <c r="AS13" s="7">
        <v>4.0999999999999999E-4</v>
      </c>
      <c r="AT13" s="7">
        <v>3.6670000000000001E-2</v>
      </c>
      <c r="AU13" s="7">
        <v>4.53E-2</v>
      </c>
      <c r="AV13" s="7">
        <v>2.6550000000000001E-2</v>
      </c>
      <c r="AW13" s="7">
        <v>1.9550000000000001E-2</v>
      </c>
      <c r="AX13" s="7">
        <v>8.5099999999999995E-2</v>
      </c>
      <c r="AY13" s="7">
        <v>1.337E-2</v>
      </c>
      <c r="AZ13" s="7">
        <v>4.3099999999999996E-3</v>
      </c>
      <c r="BA13" s="7">
        <v>1.4880000000000001E-2</v>
      </c>
      <c r="BB13" s="7">
        <v>0.11783</v>
      </c>
      <c r="BC13" s="7">
        <v>2.1049999999999999E-2</v>
      </c>
      <c r="BD13" s="12"/>
      <c r="BE13" s="3"/>
    </row>
    <row r="14" spans="1:57" x14ac:dyDescent="0.25">
      <c r="A14" s="3"/>
      <c r="B14" s="3">
        <v>4</v>
      </c>
      <c r="C14" s="6">
        <v>3.16E-3</v>
      </c>
      <c r="D14" s="6">
        <v>3.16E-3</v>
      </c>
      <c r="E14" s="6">
        <v>3.16E-3</v>
      </c>
      <c r="F14" s="6">
        <v>3.3600000000000001E-3</v>
      </c>
      <c r="G14" s="6">
        <v>3.313E-2</v>
      </c>
      <c r="H14" s="6">
        <v>3.16E-3</v>
      </c>
      <c r="I14" s="6">
        <v>5.1399999999999996E-3</v>
      </c>
      <c r="J14" s="6">
        <v>6.8599999999999998E-3</v>
      </c>
      <c r="K14" s="6">
        <v>3.16E-3</v>
      </c>
      <c r="L14" s="6">
        <v>3.16E-3</v>
      </c>
      <c r="M14" s="7">
        <v>3.16E-3</v>
      </c>
      <c r="N14" s="7">
        <v>3.16E-3</v>
      </c>
      <c r="O14" s="7">
        <v>6.4599999999999996E-3</v>
      </c>
      <c r="P14" s="7">
        <v>2.613E-2</v>
      </c>
      <c r="Q14" s="7">
        <v>5.8979999999999998E-2</v>
      </c>
      <c r="R14" s="7">
        <v>3.16E-3</v>
      </c>
      <c r="S14" s="7">
        <v>3.16E-3</v>
      </c>
      <c r="T14" s="7">
        <v>3.16E-3</v>
      </c>
      <c r="U14" s="7">
        <v>-4.5300000000000002E-3</v>
      </c>
      <c r="V14" s="7">
        <v>3.16E-3</v>
      </c>
      <c r="W14" s="7">
        <v>3.16E-3</v>
      </c>
      <c r="X14" s="7">
        <v>3.16E-3</v>
      </c>
      <c r="Y14" s="7">
        <v>3.16E-3</v>
      </c>
      <c r="Z14" s="7">
        <v>1.188E-2</v>
      </c>
      <c r="AA14" s="7">
        <v>2.051E-2</v>
      </c>
      <c r="AB14" s="7">
        <v>3.16E-3</v>
      </c>
      <c r="AC14" s="7">
        <v>2.2069999999999999E-2</v>
      </c>
      <c r="AD14" s="7">
        <v>0.10962</v>
      </c>
      <c r="AE14" s="7">
        <v>3.16E-3</v>
      </c>
      <c r="AF14" s="7">
        <v>3.16E-3</v>
      </c>
      <c r="AG14" s="7">
        <v>3.16E-3</v>
      </c>
      <c r="AH14" s="7">
        <v>4.0400000000000002E-3</v>
      </c>
      <c r="AI14" s="7">
        <v>-4.5300000000000002E-3</v>
      </c>
      <c r="AJ14" s="7">
        <v>1.6590000000000001E-2</v>
      </c>
      <c r="AK14" s="7">
        <v>2.2630000000000001E-2</v>
      </c>
      <c r="AL14" s="7">
        <v>0.16697999999999999</v>
      </c>
      <c r="AM14" s="7">
        <v>9.6900000000000007E-3</v>
      </c>
      <c r="AN14" s="7">
        <v>4.2479999999999997E-2</v>
      </c>
      <c r="AO14" s="7">
        <v>2.1559999999999999E-2</v>
      </c>
      <c r="AP14" s="7">
        <v>4.8529999999999997E-2</v>
      </c>
      <c r="AQ14" s="7">
        <v>1.1820000000000001E-2</v>
      </c>
      <c r="AR14" s="7">
        <v>7.5130000000000002E-2</v>
      </c>
      <c r="AS14" s="7">
        <v>6.3000000000000003E-4</v>
      </c>
      <c r="AT14" s="7">
        <v>3.7319999999999999E-2</v>
      </c>
      <c r="AU14" s="7">
        <v>4.956E-2</v>
      </c>
      <c r="AV14" s="7">
        <v>2.8119999999999999E-2</v>
      </c>
      <c r="AW14" s="7">
        <v>2.145E-2</v>
      </c>
      <c r="AX14" s="7">
        <v>8.8139999999999996E-2</v>
      </c>
      <c r="AY14" s="7">
        <v>1.3860000000000001E-2</v>
      </c>
      <c r="AZ14" s="7">
        <v>5.1999999999999998E-3</v>
      </c>
      <c r="BA14" s="7">
        <v>1.7309999999999999E-2</v>
      </c>
      <c r="BB14" s="7">
        <v>0.11702</v>
      </c>
      <c r="BC14" s="7">
        <v>2.283E-2</v>
      </c>
      <c r="BD14" s="12"/>
      <c r="BE14" s="3"/>
    </row>
    <row r="15" spans="1:57" x14ac:dyDescent="0.25">
      <c r="A15" s="11"/>
      <c r="B15" s="8">
        <v>5</v>
      </c>
      <c r="C15" s="9">
        <v>4.5199999999999997E-3</v>
      </c>
      <c r="D15" s="9">
        <v>4.5199999999999997E-3</v>
      </c>
      <c r="E15" s="9">
        <v>4.5199999999999997E-3</v>
      </c>
      <c r="F15" s="9">
        <v>4.7200000000000002E-3</v>
      </c>
      <c r="G15" s="9">
        <v>3.5560000000000001E-2</v>
      </c>
      <c r="H15" s="9">
        <v>4.5199999999999997E-3</v>
      </c>
      <c r="I15" s="9">
        <v>6.0699999999999999E-3</v>
      </c>
      <c r="J15" s="9">
        <v>8.2199999999999999E-3</v>
      </c>
      <c r="K15" s="9">
        <v>4.5199999999999997E-3</v>
      </c>
      <c r="L15" s="9">
        <v>4.5199999999999997E-3</v>
      </c>
      <c r="M15" s="10">
        <v>4.5199999999999997E-3</v>
      </c>
      <c r="N15" s="10">
        <v>4.5199999999999997E-3</v>
      </c>
      <c r="O15" s="10">
        <v>7.8200000000000006E-3</v>
      </c>
      <c r="P15" s="10">
        <v>2.7969999999999998E-2</v>
      </c>
      <c r="Q15" s="10">
        <v>5.833E-2</v>
      </c>
      <c r="R15" s="10">
        <v>4.5199999999999997E-3</v>
      </c>
      <c r="S15" s="10">
        <v>4.5199999999999997E-3</v>
      </c>
      <c r="T15" s="10">
        <v>4.5199999999999997E-3</v>
      </c>
      <c r="U15" s="10">
        <v>-3.1700000000000001E-3</v>
      </c>
      <c r="V15" s="10">
        <v>4.5199999999999997E-3</v>
      </c>
      <c r="W15" s="10">
        <v>4.5199999999999997E-3</v>
      </c>
      <c r="X15" s="10">
        <v>4.5199999999999997E-3</v>
      </c>
      <c r="Y15" s="10">
        <v>4.5199999999999997E-3</v>
      </c>
      <c r="Z15" s="10">
        <v>1.346E-2</v>
      </c>
      <c r="AA15" s="10">
        <v>2.2620000000000001E-2</v>
      </c>
      <c r="AB15" s="10">
        <v>4.5199999999999997E-3</v>
      </c>
      <c r="AC15" s="10">
        <v>2.5749999999999999E-2</v>
      </c>
      <c r="AD15" s="10">
        <v>0.10098</v>
      </c>
      <c r="AE15" s="10">
        <v>4.5199999999999997E-3</v>
      </c>
      <c r="AF15" s="10">
        <v>4.5199999999999997E-3</v>
      </c>
      <c r="AG15" s="10">
        <v>4.5199999999999997E-3</v>
      </c>
      <c r="AH15" s="10">
        <v>6.8999999999999999E-3</v>
      </c>
      <c r="AI15" s="10">
        <v>-3.1700000000000001E-3</v>
      </c>
      <c r="AJ15" s="10">
        <v>1.7919999999999998E-2</v>
      </c>
      <c r="AK15" s="10">
        <v>2.4140000000000002E-2</v>
      </c>
      <c r="AL15" s="10">
        <v>0.1714</v>
      </c>
      <c r="AM15" s="10">
        <v>1.099E-2</v>
      </c>
      <c r="AN15" s="10">
        <v>4.3569999999999998E-2</v>
      </c>
      <c r="AO15" s="10">
        <v>2.265E-2</v>
      </c>
      <c r="AP15" s="10">
        <v>4.9070000000000003E-2</v>
      </c>
      <c r="AQ15" s="10">
        <v>1.316E-2</v>
      </c>
      <c r="AR15" s="10">
        <v>7.6100000000000001E-2</v>
      </c>
      <c r="AS15" s="10">
        <v>9.8999999999999999E-4</v>
      </c>
      <c r="AT15" s="10">
        <v>3.7969999999999997E-2</v>
      </c>
      <c r="AU15" s="10">
        <v>5.3960000000000001E-2</v>
      </c>
      <c r="AV15" s="10">
        <v>2.964E-2</v>
      </c>
      <c r="AW15" s="10">
        <v>2.281E-2</v>
      </c>
      <c r="AX15" s="10">
        <v>9.035E-2</v>
      </c>
      <c r="AY15" s="10">
        <v>1.4330000000000001E-2</v>
      </c>
      <c r="AZ15" s="10">
        <v>6.0899999999999999E-3</v>
      </c>
      <c r="BA15" s="10">
        <v>1.9120000000000002E-2</v>
      </c>
      <c r="BB15" s="10">
        <v>0.11642</v>
      </c>
      <c r="BC15" s="10">
        <v>2.436E-2</v>
      </c>
      <c r="BD15" s="12"/>
      <c r="BE15" s="3"/>
    </row>
    <row r="16" spans="1:57" x14ac:dyDescent="0.25">
      <c r="A16" s="3"/>
      <c r="B16" s="3">
        <v>6</v>
      </c>
      <c r="C16" s="6">
        <v>6.0099999999999997E-3</v>
      </c>
      <c r="D16" s="6">
        <v>6.0099999999999997E-3</v>
      </c>
      <c r="E16" s="6">
        <v>6.0099999999999997E-3</v>
      </c>
      <c r="F16" s="6">
        <v>6.2100000000000002E-3</v>
      </c>
      <c r="G16" s="6">
        <v>3.7539999999999997E-2</v>
      </c>
      <c r="H16" s="6">
        <v>6.0099999999999997E-3</v>
      </c>
      <c r="I16" s="6">
        <v>6.8799999999999998E-3</v>
      </c>
      <c r="J16" s="6">
        <v>9.7099999999999999E-3</v>
      </c>
      <c r="K16" s="6">
        <v>6.0099999999999997E-3</v>
      </c>
      <c r="L16" s="6">
        <v>6.0099999999999997E-3</v>
      </c>
      <c r="M16" s="7">
        <v>6.0099999999999997E-3</v>
      </c>
      <c r="N16" s="7">
        <v>6.0099999999999997E-3</v>
      </c>
      <c r="O16" s="7">
        <v>9.3100000000000006E-3</v>
      </c>
      <c r="P16" s="7">
        <v>2.9579999999999999E-2</v>
      </c>
      <c r="Q16" s="7">
        <v>5.8160000000000003E-2</v>
      </c>
      <c r="R16" s="7">
        <v>6.0099999999999997E-3</v>
      </c>
      <c r="S16" s="7">
        <v>6.0099999999999997E-3</v>
      </c>
      <c r="T16" s="7">
        <v>6.0099999999999997E-3</v>
      </c>
      <c r="U16" s="7">
        <v>-1.8E-3</v>
      </c>
      <c r="V16" s="7">
        <v>6.0099999999999997E-3</v>
      </c>
      <c r="W16" s="7">
        <v>6.0099999999999997E-3</v>
      </c>
      <c r="X16" s="7">
        <v>6.0099999999999997E-3</v>
      </c>
      <c r="Y16" s="7">
        <v>6.0099999999999997E-3</v>
      </c>
      <c r="Z16" s="7">
        <v>1.5010000000000001E-2</v>
      </c>
      <c r="AA16" s="7">
        <v>2.4830000000000001E-2</v>
      </c>
      <c r="AB16" s="7">
        <v>6.0099999999999997E-3</v>
      </c>
      <c r="AC16" s="7">
        <v>2.9149999999999999E-2</v>
      </c>
      <c r="AD16" s="7">
        <v>0.10681</v>
      </c>
      <c r="AE16" s="7">
        <v>6.0099999999999997E-3</v>
      </c>
      <c r="AF16" s="7">
        <v>6.0099999999999997E-3</v>
      </c>
      <c r="AG16" s="7">
        <v>6.0099999999999997E-3</v>
      </c>
      <c r="AH16" s="7">
        <v>9.4299999999999991E-3</v>
      </c>
      <c r="AI16" s="7">
        <v>-1.8E-3</v>
      </c>
      <c r="AJ16" s="7">
        <v>1.907E-2</v>
      </c>
      <c r="AK16" s="7">
        <v>2.5170000000000001E-2</v>
      </c>
      <c r="AL16" s="7">
        <v>0.17082</v>
      </c>
      <c r="AM16" s="7">
        <v>1.2449999999999999E-2</v>
      </c>
      <c r="AN16" s="7">
        <v>4.4569999999999999E-2</v>
      </c>
      <c r="AO16" s="7">
        <v>2.3470000000000001E-2</v>
      </c>
      <c r="AP16" s="7">
        <v>5.049E-2</v>
      </c>
      <c r="AQ16" s="7">
        <v>1.427E-2</v>
      </c>
      <c r="AR16" s="7">
        <v>7.6799999999999993E-2</v>
      </c>
      <c r="AS16" s="7">
        <v>1.4E-3</v>
      </c>
      <c r="AT16" s="7">
        <v>3.8870000000000002E-2</v>
      </c>
      <c r="AU16" s="7">
        <v>5.7169999999999999E-2</v>
      </c>
      <c r="AV16" s="7">
        <v>3.1019999999999999E-2</v>
      </c>
      <c r="AW16" s="7">
        <v>2.4209999999999999E-2</v>
      </c>
      <c r="AX16" s="7">
        <v>9.214E-2</v>
      </c>
      <c r="AY16" s="7">
        <v>1.4800000000000001E-2</v>
      </c>
      <c r="AZ16" s="7">
        <v>6.9699999999999996E-3</v>
      </c>
      <c r="BA16" s="7">
        <v>1.9910000000000001E-2</v>
      </c>
      <c r="BB16" s="7">
        <v>0.11584</v>
      </c>
      <c r="BC16" s="7">
        <v>2.5499999999999998E-2</v>
      </c>
      <c r="BD16" s="12"/>
      <c r="BE16" s="3"/>
    </row>
    <row r="17" spans="1:57" x14ac:dyDescent="0.25">
      <c r="A17" s="3"/>
      <c r="B17" s="3">
        <v>7</v>
      </c>
      <c r="C17" s="6">
        <v>7.4599999999999996E-3</v>
      </c>
      <c r="D17" s="6">
        <v>7.4599999999999996E-3</v>
      </c>
      <c r="E17" s="6">
        <v>7.4599999999999996E-3</v>
      </c>
      <c r="F17" s="6">
        <v>7.6499999999999997E-3</v>
      </c>
      <c r="G17" s="6">
        <v>3.9199999999999999E-2</v>
      </c>
      <c r="H17" s="6">
        <v>7.4599999999999996E-3</v>
      </c>
      <c r="I17" s="6">
        <v>7.4200000000000004E-3</v>
      </c>
      <c r="J17" s="6">
        <v>1.116E-2</v>
      </c>
      <c r="K17" s="6">
        <v>7.4599999999999996E-3</v>
      </c>
      <c r="L17" s="6">
        <v>7.4599999999999996E-3</v>
      </c>
      <c r="M17" s="7">
        <v>7.4599999999999996E-3</v>
      </c>
      <c r="N17" s="7">
        <v>7.4599999999999996E-3</v>
      </c>
      <c r="O17" s="7">
        <v>1.076E-2</v>
      </c>
      <c r="P17" s="7">
        <v>3.1210000000000002E-2</v>
      </c>
      <c r="Q17" s="7">
        <v>5.8319999999999997E-2</v>
      </c>
      <c r="R17" s="7">
        <v>7.4599999999999996E-3</v>
      </c>
      <c r="S17" s="7">
        <v>7.4599999999999996E-3</v>
      </c>
      <c r="T17" s="7">
        <v>7.4599999999999996E-3</v>
      </c>
      <c r="U17" s="7">
        <v>-5.2999999999999998E-4</v>
      </c>
      <c r="V17" s="7">
        <v>7.4599999999999996E-3</v>
      </c>
      <c r="W17" s="7">
        <v>7.4599999999999996E-3</v>
      </c>
      <c r="X17" s="7">
        <v>7.4599999999999996E-3</v>
      </c>
      <c r="Y17" s="7">
        <v>7.4599999999999996E-3</v>
      </c>
      <c r="Z17" s="7">
        <v>1.6469999999999999E-2</v>
      </c>
      <c r="AA17" s="7">
        <v>2.716E-2</v>
      </c>
      <c r="AB17" s="7">
        <v>7.4599999999999996E-3</v>
      </c>
      <c r="AC17" s="7">
        <v>3.211E-2</v>
      </c>
      <c r="AD17" s="7">
        <v>9.9930000000000005E-2</v>
      </c>
      <c r="AE17" s="7">
        <v>7.4599999999999996E-3</v>
      </c>
      <c r="AF17" s="7">
        <v>7.4599999999999996E-3</v>
      </c>
      <c r="AG17" s="7">
        <v>7.4599999999999996E-3</v>
      </c>
      <c r="AH17" s="7">
        <v>1.1560000000000001E-2</v>
      </c>
      <c r="AI17" s="7">
        <v>-5.2999999999999998E-4</v>
      </c>
      <c r="AJ17" s="7">
        <v>2.01E-2</v>
      </c>
      <c r="AK17" s="7">
        <v>2.6440000000000002E-2</v>
      </c>
      <c r="AL17" s="7">
        <v>0.17033000000000001</v>
      </c>
      <c r="AM17" s="7">
        <v>1.396E-2</v>
      </c>
      <c r="AN17" s="7">
        <v>4.5949999999999998E-2</v>
      </c>
      <c r="AO17" s="7">
        <v>2.4170000000000001E-2</v>
      </c>
      <c r="AP17" s="7">
        <v>5.1990000000000001E-2</v>
      </c>
      <c r="AQ17" s="7">
        <v>1.524E-2</v>
      </c>
      <c r="AR17" s="7">
        <v>7.7520000000000006E-2</v>
      </c>
      <c r="AS17" s="7">
        <v>1.8799999999999999E-3</v>
      </c>
      <c r="AT17" s="7">
        <v>3.9780000000000003E-2</v>
      </c>
      <c r="AU17" s="7">
        <v>5.8790000000000002E-2</v>
      </c>
      <c r="AV17" s="7">
        <v>3.2219999999999999E-2</v>
      </c>
      <c r="AW17" s="7">
        <v>2.545E-2</v>
      </c>
      <c r="AX17" s="7">
        <v>9.3530000000000002E-2</v>
      </c>
      <c r="AY17" s="7">
        <v>1.5270000000000001E-2</v>
      </c>
      <c r="AZ17" s="7">
        <v>7.8600000000000007E-3</v>
      </c>
      <c r="BA17" s="7">
        <v>2.0320000000000001E-2</v>
      </c>
      <c r="BB17" s="7">
        <v>0.11529</v>
      </c>
      <c r="BC17" s="7">
        <v>2.6599999999999999E-2</v>
      </c>
      <c r="BD17" s="12"/>
      <c r="BE17" s="3"/>
    </row>
    <row r="18" spans="1:57" x14ac:dyDescent="0.25">
      <c r="A18" s="3"/>
      <c r="B18" s="3">
        <v>8</v>
      </c>
      <c r="C18" s="6">
        <v>8.8699999999999994E-3</v>
      </c>
      <c r="D18" s="6">
        <v>8.8699999999999994E-3</v>
      </c>
      <c r="E18" s="6">
        <v>8.8699999999999994E-3</v>
      </c>
      <c r="F18" s="6">
        <v>9.0600000000000003E-3</v>
      </c>
      <c r="G18" s="6">
        <v>4.0579999999999998E-2</v>
      </c>
      <c r="H18" s="6">
        <v>8.8699999999999994E-3</v>
      </c>
      <c r="I18" s="6">
        <v>8.3199999999999993E-3</v>
      </c>
      <c r="J18" s="6">
        <v>1.257E-2</v>
      </c>
      <c r="K18" s="6">
        <v>8.8699999999999994E-3</v>
      </c>
      <c r="L18" s="6">
        <v>8.8699999999999994E-3</v>
      </c>
      <c r="M18" s="7">
        <v>8.8699999999999994E-3</v>
      </c>
      <c r="N18" s="7">
        <v>8.8699999999999994E-3</v>
      </c>
      <c r="O18" s="7">
        <v>1.217E-2</v>
      </c>
      <c r="P18" s="7">
        <v>3.288E-2</v>
      </c>
      <c r="Q18" s="7">
        <v>5.851E-2</v>
      </c>
      <c r="R18" s="7">
        <v>8.8699999999999994E-3</v>
      </c>
      <c r="S18" s="7">
        <v>8.8699999999999994E-3</v>
      </c>
      <c r="T18" s="7">
        <v>8.8699999999999994E-3</v>
      </c>
      <c r="U18" s="7">
        <v>5.9999999999999995E-4</v>
      </c>
      <c r="V18" s="7">
        <v>8.8699999999999994E-3</v>
      </c>
      <c r="W18" s="7">
        <v>8.8699999999999994E-3</v>
      </c>
      <c r="X18" s="7">
        <v>8.8699999999999994E-3</v>
      </c>
      <c r="Y18" s="7">
        <v>8.8699999999999994E-3</v>
      </c>
      <c r="Z18" s="7">
        <v>1.7780000000000001E-2</v>
      </c>
      <c r="AA18" s="7">
        <v>2.8580000000000001E-2</v>
      </c>
      <c r="AB18" s="7">
        <v>8.8699999999999994E-3</v>
      </c>
      <c r="AC18" s="7">
        <v>3.4549999999999997E-2</v>
      </c>
      <c r="AD18" s="7">
        <v>0.10011</v>
      </c>
      <c r="AE18" s="7">
        <v>8.8699999999999994E-3</v>
      </c>
      <c r="AF18" s="7">
        <v>8.8699999999999994E-3</v>
      </c>
      <c r="AG18" s="7">
        <v>8.8699999999999994E-3</v>
      </c>
      <c r="AH18" s="7">
        <v>1.34E-2</v>
      </c>
      <c r="AI18" s="7">
        <v>5.9999999999999995E-4</v>
      </c>
      <c r="AJ18" s="7">
        <v>2.0930000000000001E-2</v>
      </c>
      <c r="AK18" s="7">
        <v>2.743E-2</v>
      </c>
      <c r="AL18" s="7">
        <v>0.17014000000000001</v>
      </c>
      <c r="AM18" s="7">
        <v>1.5509999999999999E-2</v>
      </c>
      <c r="AN18" s="7">
        <v>4.6620000000000002E-2</v>
      </c>
      <c r="AO18" s="7">
        <v>2.46E-2</v>
      </c>
      <c r="AP18" s="7">
        <v>5.3199999999999997E-2</v>
      </c>
      <c r="AQ18" s="7">
        <v>1.6039999999999999E-2</v>
      </c>
      <c r="AR18" s="7">
        <v>7.8039999999999998E-2</v>
      </c>
      <c r="AS18" s="7">
        <v>2.4099999999999998E-3</v>
      </c>
      <c r="AT18" s="7">
        <v>4.0640000000000003E-2</v>
      </c>
      <c r="AU18" s="7">
        <v>0.06</v>
      </c>
      <c r="AV18" s="7">
        <v>3.3250000000000002E-2</v>
      </c>
      <c r="AW18" s="7">
        <v>2.6419999999999999E-2</v>
      </c>
      <c r="AX18" s="7">
        <v>9.4700000000000006E-2</v>
      </c>
      <c r="AY18" s="7">
        <v>1.5689999999999999E-2</v>
      </c>
      <c r="AZ18" s="7">
        <v>8.7100000000000007E-3</v>
      </c>
      <c r="BA18" s="7">
        <v>2.1919999999999999E-2</v>
      </c>
      <c r="BB18" s="7">
        <v>0.11482000000000001</v>
      </c>
      <c r="BC18" s="7">
        <v>2.7560000000000001E-2</v>
      </c>
      <c r="BD18" s="12"/>
      <c r="BE18" s="3"/>
    </row>
    <row r="19" spans="1:57" x14ac:dyDescent="0.25">
      <c r="A19" s="3"/>
      <c r="B19" s="3">
        <v>9</v>
      </c>
      <c r="C19" s="6">
        <v>1.021E-2</v>
      </c>
      <c r="D19" s="6">
        <v>1.021E-2</v>
      </c>
      <c r="E19" s="6">
        <v>1.021E-2</v>
      </c>
      <c r="F19" s="6">
        <v>1.04E-2</v>
      </c>
      <c r="G19" s="6">
        <v>4.172E-2</v>
      </c>
      <c r="H19" s="6">
        <v>1.021E-2</v>
      </c>
      <c r="I19" s="6">
        <v>9.0900000000000009E-3</v>
      </c>
      <c r="J19" s="6">
        <v>1.3899999999999999E-2</v>
      </c>
      <c r="K19" s="6">
        <v>1.021E-2</v>
      </c>
      <c r="L19" s="6">
        <v>1.021E-2</v>
      </c>
      <c r="M19" s="7">
        <v>1.021E-2</v>
      </c>
      <c r="N19" s="7">
        <v>1.021E-2</v>
      </c>
      <c r="O19" s="7">
        <v>1.3509999999999999E-2</v>
      </c>
      <c r="P19" s="7">
        <v>3.458E-2</v>
      </c>
      <c r="Q19" s="7">
        <v>5.858E-2</v>
      </c>
      <c r="R19" s="7">
        <v>1.021E-2</v>
      </c>
      <c r="S19" s="7">
        <v>1.021E-2</v>
      </c>
      <c r="T19" s="7">
        <v>1.021E-2</v>
      </c>
      <c r="U19" s="7">
        <v>1.6100000000000001E-3</v>
      </c>
      <c r="V19" s="7">
        <v>1.021E-2</v>
      </c>
      <c r="W19" s="7">
        <v>1.021E-2</v>
      </c>
      <c r="X19" s="7">
        <v>1.021E-2</v>
      </c>
      <c r="Y19" s="7">
        <v>1.021E-2</v>
      </c>
      <c r="Z19" s="7">
        <v>1.8890000000000001E-2</v>
      </c>
      <c r="AA19" s="7">
        <v>2.9340000000000001E-2</v>
      </c>
      <c r="AB19" s="7">
        <v>1.021E-2</v>
      </c>
      <c r="AC19" s="7">
        <v>3.669E-2</v>
      </c>
      <c r="AD19" s="7">
        <v>0.10052</v>
      </c>
      <c r="AE19" s="7">
        <v>1.021E-2</v>
      </c>
      <c r="AF19" s="7">
        <v>1.021E-2</v>
      </c>
      <c r="AG19" s="7">
        <v>1.021E-2</v>
      </c>
      <c r="AH19" s="7">
        <v>1.503E-2</v>
      </c>
      <c r="AI19" s="7">
        <v>1.6100000000000001E-3</v>
      </c>
      <c r="AJ19" s="7">
        <v>2.1680000000000001E-2</v>
      </c>
      <c r="AK19" s="7">
        <v>2.8510000000000001E-2</v>
      </c>
      <c r="AL19" s="7">
        <v>0.16999</v>
      </c>
      <c r="AM19" s="7">
        <v>1.704E-2</v>
      </c>
      <c r="AN19" s="7">
        <v>4.7570000000000001E-2</v>
      </c>
      <c r="AO19" s="7">
        <v>2.5139999999999999E-2</v>
      </c>
      <c r="AP19" s="7">
        <v>5.5359999999999999E-2</v>
      </c>
      <c r="AQ19" s="7">
        <v>1.6670000000000001E-2</v>
      </c>
      <c r="AR19" s="7">
        <v>7.8469999999999998E-2</v>
      </c>
      <c r="AS19" s="7">
        <v>2.97E-3</v>
      </c>
      <c r="AT19" s="7">
        <v>4.1529999999999997E-2</v>
      </c>
      <c r="AU19" s="7">
        <v>6.0999999999999999E-2</v>
      </c>
      <c r="AV19" s="7">
        <v>3.4110000000000001E-2</v>
      </c>
      <c r="AW19" s="7">
        <v>2.7189999999999999E-2</v>
      </c>
      <c r="AX19" s="7">
        <v>9.5630000000000007E-2</v>
      </c>
      <c r="AY19" s="7">
        <v>1.6080000000000001E-2</v>
      </c>
      <c r="AZ19" s="7">
        <v>9.5300000000000003E-3</v>
      </c>
      <c r="BA19" s="7">
        <v>2.274E-2</v>
      </c>
      <c r="BB19" s="7">
        <v>0.11429</v>
      </c>
      <c r="BC19" s="7">
        <v>2.8379999999999999E-2</v>
      </c>
      <c r="BD19" s="12"/>
      <c r="BE19" s="3"/>
    </row>
    <row r="20" spans="1:57" x14ac:dyDescent="0.25">
      <c r="A20" s="3"/>
      <c r="B20" s="8">
        <v>10</v>
      </c>
      <c r="C20" s="9">
        <v>1.141E-2</v>
      </c>
      <c r="D20" s="9">
        <v>1.141E-2</v>
      </c>
      <c r="E20" s="9">
        <v>1.141E-2</v>
      </c>
      <c r="F20" s="9">
        <v>1.1599999999999999E-2</v>
      </c>
      <c r="G20" s="9">
        <v>4.2630000000000001E-2</v>
      </c>
      <c r="H20" s="9">
        <v>1.141E-2</v>
      </c>
      <c r="I20" s="9">
        <v>9.7599999999999996E-3</v>
      </c>
      <c r="J20" s="9">
        <v>1.511E-2</v>
      </c>
      <c r="K20" s="9">
        <v>1.141E-2</v>
      </c>
      <c r="L20" s="9">
        <v>1.141E-2</v>
      </c>
      <c r="M20" s="10">
        <v>1.141E-2</v>
      </c>
      <c r="N20" s="10">
        <v>1.141E-2</v>
      </c>
      <c r="O20" s="10">
        <v>1.4710000000000001E-2</v>
      </c>
      <c r="P20" s="10">
        <v>3.6040000000000003E-2</v>
      </c>
      <c r="Q20" s="10">
        <v>5.8520000000000003E-2</v>
      </c>
      <c r="R20" s="10">
        <v>1.141E-2</v>
      </c>
      <c r="S20" s="10">
        <v>1.141E-2</v>
      </c>
      <c r="T20" s="10">
        <v>1.141E-2</v>
      </c>
      <c r="U20" s="10">
        <v>2.49E-3</v>
      </c>
      <c r="V20" s="10">
        <v>1.141E-2</v>
      </c>
      <c r="W20" s="10">
        <v>1.141E-2</v>
      </c>
      <c r="X20" s="10">
        <v>1.141E-2</v>
      </c>
      <c r="Y20" s="10">
        <v>1.141E-2</v>
      </c>
      <c r="Z20" s="10">
        <v>1.9859999999999999E-2</v>
      </c>
      <c r="AA20" s="10">
        <v>3.0720000000000001E-2</v>
      </c>
      <c r="AB20" s="10">
        <v>1.141E-2</v>
      </c>
      <c r="AC20" s="10">
        <v>3.8789999999999998E-2</v>
      </c>
      <c r="AD20" s="10">
        <v>9.8180000000000003E-2</v>
      </c>
      <c r="AE20" s="10">
        <v>1.141E-2</v>
      </c>
      <c r="AF20" s="10">
        <v>1.141E-2</v>
      </c>
      <c r="AG20" s="10">
        <v>1.141E-2</v>
      </c>
      <c r="AH20" s="10">
        <v>1.6410000000000001E-2</v>
      </c>
      <c r="AI20" s="10">
        <v>2.49E-3</v>
      </c>
      <c r="AJ20" s="10">
        <v>2.2270000000000002E-2</v>
      </c>
      <c r="AK20" s="10">
        <v>2.9409999999999999E-2</v>
      </c>
      <c r="AL20" s="10">
        <v>0.16986999999999999</v>
      </c>
      <c r="AM20" s="10">
        <v>1.8380000000000001E-2</v>
      </c>
      <c r="AN20" s="10">
        <v>4.802E-2</v>
      </c>
      <c r="AO20" s="10">
        <v>2.5579999999999999E-2</v>
      </c>
      <c r="AP20" s="10">
        <v>5.7750000000000003E-2</v>
      </c>
      <c r="AQ20" s="10">
        <v>1.7149999999999999E-2</v>
      </c>
      <c r="AR20" s="10">
        <v>7.8820000000000001E-2</v>
      </c>
      <c r="AS20" s="10">
        <v>3.5500000000000002E-3</v>
      </c>
      <c r="AT20" s="10">
        <v>4.2430000000000002E-2</v>
      </c>
      <c r="AU20" s="10">
        <v>6.2059999999999997E-2</v>
      </c>
      <c r="AV20" s="10">
        <v>3.4849999999999999E-2</v>
      </c>
      <c r="AW20" s="10">
        <v>2.7730000000000001E-2</v>
      </c>
      <c r="AX20" s="10">
        <v>9.6460000000000004E-2</v>
      </c>
      <c r="AY20" s="10">
        <v>1.643E-2</v>
      </c>
      <c r="AZ20" s="10">
        <v>1.0319999999999999E-2</v>
      </c>
      <c r="BA20" s="10">
        <v>2.29E-2</v>
      </c>
      <c r="BB20" s="10">
        <v>0.11357</v>
      </c>
      <c r="BC20" s="10">
        <v>2.9309999999999999E-2</v>
      </c>
      <c r="BD20" s="12"/>
      <c r="BE20" s="3"/>
    </row>
    <row r="21" spans="1:57" x14ac:dyDescent="0.25">
      <c r="A21" s="3"/>
      <c r="B21" s="3">
        <v>11</v>
      </c>
      <c r="C21" s="6">
        <v>1.2460000000000001E-2</v>
      </c>
      <c r="D21" s="6">
        <v>1.2460000000000001E-2</v>
      </c>
      <c r="E21" s="6">
        <v>1.2460000000000001E-2</v>
      </c>
      <c r="F21" s="6">
        <v>1.264E-2</v>
      </c>
      <c r="G21" s="6">
        <v>4.3319999999999997E-2</v>
      </c>
      <c r="H21" s="6">
        <v>1.2460000000000001E-2</v>
      </c>
      <c r="I21" s="6">
        <v>1.043E-2</v>
      </c>
      <c r="J21" s="6">
        <v>1.6160000000000001E-2</v>
      </c>
      <c r="K21" s="6">
        <v>1.2460000000000001E-2</v>
      </c>
      <c r="L21" s="6">
        <v>1.2460000000000001E-2</v>
      </c>
      <c r="M21" s="7">
        <v>1.2460000000000001E-2</v>
      </c>
      <c r="N21" s="7">
        <v>1.2460000000000001E-2</v>
      </c>
      <c r="O21" s="7">
        <v>1.576E-2</v>
      </c>
      <c r="P21" s="7">
        <v>3.7490000000000002E-2</v>
      </c>
      <c r="Q21" s="7">
        <v>5.8360000000000002E-2</v>
      </c>
      <c r="R21" s="7">
        <v>1.2460000000000001E-2</v>
      </c>
      <c r="S21" s="7">
        <v>1.2460000000000001E-2</v>
      </c>
      <c r="T21" s="7">
        <v>1.2460000000000001E-2</v>
      </c>
      <c r="U21" s="7">
        <v>3.1700000000000001E-3</v>
      </c>
      <c r="V21" s="7">
        <v>1.2460000000000001E-2</v>
      </c>
      <c r="W21" s="7">
        <v>1.2460000000000001E-2</v>
      </c>
      <c r="X21" s="7">
        <v>1.2460000000000001E-2</v>
      </c>
      <c r="Y21" s="7">
        <v>1.2460000000000001E-2</v>
      </c>
      <c r="Z21" s="7">
        <v>2.0750000000000001E-2</v>
      </c>
      <c r="AA21" s="7">
        <v>3.2039999999999999E-2</v>
      </c>
      <c r="AB21" s="7">
        <v>1.2460000000000001E-2</v>
      </c>
      <c r="AC21" s="7">
        <v>4.0480000000000002E-2</v>
      </c>
      <c r="AD21" s="7">
        <v>9.5519999999999994E-2</v>
      </c>
      <c r="AE21" s="7">
        <v>1.2460000000000001E-2</v>
      </c>
      <c r="AF21" s="7">
        <v>1.2460000000000001E-2</v>
      </c>
      <c r="AG21" s="7">
        <v>1.2460000000000001E-2</v>
      </c>
      <c r="AH21" s="7">
        <v>1.7899999999999999E-2</v>
      </c>
      <c r="AI21" s="7">
        <v>3.1700000000000001E-3</v>
      </c>
      <c r="AJ21" s="7">
        <v>2.2780000000000002E-2</v>
      </c>
      <c r="AK21" s="7">
        <v>3.0099999999999998E-2</v>
      </c>
      <c r="AL21" s="7">
        <v>0.16928000000000001</v>
      </c>
      <c r="AM21" s="7">
        <v>1.9640000000000001E-2</v>
      </c>
      <c r="AN21" s="7">
        <v>4.8230000000000002E-2</v>
      </c>
      <c r="AO21" s="7">
        <v>2.6020000000000001E-2</v>
      </c>
      <c r="AP21" s="7">
        <v>5.9560000000000002E-2</v>
      </c>
      <c r="AQ21" s="7">
        <v>1.7510000000000001E-2</v>
      </c>
      <c r="AR21" s="7">
        <v>7.8920000000000004E-2</v>
      </c>
      <c r="AS21" s="7">
        <v>4.1799999999999997E-3</v>
      </c>
      <c r="AT21" s="7">
        <v>4.2909999999999997E-2</v>
      </c>
      <c r="AU21" s="7">
        <v>6.3189999999999996E-2</v>
      </c>
      <c r="AV21" s="7">
        <v>3.5569999999999997E-2</v>
      </c>
      <c r="AW21" s="7">
        <v>2.8299999999999999E-2</v>
      </c>
      <c r="AX21" s="7">
        <v>9.7229999999999997E-2</v>
      </c>
      <c r="AY21" s="7">
        <v>1.6750000000000001E-2</v>
      </c>
      <c r="AZ21" s="7">
        <v>1.12E-2</v>
      </c>
      <c r="BA21" s="7">
        <v>2.427E-2</v>
      </c>
      <c r="BB21" s="7">
        <v>0.11260000000000001</v>
      </c>
      <c r="BC21" s="7">
        <v>2.971E-2</v>
      </c>
      <c r="BD21" s="12"/>
      <c r="BE21" s="3"/>
    </row>
    <row r="22" spans="1:57" x14ac:dyDescent="0.25">
      <c r="A22" s="3"/>
      <c r="B22" s="3">
        <v>12</v>
      </c>
      <c r="C22" s="6">
        <v>1.34E-2</v>
      </c>
      <c r="D22" s="6">
        <v>1.34E-2</v>
      </c>
      <c r="E22" s="6">
        <v>1.34E-2</v>
      </c>
      <c r="F22" s="6">
        <v>1.359E-2</v>
      </c>
      <c r="G22" s="6">
        <v>4.3839999999999997E-2</v>
      </c>
      <c r="H22" s="6">
        <v>1.34E-2</v>
      </c>
      <c r="I22" s="6">
        <v>1.1089999999999999E-2</v>
      </c>
      <c r="J22" s="6">
        <v>1.7100000000000001E-2</v>
      </c>
      <c r="K22" s="6">
        <v>1.34E-2</v>
      </c>
      <c r="L22" s="6">
        <v>1.34E-2</v>
      </c>
      <c r="M22" s="7">
        <v>1.34E-2</v>
      </c>
      <c r="N22" s="7">
        <v>1.34E-2</v>
      </c>
      <c r="O22" s="7">
        <v>1.67E-2</v>
      </c>
      <c r="P22" s="7">
        <v>3.8940000000000002E-2</v>
      </c>
      <c r="Q22" s="7">
        <v>5.8110000000000002E-2</v>
      </c>
      <c r="R22" s="7">
        <v>1.34E-2</v>
      </c>
      <c r="S22" s="7">
        <v>1.34E-2</v>
      </c>
      <c r="T22" s="7">
        <v>1.34E-2</v>
      </c>
      <c r="U22" s="7">
        <v>4.0699999999999998E-3</v>
      </c>
      <c r="V22" s="7">
        <v>1.34E-2</v>
      </c>
      <c r="W22" s="7">
        <v>1.34E-2</v>
      </c>
      <c r="X22" s="7">
        <v>1.34E-2</v>
      </c>
      <c r="Y22" s="7">
        <v>1.34E-2</v>
      </c>
      <c r="Z22" s="7">
        <v>2.1600000000000001E-2</v>
      </c>
      <c r="AA22" s="7">
        <v>3.3119999999999997E-2</v>
      </c>
      <c r="AB22" s="7">
        <v>1.34E-2</v>
      </c>
      <c r="AC22" s="7">
        <v>4.1779999999999998E-2</v>
      </c>
      <c r="AD22" s="7">
        <v>9.3100000000000002E-2</v>
      </c>
      <c r="AE22" s="7">
        <v>1.34E-2</v>
      </c>
      <c r="AF22" s="7">
        <v>1.34E-2</v>
      </c>
      <c r="AG22" s="7">
        <v>1.34E-2</v>
      </c>
      <c r="AH22" s="7">
        <v>1.9429999999999999E-2</v>
      </c>
      <c r="AI22" s="7">
        <v>4.0699999999999998E-3</v>
      </c>
      <c r="AJ22" s="7">
        <v>2.3230000000000001E-2</v>
      </c>
      <c r="AK22" s="7">
        <v>3.0700000000000002E-2</v>
      </c>
      <c r="AL22" s="7">
        <v>0.16821</v>
      </c>
      <c r="AM22" s="7">
        <v>2.0789999999999999E-2</v>
      </c>
      <c r="AN22" s="7">
        <v>4.836E-2</v>
      </c>
      <c r="AO22" s="7">
        <v>2.648E-2</v>
      </c>
      <c r="AP22" s="7">
        <v>6.0810000000000003E-2</v>
      </c>
      <c r="AQ22" s="7">
        <v>1.789E-2</v>
      </c>
      <c r="AR22" s="7">
        <v>7.8789999999999999E-2</v>
      </c>
      <c r="AS22" s="7">
        <v>4.8300000000000001E-3</v>
      </c>
      <c r="AT22" s="7">
        <v>4.3240000000000001E-2</v>
      </c>
      <c r="AU22" s="7">
        <v>6.4339999999999994E-2</v>
      </c>
      <c r="AV22" s="7">
        <v>3.6260000000000001E-2</v>
      </c>
      <c r="AW22" s="7">
        <v>2.8850000000000001E-2</v>
      </c>
      <c r="AX22" s="7">
        <v>9.7939999999999999E-2</v>
      </c>
      <c r="AY22" s="7">
        <v>1.7000000000000001E-2</v>
      </c>
      <c r="AZ22" s="7">
        <v>1.214E-2</v>
      </c>
      <c r="BA22" s="7">
        <v>2.613E-2</v>
      </c>
      <c r="BB22" s="7">
        <v>0.11142000000000001</v>
      </c>
      <c r="BC22" s="7">
        <v>3.0370000000000001E-2</v>
      </c>
      <c r="BD22" s="12"/>
      <c r="BE22" s="3"/>
    </row>
    <row r="23" spans="1:57" x14ac:dyDescent="0.25">
      <c r="A23" s="3"/>
      <c r="B23" s="3">
        <v>13</v>
      </c>
      <c r="C23" s="6">
        <v>1.4279999999999999E-2</v>
      </c>
      <c r="D23" s="6">
        <v>1.4279999999999999E-2</v>
      </c>
      <c r="E23" s="6">
        <v>1.4279999999999999E-2</v>
      </c>
      <c r="F23" s="6">
        <v>1.4460000000000001E-2</v>
      </c>
      <c r="G23" s="6">
        <v>4.4240000000000002E-2</v>
      </c>
      <c r="H23" s="6">
        <v>1.4279999999999999E-2</v>
      </c>
      <c r="I23" s="6">
        <v>1.175E-2</v>
      </c>
      <c r="J23" s="6">
        <v>1.7979999999999999E-2</v>
      </c>
      <c r="K23" s="6">
        <v>1.4279999999999999E-2</v>
      </c>
      <c r="L23" s="6">
        <v>1.4279999999999999E-2</v>
      </c>
      <c r="M23" s="7">
        <v>1.4279999999999999E-2</v>
      </c>
      <c r="N23" s="7">
        <v>1.4279999999999999E-2</v>
      </c>
      <c r="O23" s="7">
        <v>1.7579999999999998E-2</v>
      </c>
      <c r="P23" s="7">
        <v>4.0300000000000002E-2</v>
      </c>
      <c r="Q23" s="7">
        <v>5.7820000000000003E-2</v>
      </c>
      <c r="R23" s="7">
        <v>1.4279999999999999E-2</v>
      </c>
      <c r="S23" s="7">
        <v>1.4279999999999999E-2</v>
      </c>
      <c r="T23" s="7">
        <v>1.4279999999999999E-2</v>
      </c>
      <c r="U23" s="7">
        <v>4.62E-3</v>
      </c>
      <c r="V23" s="7">
        <v>1.4279999999999999E-2</v>
      </c>
      <c r="W23" s="7">
        <v>1.4279999999999999E-2</v>
      </c>
      <c r="X23" s="7">
        <v>1.4279999999999999E-2</v>
      </c>
      <c r="Y23" s="7">
        <v>1.4279999999999999E-2</v>
      </c>
      <c r="Z23" s="7">
        <v>2.24E-2</v>
      </c>
      <c r="AA23" s="7">
        <v>3.4020000000000002E-2</v>
      </c>
      <c r="AB23" s="7">
        <v>1.4279999999999999E-2</v>
      </c>
      <c r="AC23" s="7">
        <v>4.2790000000000002E-2</v>
      </c>
      <c r="AD23" s="7">
        <v>9.0880000000000002E-2</v>
      </c>
      <c r="AE23" s="7">
        <v>1.4279999999999999E-2</v>
      </c>
      <c r="AF23" s="7">
        <v>1.4279999999999999E-2</v>
      </c>
      <c r="AG23" s="7">
        <v>1.4279999999999999E-2</v>
      </c>
      <c r="AH23" s="7">
        <v>2.0879999999999999E-2</v>
      </c>
      <c r="AI23" s="7">
        <v>4.62E-3</v>
      </c>
      <c r="AJ23" s="7">
        <v>2.359E-2</v>
      </c>
      <c r="AK23" s="7">
        <v>3.1289999999999998E-2</v>
      </c>
      <c r="AL23" s="7">
        <v>0.16674</v>
      </c>
      <c r="AM23" s="7">
        <v>2.1760000000000002E-2</v>
      </c>
      <c r="AN23" s="7">
        <v>4.8410000000000002E-2</v>
      </c>
      <c r="AO23" s="7">
        <v>2.6950000000000002E-2</v>
      </c>
      <c r="AP23" s="7">
        <v>6.164E-2</v>
      </c>
      <c r="AQ23" s="7">
        <v>1.839E-2</v>
      </c>
      <c r="AR23" s="7">
        <v>7.8509999999999996E-2</v>
      </c>
      <c r="AS23" s="7">
        <v>5.5300000000000002E-3</v>
      </c>
      <c r="AT23" s="7">
        <v>4.3700000000000003E-2</v>
      </c>
      <c r="AU23" s="7">
        <v>6.547E-2</v>
      </c>
      <c r="AV23" s="7">
        <v>3.6889999999999999E-2</v>
      </c>
      <c r="AW23" s="7">
        <v>2.929E-2</v>
      </c>
      <c r="AX23" s="7">
        <v>9.8599999999999993E-2</v>
      </c>
      <c r="AY23" s="7">
        <v>1.7139999999999999E-2</v>
      </c>
      <c r="AZ23" s="7">
        <v>1.3100000000000001E-2</v>
      </c>
      <c r="BA23" s="7">
        <v>2.7619999999999999E-2</v>
      </c>
      <c r="BB23" s="7">
        <v>0.1101</v>
      </c>
      <c r="BC23" s="7">
        <v>3.092E-2</v>
      </c>
      <c r="BD23" s="12"/>
      <c r="BE23" s="3"/>
    </row>
    <row r="24" spans="1:57" x14ac:dyDescent="0.25">
      <c r="A24" s="3"/>
      <c r="B24" s="3">
        <v>14</v>
      </c>
      <c r="C24" s="6">
        <v>1.504E-2</v>
      </c>
      <c r="D24" s="6">
        <v>1.504E-2</v>
      </c>
      <c r="E24" s="6">
        <v>1.504E-2</v>
      </c>
      <c r="F24" s="6">
        <v>1.5219999999999999E-2</v>
      </c>
      <c r="G24" s="6">
        <v>4.4540000000000003E-2</v>
      </c>
      <c r="H24" s="6">
        <v>1.504E-2</v>
      </c>
      <c r="I24" s="6">
        <v>1.2449999999999999E-2</v>
      </c>
      <c r="J24" s="6">
        <v>1.874E-2</v>
      </c>
      <c r="K24" s="6">
        <v>1.504E-2</v>
      </c>
      <c r="L24" s="6">
        <v>1.504E-2</v>
      </c>
      <c r="M24" s="7">
        <v>1.504E-2</v>
      </c>
      <c r="N24" s="7">
        <v>1.504E-2</v>
      </c>
      <c r="O24" s="7">
        <v>1.8339999999999999E-2</v>
      </c>
      <c r="P24" s="7">
        <v>4.1529999999999997E-2</v>
      </c>
      <c r="Q24" s="7">
        <v>5.7489999999999999E-2</v>
      </c>
      <c r="R24" s="7">
        <v>1.504E-2</v>
      </c>
      <c r="S24" s="7">
        <v>1.504E-2</v>
      </c>
      <c r="T24" s="7">
        <v>1.504E-2</v>
      </c>
      <c r="U24" s="7">
        <v>4.9800000000000001E-3</v>
      </c>
      <c r="V24" s="7">
        <v>1.504E-2</v>
      </c>
      <c r="W24" s="7">
        <v>1.504E-2</v>
      </c>
      <c r="X24" s="7">
        <v>1.504E-2</v>
      </c>
      <c r="Y24" s="7">
        <v>1.504E-2</v>
      </c>
      <c r="Z24" s="7">
        <v>2.316E-2</v>
      </c>
      <c r="AA24" s="7">
        <v>3.4770000000000002E-2</v>
      </c>
      <c r="AB24" s="7">
        <v>1.504E-2</v>
      </c>
      <c r="AC24" s="7">
        <v>4.3580000000000001E-2</v>
      </c>
      <c r="AD24" s="7">
        <v>8.8819999999999996E-2</v>
      </c>
      <c r="AE24" s="7">
        <v>1.504E-2</v>
      </c>
      <c r="AF24" s="7">
        <v>1.504E-2</v>
      </c>
      <c r="AG24" s="7">
        <v>1.504E-2</v>
      </c>
      <c r="AH24" s="7">
        <v>2.222E-2</v>
      </c>
      <c r="AI24" s="7">
        <v>4.9800000000000001E-3</v>
      </c>
      <c r="AJ24" s="7">
        <v>2.3879999999999998E-2</v>
      </c>
      <c r="AK24" s="7">
        <v>3.1850000000000003E-2</v>
      </c>
      <c r="AL24" s="7">
        <v>0.16495000000000001</v>
      </c>
      <c r="AM24" s="7">
        <v>2.2589999999999999E-2</v>
      </c>
      <c r="AN24" s="7">
        <v>4.8419999999999998E-2</v>
      </c>
      <c r="AO24" s="7">
        <v>2.741E-2</v>
      </c>
      <c r="AP24" s="7">
        <v>6.2149999999999997E-2</v>
      </c>
      <c r="AQ24" s="7">
        <v>1.8960000000000001E-2</v>
      </c>
      <c r="AR24" s="7">
        <v>7.8109999999999999E-2</v>
      </c>
      <c r="AS24" s="7">
        <v>6.2300000000000003E-3</v>
      </c>
      <c r="AT24" s="7">
        <v>4.428E-2</v>
      </c>
      <c r="AU24" s="7">
        <v>6.6549999999999998E-2</v>
      </c>
      <c r="AV24" s="7">
        <v>3.7449999999999997E-2</v>
      </c>
      <c r="AW24" s="7">
        <v>2.963E-2</v>
      </c>
      <c r="AX24" s="7">
        <v>9.9099999999999994E-2</v>
      </c>
      <c r="AY24" s="7">
        <v>1.721E-2</v>
      </c>
      <c r="AZ24" s="7">
        <v>1.4069999999999999E-2</v>
      </c>
      <c r="BA24" s="7">
        <v>2.8750000000000001E-2</v>
      </c>
      <c r="BB24" s="7">
        <v>0.10868</v>
      </c>
      <c r="BC24" s="7">
        <v>3.1359999999999999E-2</v>
      </c>
      <c r="BD24" s="12"/>
      <c r="BE24" s="3"/>
    </row>
    <row r="25" spans="1:57" x14ac:dyDescent="0.25">
      <c r="A25" s="3"/>
      <c r="B25" s="8">
        <v>15</v>
      </c>
      <c r="C25" s="9">
        <v>1.5640000000000001E-2</v>
      </c>
      <c r="D25" s="9">
        <v>1.5640000000000001E-2</v>
      </c>
      <c r="E25" s="9">
        <v>1.5640000000000001E-2</v>
      </c>
      <c r="F25" s="9">
        <v>1.583E-2</v>
      </c>
      <c r="G25" s="9">
        <v>4.4760000000000001E-2</v>
      </c>
      <c r="H25" s="9">
        <v>1.5640000000000001E-2</v>
      </c>
      <c r="I25" s="9">
        <v>1.3180000000000001E-2</v>
      </c>
      <c r="J25" s="9">
        <v>1.934E-2</v>
      </c>
      <c r="K25" s="9">
        <v>1.5640000000000001E-2</v>
      </c>
      <c r="L25" s="9">
        <v>1.5640000000000001E-2</v>
      </c>
      <c r="M25" s="10">
        <v>1.5640000000000001E-2</v>
      </c>
      <c r="N25" s="10">
        <v>1.5640000000000001E-2</v>
      </c>
      <c r="O25" s="10">
        <v>1.8939999999999999E-2</v>
      </c>
      <c r="P25" s="10">
        <v>4.258E-2</v>
      </c>
      <c r="Q25" s="10">
        <v>5.713E-2</v>
      </c>
      <c r="R25" s="10">
        <v>1.5640000000000001E-2</v>
      </c>
      <c r="S25" s="10">
        <v>1.5640000000000001E-2</v>
      </c>
      <c r="T25" s="10">
        <v>1.5640000000000001E-2</v>
      </c>
      <c r="U25" s="10">
        <v>5.7099999999999998E-3</v>
      </c>
      <c r="V25" s="10">
        <v>1.5640000000000001E-2</v>
      </c>
      <c r="W25" s="10">
        <v>1.5640000000000001E-2</v>
      </c>
      <c r="X25" s="10">
        <v>1.5640000000000001E-2</v>
      </c>
      <c r="Y25" s="10">
        <v>1.5640000000000001E-2</v>
      </c>
      <c r="Z25" s="10">
        <v>2.3869999999999999E-2</v>
      </c>
      <c r="AA25" s="10">
        <v>3.542E-2</v>
      </c>
      <c r="AB25" s="10">
        <v>1.5640000000000001E-2</v>
      </c>
      <c r="AC25" s="10">
        <v>4.419E-2</v>
      </c>
      <c r="AD25" s="10">
        <v>8.6910000000000001E-2</v>
      </c>
      <c r="AE25" s="10">
        <v>1.5640000000000001E-2</v>
      </c>
      <c r="AF25" s="10">
        <v>1.5640000000000001E-2</v>
      </c>
      <c r="AG25" s="10">
        <v>1.5640000000000001E-2</v>
      </c>
      <c r="AH25" s="10">
        <v>2.3429999999999999E-2</v>
      </c>
      <c r="AI25" s="10">
        <v>5.7099999999999998E-3</v>
      </c>
      <c r="AJ25" s="10">
        <v>2.409E-2</v>
      </c>
      <c r="AK25" s="10">
        <v>3.2340000000000001E-2</v>
      </c>
      <c r="AL25" s="10">
        <v>0.16291</v>
      </c>
      <c r="AM25" s="10">
        <v>2.3290000000000002E-2</v>
      </c>
      <c r="AN25" s="10">
        <v>4.8390000000000002E-2</v>
      </c>
      <c r="AO25" s="10">
        <v>2.7869999999999999E-2</v>
      </c>
      <c r="AP25" s="10">
        <v>6.2429999999999999E-2</v>
      </c>
      <c r="AQ25" s="10">
        <v>1.958E-2</v>
      </c>
      <c r="AR25" s="10">
        <v>7.7630000000000005E-2</v>
      </c>
      <c r="AS25" s="10">
        <v>6.8900000000000003E-3</v>
      </c>
      <c r="AT25" s="10">
        <v>4.4920000000000002E-2</v>
      </c>
      <c r="AU25" s="10">
        <v>6.7549999999999999E-2</v>
      </c>
      <c r="AV25" s="10">
        <v>3.7929999999999998E-2</v>
      </c>
      <c r="AW25" s="10">
        <v>2.9850000000000002E-2</v>
      </c>
      <c r="AX25" s="10">
        <v>9.9339999999999998E-2</v>
      </c>
      <c r="AY25" s="10">
        <v>1.7219999999999999E-2</v>
      </c>
      <c r="AZ25" s="10">
        <v>1.502E-2</v>
      </c>
      <c r="BA25" s="10">
        <v>2.9649999999999999E-2</v>
      </c>
      <c r="BB25" s="10">
        <v>0.1072</v>
      </c>
      <c r="BC25" s="10">
        <v>3.168E-2</v>
      </c>
      <c r="BD25" s="12"/>
      <c r="BE25" s="3"/>
    </row>
    <row r="26" spans="1:57" x14ac:dyDescent="0.25">
      <c r="A26" s="3"/>
      <c r="B26" s="3">
        <v>16</v>
      </c>
      <c r="C26" s="6">
        <v>1.6080000000000001E-2</v>
      </c>
      <c r="D26" s="6">
        <v>1.6080000000000001E-2</v>
      </c>
      <c r="E26" s="6">
        <v>1.6080000000000001E-2</v>
      </c>
      <c r="F26" s="6">
        <v>1.626E-2</v>
      </c>
      <c r="G26" s="6">
        <v>4.4929999999999998E-2</v>
      </c>
      <c r="H26" s="6">
        <v>1.6080000000000001E-2</v>
      </c>
      <c r="I26" s="6">
        <v>1.3950000000000001E-2</v>
      </c>
      <c r="J26" s="6">
        <v>1.9779999999999999E-2</v>
      </c>
      <c r="K26" s="6">
        <v>1.6080000000000001E-2</v>
      </c>
      <c r="L26" s="6">
        <v>1.6080000000000001E-2</v>
      </c>
      <c r="M26" s="7">
        <v>1.6080000000000001E-2</v>
      </c>
      <c r="N26" s="7">
        <v>1.6080000000000001E-2</v>
      </c>
      <c r="O26" s="7">
        <v>1.9380000000000001E-2</v>
      </c>
      <c r="P26" s="7">
        <v>4.3430000000000003E-2</v>
      </c>
      <c r="Q26" s="7">
        <v>5.6770000000000001E-2</v>
      </c>
      <c r="R26" s="7">
        <v>1.6080000000000001E-2</v>
      </c>
      <c r="S26" s="7">
        <v>1.6080000000000001E-2</v>
      </c>
      <c r="T26" s="7">
        <v>1.6080000000000001E-2</v>
      </c>
      <c r="U26" s="7">
        <v>6.3499999999999997E-3</v>
      </c>
      <c r="V26" s="7">
        <v>1.6080000000000001E-2</v>
      </c>
      <c r="W26" s="7">
        <v>1.6080000000000001E-2</v>
      </c>
      <c r="X26" s="7">
        <v>1.6080000000000001E-2</v>
      </c>
      <c r="Y26" s="7">
        <v>1.6080000000000001E-2</v>
      </c>
      <c r="Z26" s="7">
        <v>2.4549999999999999E-2</v>
      </c>
      <c r="AA26" s="7">
        <v>3.5979999999999998E-2</v>
      </c>
      <c r="AB26" s="7">
        <v>1.6080000000000001E-2</v>
      </c>
      <c r="AC26" s="7">
        <v>4.4659999999999998E-2</v>
      </c>
      <c r="AD26" s="7">
        <v>8.5129999999999997E-2</v>
      </c>
      <c r="AE26" s="7">
        <v>1.6080000000000001E-2</v>
      </c>
      <c r="AF26" s="7">
        <v>1.6080000000000001E-2</v>
      </c>
      <c r="AG26" s="7">
        <v>1.6080000000000001E-2</v>
      </c>
      <c r="AH26" s="7">
        <v>2.453E-2</v>
      </c>
      <c r="AI26" s="7">
        <v>6.3499999999999997E-3</v>
      </c>
      <c r="AJ26" s="7">
        <v>2.4250000000000001E-2</v>
      </c>
      <c r="AK26" s="7">
        <v>3.2750000000000001E-2</v>
      </c>
      <c r="AL26" s="7">
        <v>0.16067000000000001</v>
      </c>
      <c r="AM26" s="7">
        <v>2.3879999999999998E-2</v>
      </c>
      <c r="AN26" s="7">
        <v>4.8329999999999998E-2</v>
      </c>
      <c r="AO26" s="7">
        <v>2.8309999999999998E-2</v>
      </c>
      <c r="AP26" s="7">
        <v>6.2520000000000006E-2</v>
      </c>
      <c r="AQ26" s="7">
        <v>2.0209999999999999E-2</v>
      </c>
      <c r="AR26" s="7">
        <v>7.7090000000000006E-2</v>
      </c>
      <c r="AS26" s="7">
        <v>7.5500000000000003E-3</v>
      </c>
      <c r="AT26" s="7">
        <v>4.5580000000000002E-2</v>
      </c>
      <c r="AU26" s="7">
        <v>6.8459999999999993E-2</v>
      </c>
      <c r="AV26" s="7">
        <v>3.8330000000000003E-2</v>
      </c>
      <c r="AW26" s="7">
        <v>2.997E-2</v>
      </c>
      <c r="AX26" s="7">
        <v>9.9279999999999993E-2</v>
      </c>
      <c r="AY26" s="7">
        <v>1.72E-2</v>
      </c>
      <c r="AZ26" s="7">
        <v>1.5939999999999999E-2</v>
      </c>
      <c r="BA26" s="7">
        <v>3.0429999999999999E-2</v>
      </c>
      <c r="BB26" s="7">
        <v>0.10569000000000001</v>
      </c>
      <c r="BC26" s="7">
        <v>3.1980000000000001E-2</v>
      </c>
      <c r="BD26" s="12"/>
      <c r="BE26" s="3"/>
    </row>
    <row r="27" spans="1:57" x14ac:dyDescent="0.25">
      <c r="A27" s="3"/>
      <c r="B27" s="3">
        <v>17</v>
      </c>
      <c r="C27" s="6">
        <v>1.6420000000000001E-2</v>
      </c>
      <c r="D27" s="6">
        <v>1.6420000000000001E-2</v>
      </c>
      <c r="E27" s="6">
        <v>1.6420000000000001E-2</v>
      </c>
      <c r="F27" s="6">
        <v>1.66E-2</v>
      </c>
      <c r="G27" s="6">
        <v>4.505E-2</v>
      </c>
      <c r="H27" s="6">
        <v>1.6420000000000001E-2</v>
      </c>
      <c r="I27" s="6">
        <v>1.474E-2</v>
      </c>
      <c r="J27" s="6">
        <v>2.0119999999999999E-2</v>
      </c>
      <c r="K27" s="6">
        <v>1.6420000000000001E-2</v>
      </c>
      <c r="L27" s="6">
        <v>1.6420000000000001E-2</v>
      </c>
      <c r="M27" s="7">
        <v>1.6420000000000001E-2</v>
      </c>
      <c r="N27" s="7">
        <v>1.6420000000000001E-2</v>
      </c>
      <c r="O27" s="7">
        <v>1.9720000000000001E-2</v>
      </c>
      <c r="P27" s="7">
        <v>4.4089999999999997E-2</v>
      </c>
      <c r="Q27" s="7">
        <v>5.6390000000000003E-2</v>
      </c>
      <c r="R27" s="7">
        <v>1.6420000000000001E-2</v>
      </c>
      <c r="S27" s="7">
        <v>1.6420000000000001E-2</v>
      </c>
      <c r="T27" s="7">
        <v>1.6420000000000001E-2</v>
      </c>
      <c r="U27" s="7">
        <v>6.8100000000000001E-3</v>
      </c>
      <c r="V27" s="7">
        <v>1.6420000000000001E-2</v>
      </c>
      <c r="W27" s="7">
        <v>1.6420000000000001E-2</v>
      </c>
      <c r="X27" s="7">
        <v>1.6420000000000001E-2</v>
      </c>
      <c r="Y27" s="7">
        <v>1.6420000000000001E-2</v>
      </c>
      <c r="Z27" s="7">
        <v>2.5180000000000001E-2</v>
      </c>
      <c r="AA27" s="7">
        <v>3.6459999999999999E-2</v>
      </c>
      <c r="AB27" s="7">
        <v>1.6420000000000001E-2</v>
      </c>
      <c r="AC27" s="7">
        <v>4.5030000000000001E-2</v>
      </c>
      <c r="AD27" s="7">
        <v>8.3460000000000006E-2</v>
      </c>
      <c r="AE27" s="7">
        <v>1.6420000000000001E-2</v>
      </c>
      <c r="AF27" s="7">
        <v>1.6420000000000001E-2</v>
      </c>
      <c r="AG27" s="7">
        <v>1.6420000000000001E-2</v>
      </c>
      <c r="AH27" s="7">
        <v>2.5520000000000001E-2</v>
      </c>
      <c r="AI27" s="7">
        <v>6.8100000000000001E-3</v>
      </c>
      <c r="AJ27" s="7">
        <v>2.435E-2</v>
      </c>
      <c r="AK27" s="7">
        <v>3.3090000000000001E-2</v>
      </c>
      <c r="AL27" s="7">
        <v>0.15826999999999999</v>
      </c>
      <c r="AM27" s="7">
        <v>2.435E-2</v>
      </c>
      <c r="AN27" s="7">
        <v>4.8259999999999997E-2</v>
      </c>
      <c r="AO27" s="7">
        <v>2.8740000000000002E-2</v>
      </c>
      <c r="AP27" s="7">
        <v>6.2469999999999998E-2</v>
      </c>
      <c r="AQ27" s="7">
        <v>2.085E-2</v>
      </c>
      <c r="AR27" s="7">
        <v>7.6520000000000005E-2</v>
      </c>
      <c r="AS27" s="7">
        <v>8.1600000000000006E-3</v>
      </c>
      <c r="AT27" s="7">
        <v>4.6219999999999997E-2</v>
      </c>
      <c r="AU27" s="7">
        <v>6.9250000000000006E-2</v>
      </c>
      <c r="AV27" s="7">
        <v>3.8679999999999999E-2</v>
      </c>
      <c r="AW27" s="7">
        <v>3.0030000000000001E-2</v>
      </c>
      <c r="AX27" s="7">
        <v>9.8949999999999996E-2</v>
      </c>
      <c r="AY27" s="7">
        <v>1.7180000000000001E-2</v>
      </c>
      <c r="AZ27" s="7">
        <v>1.6840000000000001E-2</v>
      </c>
      <c r="BA27" s="7">
        <v>3.1119999999999998E-2</v>
      </c>
      <c r="BB27" s="7">
        <v>0.10417</v>
      </c>
      <c r="BC27" s="7">
        <v>3.2259999999999997E-2</v>
      </c>
      <c r="BD27" s="12"/>
      <c r="BE27" s="3"/>
    </row>
    <row r="28" spans="1:57" x14ac:dyDescent="0.25">
      <c r="A28" s="3"/>
      <c r="B28" s="3">
        <v>18</v>
      </c>
      <c r="C28" s="6">
        <v>1.6740000000000001E-2</v>
      </c>
      <c r="D28" s="6">
        <v>1.6740000000000001E-2</v>
      </c>
      <c r="E28" s="6">
        <v>1.6740000000000001E-2</v>
      </c>
      <c r="F28" s="6">
        <v>1.6910000000000001E-2</v>
      </c>
      <c r="G28" s="6">
        <v>4.5130000000000003E-2</v>
      </c>
      <c r="H28" s="6">
        <v>1.6740000000000001E-2</v>
      </c>
      <c r="I28" s="6">
        <v>1.554E-2</v>
      </c>
      <c r="J28" s="6">
        <v>2.043E-2</v>
      </c>
      <c r="K28" s="6">
        <v>1.6740000000000001E-2</v>
      </c>
      <c r="L28" s="6">
        <v>1.6740000000000001E-2</v>
      </c>
      <c r="M28" s="7">
        <v>1.6740000000000001E-2</v>
      </c>
      <c r="N28" s="7">
        <v>1.6740000000000001E-2</v>
      </c>
      <c r="O28" s="7">
        <v>2.0039999999999999E-2</v>
      </c>
      <c r="P28" s="7">
        <v>4.462E-2</v>
      </c>
      <c r="Q28" s="7">
        <v>5.602E-2</v>
      </c>
      <c r="R28" s="7">
        <v>1.6740000000000001E-2</v>
      </c>
      <c r="S28" s="7">
        <v>1.6740000000000001E-2</v>
      </c>
      <c r="T28" s="7">
        <v>1.6740000000000001E-2</v>
      </c>
      <c r="U28" s="7">
        <v>7.1399999999999996E-3</v>
      </c>
      <c r="V28" s="7">
        <v>1.6740000000000001E-2</v>
      </c>
      <c r="W28" s="7">
        <v>1.6740000000000001E-2</v>
      </c>
      <c r="X28" s="7">
        <v>1.6740000000000001E-2</v>
      </c>
      <c r="Y28" s="7">
        <v>1.6740000000000001E-2</v>
      </c>
      <c r="Z28" s="7">
        <v>2.5780000000000001E-2</v>
      </c>
      <c r="AA28" s="7">
        <v>3.6880000000000003E-2</v>
      </c>
      <c r="AB28" s="7">
        <v>1.6740000000000001E-2</v>
      </c>
      <c r="AC28" s="7">
        <v>4.5310000000000003E-2</v>
      </c>
      <c r="AD28" s="7">
        <v>8.1900000000000001E-2</v>
      </c>
      <c r="AE28" s="7">
        <v>1.6740000000000001E-2</v>
      </c>
      <c r="AF28" s="7">
        <v>1.6740000000000001E-2</v>
      </c>
      <c r="AG28" s="7">
        <v>1.6740000000000001E-2</v>
      </c>
      <c r="AH28" s="7">
        <v>2.6409999999999999E-2</v>
      </c>
      <c r="AI28" s="7">
        <v>7.1399999999999996E-3</v>
      </c>
      <c r="AJ28" s="7">
        <v>2.4400000000000002E-2</v>
      </c>
      <c r="AK28" s="7">
        <v>3.3390000000000003E-2</v>
      </c>
      <c r="AL28" s="7">
        <v>0.15576000000000001</v>
      </c>
      <c r="AM28" s="7">
        <v>2.4719999999999999E-2</v>
      </c>
      <c r="AN28" s="7">
        <v>4.8169999999999998E-2</v>
      </c>
      <c r="AO28" s="7">
        <v>2.9159999999999998E-2</v>
      </c>
      <c r="AP28" s="7">
        <v>6.232E-2</v>
      </c>
      <c r="AQ28" s="7">
        <v>2.1479999999999999E-2</v>
      </c>
      <c r="AR28" s="7">
        <v>7.5929999999999997E-2</v>
      </c>
      <c r="AS28" s="7">
        <v>8.7299999999999999E-3</v>
      </c>
      <c r="AT28" s="7">
        <v>4.6809999999999997E-2</v>
      </c>
      <c r="AU28" s="7">
        <v>6.9930000000000006E-2</v>
      </c>
      <c r="AV28" s="7">
        <v>3.8969999999999998E-2</v>
      </c>
      <c r="AW28" s="7">
        <v>3.007E-2</v>
      </c>
      <c r="AX28" s="7">
        <v>9.8409999999999997E-2</v>
      </c>
      <c r="AY28" s="7">
        <v>1.7219999999999999E-2</v>
      </c>
      <c r="AZ28" s="7">
        <v>1.7690000000000001E-2</v>
      </c>
      <c r="BA28" s="7">
        <v>3.1730000000000001E-2</v>
      </c>
      <c r="BB28" s="7">
        <v>0.10266</v>
      </c>
      <c r="BC28" s="7">
        <v>3.252E-2</v>
      </c>
      <c r="BD28" s="12"/>
      <c r="BE28" s="3"/>
    </row>
    <row r="29" spans="1:57" x14ac:dyDescent="0.25">
      <c r="A29" s="3"/>
      <c r="B29" s="3">
        <v>19</v>
      </c>
      <c r="C29" s="6">
        <v>1.7080000000000001E-2</v>
      </c>
      <c r="D29" s="6">
        <v>1.7080000000000001E-2</v>
      </c>
      <c r="E29" s="6">
        <v>1.7080000000000001E-2</v>
      </c>
      <c r="F29" s="6">
        <v>1.7250000000000001E-2</v>
      </c>
      <c r="G29" s="6">
        <v>4.5190000000000001E-2</v>
      </c>
      <c r="H29" s="6">
        <v>1.7080000000000001E-2</v>
      </c>
      <c r="I29" s="6">
        <v>1.6330000000000001E-2</v>
      </c>
      <c r="J29" s="6">
        <v>2.077E-2</v>
      </c>
      <c r="K29" s="6">
        <v>1.7080000000000001E-2</v>
      </c>
      <c r="L29" s="6">
        <v>1.7080000000000001E-2</v>
      </c>
      <c r="M29" s="7">
        <v>1.7080000000000001E-2</v>
      </c>
      <c r="N29" s="7">
        <v>1.7080000000000001E-2</v>
      </c>
      <c r="O29" s="7">
        <v>2.0379999999999999E-2</v>
      </c>
      <c r="P29" s="7">
        <v>4.5030000000000001E-2</v>
      </c>
      <c r="Q29" s="7">
        <v>5.5649999999999998E-2</v>
      </c>
      <c r="R29" s="7">
        <v>1.7080000000000001E-2</v>
      </c>
      <c r="S29" s="7">
        <v>1.7080000000000001E-2</v>
      </c>
      <c r="T29" s="7">
        <v>1.7080000000000001E-2</v>
      </c>
      <c r="U29" s="7">
        <v>7.3899999999999999E-3</v>
      </c>
      <c r="V29" s="7">
        <v>1.7080000000000001E-2</v>
      </c>
      <c r="W29" s="7">
        <v>1.7080000000000001E-2</v>
      </c>
      <c r="X29" s="7">
        <v>1.7080000000000001E-2</v>
      </c>
      <c r="Y29" s="7">
        <v>1.7080000000000001E-2</v>
      </c>
      <c r="Z29" s="7">
        <v>2.6339999999999999E-2</v>
      </c>
      <c r="AA29" s="7">
        <v>3.7249999999999998E-2</v>
      </c>
      <c r="AB29" s="7">
        <v>1.7080000000000001E-2</v>
      </c>
      <c r="AC29" s="7">
        <v>4.5519999999999998E-2</v>
      </c>
      <c r="AD29" s="7">
        <v>8.0420000000000005E-2</v>
      </c>
      <c r="AE29" s="7">
        <v>1.7080000000000001E-2</v>
      </c>
      <c r="AF29" s="7">
        <v>1.7080000000000001E-2</v>
      </c>
      <c r="AG29" s="7">
        <v>1.7080000000000001E-2</v>
      </c>
      <c r="AH29" s="7">
        <v>2.7210000000000002E-2</v>
      </c>
      <c r="AI29" s="7">
        <v>7.3899999999999999E-3</v>
      </c>
      <c r="AJ29" s="7">
        <v>2.443E-2</v>
      </c>
      <c r="AK29" s="7">
        <v>3.3649999999999999E-2</v>
      </c>
      <c r="AL29" s="7">
        <v>0.15317</v>
      </c>
      <c r="AM29" s="7">
        <v>2.4969999999999999E-2</v>
      </c>
      <c r="AN29" s="7">
        <v>4.8070000000000002E-2</v>
      </c>
      <c r="AO29" s="7">
        <v>2.9559999999999999E-2</v>
      </c>
      <c r="AP29" s="7">
        <v>6.2089999999999999E-2</v>
      </c>
      <c r="AQ29" s="7">
        <v>2.2100000000000002E-2</v>
      </c>
      <c r="AR29" s="7">
        <v>7.5329999999999994E-2</v>
      </c>
      <c r="AS29" s="7">
        <v>9.2499999999999995E-3</v>
      </c>
      <c r="AT29" s="7">
        <v>4.7329999999999997E-2</v>
      </c>
      <c r="AU29" s="7">
        <v>7.0459999999999995E-2</v>
      </c>
      <c r="AV29" s="7">
        <v>3.9230000000000001E-2</v>
      </c>
      <c r="AW29" s="7">
        <v>3.0130000000000001E-2</v>
      </c>
      <c r="AX29" s="7">
        <v>9.7720000000000001E-2</v>
      </c>
      <c r="AY29" s="7">
        <v>1.7340000000000001E-2</v>
      </c>
      <c r="AZ29" s="7">
        <v>1.8509999999999999E-2</v>
      </c>
      <c r="BA29" s="7">
        <v>3.2280000000000003E-2</v>
      </c>
      <c r="BB29" s="7">
        <v>0.10116</v>
      </c>
      <c r="BC29" s="7">
        <v>3.2759999999999997E-2</v>
      </c>
      <c r="BD29" s="12"/>
      <c r="BE29" s="3"/>
    </row>
    <row r="30" spans="1:57" x14ac:dyDescent="0.25">
      <c r="A30" s="3"/>
      <c r="B30" s="8">
        <v>20</v>
      </c>
      <c r="C30" s="9">
        <v>1.7469999999999999E-2</v>
      </c>
      <c r="D30" s="9">
        <v>1.7469999999999999E-2</v>
      </c>
      <c r="E30" s="9">
        <v>1.7469999999999999E-2</v>
      </c>
      <c r="F30" s="9">
        <v>1.7649999999999999E-2</v>
      </c>
      <c r="G30" s="9">
        <v>4.5220000000000003E-2</v>
      </c>
      <c r="H30" s="9">
        <v>1.7469999999999999E-2</v>
      </c>
      <c r="I30" s="9">
        <v>1.711E-2</v>
      </c>
      <c r="J30" s="9">
        <v>2.1170000000000001E-2</v>
      </c>
      <c r="K30" s="9">
        <v>1.7469999999999999E-2</v>
      </c>
      <c r="L30" s="9">
        <v>1.7469999999999999E-2</v>
      </c>
      <c r="M30" s="10">
        <v>1.7469999999999999E-2</v>
      </c>
      <c r="N30" s="10">
        <v>1.7469999999999999E-2</v>
      </c>
      <c r="O30" s="10">
        <v>2.077E-2</v>
      </c>
      <c r="P30" s="10">
        <v>4.5350000000000001E-2</v>
      </c>
      <c r="Q30" s="10">
        <v>5.5280000000000003E-2</v>
      </c>
      <c r="R30" s="10">
        <v>1.7469999999999999E-2</v>
      </c>
      <c r="S30" s="10">
        <v>1.7469999999999999E-2</v>
      </c>
      <c r="T30" s="10">
        <v>1.7469999999999999E-2</v>
      </c>
      <c r="U30" s="10">
        <v>7.5799999999999999E-3</v>
      </c>
      <c r="V30" s="10">
        <v>1.7469999999999999E-2</v>
      </c>
      <c r="W30" s="10">
        <v>1.7469999999999999E-2</v>
      </c>
      <c r="X30" s="10">
        <v>1.7469999999999999E-2</v>
      </c>
      <c r="Y30" s="10">
        <v>1.7469999999999999E-2</v>
      </c>
      <c r="Z30" s="10">
        <v>2.6880000000000001E-2</v>
      </c>
      <c r="AA30" s="10">
        <v>3.7569999999999999E-2</v>
      </c>
      <c r="AB30" s="10">
        <v>1.7469999999999999E-2</v>
      </c>
      <c r="AC30" s="10">
        <v>4.5679999999999998E-2</v>
      </c>
      <c r="AD30" s="10">
        <v>7.9030000000000003E-2</v>
      </c>
      <c r="AE30" s="10">
        <v>1.7469999999999999E-2</v>
      </c>
      <c r="AF30" s="10">
        <v>1.7469999999999999E-2</v>
      </c>
      <c r="AG30" s="10">
        <v>1.7469999999999999E-2</v>
      </c>
      <c r="AH30" s="10">
        <v>2.794E-2</v>
      </c>
      <c r="AI30" s="10">
        <v>7.5799999999999999E-3</v>
      </c>
      <c r="AJ30" s="10">
        <v>2.436E-2</v>
      </c>
      <c r="AK30" s="10">
        <v>3.3890000000000003E-2</v>
      </c>
      <c r="AL30" s="10">
        <v>0.15053</v>
      </c>
      <c r="AM30" s="10">
        <v>2.511E-2</v>
      </c>
      <c r="AN30" s="10">
        <v>4.7960000000000003E-2</v>
      </c>
      <c r="AO30" s="10">
        <v>2.9950000000000001E-2</v>
      </c>
      <c r="AP30" s="10">
        <v>6.1789999999999998E-2</v>
      </c>
      <c r="AQ30" s="10">
        <v>2.2710000000000001E-2</v>
      </c>
      <c r="AR30" s="10">
        <v>7.4719999999999995E-2</v>
      </c>
      <c r="AS30" s="10">
        <v>9.7000000000000003E-3</v>
      </c>
      <c r="AT30" s="10">
        <v>4.7750000000000001E-2</v>
      </c>
      <c r="AU30" s="10">
        <v>7.084E-2</v>
      </c>
      <c r="AV30" s="10">
        <v>3.9449999999999999E-2</v>
      </c>
      <c r="AW30" s="10">
        <v>3.0210000000000001E-2</v>
      </c>
      <c r="AX30" s="10">
        <v>9.6920000000000006E-2</v>
      </c>
      <c r="AY30" s="10">
        <v>1.755E-2</v>
      </c>
      <c r="AZ30" s="10">
        <v>1.9300000000000001E-2</v>
      </c>
      <c r="BA30" s="10">
        <v>3.2770000000000001E-2</v>
      </c>
      <c r="BB30" s="10">
        <v>9.9690000000000001E-2</v>
      </c>
      <c r="BC30" s="10">
        <v>3.2969999999999999E-2</v>
      </c>
      <c r="BD30" s="12"/>
      <c r="BE30" s="3"/>
    </row>
    <row r="31" spans="1:57" x14ac:dyDescent="0.25">
      <c r="A31" s="3"/>
      <c r="B31" s="3">
        <v>21</v>
      </c>
      <c r="C31" s="6">
        <v>1.7930000000000001E-2</v>
      </c>
      <c r="D31" s="6">
        <v>1.7930000000000001E-2</v>
      </c>
      <c r="E31" s="6">
        <v>1.7930000000000001E-2</v>
      </c>
      <c r="F31" s="6">
        <v>1.8110000000000001E-2</v>
      </c>
      <c r="G31" s="6">
        <v>4.5240000000000002E-2</v>
      </c>
      <c r="H31" s="6">
        <v>1.7930000000000001E-2</v>
      </c>
      <c r="I31" s="6">
        <v>1.7860000000000001E-2</v>
      </c>
      <c r="J31" s="6">
        <v>2.1600000000000001E-2</v>
      </c>
      <c r="K31" s="6">
        <v>1.7930000000000001E-2</v>
      </c>
      <c r="L31" s="6">
        <v>1.7930000000000001E-2</v>
      </c>
      <c r="M31" s="7">
        <v>1.7930000000000001E-2</v>
      </c>
      <c r="N31" s="7">
        <v>1.7930000000000001E-2</v>
      </c>
      <c r="O31" s="7">
        <v>2.121E-2</v>
      </c>
      <c r="P31" s="7">
        <v>4.5589999999999999E-2</v>
      </c>
      <c r="Q31" s="7">
        <v>5.4919999999999997E-2</v>
      </c>
      <c r="R31" s="7">
        <v>1.7930000000000001E-2</v>
      </c>
      <c r="S31" s="7">
        <v>1.7930000000000001E-2</v>
      </c>
      <c r="T31" s="7">
        <v>1.7930000000000001E-2</v>
      </c>
      <c r="U31" s="7">
        <v>7.7400000000000004E-3</v>
      </c>
      <c r="V31" s="7">
        <v>1.7930000000000001E-2</v>
      </c>
      <c r="W31" s="7">
        <v>1.7930000000000001E-2</v>
      </c>
      <c r="X31" s="7">
        <v>1.7930000000000001E-2</v>
      </c>
      <c r="Y31" s="7">
        <v>1.7930000000000001E-2</v>
      </c>
      <c r="Z31" s="7">
        <v>2.7380000000000002E-2</v>
      </c>
      <c r="AA31" s="7">
        <v>3.7859999999999998E-2</v>
      </c>
      <c r="AB31" s="7">
        <v>1.7930000000000001E-2</v>
      </c>
      <c r="AC31" s="7">
        <v>4.5789999999999997E-2</v>
      </c>
      <c r="AD31" s="7">
        <v>7.7729999999999994E-2</v>
      </c>
      <c r="AE31" s="7">
        <v>1.7930000000000001E-2</v>
      </c>
      <c r="AF31" s="7">
        <v>1.7930000000000001E-2</v>
      </c>
      <c r="AG31" s="7">
        <v>1.7930000000000001E-2</v>
      </c>
      <c r="AH31" s="7">
        <v>2.86E-2</v>
      </c>
      <c r="AI31" s="7">
        <v>7.7400000000000004E-3</v>
      </c>
      <c r="AJ31" s="7">
        <v>2.427E-2</v>
      </c>
      <c r="AK31" s="7">
        <v>3.4110000000000001E-2</v>
      </c>
      <c r="AL31" s="7">
        <v>0.14788000000000001</v>
      </c>
      <c r="AM31" s="7">
        <v>2.5139999999999999E-2</v>
      </c>
      <c r="AN31" s="7">
        <v>4.7840000000000001E-2</v>
      </c>
      <c r="AO31" s="7">
        <v>3.031E-2</v>
      </c>
      <c r="AP31" s="7">
        <v>6.1460000000000001E-2</v>
      </c>
      <c r="AQ31" s="7">
        <v>2.3290000000000002E-2</v>
      </c>
      <c r="AR31" s="7">
        <v>7.4120000000000005E-2</v>
      </c>
      <c r="AS31" s="7">
        <v>1.01E-2</v>
      </c>
      <c r="AT31" s="7">
        <v>4.8070000000000002E-2</v>
      </c>
      <c r="AU31" s="7">
        <v>7.1050000000000002E-2</v>
      </c>
      <c r="AV31" s="7">
        <v>3.9640000000000002E-2</v>
      </c>
      <c r="AW31" s="7">
        <v>3.0339999999999999E-2</v>
      </c>
      <c r="AX31" s="7">
        <v>9.6019999999999994E-2</v>
      </c>
      <c r="AY31" s="7">
        <v>1.7860000000000001E-2</v>
      </c>
      <c r="AZ31" s="7">
        <v>2.0049999999999998E-2</v>
      </c>
      <c r="BA31" s="7">
        <v>3.3210000000000003E-2</v>
      </c>
      <c r="BB31" s="7">
        <v>9.8250000000000004E-2</v>
      </c>
      <c r="BC31" s="7">
        <v>3.3149999999999999E-2</v>
      </c>
      <c r="BD31" s="12"/>
      <c r="BE31" s="3"/>
    </row>
    <row r="32" spans="1:57" x14ac:dyDescent="0.25">
      <c r="A32" s="3"/>
      <c r="B32" s="3">
        <v>22</v>
      </c>
      <c r="C32" s="6">
        <v>1.8429999999999998E-2</v>
      </c>
      <c r="D32" s="6">
        <v>1.8429999999999998E-2</v>
      </c>
      <c r="E32" s="6">
        <v>1.8429999999999998E-2</v>
      </c>
      <c r="F32" s="6">
        <v>1.8610000000000002E-2</v>
      </c>
      <c r="G32" s="6">
        <v>4.5240000000000002E-2</v>
      </c>
      <c r="H32" s="6">
        <v>1.8429999999999998E-2</v>
      </c>
      <c r="I32" s="6">
        <v>1.8589999999999999E-2</v>
      </c>
      <c r="J32" s="6">
        <v>2.206E-2</v>
      </c>
      <c r="K32" s="6">
        <v>1.8429999999999998E-2</v>
      </c>
      <c r="L32" s="6">
        <v>1.8429999999999998E-2</v>
      </c>
      <c r="M32" s="7">
        <v>1.8429999999999998E-2</v>
      </c>
      <c r="N32" s="7">
        <v>1.8429999999999998E-2</v>
      </c>
      <c r="O32" s="7">
        <v>2.1669999999999998E-2</v>
      </c>
      <c r="P32" s="7">
        <v>4.5769999999999998E-2</v>
      </c>
      <c r="Q32" s="7">
        <v>5.457E-2</v>
      </c>
      <c r="R32" s="7">
        <v>1.8429999999999998E-2</v>
      </c>
      <c r="S32" s="7">
        <v>1.8429999999999998E-2</v>
      </c>
      <c r="T32" s="7">
        <v>1.8429999999999998E-2</v>
      </c>
      <c r="U32" s="7">
        <v>7.9000000000000008E-3</v>
      </c>
      <c r="V32" s="7">
        <v>1.8429999999999998E-2</v>
      </c>
      <c r="W32" s="7">
        <v>1.8429999999999998E-2</v>
      </c>
      <c r="X32" s="7">
        <v>1.8429999999999998E-2</v>
      </c>
      <c r="Y32" s="7">
        <v>1.8429999999999998E-2</v>
      </c>
      <c r="Z32" s="7">
        <v>2.7859999999999999E-2</v>
      </c>
      <c r="AA32" s="7">
        <v>3.8120000000000001E-2</v>
      </c>
      <c r="AB32" s="7">
        <v>1.8429999999999998E-2</v>
      </c>
      <c r="AC32" s="7">
        <v>4.5870000000000001E-2</v>
      </c>
      <c r="AD32" s="7">
        <v>7.6490000000000002E-2</v>
      </c>
      <c r="AE32" s="7">
        <v>1.8429999999999998E-2</v>
      </c>
      <c r="AF32" s="7">
        <v>1.8429999999999998E-2</v>
      </c>
      <c r="AG32" s="7">
        <v>1.8429999999999998E-2</v>
      </c>
      <c r="AH32" s="7">
        <v>2.921E-2</v>
      </c>
      <c r="AI32" s="7">
        <v>7.9000000000000008E-3</v>
      </c>
      <c r="AJ32" s="7">
        <v>2.418E-2</v>
      </c>
      <c r="AK32" s="7">
        <v>3.4290000000000001E-2</v>
      </c>
      <c r="AL32" s="7">
        <v>0.14521999999999999</v>
      </c>
      <c r="AM32" s="7">
        <v>2.512E-2</v>
      </c>
      <c r="AN32" s="7">
        <v>4.7730000000000002E-2</v>
      </c>
      <c r="AO32" s="7">
        <v>3.0669999999999999E-2</v>
      </c>
      <c r="AP32" s="7">
        <v>6.1089999999999998E-2</v>
      </c>
      <c r="AQ32" s="7">
        <v>2.3859999999999999E-2</v>
      </c>
      <c r="AR32" s="7">
        <v>7.3520000000000002E-2</v>
      </c>
      <c r="AS32" s="7">
        <v>1.0449999999999999E-2</v>
      </c>
      <c r="AT32" s="7">
        <v>4.8309999999999999E-2</v>
      </c>
      <c r="AU32" s="7">
        <v>7.1129999999999999E-2</v>
      </c>
      <c r="AV32" s="7">
        <v>3.9820000000000001E-2</v>
      </c>
      <c r="AW32" s="7">
        <v>3.0499999999999999E-2</v>
      </c>
      <c r="AX32" s="7">
        <v>9.5070000000000002E-2</v>
      </c>
      <c r="AY32" s="7">
        <v>1.8259999999999998E-2</v>
      </c>
      <c r="AZ32" s="7">
        <v>2.0760000000000001E-2</v>
      </c>
      <c r="BA32" s="7">
        <v>3.3619999999999997E-2</v>
      </c>
      <c r="BB32" s="7">
        <v>9.6860000000000002E-2</v>
      </c>
      <c r="BC32" s="7">
        <v>3.3300000000000003E-2</v>
      </c>
      <c r="BD32" s="12"/>
      <c r="BE32" s="3"/>
    </row>
    <row r="33" spans="1:57" x14ac:dyDescent="0.25">
      <c r="A33" s="3"/>
      <c r="B33" s="3">
        <v>23</v>
      </c>
      <c r="C33" s="6">
        <v>1.8960000000000001E-2</v>
      </c>
      <c r="D33" s="6">
        <v>1.8960000000000001E-2</v>
      </c>
      <c r="E33" s="6">
        <v>1.8960000000000001E-2</v>
      </c>
      <c r="F33" s="6">
        <v>1.9140000000000001E-2</v>
      </c>
      <c r="G33" s="6">
        <v>4.5229999999999999E-2</v>
      </c>
      <c r="H33" s="6">
        <v>1.8960000000000001E-2</v>
      </c>
      <c r="I33" s="6">
        <v>1.9300000000000001E-2</v>
      </c>
      <c r="J33" s="6">
        <v>2.2530000000000001E-2</v>
      </c>
      <c r="K33" s="6">
        <v>1.8960000000000001E-2</v>
      </c>
      <c r="L33" s="6">
        <v>1.8960000000000001E-2</v>
      </c>
      <c r="M33" s="7">
        <v>1.8960000000000001E-2</v>
      </c>
      <c r="N33" s="7">
        <v>1.8960000000000001E-2</v>
      </c>
      <c r="O33" s="7">
        <v>2.215E-2</v>
      </c>
      <c r="P33" s="7">
        <v>4.5909999999999999E-2</v>
      </c>
      <c r="Q33" s="7">
        <v>5.423E-2</v>
      </c>
      <c r="R33" s="7">
        <v>1.8960000000000001E-2</v>
      </c>
      <c r="S33" s="7">
        <v>1.8960000000000001E-2</v>
      </c>
      <c r="T33" s="7">
        <v>1.8960000000000001E-2</v>
      </c>
      <c r="U33" s="7">
        <v>8.0700000000000008E-3</v>
      </c>
      <c r="V33" s="7">
        <v>1.8960000000000001E-2</v>
      </c>
      <c r="W33" s="7">
        <v>1.8960000000000001E-2</v>
      </c>
      <c r="X33" s="7">
        <v>1.8960000000000001E-2</v>
      </c>
      <c r="Y33" s="7">
        <v>1.8960000000000001E-2</v>
      </c>
      <c r="Z33" s="7">
        <v>2.8320000000000001E-2</v>
      </c>
      <c r="AA33" s="7">
        <v>3.8350000000000002E-2</v>
      </c>
      <c r="AB33" s="7">
        <v>1.8960000000000001E-2</v>
      </c>
      <c r="AC33" s="7">
        <v>4.5909999999999999E-2</v>
      </c>
      <c r="AD33" s="7">
        <v>7.5319999999999998E-2</v>
      </c>
      <c r="AE33" s="7">
        <v>1.8960000000000001E-2</v>
      </c>
      <c r="AF33" s="7">
        <v>1.8960000000000001E-2</v>
      </c>
      <c r="AG33" s="7">
        <v>1.8960000000000001E-2</v>
      </c>
      <c r="AH33" s="7">
        <v>2.9760000000000002E-2</v>
      </c>
      <c r="AI33" s="7">
        <v>8.0700000000000008E-3</v>
      </c>
      <c r="AJ33" s="7">
        <v>2.41E-2</v>
      </c>
      <c r="AK33" s="7">
        <v>3.4419999999999999E-2</v>
      </c>
      <c r="AL33" s="7">
        <v>0.14258999999999999</v>
      </c>
      <c r="AM33" s="7">
        <v>2.5090000000000001E-2</v>
      </c>
      <c r="AN33" s="7">
        <v>4.761E-2</v>
      </c>
      <c r="AO33" s="7">
        <v>3.1009999999999999E-2</v>
      </c>
      <c r="AP33" s="7">
        <v>6.0699999999999997E-2</v>
      </c>
      <c r="AQ33" s="7">
        <v>2.4400000000000002E-2</v>
      </c>
      <c r="AR33" s="7">
        <v>7.2929999999999995E-2</v>
      </c>
      <c r="AS33" s="7">
        <v>1.076E-2</v>
      </c>
      <c r="AT33" s="7">
        <v>4.8460000000000003E-2</v>
      </c>
      <c r="AU33" s="7">
        <v>7.109E-2</v>
      </c>
      <c r="AV33" s="7">
        <v>3.9969999999999999E-2</v>
      </c>
      <c r="AW33" s="7">
        <v>3.0689999999999999E-2</v>
      </c>
      <c r="AX33" s="7">
        <v>9.4089999999999993E-2</v>
      </c>
      <c r="AY33" s="7">
        <v>1.8700000000000001E-2</v>
      </c>
      <c r="AZ33" s="7">
        <v>2.1440000000000001E-2</v>
      </c>
      <c r="BA33" s="7">
        <v>3.3989999999999999E-2</v>
      </c>
      <c r="BB33" s="7">
        <v>9.5500000000000002E-2</v>
      </c>
      <c r="BC33" s="7">
        <v>3.3430000000000001E-2</v>
      </c>
      <c r="BD33" s="12"/>
      <c r="BE33" s="3"/>
    </row>
    <row r="34" spans="1:57" x14ac:dyDescent="0.25">
      <c r="A34" s="3"/>
      <c r="B34" s="3">
        <v>24</v>
      </c>
      <c r="C34" s="6">
        <v>1.95E-2</v>
      </c>
      <c r="D34" s="6">
        <v>1.95E-2</v>
      </c>
      <c r="E34" s="6">
        <v>1.95E-2</v>
      </c>
      <c r="F34" s="6">
        <v>1.968E-2</v>
      </c>
      <c r="G34" s="6">
        <v>4.521E-2</v>
      </c>
      <c r="H34" s="6">
        <v>1.95E-2</v>
      </c>
      <c r="I34" s="6">
        <v>1.9980000000000001E-2</v>
      </c>
      <c r="J34" s="6">
        <v>2.3009999999999999E-2</v>
      </c>
      <c r="K34" s="6">
        <v>1.95E-2</v>
      </c>
      <c r="L34" s="6">
        <v>1.95E-2</v>
      </c>
      <c r="M34" s="7">
        <v>1.95E-2</v>
      </c>
      <c r="N34" s="7">
        <v>1.95E-2</v>
      </c>
      <c r="O34" s="7">
        <v>2.2630000000000001E-2</v>
      </c>
      <c r="P34" s="7">
        <v>4.5999999999999999E-2</v>
      </c>
      <c r="Q34" s="7">
        <v>5.389E-2</v>
      </c>
      <c r="R34" s="7">
        <v>1.95E-2</v>
      </c>
      <c r="S34" s="7">
        <v>1.95E-2</v>
      </c>
      <c r="T34" s="7">
        <v>1.95E-2</v>
      </c>
      <c r="U34" s="7">
        <v>8.2900000000000005E-3</v>
      </c>
      <c r="V34" s="7">
        <v>1.95E-2</v>
      </c>
      <c r="W34" s="7">
        <v>1.95E-2</v>
      </c>
      <c r="X34" s="7">
        <v>1.95E-2</v>
      </c>
      <c r="Y34" s="7">
        <v>1.95E-2</v>
      </c>
      <c r="Z34" s="7">
        <v>2.8750000000000001E-2</v>
      </c>
      <c r="AA34" s="7">
        <v>3.8559999999999997E-2</v>
      </c>
      <c r="AB34" s="7">
        <v>1.95E-2</v>
      </c>
      <c r="AC34" s="7">
        <v>4.5940000000000002E-2</v>
      </c>
      <c r="AD34" s="7">
        <v>7.4219999999999994E-2</v>
      </c>
      <c r="AE34" s="7">
        <v>1.95E-2</v>
      </c>
      <c r="AF34" s="7">
        <v>1.95E-2</v>
      </c>
      <c r="AG34" s="7">
        <v>1.95E-2</v>
      </c>
      <c r="AH34" s="7">
        <v>3.0259999999999999E-2</v>
      </c>
      <c r="AI34" s="7">
        <v>8.2900000000000005E-3</v>
      </c>
      <c r="AJ34" s="7">
        <v>2.4029999999999999E-2</v>
      </c>
      <c r="AK34" s="7">
        <v>3.449E-2</v>
      </c>
      <c r="AL34" s="7">
        <v>0.14000000000000001</v>
      </c>
      <c r="AM34" s="7">
        <v>2.5090000000000001E-2</v>
      </c>
      <c r="AN34" s="7">
        <v>4.7489999999999997E-2</v>
      </c>
      <c r="AO34" s="7">
        <v>3.1329999999999997E-2</v>
      </c>
      <c r="AP34" s="7">
        <v>6.0290000000000003E-2</v>
      </c>
      <c r="AQ34" s="7">
        <v>2.4920000000000001E-2</v>
      </c>
      <c r="AR34" s="7">
        <v>7.2359999999999994E-2</v>
      </c>
      <c r="AS34" s="7">
        <v>1.1010000000000001E-2</v>
      </c>
      <c r="AT34" s="7">
        <v>4.8559999999999999E-2</v>
      </c>
      <c r="AU34" s="7">
        <v>7.0970000000000005E-2</v>
      </c>
      <c r="AV34" s="7">
        <v>4.011E-2</v>
      </c>
      <c r="AW34" s="7">
        <v>3.0890000000000001E-2</v>
      </c>
      <c r="AX34" s="7">
        <v>9.3079999999999996E-2</v>
      </c>
      <c r="AY34" s="7">
        <v>1.9179999999999999E-2</v>
      </c>
      <c r="AZ34" s="7">
        <v>2.2079999999999999E-2</v>
      </c>
      <c r="BA34" s="7">
        <v>3.4329999999999999E-2</v>
      </c>
      <c r="BB34" s="7">
        <v>9.4189999999999996E-2</v>
      </c>
      <c r="BC34" s="7">
        <v>3.3529999999999997E-2</v>
      </c>
      <c r="BD34" s="12"/>
      <c r="BE34" s="3"/>
    </row>
    <row r="35" spans="1:57" x14ac:dyDescent="0.25">
      <c r="A35" s="3"/>
      <c r="B35" s="8">
        <v>25</v>
      </c>
      <c r="C35" s="9">
        <v>2.0039999999999999E-2</v>
      </c>
      <c r="D35" s="9">
        <v>2.0039999999999999E-2</v>
      </c>
      <c r="E35" s="9">
        <v>2.0039999999999999E-2</v>
      </c>
      <c r="F35" s="9">
        <v>2.0219999999999998E-2</v>
      </c>
      <c r="G35" s="9">
        <v>4.5179999999999998E-2</v>
      </c>
      <c r="H35" s="9">
        <v>2.0039999999999999E-2</v>
      </c>
      <c r="I35" s="9">
        <v>2.0629999999999999E-2</v>
      </c>
      <c r="J35" s="9">
        <v>2.3480000000000001E-2</v>
      </c>
      <c r="K35" s="9">
        <v>2.0039999999999999E-2</v>
      </c>
      <c r="L35" s="9">
        <v>2.0039999999999999E-2</v>
      </c>
      <c r="M35" s="10">
        <v>2.0039999999999999E-2</v>
      </c>
      <c r="N35" s="10">
        <v>2.0039999999999999E-2</v>
      </c>
      <c r="O35" s="10">
        <v>2.3109999999999999E-2</v>
      </c>
      <c r="P35" s="10">
        <v>4.6059999999999997E-2</v>
      </c>
      <c r="Q35" s="10">
        <v>5.357E-2</v>
      </c>
      <c r="R35" s="10">
        <v>2.0039999999999999E-2</v>
      </c>
      <c r="S35" s="10">
        <v>2.0039999999999999E-2</v>
      </c>
      <c r="T35" s="10">
        <v>2.0039999999999999E-2</v>
      </c>
      <c r="U35" s="10">
        <v>8.5699999999999995E-3</v>
      </c>
      <c r="V35" s="10">
        <v>2.0039999999999999E-2</v>
      </c>
      <c r="W35" s="10">
        <v>2.0039999999999999E-2</v>
      </c>
      <c r="X35" s="10">
        <v>2.0039999999999999E-2</v>
      </c>
      <c r="Y35" s="10">
        <v>2.0039999999999999E-2</v>
      </c>
      <c r="Z35" s="10">
        <v>2.9149999999999999E-2</v>
      </c>
      <c r="AA35" s="10">
        <v>3.8739999999999997E-2</v>
      </c>
      <c r="AB35" s="10">
        <v>2.0039999999999999E-2</v>
      </c>
      <c r="AC35" s="10">
        <v>4.5940000000000002E-2</v>
      </c>
      <c r="AD35" s="10">
        <v>7.3169999999999999E-2</v>
      </c>
      <c r="AE35" s="10">
        <v>2.0039999999999999E-2</v>
      </c>
      <c r="AF35" s="10">
        <v>2.0039999999999999E-2</v>
      </c>
      <c r="AG35" s="10">
        <v>2.0039999999999999E-2</v>
      </c>
      <c r="AH35" s="10">
        <v>3.073E-2</v>
      </c>
      <c r="AI35" s="10">
        <v>8.5699999999999995E-3</v>
      </c>
      <c r="AJ35" s="10">
        <v>2.3959999999999999E-2</v>
      </c>
      <c r="AK35" s="10">
        <v>3.449E-2</v>
      </c>
      <c r="AL35" s="10">
        <v>0.13747000000000001</v>
      </c>
      <c r="AM35" s="10">
        <v>2.5139999999999999E-2</v>
      </c>
      <c r="AN35" s="10">
        <v>4.7370000000000002E-2</v>
      </c>
      <c r="AO35" s="10">
        <v>3.1640000000000001E-2</v>
      </c>
      <c r="AP35" s="10">
        <v>5.9880000000000003E-2</v>
      </c>
      <c r="AQ35" s="10">
        <v>2.5430000000000001E-2</v>
      </c>
      <c r="AR35" s="10">
        <v>7.1800000000000003E-2</v>
      </c>
      <c r="AS35" s="10">
        <v>1.1220000000000001E-2</v>
      </c>
      <c r="AT35" s="10">
        <v>4.8619999999999997E-2</v>
      </c>
      <c r="AU35" s="10">
        <v>7.077E-2</v>
      </c>
      <c r="AV35" s="10">
        <v>4.0230000000000002E-2</v>
      </c>
      <c r="AW35" s="10">
        <v>3.1109999999999999E-2</v>
      </c>
      <c r="AX35" s="10">
        <v>9.2060000000000003E-2</v>
      </c>
      <c r="AY35" s="10">
        <v>1.9689999999999999E-2</v>
      </c>
      <c r="AZ35" s="10">
        <v>2.2700000000000001E-2</v>
      </c>
      <c r="BA35" s="10">
        <v>3.4639999999999997E-2</v>
      </c>
      <c r="BB35" s="10">
        <v>9.2929999999999999E-2</v>
      </c>
      <c r="BC35" s="10">
        <v>3.3599999999999998E-2</v>
      </c>
      <c r="BD35" s="12"/>
      <c r="BE35" s="3"/>
    </row>
    <row r="36" spans="1:57" x14ac:dyDescent="0.25">
      <c r="A36" s="3"/>
      <c r="B36" s="3">
        <v>26</v>
      </c>
      <c r="C36" s="6">
        <v>2.0590000000000001E-2</v>
      </c>
      <c r="D36" s="6">
        <v>2.0590000000000001E-2</v>
      </c>
      <c r="E36" s="6">
        <v>2.0590000000000001E-2</v>
      </c>
      <c r="F36" s="6">
        <v>2.0760000000000001E-2</v>
      </c>
      <c r="G36" s="6">
        <v>4.514E-2</v>
      </c>
      <c r="H36" s="6">
        <v>2.0590000000000001E-2</v>
      </c>
      <c r="I36" s="6">
        <v>2.1260000000000001E-2</v>
      </c>
      <c r="J36" s="6">
        <v>2.3949999999999999E-2</v>
      </c>
      <c r="K36" s="6">
        <v>2.0590000000000001E-2</v>
      </c>
      <c r="L36" s="6">
        <v>2.0590000000000001E-2</v>
      </c>
      <c r="M36" s="7">
        <v>2.0590000000000001E-2</v>
      </c>
      <c r="N36" s="7">
        <v>2.0590000000000001E-2</v>
      </c>
      <c r="O36" s="7">
        <v>2.359E-2</v>
      </c>
      <c r="P36" s="7">
        <v>4.6100000000000002E-2</v>
      </c>
      <c r="Q36" s="7">
        <v>5.3260000000000002E-2</v>
      </c>
      <c r="R36" s="7">
        <v>2.0590000000000001E-2</v>
      </c>
      <c r="S36" s="7">
        <v>2.0590000000000001E-2</v>
      </c>
      <c r="T36" s="7">
        <v>2.0590000000000001E-2</v>
      </c>
      <c r="U36" s="7">
        <v>8.8999999999999999E-3</v>
      </c>
      <c r="V36" s="7">
        <v>2.0590000000000001E-2</v>
      </c>
      <c r="W36" s="7">
        <v>2.0590000000000001E-2</v>
      </c>
      <c r="X36" s="7">
        <v>2.0590000000000001E-2</v>
      </c>
      <c r="Y36" s="7">
        <v>2.0590000000000001E-2</v>
      </c>
      <c r="Z36" s="7">
        <v>2.954E-2</v>
      </c>
      <c r="AA36" s="7">
        <v>3.891E-2</v>
      </c>
      <c r="AB36" s="7">
        <v>2.0590000000000001E-2</v>
      </c>
      <c r="AC36" s="7">
        <v>4.5929999999999999E-2</v>
      </c>
      <c r="AD36" s="7">
        <v>7.2179999999999994E-2</v>
      </c>
      <c r="AE36" s="7">
        <v>2.0590000000000001E-2</v>
      </c>
      <c r="AF36" s="7">
        <v>2.0590000000000001E-2</v>
      </c>
      <c r="AG36" s="7">
        <v>2.0590000000000001E-2</v>
      </c>
      <c r="AH36" s="7">
        <v>3.116E-2</v>
      </c>
      <c r="AI36" s="7">
        <v>8.8999999999999999E-3</v>
      </c>
      <c r="AJ36" s="7">
        <v>2.3890000000000002E-2</v>
      </c>
      <c r="AK36" s="7">
        <v>3.4419999999999999E-2</v>
      </c>
      <c r="AL36" s="7">
        <v>0.13499</v>
      </c>
      <c r="AM36" s="7">
        <v>2.5260000000000001E-2</v>
      </c>
      <c r="AN36" s="7">
        <v>4.725E-2</v>
      </c>
      <c r="AO36" s="7">
        <v>3.193E-2</v>
      </c>
      <c r="AP36" s="7">
        <v>5.9459999999999999E-2</v>
      </c>
      <c r="AQ36" s="7">
        <v>2.5909999999999999E-2</v>
      </c>
      <c r="AR36" s="7">
        <v>7.1260000000000004E-2</v>
      </c>
      <c r="AS36" s="7">
        <v>1.1390000000000001E-2</v>
      </c>
      <c r="AT36" s="7">
        <v>4.863E-2</v>
      </c>
      <c r="AU36" s="7">
        <v>7.0529999999999995E-2</v>
      </c>
      <c r="AV36" s="7">
        <v>4.0340000000000001E-2</v>
      </c>
      <c r="AW36" s="7">
        <v>3.1329999999999997E-2</v>
      </c>
      <c r="AX36" s="7">
        <v>9.1039999999999996E-2</v>
      </c>
      <c r="AY36" s="7">
        <v>2.0199999999999999E-2</v>
      </c>
      <c r="AZ36" s="7">
        <v>2.3279999999999999E-2</v>
      </c>
      <c r="BA36" s="7">
        <v>3.492E-2</v>
      </c>
      <c r="BB36" s="7">
        <v>9.171E-2</v>
      </c>
      <c r="BC36" s="7">
        <v>3.3649999999999999E-2</v>
      </c>
      <c r="BD36" s="12"/>
      <c r="BE36" s="3"/>
    </row>
    <row r="37" spans="1:57" x14ac:dyDescent="0.25">
      <c r="A37" s="3"/>
      <c r="B37" s="3">
        <v>27</v>
      </c>
      <c r="C37" s="6">
        <v>2.1129999999999999E-2</v>
      </c>
      <c r="D37" s="6">
        <v>2.1129999999999999E-2</v>
      </c>
      <c r="E37" s="6">
        <v>2.1129999999999999E-2</v>
      </c>
      <c r="F37" s="6">
        <v>2.1299999999999999E-2</v>
      </c>
      <c r="G37" s="6">
        <v>4.5100000000000001E-2</v>
      </c>
      <c r="H37" s="6">
        <v>2.1129999999999999E-2</v>
      </c>
      <c r="I37" s="6">
        <v>2.1860000000000001E-2</v>
      </c>
      <c r="J37" s="6">
        <v>2.4420000000000001E-2</v>
      </c>
      <c r="K37" s="6">
        <v>2.1129999999999999E-2</v>
      </c>
      <c r="L37" s="6">
        <v>2.1129999999999999E-2</v>
      </c>
      <c r="M37" s="7">
        <v>2.1129999999999999E-2</v>
      </c>
      <c r="N37" s="7">
        <v>2.1129999999999999E-2</v>
      </c>
      <c r="O37" s="7">
        <v>2.4060000000000002E-2</v>
      </c>
      <c r="P37" s="7">
        <v>4.6109999999999998E-2</v>
      </c>
      <c r="Q37" s="7">
        <v>5.296E-2</v>
      </c>
      <c r="R37" s="7">
        <v>2.1129999999999999E-2</v>
      </c>
      <c r="S37" s="7">
        <v>2.1129999999999999E-2</v>
      </c>
      <c r="T37" s="7">
        <v>2.1129999999999999E-2</v>
      </c>
      <c r="U37" s="7">
        <v>9.2800000000000001E-3</v>
      </c>
      <c r="V37" s="7">
        <v>2.1129999999999999E-2</v>
      </c>
      <c r="W37" s="7">
        <v>2.1129999999999999E-2</v>
      </c>
      <c r="X37" s="7">
        <v>2.1129999999999999E-2</v>
      </c>
      <c r="Y37" s="7">
        <v>2.1129999999999999E-2</v>
      </c>
      <c r="Z37" s="7">
        <v>2.9909999999999999E-2</v>
      </c>
      <c r="AA37" s="7">
        <v>3.9070000000000001E-2</v>
      </c>
      <c r="AB37" s="7">
        <v>2.1129999999999999E-2</v>
      </c>
      <c r="AC37" s="7">
        <v>4.5909999999999999E-2</v>
      </c>
      <c r="AD37" s="7">
        <v>7.1239999999999998E-2</v>
      </c>
      <c r="AE37" s="7">
        <v>2.1129999999999999E-2</v>
      </c>
      <c r="AF37" s="7">
        <v>2.1129999999999999E-2</v>
      </c>
      <c r="AG37" s="7">
        <v>2.1129999999999999E-2</v>
      </c>
      <c r="AH37" s="7">
        <v>3.1559999999999998E-2</v>
      </c>
      <c r="AI37" s="7">
        <v>9.2800000000000001E-3</v>
      </c>
      <c r="AJ37" s="7">
        <v>2.3820000000000001E-2</v>
      </c>
      <c r="AK37" s="7">
        <v>3.431E-2</v>
      </c>
      <c r="AL37" s="7">
        <v>0.13259000000000001</v>
      </c>
      <c r="AM37" s="7">
        <v>2.5430000000000001E-2</v>
      </c>
      <c r="AN37" s="7">
        <v>4.7129999999999998E-2</v>
      </c>
      <c r="AO37" s="7">
        <v>3.2219999999999999E-2</v>
      </c>
      <c r="AP37" s="7">
        <v>5.9049999999999998E-2</v>
      </c>
      <c r="AQ37" s="7">
        <v>2.6370000000000001E-2</v>
      </c>
      <c r="AR37" s="7">
        <v>7.0739999999999997E-2</v>
      </c>
      <c r="AS37" s="7">
        <v>1.154E-2</v>
      </c>
      <c r="AT37" s="7">
        <v>4.8619999999999997E-2</v>
      </c>
      <c r="AU37" s="7">
        <v>7.0250000000000007E-2</v>
      </c>
      <c r="AV37" s="7">
        <v>4.0439999999999997E-2</v>
      </c>
      <c r="AW37" s="7">
        <v>3.1559999999999998E-2</v>
      </c>
      <c r="AX37" s="7">
        <v>9.0039999999999995E-2</v>
      </c>
      <c r="AY37" s="7">
        <v>2.0709999999999999E-2</v>
      </c>
      <c r="AZ37" s="7">
        <v>2.384E-2</v>
      </c>
      <c r="BA37" s="7">
        <v>3.5189999999999999E-2</v>
      </c>
      <c r="BB37" s="7">
        <v>9.0539999999999995E-2</v>
      </c>
      <c r="BC37" s="7">
        <v>3.3689999999999998E-2</v>
      </c>
      <c r="BD37" s="12"/>
      <c r="BE37" s="3"/>
    </row>
    <row r="38" spans="1:57" x14ac:dyDescent="0.25">
      <c r="A38" s="3"/>
      <c r="B38" s="3">
        <v>28</v>
      </c>
      <c r="C38" s="6">
        <v>2.1659999999999999E-2</v>
      </c>
      <c r="D38" s="6">
        <v>2.1659999999999999E-2</v>
      </c>
      <c r="E38" s="6">
        <v>2.1659999999999999E-2</v>
      </c>
      <c r="F38" s="6">
        <v>2.1829999999999999E-2</v>
      </c>
      <c r="G38" s="6">
        <v>4.5060000000000003E-2</v>
      </c>
      <c r="H38" s="6">
        <v>2.1659999999999999E-2</v>
      </c>
      <c r="I38" s="6">
        <v>2.2429999999999999E-2</v>
      </c>
      <c r="J38" s="6">
        <v>2.487E-2</v>
      </c>
      <c r="K38" s="6">
        <v>2.1659999999999999E-2</v>
      </c>
      <c r="L38" s="6">
        <v>2.1659999999999999E-2</v>
      </c>
      <c r="M38" s="7">
        <v>2.1659999999999999E-2</v>
      </c>
      <c r="N38" s="7">
        <v>2.1659999999999999E-2</v>
      </c>
      <c r="O38" s="7">
        <v>2.452E-2</v>
      </c>
      <c r="P38" s="7">
        <v>4.6109999999999998E-2</v>
      </c>
      <c r="Q38" s="7">
        <v>5.2670000000000002E-2</v>
      </c>
      <c r="R38" s="7">
        <v>2.1659999999999999E-2</v>
      </c>
      <c r="S38" s="7">
        <v>2.1659999999999999E-2</v>
      </c>
      <c r="T38" s="7">
        <v>2.1659999999999999E-2</v>
      </c>
      <c r="U38" s="7">
        <v>9.6799999999999994E-3</v>
      </c>
      <c r="V38" s="7">
        <v>2.1659999999999999E-2</v>
      </c>
      <c r="W38" s="7">
        <v>2.1659999999999999E-2</v>
      </c>
      <c r="X38" s="7">
        <v>2.1659999999999999E-2</v>
      </c>
      <c r="Y38" s="7">
        <v>2.1659999999999999E-2</v>
      </c>
      <c r="Z38" s="7">
        <v>3.0259999999999999E-2</v>
      </c>
      <c r="AA38" s="7">
        <v>3.9210000000000002E-2</v>
      </c>
      <c r="AB38" s="7">
        <v>2.1659999999999999E-2</v>
      </c>
      <c r="AC38" s="7">
        <v>4.5879999999999997E-2</v>
      </c>
      <c r="AD38" s="7">
        <v>7.0349999999999996E-2</v>
      </c>
      <c r="AE38" s="7">
        <v>2.1659999999999999E-2</v>
      </c>
      <c r="AF38" s="7">
        <v>2.1659999999999999E-2</v>
      </c>
      <c r="AG38" s="7">
        <v>2.1659999999999999E-2</v>
      </c>
      <c r="AH38" s="7">
        <v>3.193E-2</v>
      </c>
      <c r="AI38" s="7">
        <v>9.6799999999999994E-3</v>
      </c>
      <c r="AJ38" s="7">
        <v>2.375E-2</v>
      </c>
      <c r="AK38" s="7">
        <v>3.4200000000000001E-2</v>
      </c>
      <c r="AL38" s="7">
        <v>0.13025999999999999</v>
      </c>
      <c r="AM38" s="7">
        <v>2.5649999999999999E-2</v>
      </c>
      <c r="AN38" s="7">
        <v>4.7019999999999999E-2</v>
      </c>
      <c r="AO38" s="7">
        <v>3.2489999999999998E-2</v>
      </c>
      <c r="AP38" s="7">
        <v>5.8639999999999998E-2</v>
      </c>
      <c r="AQ38" s="7">
        <v>2.681E-2</v>
      </c>
      <c r="AR38" s="7">
        <v>7.0230000000000001E-2</v>
      </c>
      <c r="AS38" s="7">
        <v>1.1690000000000001E-2</v>
      </c>
      <c r="AT38" s="7">
        <v>4.8579999999999998E-2</v>
      </c>
      <c r="AU38" s="7">
        <v>6.9940000000000002E-2</v>
      </c>
      <c r="AV38" s="7">
        <v>4.0529999999999997E-2</v>
      </c>
      <c r="AW38" s="7">
        <v>3.1789999999999999E-2</v>
      </c>
      <c r="AX38" s="7">
        <v>8.9050000000000004E-2</v>
      </c>
      <c r="AY38" s="7">
        <v>2.1229999999999999E-2</v>
      </c>
      <c r="AZ38" s="7">
        <v>2.4369999999999999E-2</v>
      </c>
      <c r="BA38" s="7">
        <v>3.5439999999999999E-2</v>
      </c>
      <c r="BB38" s="7">
        <v>8.9419999999999999E-2</v>
      </c>
      <c r="BC38" s="7">
        <v>3.3739999999999999E-2</v>
      </c>
      <c r="BD38" s="12"/>
      <c r="BE38" s="3"/>
    </row>
    <row r="39" spans="1:57" x14ac:dyDescent="0.25">
      <c r="A39" s="3"/>
      <c r="B39" s="3">
        <v>29</v>
      </c>
      <c r="C39" s="6">
        <v>2.2179999999999998E-2</v>
      </c>
      <c r="D39" s="6">
        <v>2.2179999999999998E-2</v>
      </c>
      <c r="E39" s="6">
        <v>2.2179999999999998E-2</v>
      </c>
      <c r="F39" s="6">
        <v>2.2339999999999999E-2</v>
      </c>
      <c r="G39" s="6">
        <v>4.5019999999999998E-2</v>
      </c>
      <c r="H39" s="6">
        <v>2.2179999999999998E-2</v>
      </c>
      <c r="I39" s="6">
        <v>2.298E-2</v>
      </c>
      <c r="J39" s="6">
        <v>2.5309999999999999E-2</v>
      </c>
      <c r="K39" s="6">
        <v>2.2179999999999998E-2</v>
      </c>
      <c r="L39" s="6">
        <v>2.2179999999999998E-2</v>
      </c>
      <c r="M39" s="7">
        <v>2.2179999999999998E-2</v>
      </c>
      <c r="N39" s="7">
        <v>2.2179999999999998E-2</v>
      </c>
      <c r="O39" s="7">
        <v>2.4969999999999999E-2</v>
      </c>
      <c r="P39" s="7">
        <v>4.6089999999999999E-2</v>
      </c>
      <c r="Q39" s="7">
        <v>5.2389999999999999E-2</v>
      </c>
      <c r="R39" s="7">
        <v>2.2179999999999998E-2</v>
      </c>
      <c r="S39" s="7">
        <v>2.2179999999999998E-2</v>
      </c>
      <c r="T39" s="7">
        <v>2.2179999999999998E-2</v>
      </c>
      <c r="U39" s="7">
        <v>1.0109999999999999E-2</v>
      </c>
      <c r="V39" s="7">
        <v>2.2179999999999998E-2</v>
      </c>
      <c r="W39" s="7">
        <v>2.2179999999999998E-2</v>
      </c>
      <c r="X39" s="7">
        <v>2.2179999999999998E-2</v>
      </c>
      <c r="Y39" s="7">
        <v>2.2179999999999998E-2</v>
      </c>
      <c r="Z39" s="7">
        <v>3.0589999999999999E-2</v>
      </c>
      <c r="AA39" s="7">
        <v>3.934E-2</v>
      </c>
      <c r="AB39" s="7">
        <v>2.2179999999999998E-2</v>
      </c>
      <c r="AC39" s="7">
        <v>4.5830000000000003E-2</v>
      </c>
      <c r="AD39" s="7">
        <v>6.9500000000000006E-2</v>
      </c>
      <c r="AE39" s="7">
        <v>2.2179999999999998E-2</v>
      </c>
      <c r="AF39" s="7">
        <v>2.2179999999999998E-2</v>
      </c>
      <c r="AG39" s="7">
        <v>2.2179999999999998E-2</v>
      </c>
      <c r="AH39" s="7">
        <v>3.2280000000000003E-2</v>
      </c>
      <c r="AI39" s="7">
        <v>1.0109999999999999E-2</v>
      </c>
      <c r="AJ39" s="7">
        <v>2.367E-2</v>
      </c>
      <c r="AK39" s="7">
        <v>3.4090000000000002E-2</v>
      </c>
      <c r="AL39" s="7">
        <v>0.12801000000000001</v>
      </c>
      <c r="AM39" s="7">
        <v>2.589E-2</v>
      </c>
      <c r="AN39" s="7">
        <v>4.691E-2</v>
      </c>
      <c r="AO39" s="7">
        <v>3.2750000000000001E-2</v>
      </c>
      <c r="AP39" s="7">
        <v>5.824E-2</v>
      </c>
      <c r="AQ39" s="7">
        <v>2.7230000000000001E-2</v>
      </c>
      <c r="AR39" s="7">
        <v>6.9739999999999996E-2</v>
      </c>
      <c r="AS39" s="7">
        <v>1.1849999999999999E-2</v>
      </c>
      <c r="AT39" s="7">
        <v>4.8520000000000001E-2</v>
      </c>
      <c r="AU39" s="7">
        <v>6.9610000000000005E-2</v>
      </c>
      <c r="AV39" s="7">
        <v>4.061E-2</v>
      </c>
      <c r="AW39" s="7">
        <v>3.202E-2</v>
      </c>
      <c r="AX39" s="7">
        <v>8.8080000000000006E-2</v>
      </c>
      <c r="AY39" s="7">
        <v>2.1729999999999999E-2</v>
      </c>
      <c r="AZ39" s="7">
        <v>2.4879999999999999E-2</v>
      </c>
      <c r="BA39" s="7">
        <v>3.567E-2</v>
      </c>
      <c r="BB39" s="7">
        <v>8.8349999999999998E-2</v>
      </c>
      <c r="BC39" s="7">
        <v>3.3820000000000003E-2</v>
      </c>
      <c r="BD39" s="12"/>
      <c r="BE39" s="3"/>
    </row>
    <row r="40" spans="1:57" x14ac:dyDescent="0.25">
      <c r="A40" s="3"/>
      <c r="B40" s="8">
        <v>30</v>
      </c>
      <c r="C40" s="9">
        <v>2.2679999999999999E-2</v>
      </c>
      <c r="D40" s="9">
        <v>2.2679999999999999E-2</v>
      </c>
      <c r="E40" s="9">
        <v>2.2679999999999999E-2</v>
      </c>
      <c r="F40" s="9">
        <v>2.2839999999999999E-2</v>
      </c>
      <c r="G40" s="9">
        <v>4.4970000000000003E-2</v>
      </c>
      <c r="H40" s="9">
        <v>2.2679999999999999E-2</v>
      </c>
      <c r="I40" s="9">
        <v>2.351E-2</v>
      </c>
      <c r="J40" s="9">
        <v>2.5729999999999999E-2</v>
      </c>
      <c r="K40" s="9">
        <v>2.2679999999999999E-2</v>
      </c>
      <c r="L40" s="9">
        <v>2.2679999999999999E-2</v>
      </c>
      <c r="M40" s="10">
        <v>2.2679999999999999E-2</v>
      </c>
      <c r="N40" s="10">
        <v>2.2679999999999999E-2</v>
      </c>
      <c r="O40" s="10">
        <v>2.5399999999999999E-2</v>
      </c>
      <c r="P40" s="10">
        <v>4.6059999999999997E-2</v>
      </c>
      <c r="Q40" s="10">
        <v>5.212E-2</v>
      </c>
      <c r="R40" s="10">
        <v>2.2679999999999999E-2</v>
      </c>
      <c r="S40" s="10">
        <v>2.2679999999999999E-2</v>
      </c>
      <c r="T40" s="10">
        <v>2.2679999999999999E-2</v>
      </c>
      <c r="U40" s="10">
        <v>1.055E-2</v>
      </c>
      <c r="V40" s="10">
        <v>2.2679999999999999E-2</v>
      </c>
      <c r="W40" s="10">
        <v>2.2679999999999999E-2</v>
      </c>
      <c r="X40" s="10">
        <v>2.2679999999999999E-2</v>
      </c>
      <c r="Y40" s="10">
        <v>2.2679999999999999E-2</v>
      </c>
      <c r="Z40" s="10">
        <v>3.091E-2</v>
      </c>
      <c r="AA40" s="10">
        <v>3.9460000000000002E-2</v>
      </c>
      <c r="AB40" s="10">
        <v>2.2679999999999999E-2</v>
      </c>
      <c r="AC40" s="10">
        <v>4.5789999999999997E-2</v>
      </c>
      <c r="AD40" s="10">
        <v>6.8699999999999997E-2</v>
      </c>
      <c r="AE40" s="10">
        <v>2.2679999999999999E-2</v>
      </c>
      <c r="AF40" s="10">
        <v>2.2679999999999999E-2</v>
      </c>
      <c r="AG40" s="10">
        <v>2.2679999999999999E-2</v>
      </c>
      <c r="AH40" s="10">
        <v>3.2599999999999997E-2</v>
      </c>
      <c r="AI40" s="10">
        <v>1.055E-2</v>
      </c>
      <c r="AJ40" s="10">
        <v>2.359E-2</v>
      </c>
      <c r="AK40" s="10">
        <v>3.4020000000000002E-2</v>
      </c>
      <c r="AL40" s="10">
        <v>0.12584999999999999</v>
      </c>
      <c r="AM40" s="10">
        <v>2.6159999999999999E-2</v>
      </c>
      <c r="AN40" s="10">
        <v>4.6800000000000001E-2</v>
      </c>
      <c r="AO40" s="10">
        <v>3.2989999999999998E-2</v>
      </c>
      <c r="AP40" s="10">
        <v>5.7840000000000003E-2</v>
      </c>
      <c r="AQ40" s="10">
        <v>2.7629999999999998E-2</v>
      </c>
      <c r="AR40" s="10">
        <v>6.9269999999999998E-2</v>
      </c>
      <c r="AS40" s="10">
        <v>1.206E-2</v>
      </c>
      <c r="AT40" s="10">
        <v>4.845E-2</v>
      </c>
      <c r="AU40" s="10">
        <v>6.9260000000000002E-2</v>
      </c>
      <c r="AV40" s="10">
        <v>4.0689999999999997E-2</v>
      </c>
      <c r="AW40" s="10">
        <v>3.2239999999999998E-2</v>
      </c>
      <c r="AX40" s="10">
        <v>8.7139999999999995E-2</v>
      </c>
      <c r="AY40" s="10">
        <v>2.223E-2</v>
      </c>
      <c r="AZ40" s="10">
        <v>2.5360000000000001E-2</v>
      </c>
      <c r="BA40" s="10">
        <v>3.5880000000000002E-2</v>
      </c>
      <c r="BB40" s="10">
        <v>8.7319999999999995E-2</v>
      </c>
      <c r="BC40" s="10">
        <v>3.3930000000000002E-2</v>
      </c>
      <c r="BD40" s="12"/>
      <c r="BE40" s="3"/>
    </row>
    <row r="41" spans="1:57" x14ac:dyDescent="0.25">
      <c r="A41" s="3"/>
      <c r="B41" s="3">
        <v>31</v>
      </c>
      <c r="C41" s="6">
        <v>2.317E-2</v>
      </c>
      <c r="D41" s="6">
        <v>2.317E-2</v>
      </c>
      <c r="E41" s="6">
        <v>2.317E-2</v>
      </c>
      <c r="F41" s="6">
        <v>2.333E-2</v>
      </c>
      <c r="G41" s="6">
        <v>4.4920000000000002E-2</v>
      </c>
      <c r="H41" s="6">
        <v>2.317E-2</v>
      </c>
      <c r="I41" s="6">
        <v>2.401E-2</v>
      </c>
      <c r="J41" s="6">
        <v>2.615E-2</v>
      </c>
      <c r="K41" s="6">
        <v>2.317E-2</v>
      </c>
      <c r="L41" s="6">
        <v>2.317E-2</v>
      </c>
      <c r="M41" s="7">
        <v>2.317E-2</v>
      </c>
      <c r="N41" s="7">
        <v>2.317E-2</v>
      </c>
      <c r="O41" s="7">
        <v>2.5819999999999999E-2</v>
      </c>
      <c r="P41" s="7">
        <v>4.6019999999999998E-2</v>
      </c>
      <c r="Q41" s="7">
        <v>5.1860000000000003E-2</v>
      </c>
      <c r="R41" s="7">
        <v>2.317E-2</v>
      </c>
      <c r="S41" s="7">
        <v>2.317E-2</v>
      </c>
      <c r="T41" s="7">
        <v>2.317E-2</v>
      </c>
      <c r="U41" s="7">
        <v>1.099E-2</v>
      </c>
      <c r="V41" s="7">
        <v>2.317E-2</v>
      </c>
      <c r="W41" s="7">
        <v>2.317E-2</v>
      </c>
      <c r="X41" s="7">
        <v>2.317E-2</v>
      </c>
      <c r="Y41" s="7">
        <v>2.317E-2</v>
      </c>
      <c r="Z41" s="7">
        <v>3.1210000000000002E-2</v>
      </c>
      <c r="AA41" s="7">
        <v>3.9570000000000001E-2</v>
      </c>
      <c r="AB41" s="7">
        <v>2.317E-2</v>
      </c>
      <c r="AC41" s="7">
        <v>4.5740000000000003E-2</v>
      </c>
      <c r="AD41" s="7">
        <v>6.7930000000000004E-2</v>
      </c>
      <c r="AE41" s="7">
        <v>2.317E-2</v>
      </c>
      <c r="AF41" s="7">
        <v>2.317E-2</v>
      </c>
      <c r="AG41" s="7">
        <v>2.317E-2</v>
      </c>
      <c r="AH41" s="7">
        <v>3.2899999999999999E-2</v>
      </c>
      <c r="AI41" s="7">
        <v>1.099E-2</v>
      </c>
      <c r="AJ41" s="7">
        <v>2.349E-2</v>
      </c>
      <c r="AK41" s="7">
        <v>3.3989999999999999E-2</v>
      </c>
      <c r="AL41" s="7">
        <v>0.12376</v>
      </c>
      <c r="AM41" s="7">
        <v>2.6429999999999999E-2</v>
      </c>
      <c r="AN41" s="7">
        <v>4.6690000000000002E-2</v>
      </c>
      <c r="AO41" s="7">
        <v>3.3230000000000003E-2</v>
      </c>
      <c r="AP41" s="7">
        <v>5.7459999999999997E-2</v>
      </c>
      <c r="AQ41" s="7">
        <v>2.802E-2</v>
      </c>
      <c r="AR41" s="7">
        <v>6.8809999999999996E-2</v>
      </c>
      <c r="AS41" s="7">
        <v>1.23E-2</v>
      </c>
      <c r="AT41" s="7">
        <v>4.8370000000000003E-2</v>
      </c>
      <c r="AU41" s="7">
        <v>6.8909999999999999E-2</v>
      </c>
      <c r="AV41" s="7">
        <v>4.0759999999999998E-2</v>
      </c>
      <c r="AW41" s="7">
        <v>3.2469999999999999E-2</v>
      </c>
      <c r="AX41" s="7">
        <v>8.6230000000000001E-2</v>
      </c>
      <c r="AY41" s="7">
        <v>2.2720000000000001E-2</v>
      </c>
      <c r="AZ41" s="7">
        <v>2.5819999999999999E-2</v>
      </c>
      <c r="BA41" s="7">
        <v>3.6080000000000001E-2</v>
      </c>
      <c r="BB41" s="7">
        <v>8.6330000000000004E-2</v>
      </c>
      <c r="BC41" s="7">
        <v>3.4070000000000003E-2</v>
      </c>
      <c r="BD41" s="12"/>
      <c r="BE41" s="3"/>
    </row>
    <row r="42" spans="1:57" x14ac:dyDescent="0.25">
      <c r="A42" s="3"/>
      <c r="B42" s="3">
        <v>32</v>
      </c>
      <c r="C42" s="6">
        <v>2.3640000000000001E-2</v>
      </c>
      <c r="D42" s="6">
        <v>2.3640000000000001E-2</v>
      </c>
      <c r="E42" s="6">
        <v>2.3640000000000001E-2</v>
      </c>
      <c r="F42" s="6">
        <v>2.3800000000000002E-2</v>
      </c>
      <c r="G42" s="6">
        <v>4.487E-2</v>
      </c>
      <c r="H42" s="6">
        <v>2.3640000000000001E-2</v>
      </c>
      <c r="I42" s="6">
        <v>2.4490000000000001E-2</v>
      </c>
      <c r="J42" s="6">
        <v>2.6540000000000001E-2</v>
      </c>
      <c r="K42" s="6">
        <v>2.3640000000000001E-2</v>
      </c>
      <c r="L42" s="6">
        <v>2.3640000000000001E-2</v>
      </c>
      <c r="M42" s="7">
        <v>2.3640000000000001E-2</v>
      </c>
      <c r="N42" s="7">
        <v>2.3640000000000001E-2</v>
      </c>
      <c r="O42" s="7">
        <v>2.623E-2</v>
      </c>
      <c r="P42" s="7">
        <v>4.5969999999999997E-2</v>
      </c>
      <c r="Q42" s="7">
        <v>5.1610000000000003E-2</v>
      </c>
      <c r="R42" s="7">
        <v>2.3640000000000001E-2</v>
      </c>
      <c r="S42" s="7">
        <v>2.3640000000000001E-2</v>
      </c>
      <c r="T42" s="7">
        <v>2.3640000000000001E-2</v>
      </c>
      <c r="U42" s="7">
        <v>1.1440000000000001E-2</v>
      </c>
      <c r="V42" s="7">
        <v>2.3640000000000001E-2</v>
      </c>
      <c r="W42" s="7">
        <v>2.3640000000000001E-2</v>
      </c>
      <c r="X42" s="7">
        <v>2.3640000000000001E-2</v>
      </c>
      <c r="Y42" s="7">
        <v>2.3640000000000001E-2</v>
      </c>
      <c r="Z42" s="7">
        <v>3.15E-2</v>
      </c>
      <c r="AA42" s="7">
        <v>3.9669999999999997E-2</v>
      </c>
      <c r="AB42" s="7">
        <v>2.3640000000000001E-2</v>
      </c>
      <c r="AC42" s="7">
        <v>4.5679999999999998E-2</v>
      </c>
      <c r="AD42" s="7">
        <v>6.7199999999999996E-2</v>
      </c>
      <c r="AE42" s="7">
        <v>2.3640000000000001E-2</v>
      </c>
      <c r="AF42" s="7">
        <v>2.3640000000000001E-2</v>
      </c>
      <c r="AG42" s="7">
        <v>2.3640000000000001E-2</v>
      </c>
      <c r="AH42" s="7">
        <v>3.3180000000000001E-2</v>
      </c>
      <c r="AI42" s="7">
        <v>1.1440000000000001E-2</v>
      </c>
      <c r="AJ42" s="7">
        <v>2.3390000000000001E-2</v>
      </c>
      <c r="AK42" s="7">
        <v>3.3989999999999999E-2</v>
      </c>
      <c r="AL42" s="7">
        <v>0.12175999999999999</v>
      </c>
      <c r="AM42" s="7">
        <v>2.6720000000000001E-2</v>
      </c>
      <c r="AN42" s="7">
        <v>4.6589999999999999E-2</v>
      </c>
      <c r="AO42" s="7">
        <v>3.3459999999999997E-2</v>
      </c>
      <c r="AP42" s="7">
        <v>5.7079999999999999E-2</v>
      </c>
      <c r="AQ42" s="7">
        <v>2.8389999999999999E-2</v>
      </c>
      <c r="AR42" s="7">
        <v>6.8379999999999996E-2</v>
      </c>
      <c r="AS42" s="7">
        <v>1.257E-2</v>
      </c>
      <c r="AT42" s="7">
        <v>4.8280000000000003E-2</v>
      </c>
      <c r="AU42" s="7">
        <v>6.8559999999999996E-2</v>
      </c>
      <c r="AV42" s="7">
        <v>4.0820000000000002E-2</v>
      </c>
      <c r="AW42" s="7">
        <v>3.2680000000000001E-2</v>
      </c>
      <c r="AX42" s="7">
        <v>8.5339999999999999E-2</v>
      </c>
      <c r="AY42" s="7">
        <v>2.3189999999999999E-2</v>
      </c>
      <c r="AZ42" s="7">
        <v>2.6249999999999999E-2</v>
      </c>
      <c r="BA42" s="7">
        <v>3.6269999999999997E-2</v>
      </c>
      <c r="BB42" s="7">
        <v>8.5389999999999994E-2</v>
      </c>
      <c r="BC42" s="7">
        <v>3.422E-2</v>
      </c>
      <c r="BD42" s="12"/>
      <c r="BE42" s="3"/>
    </row>
    <row r="43" spans="1:57" x14ac:dyDescent="0.25">
      <c r="A43" s="3"/>
      <c r="B43" s="3">
        <v>33</v>
      </c>
      <c r="C43" s="6">
        <v>2.41E-2</v>
      </c>
      <c r="D43" s="6">
        <v>2.41E-2</v>
      </c>
      <c r="E43" s="6">
        <v>2.41E-2</v>
      </c>
      <c r="F43" s="6">
        <v>2.4250000000000001E-2</v>
      </c>
      <c r="G43" s="6">
        <v>4.4819999999999999E-2</v>
      </c>
      <c r="H43" s="6">
        <v>2.41E-2</v>
      </c>
      <c r="I43" s="6">
        <v>2.495E-2</v>
      </c>
      <c r="J43" s="6">
        <v>2.6929999999999999E-2</v>
      </c>
      <c r="K43" s="6">
        <v>2.41E-2</v>
      </c>
      <c r="L43" s="6">
        <v>2.41E-2</v>
      </c>
      <c r="M43" s="7">
        <v>2.41E-2</v>
      </c>
      <c r="N43" s="7">
        <v>2.41E-2</v>
      </c>
      <c r="O43" s="7">
        <v>2.6620000000000001E-2</v>
      </c>
      <c r="P43" s="7">
        <v>4.5920000000000002E-2</v>
      </c>
      <c r="Q43" s="7">
        <v>5.1369999999999999E-2</v>
      </c>
      <c r="R43" s="7">
        <v>2.41E-2</v>
      </c>
      <c r="S43" s="7">
        <v>2.41E-2</v>
      </c>
      <c r="T43" s="7">
        <v>2.41E-2</v>
      </c>
      <c r="U43" s="7">
        <v>1.188E-2</v>
      </c>
      <c r="V43" s="7">
        <v>2.41E-2</v>
      </c>
      <c r="W43" s="7">
        <v>2.41E-2</v>
      </c>
      <c r="X43" s="7">
        <v>2.41E-2</v>
      </c>
      <c r="Y43" s="7">
        <v>2.41E-2</v>
      </c>
      <c r="Z43" s="7">
        <v>3.177E-2</v>
      </c>
      <c r="AA43" s="7">
        <v>3.9759999999999997E-2</v>
      </c>
      <c r="AB43" s="7">
        <v>2.41E-2</v>
      </c>
      <c r="AC43" s="7">
        <v>4.5629999999999997E-2</v>
      </c>
      <c r="AD43" s="7">
        <v>6.651E-2</v>
      </c>
      <c r="AE43" s="7">
        <v>2.41E-2</v>
      </c>
      <c r="AF43" s="7">
        <v>2.41E-2</v>
      </c>
      <c r="AG43" s="7">
        <v>2.41E-2</v>
      </c>
      <c r="AH43" s="7">
        <v>3.3450000000000001E-2</v>
      </c>
      <c r="AI43" s="7">
        <v>1.188E-2</v>
      </c>
      <c r="AJ43" s="7">
        <v>2.3290000000000002E-2</v>
      </c>
      <c r="AK43" s="7">
        <v>3.4020000000000002E-2</v>
      </c>
      <c r="AL43" s="7">
        <v>0.11984</v>
      </c>
      <c r="AM43" s="7">
        <v>2.7009999999999999E-2</v>
      </c>
      <c r="AN43" s="7">
        <v>4.648E-2</v>
      </c>
      <c r="AO43" s="7">
        <v>3.3669999999999999E-2</v>
      </c>
      <c r="AP43" s="7">
        <v>5.6710000000000003E-2</v>
      </c>
      <c r="AQ43" s="7">
        <v>2.8740000000000002E-2</v>
      </c>
      <c r="AR43" s="7">
        <v>6.7960000000000007E-2</v>
      </c>
      <c r="AS43" s="7">
        <v>1.286E-2</v>
      </c>
      <c r="AT43" s="7">
        <v>4.8180000000000001E-2</v>
      </c>
      <c r="AU43" s="7">
        <v>6.8199999999999997E-2</v>
      </c>
      <c r="AV43" s="7">
        <v>4.088E-2</v>
      </c>
      <c r="AW43" s="7">
        <v>3.2899999999999999E-2</v>
      </c>
      <c r="AX43" s="7">
        <v>8.448E-2</v>
      </c>
      <c r="AY43" s="7">
        <v>2.3650000000000001E-2</v>
      </c>
      <c r="AZ43" s="7">
        <v>2.6669999999999999E-2</v>
      </c>
      <c r="BA43" s="7">
        <v>3.644E-2</v>
      </c>
      <c r="BB43" s="7">
        <v>8.4489999999999996E-2</v>
      </c>
      <c r="BC43" s="7">
        <v>3.4349999999999999E-2</v>
      </c>
      <c r="BD43" s="12"/>
      <c r="BE43" s="3"/>
    </row>
    <row r="44" spans="1:57" x14ac:dyDescent="0.25">
      <c r="A44" s="3"/>
      <c r="B44" s="3">
        <v>34</v>
      </c>
      <c r="C44" s="6">
        <v>2.4539999999999999E-2</v>
      </c>
      <c r="D44" s="6">
        <v>2.4539999999999999E-2</v>
      </c>
      <c r="E44" s="6">
        <v>2.4539999999999999E-2</v>
      </c>
      <c r="F44" s="6">
        <v>2.469E-2</v>
      </c>
      <c r="G44" s="6">
        <v>4.4769999999999997E-2</v>
      </c>
      <c r="H44" s="6">
        <v>2.4539999999999999E-2</v>
      </c>
      <c r="I44" s="6">
        <v>2.5389999999999999E-2</v>
      </c>
      <c r="J44" s="6">
        <v>2.7300000000000001E-2</v>
      </c>
      <c r="K44" s="6">
        <v>2.4539999999999999E-2</v>
      </c>
      <c r="L44" s="6">
        <v>2.4539999999999999E-2</v>
      </c>
      <c r="M44" s="7">
        <v>2.4539999999999999E-2</v>
      </c>
      <c r="N44" s="7">
        <v>2.4539999999999999E-2</v>
      </c>
      <c r="O44" s="7">
        <v>2.7E-2</v>
      </c>
      <c r="P44" s="7">
        <v>4.5870000000000001E-2</v>
      </c>
      <c r="Q44" s="7">
        <v>5.1139999999999998E-2</v>
      </c>
      <c r="R44" s="7">
        <v>2.4539999999999999E-2</v>
      </c>
      <c r="S44" s="7">
        <v>2.4539999999999999E-2</v>
      </c>
      <c r="T44" s="7">
        <v>2.4539999999999999E-2</v>
      </c>
      <c r="U44" s="7">
        <v>1.2319999999999999E-2</v>
      </c>
      <c r="V44" s="7">
        <v>2.4539999999999999E-2</v>
      </c>
      <c r="W44" s="7">
        <v>2.4539999999999999E-2</v>
      </c>
      <c r="X44" s="7">
        <v>2.4539999999999999E-2</v>
      </c>
      <c r="Y44" s="7">
        <v>2.4539999999999999E-2</v>
      </c>
      <c r="Z44" s="7">
        <v>3.2030000000000003E-2</v>
      </c>
      <c r="AA44" s="7">
        <v>3.984E-2</v>
      </c>
      <c r="AB44" s="7">
        <v>2.4539999999999999E-2</v>
      </c>
      <c r="AC44" s="7">
        <v>4.5569999999999999E-2</v>
      </c>
      <c r="AD44" s="7">
        <v>6.5850000000000006E-2</v>
      </c>
      <c r="AE44" s="7">
        <v>2.4539999999999999E-2</v>
      </c>
      <c r="AF44" s="7">
        <v>2.4539999999999999E-2</v>
      </c>
      <c r="AG44" s="7">
        <v>2.4539999999999999E-2</v>
      </c>
      <c r="AH44" s="7">
        <v>3.3700000000000001E-2</v>
      </c>
      <c r="AI44" s="7">
        <v>1.2319999999999999E-2</v>
      </c>
      <c r="AJ44" s="7">
        <v>2.3189999999999999E-2</v>
      </c>
      <c r="AK44" s="7">
        <v>3.406E-2</v>
      </c>
      <c r="AL44" s="7">
        <v>0.11799999999999999</v>
      </c>
      <c r="AM44" s="7">
        <v>2.7310000000000001E-2</v>
      </c>
      <c r="AN44" s="7">
        <v>4.6390000000000001E-2</v>
      </c>
      <c r="AO44" s="7">
        <v>3.388E-2</v>
      </c>
      <c r="AP44" s="7">
        <v>5.636E-2</v>
      </c>
      <c r="AQ44" s="7">
        <v>2.9080000000000002E-2</v>
      </c>
      <c r="AR44" s="7">
        <v>6.7549999999999999E-2</v>
      </c>
      <c r="AS44" s="7">
        <v>1.3180000000000001E-2</v>
      </c>
      <c r="AT44" s="7">
        <v>4.8079999999999998E-2</v>
      </c>
      <c r="AU44" s="7">
        <v>6.7849999999999994E-2</v>
      </c>
      <c r="AV44" s="7">
        <v>4.0930000000000001E-2</v>
      </c>
      <c r="AW44" s="7">
        <v>3.3099999999999997E-2</v>
      </c>
      <c r="AX44" s="7">
        <v>8.3650000000000002E-2</v>
      </c>
      <c r="AY44" s="7">
        <v>2.41E-2</v>
      </c>
      <c r="AZ44" s="7">
        <v>2.707E-2</v>
      </c>
      <c r="BA44" s="7">
        <v>3.6609999999999997E-2</v>
      </c>
      <c r="BB44" s="7">
        <v>8.362E-2</v>
      </c>
      <c r="BC44" s="7">
        <v>3.4439999999999998E-2</v>
      </c>
      <c r="BD44" s="12"/>
      <c r="BE44" s="3"/>
    </row>
    <row r="45" spans="1:57" x14ac:dyDescent="0.25">
      <c r="A45" s="3"/>
      <c r="B45" s="8">
        <v>35</v>
      </c>
      <c r="C45" s="9">
        <v>2.4969999999999999E-2</v>
      </c>
      <c r="D45" s="9">
        <v>2.4969999999999999E-2</v>
      </c>
      <c r="E45" s="9">
        <v>2.4969999999999999E-2</v>
      </c>
      <c r="F45" s="9">
        <v>2.511E-2</v>
      </c>
      <c r="G45" s="9">
        <v>4.4720000000000003E-2</v>
      </c>
      <c r="H45" s="9">
        <v>2.4969999999999999E-2</v>
      </c>
      <c r="I45" s="9">
        <v>2.581E-2</v>
      </c>
      <c r="J45" s="9">
        <v>2.7660000000000001E-2</v>
      </c>
      <c r="K45" s="9">
        <v>2.4969999999999999E-2</v>
      </c>
      <c r="L45" s="9">
        <v>2.4969999999999999E-2</v>
      </c>
      <c r="M45" s="10">
        <v>2.4969999999999999E-2</v>
      </c>
      <c r="N45" s="10">
        <v>2.4969999999999999E-2</v>
      </c>
      <c r="O45" s="10">
        <v>2.7369999999999998E-2</v>
      </c>
      <c r="P45" s="10">
        <v>4.5809999999999997E-2</v>
      </c>
      <c r="Q45" s="10">
        <v>5.092E-2</v>
      </c>
      <c r="R45" s="10">
        <v>2.4969999999999999E-2</v>
      </c>
      <c r="S45" s="10">
        <v>2.4969999999999999E-2</v>
      </c>
      <c r="T45" s="10">
        <v>2.4969999999999999E-2</v>
      </c>
      <c r="U45" s="10">
        <v>1.2749999999999999E-2</v>
      </c>
      <c r="V45" s="10">
        <v>2.4969999999999999E-2</v>
      </c>
      <c r="W45" s="10">
        <v>2.4969999999999999E-2</v>
      </c>
      <c r="X45" s="10">
        <v>2.4969999999999999E-2</v>
      </c>
      <c r="Y45" s="10">
        <v>2.4969999999999999E-2</v>
      </c>
      <c r="Z45" s="10">
        <v>3.2280000000000003E-2</v>
      </c>
      <c r="AA45" s="10">
        <v>3.9919999999999997E-2</v>
      </c>
      <c r="AB45" s="10">
        <v>2.4969999999999999E-2</v>
      </c>
      <c r="AC45" s="10">
        <v>4.5510000000000002E-2</v>
      </c>
      <c r="AD45" s="10">
        <v>6.522E-2</v>
      </c>
      <c r="AE45" s="10">
        <v>2.4969999999999999E-2</v>
      </c>
      <c r="AF45" s="10">
        <v>2.4969999999999999E-2</v>
      </c>
      <c r="AG45" s="10">
        <v>2.4969999999999999E-2</v>
      </c>
      <c r="AH45" s="10">
        <v>3.3939999999999998E-2</v>
      </c>
      <c r="AI45" s="10">
        <v>1.2749999999999999E-2</v>
      </c>
      <c r="AJ45" s="10">
        <v>2.3089999999999999E-2</v>
      </c>
      <c r="AK45" s="10">
        <v>3.4130000000000001E-2</v>
      </c>
      <c r="AL45" s="10">
        <v>0.11624</v>
      </c>
      <c r="AM45" s="10">
        <v>2.76E-2</v>
      </c>
      <c r="AN45" s="10">
        <v>4.6289999999999998E-2</v>
      </c>
      <c r="AO45" s="10">
        <v>3.4079999999999999E-2</v>
      </c>
      <c r="AP45" s="10">
        <v>5.602E-2</v>
      </c>
      <c r="AQ45" s="10">
        <v>2.9399999999999999E-2</v>
      </c>
      <c r="AR45" s="10">
        <v>6.7169999999999994E-2</v>
      </c>
      <c r="AS45" s="10">
        <v>1.35E-2</v>
      </c>
      <c r="AT45" s="10">
        <v>4.7969999999999999E-2</v>
      </c>
      <c r="AU45" s="10">
        <v>6.7500000000000004E-2</v>
      </c>
      <c r="AV45" s="10">
        <v>4.0980000000000003E-2</v>
      </c>
      <c r="AW45" s="10">
        <v>3.3309999999999999E-2</v>
      </c>
      <c r="AX45" s="10">
        <v>8.2849999999999993E-2</v>
      </c>
      <c r="AY45" s="10">
        <v>2.453E-2</v>
      </c>
      <c r="AZ45" s="10">
        <v>2.7449999999999999E-2</v>
      </c>
      <c r="BA45" s="10">
        <v>3.6760000000000001E-2</v>
      </c>
      <c r="BB45" s="10">
        <v>8.2799999999999999E-2</v>
      </c>
      <c r="BC45" s="10">
        <v>3.4470000000000001E-2</v>
      </c>
      <c r="BD45" s="12"/>
      <c r="BE45" s="3"/>
    </row>
    <row r="46" spans="1:57" x14ac:dyDescent="0.25">
      <c r="A46" s="3"/>
      <c r="B46" s="3">
        <v>36</v>
      </c>
      <c r="C46" s="6">
        <v>2.538E-2</v>
      </c>
      <c r="D46" s="6">
        <v>2.538E-2</v>
      </c>
      <c r="E46" s="6">
        <v>2.538E-2</v>
      </c>
      <c r="F46" s="6">
        <v>2.5520000000000001E-2</v>
      </c>
      <c r="G46" s="6">
        <v>4.4670000000000001E-2</v>
      </c>
      <c r="H46" s="6">
        <v>2.538E-2</v>
      </c>
      <c r="I46" s="6">
        <v>2.6210000000000001E-2</v>
      </c>
      <c r="J46" s="6">
        <v>2.8000000000000001E-2</v>
      </c>
      <c r="K46" s="6">
        <v>2.538E-2</v>
      </c>
      <c r="L46" s="6">
        <v>2.538E-2</v>
      </c>
      <c r="M46" s="7">
        <v>2.538E-2</v>
      </c>
      <c r="N46" s="7">
        <v>2.538E-2</v>
      </c>
      <c r="O46" s="7">
        <v>2.7720000000000002E-2</v>
      </c>
      <c r="P46" s="7">
        <v>4.5749999999999999E-2</v>
      </c>
      <c r="Q46" s="7">
        <v>5.0709999999999998E-2</v>
      </c>
      <c r="R46" s="7">
        <v>2.538E-2</v>
      </c>
      <c r="S46" s="7">
        <v>2.538E-2</v>
      </c>
      <c r="T46" s="7">
        <v>2.538E-2</v>
      </c>
      <c r="U46" s="7">
        <v>1.3169999999999999E-2</v>
      </c>
      <c r="V46" s="7">
        <v>2.538E-2</v>
      </c>
      <c r="W46" s="7">
        <v>2.538E-2</v>
      </c>
      <c r="X46" s="7">
        <v>2.538E-2</v>
      </c>
      <c r="Y46" s="7">
        <v>2.538E-2</v>
      </c>
      <c r="Z46" s="7">
        <v>3.252E-2</v>
      </c>
      <c r="AA46" s="7">
        <v>0.04</v>
      </c>
      <c r="AB46" s="7">
        <v>2.538E-2</v>
      </c>
      <c r="AC46" s="7">
        <v>4.5449999999999997E-2</v>
      </c>
      <c r="AD46" s="7">
        <v>6.4619999999999997E-2</v>
      </c>
      <c r="AE46" s="7">
        <v>2.538E-2</v>
      </c>
      <c r="AF46" s="7">
        <v>2.538E-2</v>
      </c>
      <c r="AG46" s="7">
        <v>2.538E-2</v>
      </c>
      <c r="AH46" s="7">
        <v>3.4160000000000003E-2</v>
      </c>
      <c r="AI46" s="7">
        <v>1.3169999999999999E-2</v>
      </c>
      <c r="AJ46" s="7">
        <v>2.3E-2</v>
      </c>
      <c r="AK46" s="7">
        <v>3.4209999999999997E-2</v>
      </c>
      <c r="AL46" s="7">
        <v>0.11456</v>
      </c>
      <c r="AM46" s="7">
        <v>2.7900000000000001E-2</v>
      </c>
      <c r="AN46" s="7">
        <v>4.6199999999999998E-2</v>
      </c>
      <c r="AO46" s="7">
        <v>3.4270000000000002E-2</v>
      </c>
      <c r="AP46" s="7">
        <v>5.5690000000000003E-2</v>
      </c>
      <c r="AQ46" s="7">
        <v>2.971E-2</v>
      </c>
      <c r="AR46" s="7">
        <v>6.6799999999999998E-2</v>
      </c>
      <c r="AS46" s="7">
        <v>1.383E-2</v>
      </c>
      <c r="AT46" s="7">
        <v>4.7870000000000003E-2</v>
      </c>
      <c r="AU46" s="7">
        <v>6.7159999999999997E-2</v>
      </c>
      <c r="AV46" s="7">
        <v>4.1020000000000001E-2</v>
      </c>
      <c r="AW46" s="7">
        <v>3.3500000000000002E-2</v>
      </c>
      <c r="AX46" s="7">
        <v>8.2089999999999996E-2</v>
      </c>
      <c r="AY46" s="7">
        <v>2.494E-2</v>
      </c>
      <c r="AZ46" s="7">
        <v>2.7810000000000001E-2</v>
      </c>
      <c r="BA46" s="7">
        <v>3.6909999999999998E-2</v>
      </c>
      <c r="BB46" s="7">
        <v>8.201E-2</v>
      </c>
      <c r="BC46" s="7">
        <v>3.4439999999999998E-2</v>
      </c>
      <c r="BD46" s="12"/>
      <c r="BE46" s="3"/>
    </row>
    <row r="47" spans="1:57" x14ac:dyDescent="0.25">
      <c r="A47" s="3"/>
      <c r="B47" s="3">
        <v>37</v>
      </c>
      <c r="C47" s="6">
        <v>2.5780000000000001E-2</v>
      </c>
      <c r="D47" s="6">
        <v>2.5780000000000001E-2</v>
      </c>
      <c r="E47" s="6">
        <v>2.5780000000000001E-2</v>
      </c>
      <c r="F47" s="6">
        <v>2.5909999999999999E-2</v>
      </c>
      <c r="G47" s="6">
        <v>4.462E-2</v>
      </c>
      <c r="H47" s="6">
        <v>2.5780000000000001E-2</v>
      </c>
      <c r="I47" s="6">
        <v>2.6599999999999999E-2</v>
      </c>
      <c r="J47" s="6">
        <v>2.8330000000000001E-2</v>
      </c>
      <c r="K47" s="6">
        <v>2.5780000000000001E-2</v>
      </c>
      <c r="L47" s="6">
        <v>2.5780000000000001E-2</v>
      </c>
      <c r="M47" s="7">
        <v>2.5780000000000001E-2</v>
      </c>
      <c r="N47" s="7">
        <v>2.5780000000000001E-2</v>
      </c>
      <c r="O47" s="7">
        <v>2.8060000000000002E-2</v>
      </c>
      <c r="P47" s="7">
        <v>4.5690000000000001E-2</v>
      </c>
      <c r="Q47" s="7">
        <v>5.0500000000000003E-2</v>
      </c>
      <c r="R47" s="7">
        <v>2.5780000000000001E-2</v>
      </c>
      <c r="S47" s="7">
        <v>2.5780000000000001E-2</v>
      </c>
      <c r="T47" s="7">
        <v>2.5780000000000001E-2</v>
      </c>
      <c r="U47" s="7">
        <v>1.358E-2</v>
      </c>
      <c r="V47" s="7">
        <v>2.5780000000000001E-2</v>
      </c>
      <c r="W47" s="7">
        <v>2.5780000000000001E-2</v>
      </c>
      <c r="X47" s="7">
        <v>2.5780000000000001E-2</v>
      </c>
      <c r="Y47" s="7">
        <v>2.5780000000000001E-2</v>
      </c>
      <c r="Z47" s="7">
        <v>3.2750000000000001E-2</v>
      </c>
      <c r="AA47" s="7">
        <v>4.0070000000000001E-2</v>
      </c>
      <c r="AB47" s="7">
        <v>2.5780000000000001E-2</v>
      </c>
      <c r="AC47" s="7">
        <v>4.5379999999999997E-2</v>
      </c>
      <c r="AD47" s="7">
        <v>6.4049999999999996E-2</v>
      </c>
      <c r="AE47" s="7">
        <v>2.5780000000000001E-2</v>
      </c>
      <c r="AF47" s="7">
        <v>2.5780000000000001E-2</v>
      </c>
      <c r="AG47" s="7">
        <v>2.5780000000000001E-2</v>
      </c>
      <c r="AH47" s="7">
        <v>3.4369999999999998E-2</v>
      </c>
      <c r="AI47" s="7">
        <v>1.358E-2</v>
      </c>
      <c r="AJ47" s="7">
        <v>2.2919999999999999E-2</v>
      </c>
      <c r="AK47" s="7">
        <v>3.4299999999999997E-2</v>
      </c>
      <c r="AL47" s="7">
        <v>0.11294</v>
      </c>
      <c r="AM47" s="7">
        <v>2.819E-2</v>
      </c>
      <c r="AN47" s="7">
        <v>4.6109999999999998E-2</v>
      </c>
      <c r="AO47" s="7">
        <v>3.4450000000000001E-2</v>
      </c>
      <c r="AP47" s="7">
        <v>5.5370000000000003E-2</v>
      </c>
      <c r="AQ47" s="7">
        <v>3.0009999999999998E-2</v>
      </c>
      <c r="AR47" s="7">
        <v>6.6439999999999999E-2</v>
      </c>
      <c r="AS47" s="7">
        <v>1.4160000000000001E-2</v>
      </c>
      <c r="AT47" s="7">
        <v>4.7759999999999997E-2</v>
      </c>
      <c r="AU47" s="7">
        <v>6.6820000000000004E-2</v>
      </c>
      <c r="AV47" s="7">
        <v>4.1059999999999999E-2</v>
      </c>
      <c r="AW47" s="7">
        <v>3.3689999999999998E-2</v>
      </c>
      <c r="AX47" s="7">
        <v>8.1350000000000006E-2</v>
      </c>
      <c r="AY47" s="7">
        <v>2.5350000000000001E-2</v>
      </c>
      <c r="AZ47" s="7">
        <v>2.8160000000000001E-2</v>
      </c>
      <c r="BA47" s="7">
        <v>3.705E-2</v>
      </c>
      <c r="BB47" s="7">
        <v>8.1250000000000003E-2</v>
      </c>
      <c r="BC47" s="7">
        <v>3.4360000000000002E-2</v>
      </c>
      <c r="BD47" s="12"/>
      <c r="BE47" s="3"/>
    </row>
    <row r="48" spans="1:57" x14ac:dyDescent="0.25">
      <c r="A48" s="3"/>
      <c r="B48" s="3">
        <v>38</v>
      </c>
      <c r="C48" s="6">
        <v>2.6159999999999999E-2</v>
      </c>
      <c r="D48" s="6">
        <v>2.6159999999999999E-2</v>
      </c>
      <c r="E48" s="6">
        <v>2.6159999999999999E-2</v>
      </c>
      <c r="F48" s="6">
        <v>2.6290000000000001E-2</v>
      </c>
      <c r="G48" s="6">
        <v>4.4569999999999999E-2</v>
      </c>
      <c r="H48" s="6">
        <v>2.6159999999999999E-2</v>
      </c>
      <c r="I48" s="6">
        <v>2.6970000000000001E-2</v>
      </c>
      <c r="J48" s="6">
        <v>2.8649999999999998E-2</v>
      </c>
      <c r="K48" s="6">
        <v>2.6159999999999999E-2</v>
      </c>
      <c r="L48" s="6">
        <v>2.6159999999999999E-2</v>
      </c>
      <c r="M48" s="7">
        <v>2.6159999999999999E-2</v>
      </c>
      <c r="N48" s="7">
        <v>2.6159999999999999E-2</v>
      </c>
      <c r="O48" s="7">
        <v>2.8379999999999999E-2</v>
      </c>
      <c r="P48" s="7">
        <v>4.5629999999999997E-2</v>
      </c>
      <c r="Q48" s="7">
        <v>5.0310000000000001E-2</v>
      </c>
      <c r="R48" s="7">
        <v>2.6159999999999999E-2</v>
      </c>
      <c r="S48" s="7">
        <v>2.6159999999999999E-2</v>
      </c>
      <c r="T48" s="7">
        <v>2.6159999999999999E-2</v>
      </c>
      <c r="U48" s="7">
        <v>1.3979999999999999E-2</v>
      </c>
      <c r="V48" s="7">
        <v>2.6159999999999999E-2</v>
      </c>
      <c r="W48" s="7">
        <v>2.6159999999999999E-2</v>
      </c>
      <c r="X48" s="7">
        <v>2.6159999999999999E-2</v>
      </c>
      <c r="Y48" s="7">
        <v>2.6159999999999999E-2</v>
      </c>
      <c r="Z48" s="7">
        <v>3.2969999999999999E-2</v>
      </c>
      <c r="AA48" s="7">
        <v>4.0129999999999999E-2</v>
      </c>
      <c r="AB48" s="7">
        <v>2.6159999999999999E-2</v>
      </c>
      <c r="AC48" s="7">
        <v>4.5319999999999999E-2</v>
      </c>
      <c r="AD48" s="7">
        <v>6.3500000000000001E-2</v>
      </c>
      <c r="AE48" s="7">
        <v>2.6159999999999999E-2</v>
      </c>
      <c r="AF48" s="7">
        <v>2.6159999999999999E-2</v>
      </c>
      <c r="AG48" s="7">
        <v>2.6159999999999999E-2</v>
      </c>
      <c r="AH48" s="7">
        <v>3.4569999999999997E-2</v>
      </c>
      <c r="AI48" s="7">
        <v>1.3979999999999999E-2</v>
      </c>
      <c r="AJ48" s="7">
        <v>2.2839999999999999E-2</v>
      </c>
      <c r="AK48" s="7">
        <v>3.44E-2</v>
      </c>
      <c r="AL48" s="7">
        <v>0.1114</v>
      </c>
      <c r="AM48" s="7">
        <v>2.8469999999999999E-2</v>
      </c>
      <c r="AN48" s="7">
        <v>4.6019999999999998E-2</v>
      </c>
      <c r="AO48" s="7">
        <v>3.4630000000000001E-2</v>
      </c>
      <c r="AP48" s="7">
        <v>5.5059999999999998E-2</v>
      </c>
      <c r="AQ48" s="7">
        <v>3.0290000000000001E-2</v>
      </c>
      <c r="AR48" s="7">
        <v>6.6089999999999996E-2</v>
      </c>
      <c r="AS48" s="7">
        <v>1.4489999999999999E-2</v>
      </c>
      <c r="AT48" s="7">
        <v>4.7649999999999998E-2</v>
      </c>
      <c r="AU48" s="7">
        <v>6.6500000000000004E-2</v>
      </c>
      <c r="AV48" s="7">
        <v>4.1099999999999998E-2</v>
      </c>
      <c r="AW48" s="7">
        <v>3.388E-2</v>
      </c>
      <c r="AX48" s="7">
        <v>8.0640000000000003E-2</v>
      </c>
      <c r="AY48" s="7">
        <v>2.5729999999999999E-2</v>
      </c>
      <c r="AZ48" s="7">
        <v>2.8500000000000001E-2</v>
      </c>
      <c r="BA48" s="7">
        <v>3.7179999999999998E-2</v>
      </c>
      <c r="BB48" s="7">
        <v>8.0530000000000004E-2</v>
      </c>
      <c r="BC48" s="7">
        <v>3.4259999999999999E-2</v>
      </c>
      <c r="BD48" s="12"/>
      <c r="BE48" s="3"/>
    </row>
    <row r="49" spans="1:57" x14ac:dyDescent="0.25">
      <c r="A49" s="3"/>
      <c r="B49" s="3">
        <v>39</v>
      </c>
      <c r="C49" s="6">
        <v>2.6519999999999998E-2</v>
      </c>
      <c r="D49" s="6">
        <v>2.6519999999999998E-2</v>
      </c>
      <c r="E49" s="6">
        <v>2.6519999999999998E-2</v>
      </c>
      <c r="F49" s="6">
        <v>2.665E-2</v>
      </c>
      <c r="G49" s="6">
        <v>4.453E-2</v>
      </c>
      <c r="H49" s="6">
        <v>2.6519999999999998E-2</v>
      </c>
      <c r="I49" s="6">
        <v>2.7320000000000001E-2</v>
      </c>
      <c r="J49" s="6">
        <v>2.896E-2</v>
      </c>
      <c r="K49" s="6">
        <v>2.6519999999999998E-2</v>
      </c>
      <c r="L49" s="6">
        <v>2.6519999999999998E-2</v>
      </c>
      <c r="M49" s="7">
        <v>2.6519999999999998E-2</v>
      </c>
      <c r="N49" s="7">
        <v>2.6519999999999998E-2</v>
      </c>
      <c r="O49" s="7">
        <v>2.87E-2</v>
      </c>
      <c r="P49" s="7">
        <v>4.5560000000000003E-2</v>
      </c>
      <c r="Q49" s="7">
        <v>5.0119999999999998E-2</v>
      </c>
      <c r="R49" s="7">
        <v>2.6519999999999998E-2</v>
      </c>
      <c r="S49" s="7">
        <v>2.6519999999999998E-2</v>
      </c>
      <c r="T49" s="7">
        <v>2.6519999999999998E-2</v>
      </c>
      <c r="U49" s="7">
        <v>1.4370000000000001E-2</v>
      </c>
      <c r="V49" s="7">
        <v>2.6519999999999998E-2</v>
      </c>
      <c r="W49" s="7">
        <v>2.6519999999999998E-2</v>
      </c>
      <c r="X49" s="7">
        <v>2.6519999999999998E-2</v>
      </c>
      <c r="Y49" s="7">
        <v>2.6519999999999998E-2</v>
      </c>
      <c r="Z49" s="7">
        <v>3.3180000000000001E-2</v>
      </c>
      <c r="AA49" s="7">
        <v>4.0189999999999997E-2</v>
      </c>
      <c r="AB49" s="7">
        <v>2.6519999999999998E-2</v>
      </c>
      <c r="AC49" s="7">
        <v>4.5260000000000002E-2</v>
      </c>
      <c r="AD49" s="7">
        <v>6.2979999999999994E-2</v>
      </c>
      <c r="AE49" s="7">
        <v>2.6519999999999998E-2</v>
      </c>
      <c r="AF49" s="7">
        <v>2.6519999999999998E-2</v>
      </c>
      <c r="AG49" s="7">
        <v>2.6519999999999998E-2</v>
      </c>
      <c r="AH49" s="7">
        <v>3.4759999999999999E-2</v>
      </c>
      <c r="AI49" s="7">
        <v>1.4370000000000001E-2</v>
      </c>
      <c r="AJ49" s="7">
        <v>2.2780000000000002E-2</v>
      </c>
      <c r="AK49" s="7">
        <v>3.4500000000000003E-2</v>
      </c>
      <c r="AL49" s="7">
        <v>0.10992</v>
      </c>
      <c r="AM49" s="7">
        <v>2.8750000000000001E-2</v>
      </c>
      <c r="AN49" s="7">
        <v>4.5929999999999999E-2</v>
      </c>
      <c r="AO49" s="7">
        <v>3.4799999999999998E-2</v>
      </c>
      <c r="AP49" s="7">
        <v>5.4760000000000003E-2</v>
      </c>
      <c r="AQ49" s="7">
        <v>3.057E-2</v>
      </c>
      <c r="AR49" s="7">
        <v>6.5759999999999999E-2</v>
      </c>
      <c r="AS49" s="7">
        <v>1.482E-2</v>
      </c>
      <c r="AT49" s="7">
        <v>4.7539999999999999E-2</v>
      </c>
      <c r="AU49" s="7">
        <v>6.6180000000000003E-2</v>
      </c>
      <c r="AV49" s="7">
        <v>4.113E-2</v>
      </c>
      <c r="AW49" s="7">
        <v>3.4049999999999997E-2</v>
      </c>
      <c r="AX49" s="7">
        <v>7.9949999999999993E-2</v>
      </c>
      <c r="AY49" s="7">
        <v>2.6110000000000001E-2</v>
      </c>
      <c r="AZ49" s="7">
        <v>2.8809999999999999E-2</v>
      </c>
      <c r="BA49" s="7">
        <v>3.7310000000000003E-2</v>
      </c>
      <c r="BB49" s="7">
        <v>7.9839999999999994E-2</v>
      </c>
      <c r="BC49" s="7">
        <v>3.415E-2</v>
      </c>
      <c r="BD49" s="12"/>
      <c r="BE49" s="3"/>
    </row>
    <row r="50" spans="1:57" x14ac:dyDescent="0.25">
      <c r="A50" s="3"/>
      <c r="B50" s="8">
        <v>40</v>
      </c>
      <c r="C50" s="9">
        <v>2.6870000000000002E-2</v>
      </c>
      <c r="D50" s="9">
        <v>2.6870000000000002E-2</v>
      </c>
      <c r="E50" s="9">
        <v>2.6870000000000002E-2</v>
      </c>
      <c r="F50" s="9">
        <v>2.7E-2</v>
      </c>
      <c r="G50" s="9">
        <v>4.4479999999999999E-2</v>
      </c>
      <c r="H50" s="9">
        <v>2.6870000000000002E-2</v>
      </c>
      <c r="I50" s="9">
        <v>2.7660000000000001E-2</v>
      </c>
      <c r="J50" s="9">
        <v>2.9260000000000001E-2</v>
      </c>
      <c r="K50" s="9">
        <v>2.6870000000000002E-2</v>
      </c>
      <c r="L50" s="9">
        <v>2.6870000000000002E-2</v>
      </c>
      <c r="M50" s="10">
        <v>2.6870000000000002E-2</v>
      </c>
      <c r="N50" s="10">
        <v>2.6870000000000002E-2</v>
      </c>
      <c r="O50" s="10">
        <v>2.9000000000000001E-2</v>
      </c>
      <c r="P50" s="10">
        <v>4.5499999999999999E-2</v>
      </c>
      <c r="Q50" s="10">
        <v>4.9930000000000002E-2</v>
      </c>
      <c r="R50" s="10">
        <v>2.6870000000000002E-2</v>
      </c>
      <c r="S50" s="10">
        <v>2.6870000000000002E-2</v>
      </c>
      <c r="T50" s="10">
        <v>2.6870000000000002E-2</v>
      </c>
      <c r="U50" s="10">
        <v>1.474E-2</v>
      </c>
      <c r="V50" s="10">
        <v>2.6870000000000002E-2</v>
      </c>
      <c r="W50" s="10">
        <v>2.6870000000000002E-2</v>
      </c>
      <c r="X50" s="10">
        <v>2.6870000000000002E-2</v>
      </c>
      <c r="Y50" s="10">
        <v>2.6870000000000002E-2</v>
      </c>
      <c r="Z50" s="10">
        <v>3.338E-2</v>
      </c>
      <c r="AA50" s="10">
        <v>4.0250000000000001E-2</v>
      </c>
      <c r="AB50" s="10">
        <v>2.6870000000000002E-2</v>
      </c>
      <c r="AC50" s="10">
        <v>4.5199999999999997E-2</v>
      </c>
      <c r="AD50" s="10">
        <v>6.2480000000000001E-2</v>
      </c>
      <c r="AE50" s="10">
        <v>2.6870000000000002E-2</v>
      </c>
      <c r="AF50" s="10">
        <v>2.6870000000000002E-2</v>
      </c>
      <c r="AG50" s="10">
        <v>2.6870000000000002E-2</v>
      </c>
      <c r="AH50" s="10">
        <v>3.4939999999999999E-2</v>
      </c>
      <c r="AI50" s="10">
        <v>1.474E-2</v>
      </c>
      <c r="AJ50" s="10">
        <v>2.2720000000000001E-2</v>
      </c>
      <c r="AK50" s="10">
        <v>3.4610000000000002E-2</v>
      </c>
      <c r="AL50" s="10">
        <v>0.10851</v>
      </c>
      <c r="AM50" s="10">
        <v>2.9020000000000001E-2</v>
      </c>
      <c r="AN50" s="10">
        <v>4.5850000000000002E-2</v>
      </c>
      <c r="AO50" s="10">
        <v>3.4959999999999998E-2</v>
      </c>
      <c r="AP50" s="10">
        <v>5.4469999999999998E-2</v>
      </c>
      <c r="AQ50" s="10">
        <v>3.083E-2</v>
      </c>
      <c r="AR50" s="10">
        <v>6.5449999999999994E-2</v>
      </c>
      <c r="AS50" s="10">
        <v>1.515E-2</v>
      </c>
      <c r="AT50" s="10">
        <v>4.7440000000000003E-2</v>
      </c>
      <c r="AU50" s="10">
        <v>6.5869999999999998E-2</v>
      </c>
      <c r="AV50" s="10">
        <v>4.1160000000000002E-2</v>
      </c>
      <c r="AW50" s="10">
        <v>3.4229999999999997E-2</v>
      </c>
      <c r="AX50" s="10">
        <v>7.9299999999999995E-2</v>
      </c>
      <c r="AY50" s="10">
        <v>2.647E-2</v>
      </c>
      <c r="AZ50" s="10">
        <v>2.912E-2</v>
      </c>
      <c r="BA50" s="10">
        <v>3.7429999999999998E-2</v>
      </c>
      <c r="BB50" s="10">
        <v>7.9170000000000004E-2</v>
      </c>
      <c r="BC50" s="10">
        <v>3.4040000000000001E-2</v>
      </c>
      <c r="BD50" s="12"/>
      <c r="BE50" s="3"/>
    </row>
    <row r="51" spans="1:57" x14ac:dyDescent="0.25">
      <c r="A51" s="3"/>
      <c r="B51" s="3">
        <v>41</v>
      </c>
      <c r="C51" s="6">
        <v>2.7210000000000002E-2</v>
      </c>
      <c r="D51" s="6">
        <v>2.7210000000000002E-2</v>
      </c>
      <c r="E51" s="6">
        <v>2.7210000000000002E-2</v>
      </c>
      <c r="F51" s="6">
        <v>2.733E-2</v>
      </c>
      <c r="G51" s="6">
        <v>4.4429999999999997E-2</v>
      </c>
      <c r="H51" s="6">
        <v>2.7210000000000002E-2</v>
      </c>
      <c r="I51" s="6">
        <v>2.7990000000000001E-2</v>
      </c>
      <c r="J51" s="6">
        <v>2.954E-2</v>
      </c>
      <c r="K51" s="6">
        <v>2.7210000000000002E-2</v>
      </c>
      <c r="L51" s="6">
        <v>2.7210000000000002E-2</v>
      </c>
      <c r="M51" s="7">
        <v>2.7210000000000002E-2</v>
      </c>
      <c r="N51" s="7">
        <v>2.7210000000000002E-2</v>
      </c>
      <c r="O51" s="7">
        <v>2.929E-2</v>
      </c>
      <c r="P51" s="7">
        <v>4.5440000000000001E-2</v>
      </c>
      <c r="Q51" s="7">
        <v>4.9759999999999999E-2</v>
      </c>
      <c r="R51" s="7">
        <v>2.7210000000000002E-2</v>
      </c>
      <c r="S51" s="7">
        <v>2.7210000000000002E-2</v>
      </c>
      <c r="T51" s="7">
        <v>2.7210000000000002E-2</v>
      </c>
      <c r="U51" s="7">
        <v>1.511E-2</v>
      </c>
      <c r="V51" s="7">
        <v>2.7210000000000002E-2</v>
      </c>
      <c r="W51" s="7">
        <v>2.7210000000000002E-2</v>
      </c>
      <c r="X51" s="7">
        <v>2.7210000000000002E-2</v>
      </c>
      <c r="Y51" s="7">
        <v>2.7210000000000002E-2</v>
      </c>
      <c r="Z51" s="7">
        <v>3.3579999999999999E-2</v>
      </c>
      <c r="AA51" s="7">
        <v>4.0300000000000002E-2</v>
      </c>
      <c r="AB51" s="7">
        <v>2.7210000000000002E-2</v>
      </c>
      <c r="AC51" s="7">
        <v>4.514E-2</v>
      </c>
      <c r="AD51" s="7">
        <v>6.2E-2</v>
      </c>
      <c r="AE51" s="7">
        <v>2.7210000000000002E-2</v>
      </c>
      <c r="AF51" s="7">
        <v>2.7210000000000002E-2</v>
      </c>
      <c r="AG51" s="7">
        <v>2.7210000000000002E-2</v>
      </c>
      <c r="AH51" s="7">
        <v>3.5110000000000002E-2</v>
      </c>
      <c r="AI51" s="7">
        <v>1.511E-2</v>
      </c>
      <c r="AJ51" s="7">
        <v>2.266E-2</v>
      </c>
      <c r="AK51" s="7">
        <v>3.4720000000000001E-2</v>
      </c>
      <c r="AL51" s="7">
        <v>0.10716000000000001</v>
      </c>
      <c r="AM51" s="7">
        <v>2.928E-2</v>
      </c>
      <c r="AN51" s="7">
        <v>4.5769999999999998E-2</v>
      </c>
      <c r="AO51" s="7">
        <v>3.5119999999999998E-2</v>
      </c>
      <c r="AP51" s="7">
        <v>5.4190000000000002E-2</v>
      </c>
      <c r="AQ51" s="7">
        <v>3.108E-2</v>
      </c>
      <c r="AR51" s="7">
        <v>6.5140000000000003E-2</v>
      </c>
      <c r="AS51" s="7">
        <v>1.5469999999999999E-2</v>
      </c>
      <c r="AT51" s="7">
        <v>4.7329999999999997E-2</v>
      </c>
      <c r="AU51" s="7">
        <v>6.5570000000000003E-2</v>
      </c>
      <c r="AV51" s="7">
        <v>4.1189999999999997E-2</v>
      </c>
      <c r="AW51" s="7">
        <v>3.4389999999999997E-2</v>
      </c>
      <c r="AX51" s="7">
        <v>7.8659999999999994E-2</v>
      </c>
      <c r="AY51" s="7">
        <v>2.681E-2</v>
      </c>
      <c r="AZ51" s="7">
        <v>2.9409999999999999E-2</v>
      </c>
      <c r="BA51" s="7">
        <v>3.7539999999999997E-2</v>
      </c>
      <c r="BB51" s="7">
        <v>7.8539999999999999E-2</v>
      </c>
      <c r="BC51" s="7">
        <v>3.3950000000000001E-2</v>
      </c>
      <c r="BD51" s="12"/>
      <c r="BE51" s="3"/>
    </row>
    <row r="52" spans="1:57" x14ac:dyDescent="0.25">
      <c r="A52" s="3"/>
      <c r="B52" s="3">
        <v>42</v>
      </c>
      <c r="C52" s="6">
        <v>2.7539999999999999E-2</v>
      </c>
      <c r="D52" s="6">
        <v>2.7539999999999999E-2</v>
      </c>
      <c r="E52" s="6">
        <v>2.7539999999999999E-2</v>
      </c>
      <c r="F52" s="6">
        <v>2.7660000000000001E-2</v>
      </c>
      <c r="G52" s="6">
        <v>4.4389999999999999E-2</v>
      </c>
      <c r="H52" s="6">
        <v>2.7539999999999999E-2</v>
      </c>
      <c r="I52" s="6">
        <v>2.8299999999999999E-2</v>
      </c>
      <c r="J52" s="6">
        <v>2.981E-2</v>
      </c>
      <c r="K52" s="6">
        <v>2.7539999999999999E-2</v>
      </c>
      <c r="L52" s="6">
        <v>2.7539999999999999E-2</v>
      </c>
      <c r="M52" s="7">
        <v>2.7539999999999999E-2</v>
      </c>
      <c r="N52" s="7">
        <v>2.7539999999999999E-2</v>
      </c>
      <c r="O52" s="7">
        <v>2.9569999999999999E-2</v>
      </c>
      <c r="P52" s="7">
        <v>4.5379999999999997E-2</v>
      </c>
      <c r="Q52" s="7">
        <v>4.9590000000000002E-2</v>
      </c>
      <c r="R52" s="7">
        <v>2.7539999999999999E-2</v>
      </c>
      <c r="S52" s="7">
        <v>2.7539999999999999E-2</v>
      </c>
      <c r="T52" s="7">
        <v>2.7539999999999999E-2</v>
      </c>
      <c r="U52" s="7">
        <v>1.5469999999999999E-2</v>
      </c>
      <c r="V52" s="7">
        <v>2.7539999999999999E-2</v>
      </c>
      <c r="W52" s="7">
        <v>2.7539999999999999E-2</v>
      </c>
      <c r="X52" s="7">
        <v>2.7539999999999999E-2</v>
      </c>
      <c r="Y52" s="7">
        <v>2.7539999999999999E-2</v>
      </c>
      <c r="Z52" s="7">
        <v>3.3759999999999998E-2</v>
      </c>
      <c r="AA52" s="7">
        <v>4.0349999999999997E-2</v>
      </c>
      <c r="AB52" s="7">
        <v>2.7539999999999999E-2</v>
      </c>
      <c r="AC52" s="7">
        <v>4.5089999999999998E-2</v>
      </c>
      <c r="AD52" s="7">
        <v>6.1539999999999997E-2</v>
      </c>
      <c r="AE52" s="7">
        <v>2.7539999999999999E-2</v>
      </c>
      <c r="AF52" s="7">
        <v>2.7539999999999999E-2</v>
      </c>
      <c r="AG52" s="7">
        <v>2.7539999999999999E-2</v>
      </c>
      <c r="AH52" s="7">
        <v>3.5279999999999999E-2</v>
      </c>
      <c r="AI52" s="7">
        <v>1.5469999999999999E-2</v>
      </c>
      <c r="AJ52" s="7">
        <v>2.2599999999999999E-2</v>
      </c>
      <c r="AK52" s="7">
        <v>3.483E-2</v>
      </c>
      <c r="AL52" s="7">
        <v>0.10586</v>
      </c>
      <c r="AM52" s="7">
        <v>2.954E-2</v>
      </c>
      <c r="AN52" s="7">
        <v>4.5699999999999998E-2</v>
      </c>
      <c r="AO52" s="7">
        <v>3.526E-2</v>
      </c>
      <c r="AP52" s="7">
        <v>5.3929999999999999E-2</v>
      </c>
      <c r="AQ52" s="7">
        <v>3.1320000000000001E-2</v>
      </c>
      <c r="AR52" s="7">
        <v>6.4850000000000005E-2</v>
      </c>
      <c r="AS52" s="7">
        <v>1.5789999999999998E-2</v>
      </c>
      <c r="AT52" s="7">
        <v>4.7230000000000001E-2</v>
      </c>
      <c r="AU52" s="7">
        <v>6.5280000000000005E-2</v>
      </c>
      <c r="AV52" s="7">
        <v>4.122E-2</v>
      </c>
      <c r="AW52" s="7">
        <v>3.4549999999999997E-2</v>
      </c>
      <c r="AX52" s="7">
        <v>7.8060000000000004E-2</v>
      </c>
      <c r="AY52" s="7">
        <v>2.7140000000000001E-2</v>
      </c>
      <c r="AZ52" s="7">
        <v>2.9690000000000001E-2</v>
      </c>
      <c r="BA52" s="7">
        <v>3.7650000000000003E-2</v>
      </c>
      <c r="BB52" s="7">
        <v>7.7929999999999999E-2</v>
      </c>
      <c r="BC52" s="7">
        <v>3.388E-2</v>
      </c>
      <c r="BD52" s="12"/>
      <c r="BE52" s="3"/>
    </row>
    <row r="53" spans="1:57" x14ac:dyDescent="0.25">
      <c r="A53" s="3"/>
      <c r="B53" s="3">
        <v>43</v>
      </c>
      <c r="C53" s="6">
        <v>2.785E-2</v>
      </c>
      <c r="D53" s="6">
        <v>2.785E-2</v>
      </c>
      <c r="E53" s="6">
        <v>2.785E-2</v>
      </c>
      <c r="F53" s="6">
        <v>2.7969999999999998E-2</v>
      </c>
      <c r="G53" s="6">
        <v>4.4350000000000001E-2</v>
      </c>
      <c r="H53" s="6">
        <v>2.785E-2</v>
      </c>
      <c r="I53" s="6">
        <v>2.86E-2</v>
      </c>
      <c r="J53" s="6">
        <v>3.0079999999999999E-2</v>
      </c>
      <c r="K53" s="6">
        <v>2.785E-2</v>
      </c>
      <c r="L53" s="6">
        <v>2.785E-2</v>
      </c>
      <c r="M53" s="7">
        <v>2.785E-2</v>
      </c>
      <c r="N53" s="7">
        <v>2.785E-2</v>
      </c>
      <c r="O53" s="7">
        <v>2.9829999999999999E-2</v>
      </c>
      <c r="P53" s="7">
        <v>4.5319999999999999E-2</v>
      </c>
      <c r="Q53" s="7">
        <v>4.9430000000000002E-2</v>
      </c>
      <c r="R53" s="7">
        <v>2.785E-2</v>
      </c>
      <c r="S53" s="7">
        <v>2.785E-2</v>
      </c>
      <c r="T53" s="7">
        <v>2.785E-2</v>
      </c>
      <c r="U53" s="7">
        <v>1.5810000000000001E-2</v>
      </c>
      <c r="V53" s="7">
        <v>2.785E-2</v>
      </c>
      <c r="W53" s="7">
        <v>2.785E-2</v>
      </c>
      <c r="X53" s="7">
        <v>2.785E-2</v>
      </c>
      <c r="Y53" s="7">
        <v>2.785E-2</v>
      </c>
      <c r="Z53" s="7">
        <v>3.3939999999999998E-2</v>
      </c>
      <c r="AA53" s="7">
        <v>4.0390000000000002E-2</v>
      </c>
      <c r="AB53" s="7">
        <v>2.785E-2</v>
      </c>
      <c r="AC53" s="7">
        <v>4.5030000000000001E-2</v>
      </c>
      <c r="AD53" s="7">
        <v>6.1100000000000002E-2</v>
      </c>
      <c r="AE53" s="7">
        <v>2.785E-2</v>
      </c>
      <c r="AF53" s="7">
        <v>2.785E-2</v>
      </c>
      <c r="AG53" s="7">
        <v>2.785E-2</v>
      </c>
      <c r="AH53" s="7">
        <v>3.5430000000000003E-2</v>
      </c>
      <c r="AI53" s="7">
        <v>1.5810000000000001E-2</v>
      </c>
      <c r="AJ53" s="7">
        <v>2.2540000000000001E-2</v>
      </c>
      <c r="AK53" s="7">
        <v>3.4950000000000002E-2</v>
      </c>
      <c r="AL53" s="7">
        <v>0.10462</v>
      </c>
      <c r="AM53" s="7">
        <v>2.9790000000000001E-2</v>
      </c>
      <c r="AN53" s="7">
        <v>4.5620000000000001E-2</v>
      </c>
      <c r="AO53" s="7">
        <v>3.5409999999999997E-2</v>
      </c>
      <c r="AP53" s="7">
        <v>5.3670000000000002E-2</v>
      </c>
      <c r="AQ53" s="7">
        <v>3.1550000000000002E-2</v>
      </c>
      <c r="AR53" s="7">
        <v>6.4570000000000002E-2</v>
      </c>
      <c r="AS53" s="7">
        <v>1.61E-2</v>
      </c>
      <c r="AT53" s="7">
        <v>4.7129999999999998E-2</v>
      </c>
      <c r="AU53" s="7">
        <v>6.5000000000000002E-2</v>
      </c>
      <c r="AV53" s="7">
        <v>4.1250000000000002E-2</v>
      </c>
      <c r="AW53" s="7">
        <v>3.4709999999999998E-2</v>
      </c>
      <c r="AX53" s="7">
        <v>7.7479999999999993E-2</v>
      </c>
      <c r="AY53" s="7">
        <v>2.7470000000000001E-2</v>
      </c>
      <c r="AZ53" s="7">
        <v>2.9960000000000001E-2</v>
      </c>
      <c r="BA53" s="7">
        <v>3.7749999999999999E-2</v>
      </c>
      <c r="BB53" s="7">
        <v>7.7340000000000006E-2</v>
      </c>
      <c r="BC53" s="7">
        <v>3.3829999999999999E-2</v>
      </c>
      <c r="BD53" s="12"/>
      <c r="BE53" s="3"/>
    </row>
    <row r="54" spans="1:57" x14ac:dyDescent="0.25">
      <c r="A54" s="3"/>
      <c r="B54" s="3">
        <v>44</v>
      </c>
      <c r="C54" s="6">
        <v>2.8150000000000001E-2</v>
      </c>
      <c r="D54" s="6">
        <v>2.8150000000000001E-2</v>
      </c>
      <c r="E54" s="6">
        <v>2.8150000000000001E-2</v>
      </c>
      <c r="F54" s="6">
        <v>2.827E-2</v>
      </c>
      <c r="G54" s="6">
        <v>4.4299999999999999E-2</v>
      </c>
      <c r="H54" s="6">
        <v>2.8150000000000001E-2</v>
      </c>
      <c r="I54" s="6">
        <v>2.8889999999999999E-2</v>
      </c>
      <c r="J54" s="6">
        <v>3.0329999999999999E-2</v>
      </c>
      <c r="K54" s="6">
        <v>2.8150000000000001E-2</v>
      </c>
      <c r="L54" s="6">
        <v>2.8150000000000001E-2</v>
      </c>
      <c r="M54" s="7">
        <v>2.8150000000000001E-2</v>
      </c>
      <c r="N54" s="7">
        <v>2.8150000000000001E-2</v>
      </c>
      <c r="O54" s="7">
        <v>3.0089999999999999E-2</v>
      </c>
      <c r="P54" s="7">
        <v>4.5249999999999999E-2</v>
      </c>
      <c r="Q54" s="7">
        <v>4.9270000000000001E-2</v>
      </c>
      <c r="R54" s="7">
        <v>2.8150000000000001E-2</v>
      </c>
      <c r="S54" s="7">
        <v>2.8150000000000001E-2</v>
      </c>
      <c r="T54" s="7">
        <v>2.8150000000000001E-2</v>
      </c>
      <c r="U54" s="7">
        <v>1.6140000000000002E-2</v>
      </c>
      <c r="V54" s="7">
        <v>2.8150000000000001E-2</v>
      </c>
      <c r="W54" s="7">
        <v>2.8150000000000001E-2</v>
      </c>
      <c r="X54" s="7">
        <v>2.8150000000000001E-2</v>
      </c>
      <c r="Y54" s="7">
        <v>2.8150000000000001E-2</v>
      </c>
      <c r="Z54" s="7">
        <v>3.4110000000000001E-2</v>
      </c>
      <c r="AA54" s="7">
        <v>4.0439999999999997E-2</v>
      </c>
      <c r="AB54" s="7">
        <v>2.8150000000000001E-2</v>
      </c>
      <c r="AC54" s="7">
        <v>4.4970000000000003E-2</v>
      </c>
      <c r="AD54" s="7">
        <v>6.0679999999999998E-2</v>
      </c>
      <c r="AE54" s="7">
        <v>2.8150000000000001E-2</v>
      </c>
      <c r="AF54" s="7">
        <v>2.8150000000000001E-2</v>
      </c>
      <c r="AG54" s="7">
        <v>2.8150000000000001E-2</v>
      </c>
      <c r="AH54" s="7">
        <v>3.5580000000000001E-2</v>
      </c>
      <c r="AI54" s="7">
        <v>1.6140000000000002E-2</v>
      </c>
      <c r="AJ54" s="7">
        <v>2.2460000000000001E-2</v>
      </c>
      <c r="AK54" s="7">
        <v>3.5060000000000001E-2</v>
      </c>
      <c r="AL54" s="7">
        <v>0.10342999999999999</v>
      </c>
      <c r="AM54" s="7">
        <v>3.0040000000000001E-2</v>
      </c>
      <c r="AN54" s="7">
        <v>4.555E-2</v>
      </c>
      <c r="AO54" s="7">
        <v>3.5549999999999998E-2</v>
      </c>
      <c r="AP54" s="7">
        <v>5.3420000000000002E-2</v>
      </c>
      <c r="AQ54" s="7">
        <v>3.1780000000000003E-2</v>
      </c>
      <c r="AR54" s="7">
        <v>6.4299999999999996E-2</v>
      </c>
      <c r="AS54" s="7">
        <v>1.6400000000000001E-2</v>
      </c>
      <c r="AT54" s="7">
        <v>4.7030000000000002E-2</v>
      </c>
      <c r="AU54" s="7">
        <v>6.472E-2</v>
      </c>
      <c r="AV54" s="7">
        <v>4.1270000000000001E-2</v>
      </c>
      <c r="AW54" s="7">
        <v>3.4860000000000002E-2</v>
      </c>
      <c r="AX54" s="7">
        <v>7.6920000000000002E-2</v>
      </c>
      <c r="AY54" s="7">
        <v>2.777E-2</v>
      </c>
      <c r="AZ54" s="7">
        <v>3.022E-2</v>
      </c>
      <c r="BA54" s="7">
        <v>3.7850000000000002E-2</v>
      </c>
      <c r="BB54" s="7">
        <v>7.6780000000000001E-2</v>
      </c>
      <c r="BC54" s="7">
        <v>3.3799999999999997E-2</v>
      </c>
      <c r="BD54" s="12"/>
      <c r="BE54" s="3"/>
    </row>
    <row r="55" spans="1:57" x14ac:dyDescent="0.25">
      <c r="A55" s="3"/>
      <c r="B55" s="8">
        <v>45</v>
      </c>
      <c r="C55" s="9">
        <v>2.844E-2</v>
      </c>
      <c r="D55" s="9">
        <v>2.844E-2</v>
      </c>
      <c r="E55" s="9">
        <v>2.844E-2</v>
      </c>
      <c r="F55" s="9">
        <v>2.8549999999999999E-2</v>
      </c>
      <c r="G55" s="9">
        <v>4.4260000000000001E-2</v>
      </c>
      <c r="H55" s="9">
        <v>2.844E-2</v>
      </c>
      <c r="I55" s="9">
        <v>2.9159999999999998E-2</v>
      </c>
      <c r="J55" s="9">
        <v>3.057E-2</v>
      </c>
      <c r="K55" s="9">
        <v>2.844E-2</v>
      </c>
      <c r="L55" s="9">
        <v>2.844E-2</v>
      </c>
      <c r="M55" s="10">
        <v>2.844E-2</v>
      </c>
      <c r="N55" s="10">
        <v>2.844E-2</v>
      </c>
      <c r="O55" s="10">
        <v>3.0339999999999999E-2</v>
      </c>
      <c r="P55" s="10">
        <v>4.5199999999999997E-2</v>
      </c>
      <c r="Q55" s="10">
        <v>4.9119999999999997E-2</v>
      </c>
      <c r="R55" s="10">
        <v>2.844E-2</v>
      </c>
      <c r="S55" s="10">
        <v>2.844E-2</v>
      </c>
      <c r="T55" s="10">
        <v>2.844E-2</v>
      </c>
      <c r="U55" s="10">
        <v>1.6459999999999999E-2</v>
      </c>
      <c r="V55" s="10">
        <v>2.844E-2</v>
      </c>
      <c r="W55" s="10">
        <v>2.844E-2</v>
      </c>
      <c r="X55" s="10">
        <v>2.844E-2</v>
      </c>
      <c r="Y55" s="10">
        <v>2.844E-2</v>
      </c>
      <c r="Z55" s="10">
        <v>3.4279999999999998E-2</v>
      </c>
      <c r="AA55" s="10">
        <v>4.0480000000000002E-2</v>
      </c>
      <c r="AB55" s="10">
        <v>2.844E-2</v>
      </c>
      <c r="AC55" s="10">
        <v>4.4920000000000002E-2</v>
      </c>
      <c r="AD55" s="10">
        <v>6.0269999999999997E-2</v>
      </c>
      <c r="AE55" s="10">
        <v>2.844E-2</v>
      </c>
      <c r="AF55" s="10">
        <v>2.844E-2</v>
      </c>
      <c r="AG55" s="10">
        <v>2.844E-2</v>
      </c>
      <c r="AH55" s="10">
        <v>3.5720000000000002E-2</v>
      </c>
      <c r="AI55" s="10">
        <v>1.6459999999999999E-2</v>
      </c>
      <c r="AJ55" s="10">
        <v>2.2380000000000001E-2</v>
      </c>
      <c r="AK55" s="10">
        <v>3.5180000000000003E-2</v>
      </c>
      <c r="AL55" s="10">
        <v>0.10229000000000001</v>
      </c>
      <c r="AM55" s="10">
        <v>3.0269999999999998E-2</v>
      </c>
      <c r="AN55" s="10">
        <v>4.548E-2</v>
      </c>
      <c r="AO55" s="10">
        <v>3.5680000000000003E-2</v>
      </c>
      <c r="AP55" s="10">
        <v>5.3179999999999998E-2</v>
      </c>
      <c r="AQ55" s="10">
        <v>3.1989999999999998E-2</v>
      </c>
      <c r="AR55" s="10">
        <v>6.404E-2</v>
      </c>
      <c r="AS55" s="10">
        <v>1.67E-2</v>
      </c>
      <c r="AT55" s="10">
        <v>4.6929999999999999E-2</v>
      </c>
      <c r="AU55" s="10">
        <v>6.4460000000000003E-2</v>
      </c>
      <c r="AV55" s="10">
        <v>4.1300000000000003E-2</v>
      </c>
      <c r="AW55" s="10">
        <v>3.5000000000000003E-2</v>
      </c>
      <c r="AX55" s="10">
        <v>7.6380000000000003E-2</v>
      </c>
      <c r="AY55" s="10">
        <v>2.8070000000000001E-2</v>
      </c>
      <c r="AZ55" s="10">
        <v>3.0470000000000001E-2</v>
      </c>
      <c r="BA55" s="10">
        <v>3.7940000000000002E-2</v>
      </c>
      <c r="BB55" s="10">
        <v>7.6240000000000002E-2</v>
      </c>
      <c r="BC55" s="10">
        <v>3.3790000000000001E-2</v>
      </c>
      <c r="BD55" s="12"/>
      <c r="BE55" s="3"/>
    </row>
    <row r="56" spans="1:57" x14ac:dyDescent="0.25">
      <c r="A56" s="3"/>
      <c r="B56" s="3">
        <v>46</v>
      </c>
      <c r="C56" s="6">
        <v>2.8719999999999999E-2</v>
      </c>
      <c r="D56" s="6">
        <v>2.8719999999999999E-2</v>
      </c>
      <c r="E56" s="6">
        <v>2.8719999999999999E-2</v>
      </c>
      <c r="F56" s="6">
        <v>2.8830000000000001E-2</v>
      </c>
      <c r="G56" s="6">
        <v>4.4220000000000002E-2</v>
      </c>
      <c r="H56" s="6">
        <v>2.8719999999999999E-2</v>
      </c>
      <c r="I56" s="6">
        <v>2.9430000000000001E-2</v>
      </c>
      <c r="J56" s="6">
        <v>3.0810000000000001E-2</v>
      </c>
      <c r="K56" s="6">
        <v>2.8719999999999999E-2</v>
      </c>
      <c r="L56" s="6">
        <v>2.8719999999999999E-2</v>
      </c>
      <c r="M56" s="7">
        <v>2.8719999999999999E-2</v>
      </c>
      <c r="N56" s="7">
        <v>2.8719999999999999E-2</v>
      </c>
      <c r="O56" s="7">
        <v>3.058E-2</v>
      </c>
      <c r="P56" s="7">
        <v>4.514E-2</v>
      </c>
      <c r="Q56" s="7">
        <v>4.8980000000000003E-2</v>
      </c>
      <c r="R56" s="7">
        <v>2.8719999999999999E-2</v>
      </c>
      <c r="S56" s="7">
        <v>2.8719999999999999E-2</v>
      </c>
      <c r="T56" s="7">
        <v>2.8719999999999999E-2</v>
      </c>
      <c r="U56" s="7">
        <v>1.677E-2</v>
      </c>
      <c r="V56" s="7">
        <v>2.8719999999999999E-2</v>
      </c>
      <c r="W56" s="7">
        <v>2.8719999999999999E-2</v>
      </c>
      <c r="X56" s="7">
        <v>2.8719999999999999E-2</v>
      </c>
      <c r="Y56" s="7">
        <v>2.8719999999999999E-2</v>
      </c>
      <c r="Z56" s="7">
        <v>3.4439999999999998E-2</v>
      </c>
      <c r="AA56" s="7">
        <v>4.052E-2</v>
      </c>
      <c r="AB56" s="7">
        <v>2.8719999999999999E-2</v>
      </c>
      <c r="AC56" s="7">
        <v>4.487E-2</v>
      </c>
      <c r="AD56" s="7">
        <v>5.9889999999999999E-2</v>
      </c>
      <c r="AE56" s="7">
        <v>2.8719999999999999E-2</v>
      </c>
      <c r="AF56" s="7">
        <v>2.8719999999999999E-2</v>
      </c>
      <c r="AG56" s="7">
        <v>2.8719999999999999E-2</v>
      </c>
      <c r="AH56" s="7">
        <v>3.5860000000000003E-2</v>
      </c>
      <c r="AI56" s="7">
        <v>1.677E-2</v>
      </c>
      <c r="AJ56" s="7">
        <v>2.2270000000000002E-2</v>
      </c>
      <c r="AK56" s="7">
        <v>3.5290000000000002E-2</v>
      </c>
      <c r="AL56" s="7">
        <v>0.10119</v>
      </c>
      <c r="AM56" s="7">
        <v>3.0499999999999999E-2</v>
      </c>
      <c r="AN56" s="7">
        <v>4.5409999999999999E-2</v>
      </c>
      <c r="AO56" s="7">
        <v>3.5810000000000002E-2</v>
      </c>
      <c r="AP56" s="7">
        <v>5.2949999999999997E-2</v>
      </c>
      <c r="AQ56" s="7">
        <v>3.2199999999999999E-2</v>
      </c>
      <c r="AR56" s="7">
        <v>6.3789999999999999E-2</v>
      </c>
      <c r="AS56" s="7">
        <v>1.6990000000000002E-2</v>
      </c>
      <c r="AT56" s="7">
        <v>4.684E-2</v>
      </c>
      <c r="AU56" s="7">
        <v>6.4199999999999993E-2</v>
      </c>
      <c r="AV56" s="7">
        <v>4.1320000000000003E-2</v>
      </c>
      <c r="AW56" s="7">
        <v>3.5139999999999998E-2</v>
      </c>
      <c r="AX56" s="7">
        <v>7.5859999999999997E-2</v>
      </c>
      <c r="AY56" s="7">
        <v>2.836E-2</v>
      </c>
      <c r="AZ56" s="7">
        <v>3.0710000000000001E-2</v>
      </c>
      <c r="BA56" s="7">
        <v>3.8030000000000001E-2</v>
      </c>
      <c r="BB56" s="7">
        <v>7.5730000000000006E-2</v>
      </c>
      <c r="BC56" s="7">
        <v>3.3799999999999997E-2</v>
      </c>
      <c r="BD56" s="12"/>
      <c r="BE56" s="3"/>
    </row>
    <row r="57" spans="1:57" x14ac:dyDescent="0.25">
      <c r="A57" s="3"/>
      <c r="B57" s="3">
        <v>47</v>
      </c>
      <c r="C57" s="6">
        <v>2.8989999999999998E-2</v>
      </c>
      <c r="D57" s="6">
        <v>2.8989999999999998E-2</v>
      </c>
      <c r="E57" s="6">
        <v>2.8989999999999998E-2</v>
      </c>
      <c r="F57" s="6">
        <v>2.9100000000000001E-2</v>
      </c>
      <c r="G57" s="6">
        <v>4.4179999999999997E-2</v>
      </c>
      <c r="H57" s="6">
        <v>2.8989999999999998E-2</v>
      </c>
      <c r="I57" s="6">
        <v>2.9690000000000001E-2</v>
      </c>
      <c r="J57" s="6">
        <v>3.1029999999999999E-2</v>
      </c>
      <c r="K57" s="6">
        <v>2.8989999999999998E-2</v>
      </c>
      <c r="L57" s="6">
        <v>2.8989999999999998E-2</v>
      </c>
      <c r="M57" s="7">
        <v>2.8989999999999998E-2</v>
      </c>
      <c r="N57" s="7">
        <v>2.8989999999999998E-2</v>
      </c>
      <c r="O57" s="7">
        <v>3.0810000000000001E-2</v>
      </c>
      <c r="P57" s="7">
        <v>4.5080000000000002E-2</v>
      </c>
      <c r="Q57" s="7">
        <v>4.8840000000000001E-2</v>
      </c>
      <c r="R57" s="7">
        <v>2.8989999999999998E-2</v>
      </c>
      <c r="S57" s="7">
        <v>2.8989999999999998E-2</v>
      </c>
      <c r="T57" s="7">
        <v>2.8989999999999998E-2</v>
      </c>
      <c r="U57" s="7">
        <v>1.7069999999999998E-2</v>
      </c>
      <c r="V57" s="7">
        <v>2.8989999999999998E-2</v>
      </c>
      <c r="W57" s="7">
        <v>2.8989999999999998E-2</v>
      </c>
      <c r="X57" s="7">
        <v>2.8989999999999998E-2</v>
      </c>
      <c r="Y57" s="7">
        <v>2.8989999999999998E-2</v>
      </c>
      <c r="Z57" s="7">
        <v>3.4590000000000003E-2</v>
      </c>
      <c r="AA57" s="7">
        <v>4.0559999999999999E-2</v>
      </c>
      <c r="AB57" s="7">
        <v>2.8989999999999998E-2</v>
      </c>
      <c r="AC57" s="7">
        <v>4.4810000000000003E-2</v>
      </c>
      <c r="AD57" s="7">
        <v>5.951E-2</v>
      </c>
      <c r="AE57" s="7">
        <v>2.8989999999999998E-2</v>
      </c>
      <c r="AF57" s="7">
        <v>2.8989999999999998E-2</v>
      </c>
      <c r="AG57" s="7">
        <v>2.8989999999999998E-2</v>
      </c>
      <c r="AH57" s="7">
        <v>3.5990000000000001E-2</v>
      </c>
      <c r="AI57" s="7">
        <v>1.7069999999999998E-2</v>
      </c>
      <c r="AJ57" s="7">
        <v>2.2169999999999999E-2</v>
      </c>
      <c r="AK57" s="7">
        <v>3.5400000000000001E-2</v>
      </c>
      <c r="AL57" s="7">
        <v>0.10014000000000001</v>
      </c>
      <c r="AM57" s="7">
        <v>3.073E-2</v>
      </c>
      <c r="AN57" s="7">
        <v>4.5350000000000001E-2</v>
      </c>
      <c r="AO57" s="7">
        <v>3.5929999999999997E-2</v>
      </c>
      <c r="AP57" s="7">
        <v>5.2729999999999999E-2</v>
      </c>
      <c r="AQ57" s="7">
        <v>3.2399999999999998E-2</v>
      </c>
      <c r="AR57" s="7">
        <v>6.3549999999999995E-2</v>
      </c>
      <c r="AS57" s="7">
        <v>1.7270000000000001E-2</v>
      </c>
      <c r="AT57" s="7">
        <v>4.675E-2</v>
      </c>
      <c r="AU57" s="7">
        <v>6.3960000000000003E-2</v>
      </c>
      <c r="AV57" s="7">
        <v>4.1340000000000002E-2</v>
      </c>
      <c r="AW57" s="7">
        <v>3.5279999999999999E-2</v>
      </c>
      <c r="AX57" s="7">
        <v>7.5370000000000006E-2</v>
      </c>
      <c r="AY57" s="7">
        <v>2.8629999999999999E-2</v>
      </c>
      <c r="AZ57" s="7">
        <v>3.0939999999999999E-2</v>
      </c>
      <c r="BA57" s="7">
        <v>3.8109999999999998E-2</v>
      </c>
      <c r="BB57" s="7">
        <v>7.5230000000000005E-2</v>
      </c>
      <c r="BC57" s="7">
        <v>3.3829999999999999E-2</v>
      </c>
      <c r="BD57" s="12"/>
      <c r="BE57" s="3"/>
    </row>
    <row r="58" spans="1:57" x14ac:dyDescent="0.25">
      <c r="A58" s="3"/>
      <c r="B58" s="3">
        <v>48</v>
      </c>
      <c r="C58" s="6">
        <v>2.9250000000000002E-2</v>
      </c>
      <c r="D58" s="6">
        <v>2.9250000000000002E-2</v>
      </c>
      <c r="E58" s="6">
        <v>2.9250000000000002E-2</v>
      </c>
      <c r="F58" s="6">
        <v>2.9360000000000001E-2</v>
      </c>
      <c r="G58" s="6">
        <v>4.4139999999999999E-2</v>
      </c>
      <c r="H58" s="6">
        <v>2.9250000000000002E-2</v>
      </c>
      <c r="I58" s="6">
        <v>2.9929999999999998E-2</v>
      </c>
      <c r="J58" s="6">
        <v>3.125E-2</v>
      </c>
      <c r="K58" s="6">
        <v>2.9250000000000002E-2</v>
      </c>
      <c r="L58" s="6">
        <v>2.9250000000000002E-2</v>
      </c>
      <c r="M58" s="7">
        <v>2.9250000000000002E-2</v>
      </c>
      <c r="N58" s="7">
        <v>2.9250000000000002E-2</v>
      </c>
      <c r="O58" s="7">
        <v>3.1029999999999999E-2</v>
      </c>
      <c r="P58" s="7">
        <v>4.5030000000000001E-2</v>
      </c>
      <c r="Q58" s="7">
        <v>4.87E-2</v>
      </c>
      <c r="R58" s="7">
        <v>2.9250000000000002E-2</v>
      </c>
      <c r="S58" s="7">
        <v>2.9250000000000002E-2</v>
      </c>
      <c r="T58" s="7">
        <v>2.9250000000000002E-2</v>
      </c>
      <c r="U58" s="7">
        <v>1.736E-2</v>
      </c>
      <c r="V58" s="7">
        <v>2.9250000000000002E-2</v>
      </c>
      <c r="W58" s="7">
        <v>2.9250000000000002E-2</v>
      </c>
      <c r="X58" s="7">
        <v>2.9250000000000002E-2</v>
      </c>
      <c r="Y58" s="7">
        <v>2.9250000000000002E-2</v>
      </c>
      <c r="Z58" s="7">
        <v>3.474E-2</v>
      </c>
      <c r="AA58" s="7">
        <v>4.0590000000000001E-2</v>
      </c>
      <c r="AB58" s="7">
        <v>2.9250000000000002E-2</v>
      </c>
      <c r="AC58" s="7">
        <v>4.4760000000000001E-2</v>
      </c>
      <c r="AD58" s="7">
        <v>5.9150000000000001E-2</v>
      </c>
      <c r="AE58" s="7">
        <v>2.9250000000000002E-2</v>
      </c>
      <c r="AF58" s="7">
        <v>2.9250000000000002E-2</v>
      </c>
      <c r="AG58" s="7">
        <v>2.9250000000000002E-2</v>
      </c>
      <c r="AH58" s="7">
        <v>3.6110000000000003E-2</v>
      </c>
      <c r="AI58" s="7">
        <v>1.736E-2</v>
      </c>
      <c r="AJ58" s="7">
        <v>2.2089999999999999E-2</v>
      </c>
      <c r="AK58" s="7">
        <v>3.551E-2</v>
      </c>
      <c r="AL58" s="7">
        <v>9.9140000000000006E-2</v>
      </c>
      <c r="AM58" s="7">
        <v>3.0939999999999999E-2</v>
      </c>
      <c r="AN58" s="7">
        <v>4.5280000000000001E-2</v>
      </c>
      <c r="AO58" s="7">
        <v>3.6049999999999999E-2</v>
      </c>
      <c r="AP58" s="7">
        <v>5.2510000000000001E-2</v>
      </c>
      <c r="AQ58" s="7">
        <v>3.2590000000000001E-2</v>
      </c>
      <c r="AR58" s="7">
        <v>6.3310000000000005E-2</v>
      </c>
      <c r="AS58" s="7">
        <v>1.754E-2</v>
      </c>
      <c r="AT58" s="7">
        <v>4.666E-2</v>
      </c>
      <c r="AU58" s="7">
        <v>6.3719999999999999E-2</v>
      </c>
      <c r="AV58" s="7">
        <v>4.1360000000000001E-2</v>
      </c>
      <c r="AW58" s="7">
        <v>3.5409999999999997E-2</v>
      </c>
      <c r="AX58" s="7">
        <v>7.4889999999999998E-2</v>
      </c>
      <c r="AY58" s="7">
        <v>2.8899999999999999E-2</v>
      </c>
      <c r="AZ58" s="7">
        <v>3.116E-2</v>
      </c>
      <c r="BA58" s="7">
        <v>3.8190000000000002E-2</v>
      </c>
      <c r="BB58" s="7">
        <v>7.4749999999999997E-2</v>
      </c>
      <c r="BC58" s="7">
        <v>3.388E-2</v>
      </c>
      <c r="BD58" s="12"/>
      <c r="BE58" s="3"/>
    </row>
    <row r="59" spans="1:57" x14ac:dyDescent="0.25">
      <c r="A59" s="3"/>
      <c r="B59" s="3">
        <v>49</v>
      </c>
      <c r="C59" s="6">
        <v>2.9499999999999998E-2</v>
      </c>
      <c r="D59" s="6">
        <v>2.9499999999999998E-2</v>
      </c>
      <c r="E59" s="6">
        <v>2.9499999999999998E-2</v>
      </c>
      <c r="F59" s="6">
        <v>2.9600000000000001E-2</v>
      </c>
      <c r="G59" s="6">
        <v>4.41E-2</v>
      </c>
      <c r="H59" s="6">
        <v>2.9499999999999998E-2</v>
      </c>
      <c r="I59" s="6">
        <v>3.0169999999999999E-2</v>
      </c>
      <c r="J59" s="6">
        <v>3.1460000000000002E-2</v>
      </c>
      <c r="K59" s="6">
        <v>2.9499999999999998E-2</v>
      </c>
      <c r="L59" s="6">
        <v>2.9499999999999998E-2</v>
      </c>
      <c r="M59" s="7">
        <v>2.9499999999999998E-2</v>
      </c>
      <c r="N59" s="7">
        <v>2.9499999999999998E-2</v>
      </c>
      <c r="O59" s="7">
        <v>3.125E-2</v>
      </c>
      <c r="P59" s="7">
        <v>4.4970000000000003E-2</v>
      </c>
      <c r="Q59" s="7">
        <v>4.8570000000000002E-2</v>
      </c>
      <c r="R59" s="7">
        <v>2.9499999999999998E-2</v>
      </c>
      <c r="S59" s="7">
        <v>2.9499999999999998E-2</v>
      </c>
      <c r="T59" s="7">
        <v>2.9499999999999998E-2</v>
      </c>
      <c r="U59" s="7">
        <v>1.7639999999999999E-2</v>
      </c>
      <c r="V59" s="7">
        <v>2.9499999999999998E-2</v>
      </c>
      <c r="W59" s="7">
        <v>2.9499999999999998E-2</v>
      </c>
      <c r="X59" s="7">
        <v>2.9499999999999998E-2</v>
      </c>
      <c r="Y59" s="7">
        <v>2.9499999999999998E-2</v>
      </c>
      <c r="Z59" s="7">
        <v>3.4880000000000001E-2</v>
      </c>
      <c r="AA59" s="7">
        <v>4.0629999999999999E-2</v>
      </c>
      <c r="AB59" s="7">
        <v>2.9499999999999998E-2</v>
      </c>
      <c r="AC59" s="7">
        <v>4.471E-2</v>
      </c>
      <c r="AD59" s="7">
        <v>5.8810000000000001E-2</v>
      </c>
      <c r="AE59" s="7">
        <v>2.9499999999999998E-2</v>
      </c>
      <c r="AF59" s="7">
        <v>2.9499999999999998E-2</v>
      </c>
      <c r="AG59" s="7">
        <v>2.9499999999999998E-2</v>
      </c>
      <c r="AH59" s="7">
        <v>3.6229999999999998E-2</v>
      </c>
      <c r="AI59" s="7">
        <v>1.7639999999999999E-2</v>
      </c>
      <c r="AJ59" s="7">
        <v>2.206E-2</v>
      </c>
      <c r="AK59" s="7">
        <v>3.5619999999999999E-2</v>
      </c>
      <c r="AL59" s="7">
        <v>9.8169999999999993E-2</v>
      </c>
      <c r="AM59" s="7">
        <v>3.1150000000000001E-2</v>
      </c>
      <c r="AN59" s="7">
        <v>4.5220000000000003E-2</v>
      </c>
      <c r="AO59" s="7">
        <v>3.6170000000000001E-2</v>
      </c>
      <c r="AP59" s="7">
        <v>5.2310000000000002E-2</v>
      </c>
      <c r="AQ59" s="7">
        <v>3.2770000000000001E-2</v>
      </c>
      <c r="AR59" s="7">
        <v>6.3089999999999993E-2</v>
      </c>
      <c r="AS59" s="7">
        <v>1.7809999999999999E-2</v>
      </c>
      <c r="AT59" s="7">
        <v>4.657E-2</v>
      </c>
      <c r="AU59" s="7">
        <v>6.3490000000000005E-2</v>
      </c>
      <c r="AV59" s="7">
        <v>4.1369999999999997E-2</v>
      </c>
      <c r="AW59" s="7">
        <v>3.5540000000000002E-2</v>
      </c>
      <c r="AX59" s="7">
        <v>7.4429999999999996E-2</v>
      </c>
      <c r="AY59" s="7">
        <v>2.9159999999999998E-2</v>
      </c>
      <c r="AZ59" s="7">
        <v>3.1370000000000002E-2</v>
      </c>
      <c r="BA59" s="7">
        <v>3.8269999999999998E-2</v>
      </c>
      <c r="BB59" s="7">
        <v>7.4289999999999995E-2</v>
      </c>
      <c r="BC59" s="7">
        <v>3.3950000000000001E-2</v>
      </c>
      <c r="BD59" s="12"/>
      <c r="BE59" s="3"/>
    </row>
    <row r="60" spans="1:57" x14ac:dyDescent="0.25">
      <c r="A60" s="3"/>
      <c r="B60" s="8">
        <v>50</v>
      </c>
      <c r="C60" s="9">
        <v>2.9739999999999999E-2</v>
      </c>
      <c r="D60" s="9">
        <v>2.9739999999999999E-2</v>
      </c>
      <c r="E60" s="9">
        <v>2.9739999999999999E-2</v>
      </c>
      <c r="F60" s="9">
        <v>2.9839999999999998E-2</v>
      </c>
      <c r="G60" s="9">
        <v>4.4069999999999998E-2</v>
      </c>
      <c r="H60" s="9">
        <v>2.9739999999999999E-2</v>
      </c>
      <c r="I60" s="9">
        <v>3.04E-2</v>
      </c>
      <c r="J60" s="9">
        <v>3.1660000000000001E-2</v>
      </c>
      <c r="K60" s="9">
        <v>2.9739999999999999E-2</v>
      </c>
      <c r="L60" s="9">
        <v>2.9739999999999999E-2</v>
      </c>
      <c r="M60" s="10">
        <v>2.9739999999999999E-2</v>
      </c>
      <c r="N60" s="10">
        <v>2.9739999999999999E-2</v>
      </c>
      <c r="O60" s="10">
        <v>3.1460000000000002E-2</v>
      </c>
      <c r="P60" s="10">
        <v>4.4920000000000002E-2</v>
      </c>
      <c r="Q60" s="10">
        <v>4.8439999999999997E-2</v>
      </c>
      <c r="R60" s="10">
        <v>2.9739999999999999E-2</v>
      </c>
      <c r="S60" s="10">
        <v>2.9739999999999999E-2</v>
      </c>
      <c r="T60" s="10">
        <v>2.9739999999999999E-2</v>
      </c>
      <c r="U60" s="10">
        <v>1.7919999999999998E-2</v>
      </c>
      <c r="V60" s="10">
        <v>2.9739999999999999E-2</v>
      </c>
      <c r="W60" s="10">
        <v>2.9739999999999999E-2</v>
      </c>
      <c r="X60" s="10">
        <v>2.9739999999999999E-2</v>
      </c>
      <c r="Y60" s="10">
        <v>2.9739999999999999E-2</v>
      </c>
      <c r="Z60" s="10">
        <v>3.5009999999999999E-2</v>
      </c>
      <c r="AA60" s="10">
        <v>4.0660000000000002E-2</v>
      </c>
      <c r="AB60" s="10">
        <v>2.9739999999999999E-2</v>
      </c>
      <c r="AC60" s="10">
        <v>4.4670000000000001E-2</v>
      </c>
      <c r="AD60" s="10">
        <v>5.8479999999999997E-2</v>
      </c>
      <c r="AE60" s="10">
        <v>2.9739999999999999E-2</v>
      </c>
      <c r="AF60" s="10">
        <v>2.9739999999999999E-2</v>
      </c>
      <c r="AG60" s="10">
        <v>2.9739999999999999E-2</v>
      </c>
      <c r="AH60" s="10">
        <v>3.635E-2</v>
      </c>
      <c r="AI60" s="10">
        <v>1.7919999999999998E-2</v>
      </c>
      <c r="AJ60" s="10">
        <v>2.2069999999999999E-2</v>
      </c>
      <c r="AK60" s="10">
        <v>3.5729999999999998E-2</v>
      </c>
      <c r="AL60" s="10">
        <v>9.7239999999999993E-2</v>
      </c>
      <c r="AM60" s="10">
        <v>3.1350000000000003E-2</v>
      </c>
      <c r="AN60" s="10">
        <v>4.5159999999999999E-2</v>
      </c>
      <c r="AO60" s="10">
        <v>3.628E-2</v>
      </c>
      <c r="AP60" s="10">
        <v>5.2109999999999997E-2</v>
      </c>
      <c r="AQ60" s="10">
        <v>3.295E-2</v>
      </c>
      <c r="AR60" s="10">
        <v>6.2869999999999995E-2</v>
      </c>
      <c r="AS60" s="10">
        <v>1.8069999999999999E-2</v>
      </c>
      <c r="AT60" s="10">
        <v>4.6489999999999997E-2</v>
      </c>
      <c r="AU60" s="10">
        <v>6.3270000000000007E-2</v>
      </c>
      <c r="AV60" s="10">
        <v>4.1390000000000003E-2</v>
      </c>
      <c r="AW60" s="10">
        <v>3.5659999999999997E-2</v>
      </c>
      <c r="AX60" s="10">
        <v>7.3980000000000004E-2</v>
      </c>
      <c r="AY60" s="10">
        <v>2.9399999999999999E-2</v>
      </c>
      <c r="AZ60" s="10">
        <v>3.1579999999999997E-2</v>
      </c>
      <c r="BA60" s="10">
        <v>3.8350000000000002E-2</v>
      </c>
      <c r="BB60" s="10">
        <v>7.3849999999999999E-2</v>
      </c>
      <c r="BC60" s="10">
        <v>3.4040000000000001E-2</v>
      </c>
      <c r="BD60" s="12"/>
      <c r="BE60" s="3"/>
    </row>
    <row r="61" spans="1:57" x14ac:dyDescent="0.25">
      <c r="A61" s="3"/>
      <c r="B61" s="3">
        <v>51</v>
      </c>
      <c r="C61" s="6">
        <v>2.997E-2</v>
      </c>
      <c r="D61" s="6">
        <v>2.997E-2</v>
      </c>
      <c r="E61" s="6">
        <v>2.997E-2</v>
      </c>
      <c r="F61" s="6">
        <v>3.007E-2</v>
      </c>
      <c r="G61" s="6">
        <v>4.403E-2</v>
      </c>
      <c r="H61" s="6">
        <v>2.997E-2</v>
      </c>
      <c r="I61" s="6">
        <v>3.0620000000000001E-2</v>
      </c>
      <c r="J61" s="6">
        <v>3.1859999999999999E-2</v>
      </c>
      <c r="K61" s="6">
        <v>2.997E-2</v>
      </c>
      <c r="L61" s="6">
        <v>2.997E-2</v>
      </c>
      <c r="M61" s="7">
        <v>2.997E-2</v>
      </c>
      <c r="N61" s="7">
        <v>2.997E-2</v>
      </c>
      <c r="O61" s="7">
        <v>3.1660000000000001E-2</v>
      </c>
      <c r="P61" s="7">
        <v>4.487E-2</v>
      </c>
      <c r="Q61" s="7">
        <v>4.8320000000000002E-2</v>
      </c>
      <c r="R61" s="7">
        <v>2.997E-2</v>
      </c>
      <c r="S61" s="7">
        <v>2.997E-2</v>
      </c>
      <c r="T61" s="7">
        <v>2.997E-2</v>
      </c>
      <c r="U61" s="7">
        <v>1.8180000000000002E-2</v>
      </c>
      <c r="V61" s="7">
        <v>2.997E-2</v>
      </c>
      <c r="W61" s="7">
        <v>2.997E-2</v>
      </c>
      <c r="X61" s="7">
        <v>2.997E-2</v>
      </c>
      <c r="Y61" s="7">
        <v>2.997E-2</v>
      </c>
      <c r="Z61" s="7">
        <v>3.5150000000000001E-2</v>
      </c>
      <c r="AA61" s="7">
        <v>4.0689999999999997E-2</v>
      </c>
      <c r="AB61" s="7">
        <v>2.997E-2</v>
      </c>
      <c r="AC61" s="7">
        <v>4.462E-2</v>
      </c>
      <c r="AD61" s="7">
        <v>5.8160000000000003E-2</v>
      </c>
      <c r="AE61" s="7">
        <v>2.997E-2</v>
      </c>
      <c r="AF61" s="7">
        <v>2.997E-2</v>
      </c>
      <c r="AG61" s="7">
        <v>2.997E-2</v>
      </c>
      <c r="AH61" s="7">
        <v>3.6459999999999999E-2</v>
      </c>
      <c r="AI61" s="7">
        <v>1.8180000000000002E-2</v>
      </c>
      <c r="AJ61" s="7">
        <v>2.213E-2</v>
      </c>
      <c r="AK61" s="7">
        <v>3.5830000000000001E-2</v>
      </c>
      <c r="AL61" s="7">
        <v>9.6339999999999995E-2</v>
      </c>
      <c r="AM61" s="7">
        <v>3.1550000000000002E-2</v>
      </c>
      <c r="AN61" s="7">
        <v>4.5109999999999997E-2</v>
      </c>
      <c r="AO61" s="7">
        <v>3.6380000000000003E-2</v>
      </c>
      <c r="AP61" s="7">
        <v>5.1920000000000001E-2</v>
      </c>
      <c r="AQ61" s="7">
        <v>3.3119999999999997E-2</v>
      </c>
      <c r="AR61" s="7">
        <v>6.2670000000000003E-2</v>
      </c>
      <c r="AS61" s="7">
        <v>1.8319999999999999E-2</v>
      </c>
      <c r="AT61" s="7">
        <v>4.641E-2</v>
      </c>
      <c r="AU61" s="7">
        <v>6.3060000000000005E-2</v>
      </c>
      <c r="AV61" s="7">
        <v>4.1410000000000002E-2</v>
      </c>
      <c r="AW61" s="7">
        <v>3.5779999999999999E-2</v>
      </c>
      <c r="AX61" s="7">
        <v>7.356E-2</v>
      </c>
      <c r="AY61" s="7">
        <v>2.964E-2</v>
      </c>
      <c r="AZ61" s="7">
        <v>3.1780000000000003E-2</v>
      </c>
      <c r="BA61" s="7">
        <v>3.8420000000000003E-2</v>
      </c>
      <c r="BB61" s="7">
        <v>7.3429999999999995E-2</v>
      </c>
      <c r="BC61" s="7">
        <v>3.4139999999999997E-2</v>
      </c>
      <c r="BD61" s="12"/>
      <c r="BE61" s="3"/>
    </row>
    <row r="62" spans="1:57" x14ac:dyDescent="0.25">
      <c r="A62" s="3"/>
      <c r="B62" s="3">
        <v>52</v>
      </c>
      <c r="C62" s="6">
        <v>3.0200000000000001E-2</v>
      </c>
      <c r="D62" s="6">
        <v>3.0200000000000001E-2</v>
      </c>
      <c r="E62" s="6">
        <v>3.0200000000000001E-2</v>
      </c>
      <c r="F62" s="6">
        <v>3.0300000000000001E-2</v>
      </c>
      <c r="G62" s="6">
        <v>4.3999999999999997E-2</v>
      </c>
      <c r="H62" s="6">
        <v>3.0200000000000001E-2</v>
      </c>
      <c r="I62" s="6">
        <v>3.083E-2</v>
      </c>
      <c r="J62" s="6">
        <v>3.2050000000000002E-2</v>
      </c>
      <c r="K62" s="6">
        <v>3.0200000000000001E-2</v>
      </c>
      <c r="L62" s="6">
        <v>3.0200000000000001E-2</v>
      </c>
      <c r="M62" s="7">
        <v>3.0200000000000001E-2</v>
      </c>
      <c r="N62" s="7">
        <v>3.0200000000000001E-2</v>
      </c>
      <c r="O62" s="7">
        <v>3.1850000000000003E-2</v>
      </c>
      <c r="P62" s="7">
        <v>4.4819999999999999E-2</v>
      </c>
      <c r="Q62" s="7">
        <v>4.8210000000000003E-2</v>
      </c>
      <c r="R62" s="7">
        <v>3.0200000000000001E-2</v>
      </c>
      <c r="S62" s="7">
        <v>3.0200000000000001E-2</v>
      </c>
      <c r="T62" s="7">
        <v>3.0200000000000001E-2</v>
      </c>
      <c r="U62" s="7">
        <v>1.8429999999999998E-2</v>
      </c>
      <c r="V62" s="7">
        <v>3.0200000000000001E-2</v>
      </c>
      <c r="W62" s="7">
        <v>3.0200000000000001E-2</v>
      </c>
      <c r="X62" s="7">
        <v>3.0200000000000001E-2</v>
      </c>
      <c r="Y62" s="7">
        <v>3.0200000000000001E-2</v>
      </c>
      <c r="Z62" s="7">
        <v>3.5270000000000003E-2</v>
      </c>
      <c r="AA62" s="7">
        <v>4.0719999999999999E-2</v>
      </c>
      <c r="AB62" s="7">
        <v>3.0200000000000001E-2</v>
      </c>
      <c r="AC62" s="7">
        <v>4.4569999999999999E-2</v>
      </c>
      <c r="AD62" s="7">
        <v>5.7849999999999999E-2</v>
      </c>
      <c r="AE62" s="7">
        <v>3.0200000000000001E-2</v>
      </c>
      <c r="AF62" s="7">
        <v>3.0200000000000001E-2</v>
      </c>
      <c r="AG62" s="7">
        <v>3.0200000000000001E-2</v>
      </c>
      <c r="AH62" s="7">
        <v>3.6569999999999998E-2</v>
      </c>
      <c r="AI62" s="7">
        <v>1.8429999999999998E-2</v>
      </c>
      <c r="AJ62" s="7">
        <v>2.223E-2</v>
      </c>
      <c r="AK62" s="7">
        <v>3.5929999999999997E-2</v>
      </c>
      <c r="AL62" s="7">
        <v>9.5479999999999995E-2</v>
      </c>
      <c r="AM62" s="7">
        <v>3.1739999999999997E-2</v>
      </c>
      <c r="AN62" s="7">
        <v>4.505E-2</v>
      </c>
      <c r="AO62" s="7">
        <v>3.6490000000000002E-2</v>
      </c>
      <c r="AP62" s="7">
        <v>5.1729999999999998E-2</v>
      </c>
      <c r="AQ62" s="7">
        <v>3.329E-2</v>
      </c>
      <c r="AR62" s="7">
        <v>6.2469999999999998E-2</v>
      </c>
      <c r="AS62" s="7">
        <v>1.856E-2</v>
      </c>
      <c r="AT62" s="7">
        <v>4.6330000000000003E-2</v>
      </c>
      <c r="AU62" s="7">
        <v>6.2850000000000003E-2</v>
      </c>
      <c r="AV62" s="7">
        <v>4.1419999999999998E-2</v>
      </c>
      <c r="AW62" s="7">
        <v>3.5889999999999998E-2</v>
      </c>
      <c r="AX62" s="7">
        <v>7.3139999999999997E-2</v>
      </c>
      <c r="AY62" s="7">
        <v>2.9870000000000001E-2</v>
      </c>
      <c r="AZ62" s="7">
        <v>3.1969999999999998E-2</v>
      </c>
      <c r="BA62" s="7">
        <v>3.8490000000000003E-2</v>
      </c>
      <c r="BB62" s="7">
        <v>7.3020000000000002E-2</v>
      </c>
      <c r="BC62" s="7">
        <v>3.424E-2</v>
      </c>
      <c r="BD62" s="12"/>
      <c r="BE62" s="3"/>
    </row>
    <row r="63" spans="1:57" x14ac:dyDescent="0.25">
      <c r="A63" s="3"/>
      <c r="B63" s="3">
        <v>53</v>
      </c>
      <c r="C63" s="6">
        <v>3.041E-2</v>
      </c>
      <c r="D63" s="6">
        <v>3.041E-2</v>
      </c>
      <c r="E63" s="6">
        <v>3.041E-2</v>
      </c>
      <c r="F63" s="6">
        <v>3.0509999999999999E-2</v>
      </c>
      <c r="G63" s="6">
        <v>4.3959999999999999E-2</v>
      </c>
      <c r="H63" s="6">
        <v>3.041E-2</v>
      </c>
      <c r="I63" s="6">
        <v>3.1040000000000002E-2</v>
      </c>
      <c r="J63" s="6">
        <v>3.2230000000000002E-2</v>
      </c>
      <c r="K63" s="6">
        <v>3.041E-2</v>
      </c>
      <c r="L63" s="6">
        <v>3.041E-2</v>
      </c>
      <c r="M63" s="7">
        <v>3.041E-2</v>
      </c>
      <c r="N63" s="7">
        <v>3.041E-2</v>
      </c>
      <c r="O63" s="7">
        <v>3.2030000000000003E-2</v>
      </c>
      <c r="P63" s="7">
        <v>4.4769999999999997E-2</v>
      </c>
      <c r="Q63" s="7">
        <v>4.8090000000000001E-2</v>
      </c>
      <c r="R63" s="7">
        <v>3.041E-2</v>
      </c>
      <c r="S63" s="7">
        <v>3.041E-2</v>
      </c>
      <c r="T63" s="7">
        <v>3.041E-2</v>
      </c>
      <c r="U63" s="7">
        <v>1.8679999999999999E-2</v>
      </c>
      <c r="V63" s="7">
        <v>3.041E-2</v>
      </c>
      <c r="W63" s="7">
        <v>3.041E-2</v>
      </c>
      <c r="X63" s="7">
        <v>3.041E-2</v>
      </c>
      <c r="Y63" s="7">
        <v>3.041E-2</v>
      </c>
      <c r="Z63" s="7">
        <v>3.5389999999999998E-2</v>
      </c>
      <c r="AA63" s="7">
        <v>4.0739999999999998E-2</v>
      </c>
      <c r="AB63" s="7">
        <v>3.041E-2</v>
      </c>
      <c r="AC63" s="7">
        <v>4.453E-2</v>
      </c>
      <c r="AD63" s="7">
        <v>5.7549999999999997E-2</v>
      </c>
      <c r="AE63" s="7">
        <v>3.041E-2</v>
      </c>
      <c r="AF63" s="7">
        <v>3.041E-2</v>
      </c>
      <c r="AG63" s="7">
        <v>3.041E-2</v>
      </c>
      <c r="AH63" s="7">
        <v>3.6670000000000001E-2</v>
      </c>
      <c r="AI63" s="7">
        <v>1.8679999999999999E-2</v>
      </c>
      <c r="AJ63" s="7">
        <v>2.2360000000000001E-2</v>
      </c>
      <c r="AK63" s="7">
        <v>3.603E-2</v>
      </c>
      <c r="AL63" s="7">
        <v>9.4649999999999998E-2</v>
      </c>
      <c r="AM63" s="7">
        <v>3.1919999999999997E-2</v>
      </c>
      <c r="AN63" s="7">
        <v>4.4999999999999998E-2</v>
      </c>
      <c r="AO63" s="7">
        <v>3.6589999999999998E-2</v>
      </c>
      <c r="AP63" s="7">
        <v>5.1549999999999999E-2</v>
      </c>
      <c r="AQ63" s="7">
        <v>3.3450000000000001E-2</v>
      </c>
      <c r="AR63" s="7">
        <v>6.2269999999999999E-2</v>
      </c>
      <c r="AS63" s="7">
        <v>1.8800000000000001E-2</v>
      </c>
      <c r="AT63" s="7">
        <v>4.6249999999999999E-2</v>
      </c>
      <c r="AU63" s="7">
        <v>6.2649999999999997E-2</v>
      </c>
      <c r="AV63" s="7">
        <v>4.1439999999999998E-2</v>
      </c>
      <c r="AW63" s="7">
        <v>3.5999999999999997E-2</v>
      </c>
      <c r="AX63" s="7">
        <v>7.2749999999999995E-2</v>
      </c>
      <c r="AY63" s="7">
        <v>3.0099999999999998E-2</v>
      </c>
      <c r="AZ63" s="7">
        <v>3.2149999999999998E-2</v>
      </c>
      <c r="BA63" s="7">
        <v>3.8559999999999997E-2</v>
      </c>
      <c r="BB63" s="7">
        <v>7.2620000000000004E-2</v>
      </c>
      <c r="BC63" s="7">
        <v>3.4340000000000002E-2</v>
      </c>
      <c r="BD63" s="12"/>
      <c r="BE63" s="3"/>
    </row>
    <row r="64" spans="1:57" x14ac:dyDescent="0.25">
      <c r="A64" s="3"/>
      <c r="B64" s="3">
        <v>54</v>
      </c>
      <c r="C64" s="6">
        <v>3.0620000000000001E-2</v>
      </c>
      <c r="D64" s="6">
        <v>3.0620000000000001E-2</v>
      </c>
      <c r="E64" s="6">
        <v>3.0620000000000001E-2</v>
      </c>
      <c r="F64" s="6">
        <v>3.0720000000000001E-2</v>
      </c>
      <c r="G64" s="6">
        <v>4.3929999999999997E-2</v>
      </c>
      <c r="H64" s="6">
        <v>3.0620000000000001E-2</v>
      </c>
      <c r="I64" s="6">
        <v>3.1230000000000001E-2</v>
      </c>
      <c r="J64" s="6">
        <v>3.2410000000000001E-2</v>
      </c>
      <c r="K64" s="6">
        <v>3.0620000000000001E-2</v>
      </c>
      <c r="L64" s="6">
        <v>3.0620000000000001E-2</v>
      </c>
      <c r="M64" s="7">
        <v>3.0620000000000001E-2</v>
      </c>
      <c r="N64" s="7">
        <v>3.0620000000000001E-2</v>
      </c>
      <c r="O64" s="7">
        <v>3.2210000000000003E-2</v>
      </c>
      <c r="P64" s="7">
        <v>4.4720000000000003E-2</v>
      </c>
      <c r="Q64" s="7">
        <v>4.7980000000000002E-2</v>
      </c>
      <c r="R64" s="7">
        <v>3.0620000000000001E-2</v>
      </c>
      <c r="S64" s="7">
        <v>3.0620000000000001E-2</v>
      </c>
      <c r="T64" s="7">
        <v>3.0620000000000001E-2</v>
      </c>
      <c r="U64" s="7">
        <v>1.891E-2</v>
      </c>
      <c r="V64" s="7">
        <v>3.0620000000000001E-2</v>
      </c>
      <c r="W64" s="7">
        <v>3.0620000000000001E-2</v>
      </c>
      <c r="X64" s="7">
        <v>3.0620000000000001E-2</v>
      </c>
      <c r="Y64" s="7">
        <v>3.0620000000000001E-2</v>
      </c>
      <c r="Z64" s="7">
        <v>3.551E-2</v>
      </c>
      <c r="AA64" s="7">
        <v>4.0770000000000001E-2</v>
      </c>
      <c r="AB64" s="7">
        <v>3.0620000000000001E-2</v>
      </c>
      <c r="AC64" s="7">
        <v>4.4490000000000002E-2</v>
      </c>
      <c r="AD64" s="7">
        <v>5.7270000000000001E-2</v>
      </c>
      <c r="AE64" s="7">
        <v>3.0620000000000001E-2</v>
      </c>
      <c r="AF64" s="7">
        <v>3.0620000000000001E-2</v>
      </c>
      <c r="AG64" s="7">
        <v>3.0620000000000001E-2</v>
      </c>
      <c r="AH64" s="7">
        <v>3.6769999999999997E-2</v>
      </c>
      <c r="AI64" s="7">
        <v>1.891E-2</v>
      </c>
      <c r="AJ64" s="7">
        <v>2.2519999999999998E-2</v>
      </c>
      <c r="AK64" s="7">
        <v>3.6130000000000002E-2</v>
      </c>
      <c r="AL64" s="7">
        <v>9.3850000000000003E-2</v>
      </c>
      <c r="AM64" s="7">
        <v>3.2099999999999997E-2</v>
      </c>
      <c r="AN64" s="7">
        <v>4.4949999999999997E-2</v>
      </c>
      <c r="AO64" s="7">
        <v>3.6679999999999997E-2</v>
      </c>
      <c r="AP64" s="7">
        <v>5.1380000000000002E-2</v>
      </c>
      <c r="AQ64" s="7">
        <v>3.3599999999999998E-2</v>
      </c>
      <c r="AR64" s="7">
        <v>6.2089999999999999E-2</v>
      </c>
      <c r="AS64" s="7">
        <v>1.9029999999999998E-2</v>
      </c>
      <c r="AT64" s="7">
        <v>4.6179999999999999E-2</v>
      </c>
      <c r="AU64" s="7">
        <v>6.2449999999999999E-2</v>
      </c>
      <c r="AV64" s="7">
        <v>4.1450000000000001E-2</v>
      </c>
      <c r="AW64" s="7">
        <v>3.6110000000000003E-2</v>
      </c>
      <c r="AX64" s="7">
        <v>7.2359999999999994E-2</v>
      </c>
      <c r="AY64" s="7">
        <v>3.031E-2</v>
      </c>
      <c r="AZ64" s="7">
        <v>3.2329999999999998E-2</v>
      </c>
      <c r="BA64" s="7">
        <v>3.8620000000000002E-2</v>
      </c>
      <c r="BB64" s="7">
        <v>7.2239999999999999E-2</v>
      </c>
      <c r="BC64" s="7">
        <v>3.4439999999999998E-2</v>
      </c>
      <c r="BD64" s="12"/>
      <c r="BE64" s="3"/>
    </row>
    <row r="65" spans="1:57" x14ac:dyDescent="0.25">
      <c r="A65" s="3"/>
      <c r="B65" s="8">
        <v>55</v>
      </c>
      <c r="C65" s="9">
        <v>3.083E-2</v>
      </c>
      <c r="D65" s="9">
        <v>3.083E-2</v>
      </c>
      <c r="E65" s="9">
        <v>3.083E-2</v>
      </c>
      <c r="F65" s="9">
        <v>3.092E-2</v>
      </c>
      <c r="G65" s="9">
        <v>4.3900000000000002E-2</v>
      </c>
      <c r="H65" s="9">
        <v>3.083E-2</v>
      </c>
      <c r="I65" s="9">
        <v>3.143E-2</v>
      </c>
      <c r="J65" s="9">
        <v>3.2579999999999998E-2</v>
      </c>
      <c r="K65" s="9">
        <v>3.083E-2</v>
      </c>
      <c r="L65" s="9">
        <v>3.083E-2</v>
      </c>
      <c r="M65" s="10">
        <v>3.083E-2</v>
      </c>
      <c r="N65" s="10">
        <v>3.083E-2</v>
      </c>
      <c r="O65" s="10">
        <v>3.2390000000000002E-2</v>
      </c>
      <c r="P65" s="10">
        <v>4.4679999999999997E-2</v>
      </c>
      <c r="Q65" s="10">
        <v>4.7879999999999999E-2</v>
      </c>
      <c r="R65" s="10">
        <v>3.083E-2</v>
      </c>
      <c r="S65" s="10">
        <v>3.083E-2</v>
      </c>
      <c r="T65" s="10">
        <v>3.083E-2</v>
      </c>
      <c r="U65" s="10">
        <v>1.9140000000000001E-2</v>
      </c>
      <c r="V65" s="10">
        <v>3.083E-2</v>
      </c>
      <c r="W65" s="10">
        <v>3.083E-2</v>
      </c>
      <c r="X65" s="10">
        <v>3.083E-2</v>
      </c>
      <c r="Y65" s="10">
        <v>3.083E-2</v>
      </c>
      <c r="Z65" s="10">
        <v>3.5630000000000002E-2</v>
      </c>
      <c r="AA65" s="10">
        <v>4.0800000000000003E-2</v>
      </c>
      <c r="AB65" s="10">
        <v>3.083E-2</v>
      </c>
      <c r="AC65" s="10">
        <v>4.444E-2</v>
      </c>
      <c r="AD65" s="10">
        <v>5.6989999999999999E-2</v>
      </c>
      <c r="AE65" s="10">
        <v>3.083E-2</v>
      </c>
      <c r="AF65" s="10">
        <v>3.083E-2</v>
      </c>
      <c r="AG65" s="10">
        <v>3.083E-2</v>
      </c>
      <c r="AH65" s="10">
        <v>3.6859999999999997E-2</v>
      </c>
      <c r="AI65" s="10">
        <v>1.9140000000000001E-2</v>
      </c>
      <c r="AJ65" s="10">
        <v>2.2689999999999998E-2</v>
      </c>
      <c r="AK65" s="10">
        <v>3.6229999999999998E-2</v>
      </c>
      <c r="AL65" s="10">
        <v>9.3079999999999996E-2</v>
      </c>
      <c r="AM65" s="10">
        <v>3.227E-2</v>
      </c>
      <c r="AN65" s="10">
        <v>4.4900000000000002E-2</v>
      </c>
      <c r="AO65" s="10">
        <v>3.678E-2</v>
      </c>
      <c r="AP65" s="10">
        <v>5.1209999999999999E-2</v>
      </c>
      <c r="AQ65" s="10">
        <v>3.3750000000000002E-2</v>
      </c>
      <c r="AR65" s="10">
        <v>6.191E-2</v>
      </c>
      <c r="AS65" s="10">
        <v>1.925E-2</v>
      </c>
      <c r="AT65" s="10">
        <v>4.6100000000000002E-2</v>
      </c>
      <c r="AU65" s="10">
        <v>6.2269999999999999E-2</v>
      </c>
      <c r="AV65" s="10">
        <v>4.1459999999999997E-2</v>
      </c>
      <c r="AW65" s="10">
        <v>3.6209999999999999E-2</v>
      </c>
      <c r="AX65" s="10">
        <v>7.1989999999999998E-2</v>
      </c>
      <c r="AY65" s="10">
        <v>3.0519999999999999E-2</v>
      </c>
      <c r="AZ65" s="10">
        <v>3.2500000000000001E-2</v>
      </c>
      <c r="BA65" s="10">
        <v>3.8679999999999999E-2</v>
      </c>
      <c r="BB65" s="10">
        <v>7.1870000000000003E-2</v>
      </c>
      <c r="BC65" s="10">
        <v>3.4540000000000001E-2</v>
      </c>
      <c r="BD65" s="12"/>
      <c r="BE65" s="3"/>
    </row>
    <row r="66" spans="1:57" x14ac:dyDescent="0.25">
      <c r="A66" s="3"/>
      <c r="B66" s="3">
        <v>56</v>
      </c>
      <c r="C66" s="6">
        <v>3.1019999999999999E-2</v>
      </c>
      <c r="D66" s="6">
        <v>3.1019999999999999E-2</v>
      </c>
      <c r="E66" s="6">
        <v>3.1019999999999999E-2</v>
      </c>
      <c r="F66" s="6">
        <v>3.1109999999999999E-2</v>
      </c>
      <c r="G66" s="6">
        <v>4.3869999999999999E-2</v>
      </c>
      <c r="H66" s="6">
        <v>3.1019999999999999E-2</v>
      </c>
      <c r="I66" s="6">
        <v>3.1609999999999999E-2</v>
      </c>
      <c r="J66" s="6">
        <v>3.2739999999999998E-2</v>
      </c>
      <c r="K66" s="6">
        <v>3.1019999999999999E-2</v>
      </c>
      <c r="L66" s="6">
        <v>3.1019999999999999E-2</v>
      </c>
      <c r="M66" s="7">
        <v>3.1019999999999999E-2</v>
      </c>
      <c r="N66" s="7">
        <v>3.1019999999999999E-2</v>
      </c>
      <c r="O66" s="7">
        <v>3.2550000000000003E-2</v>
      </c>
      <c r="P66" s="7">
        <v>4.4630000000000003E-2</v>
      </c>
      <c r="Q66" s="7">
        <v>4.7780000000000003E-2</v>
      </c>
      <c r="R66" s="7">
        <v>3.1019999999999999E-2</v>
      </c>
      <c r="S66" s="7">
        <v>3.1019999999999999E-2</v>
      </c>
      <c r="T66" s="7">
        <v>3.1019999999999999E-2</v>
      </c>
      <c r="U66" s="7">
        <v>1.9369999999999998E-2</v>
      </c>
      <c r="V66" s="7">
        <v>3.1019999999999999E-2</v>
      </c>
      <c r="W66" s="7">
        <v>3.1019999999999999E-2</v>
      </c>
      <c r="X66" s="7">
        <v>3.1019999999999999E-2</v>
      </c>
      <c r="Y66" s="7">
        <v>3.1019999999999999E-2</v>
      </c>
      <c r="Z66" s="7">
        <v>3.5740000000000001E-2</v>
      </c>
      <c r="AA66" s="7">
        <v>4.0820000000000002E-2</v>
      </c>
      <c r="AB66" s="7">
        <v>3.1019999999999999E-2</v>
      </c>
      <c r="AC66" s="7">
        <v>4.4400000000000002E-2</v>
      </c>
      <c r="AD66" s="7">
        <v>5.6730000000000003E-2</v>
      </c>
      <c r="AE66" s="7">
        <v>3.1019999999999999E-2</v>
      </c>
      <c r="AF66" s="7">
        <v>3.1019999999999999E-2</v>
      </c>
      <c r="AG66" s="7">
        <v>3.1019999999999999E-2</v>
      </c>
      <c r="AH66" s="7">
        <v>3.6949999999999997E-2</v>
      </c>
      <c r="AI66" s="7">
        <v>1.9369999999999998E-2</v>
      </c>
      <c r="AJ66" s="7">
        <v>2.2880000000000001E-2</v>
      </c>
      <c r="AK66" s="7">
        <v>3.6319999999999998E-2</v>
      </c>
      <c r="AL66" s="7">
        <v>9.2329999999999995E-2</v>
      </c>
      <c r="AM66" s="7">
        <v>3.2439999999999997E-2</v>
      </c>
      <c r="AN66" s="7">
        <v>4.4850000000000001E-2</v>
      </c>
      <c r="AO66" s="7">
        <v>3.687E-2</v>
      </c>
      <c r="AP66" s="7">
        <v>5.1049999999999998E-2</v>
      </c>
      <c r="AQ66" s="7">
        <v>3.3890000000000003E-2</v>
      </c>
      <c r="AR66" s="7">
        <v>6.173E-2</v>
      </c>
      <c r="AS66" s="7">
        <v>1.9460000000000002E-2</v>
      </c>
      <c r="AT66" s="7">
        <v>4.6030000000000001E-2</v>
      </c>
      <c r="AU66" s="7">
        <v>6.2089999999999999E-2</v>
      </c>
      <c r="AV66" s="7">
        <v>4.147E-2</v>
      </c>
      <c r="AW66" s="7">
        <v>3.6310000000000002E-2</v>
      </c>
      <c r="AX66" s="7">
        <v>7.1639999999999995E-2</v>
      </c>
      <c r="AY66" s="7">
        <v>3.0720000000000001E-2</v>
      </c>
      <c r="AZ66" s="7">
        <v>3.2669999999999998E-2</v>
      </c>
      <c r="BA66" s="7">
        <v>3.8739999999999997E-2</v>
      </c>
      <c r="BB66" s="7">
        <v>7.152E-2</v>
      </c>
      <c r="BC66" s="7">
        <v>3.4639999999999997E-2</v>
      </c>
      <c r="BD66" s="12"/>
      <c r="BE66" s="3"/>
    </row>
    <row r="67" spans="1:57" x14ac:dyDescent="0.25">
      <c r="A67" s="3"/>
      <c r="B67" s="3">
        <v>57</v>
      </c>
      <c r="C67" s="6">
        <v>3.1210000000000002E-2</v>
      </c>
      <c r="D67" s="6">
        <v>3.1210000000000002E-2</v>
      </c>
      <c r="E67" s="6">
        <v>3.1210000000000002E-2</v>
      </c>
      <c r="F67" s="6">
        <v>3.1300000000000001E-2</v>
      </c>
      <c r="G67" s="6">
        <v>4.3839999999999997E-2</v>
      </c>
      <c r="H67" s="6">
        <v>3.1210000000000002E-2</v>
      </c>
      <c r="I67" s="6">
        <v>3.1789999999999999E-2</v>
      </c>
      <c r="J67" s="6">
        <v>3.2899999999999999E-2</v>
      </c>
      <c r="K67" s="6">
        <v>3.1210000000000002E-2</v>
      </c>
      <c r="L67" s="6">
        <v>3.1210000000000002E-2</v>
      </c>
      <c r="M67" s="7">
        <v>3.1210000000000002E-2</v>
      </c>
      <c r="N67" s="7">
        <v>3.1210000000000002E-2</v>
      </c>
      <c r="O67" s="7">
        <v>3.2719999999999999E-2</v>
      </c>
      <c r="P67" s="7">
        <v>4.4589999999999998E-2</v>
      </c>
      <c r="Q67" s="7">
        <v>4.768E-2</v>
      </c>
      <c r="R67" s="7">
        <v>3.1210000000000002E-2</v>
      </c>
      <c r="S67" s="7">
        <v>3.1210000000000002E-2</v>
      </c>
      <c r="T67" s="7">
        <v>3.1210000000000002E-2</v>
      </c>
      <c r="U67" s="7">
        <v>1.958E-2</v>
      </c>
      <c r="V67" s="7">
        <v>3.1210000000000002E-2</v>
      </c>
      <c r="W67" s="7">
        <v>3.1210000000000002E-2</v>
      </c>
      <c r="X67" s="7">
        <v>3.1210000000000002E-2</v>
      </c>
      <c r="Y67" s="7">
        <v>3.1210000000000002E-2</v>
      </c>
      <c r="Z67" s="7">
        <v>3.585E-2</v>
      </c>
      <c r="AA67" s="7">
        <v>4.0840000000000001E-2</v>
      </c>
      <c r="AB67" s="7">
        <v>3.1210000000000002E-2</v>
      </c>
      <c r="AC67" s="7">
        <v>4.4359999999999997E-2</v>
      </c>
      <c r="AD67" s="7">
        <v>5.6469999999999999E-2</v>
      </c>
      <c r="AE67" s="7">
        <v>3.1210000000000002E-2</v>
      </c>
      <c r="AF67" s="7">
        <v>3.1210000000000002E-2</v>
      </c>
      <c r="AG67" s="7">
        <v>3.1210000000000002E-2</v>
      </c>
      <c r="AH67" s="7">
        <v>3.7039999999999997E-2</v>
      </c>
      <c r="AI67" s="7">
        <v>1.958E-2</v>
      </c>
      <c r="AJ67" s="7">
        <v>2.3089999999999999E-2</v>
      </c>
      <c r="AK67" s="7">
        <v>3.6409999999999998E-2</v>
      </c>
      <c r="AL67" s="7">
        <v>9.1619999999999993E-2</v>
      </c>
      <c r="AM67" s="7">
        <v>3.2599999999999997E-2</v>
      </c>
      <c r="AN67" s="7">
        <v>4.48E-2</v>
      </c>
      <c r="AO67" s="7">
        <v>3.6949999999999997E-2</v>
      </c>
      <c r="AP67" s="7">
        <v>5.0889999999999998E-2</v>
      </c>
      <c r="AQ67" s="7">
        <v>3.4029999999999998E-2</v>
      </c>
      <c r="AR67" s="7">
        <v>6.1559999999999997E-2</v>
      </c>
      <c r="AS67" s="7">
        <v>1.967E-2</v>
      </c>
      <c r="AT67" s="7">
        <v>4.5969999999999997E-2</v>
      </c>
      <c r="AU67" s="7">
        <v>6.191E-2</v>
      </c>
      <c r="AV67" s="7">
        <v>4.1489999999999999E-2</v>
      </c>
      <c r="AW67" s="7">
        <v>3.6409999999999998E-2</v>
      </c>
      <c r="AX67" s="7">
        <v>7.1290000000000006E-2</v>
      </c>
      <c r="AY67" s="7">
        <v>3.091E-2</v>
      </c>
      <c r="AZ67" s="7">
        <v>3.2829999999999998E-2</v>
      </c>
      <c r="BA67" s="7">
        <v>3.8800000000000001E-2</v>
      </c>
      <c r="BB67" s="7">
        <v>7.1179999999999993E-2</v>
      </c>
      <c r="BC67" s="7">
        <v>3.4729999999999997E-2</v>
      </c>
      <c r="BD67" s="12"/>
      <c r="BE67" s="3"/>
    </row>
    <row r="68" spans="1:57" x14ac:dyDescent="0.25">
      <c r="A68" s="3"/>
      <c r="B68" s="3">
        <v>58</v>
      </c>
      <c r="C68" s="6">
        <v>3.1390000000000001E-2</v>
      </c>
      <c r="D68" s="6">
        <v>3.1390000000000001E-2</v>
      </c>
      <c r="E68" s="6">
        <v>3.1390000000000001E-2</v>
      </c>
      <c r="F68" s="6">
        <v>3.1480000000000001E-2</v>
      </c>
      <c r="G68" s="6">
        <v>4.3810000000000002E-2</v>
      </c>
      <c r="H68" s="6">
        <v>3.1390000000000001E-2</v>
      </c>
      <c r="I68" s="6">
        <v>3.1960000000000002E-2</v>
      </c>
      <c r="J68" s="6">
        <v>3.3050000000000003E-2</v>
      </c>
      <c r="K68" s="6">
        <v>3.1390000000000001E-2</v>
      </c>
      <c r="L68" s="6">
        <v>3.1390000000000001E-2</v>
      </c>
      <c r="M68" s="7">
        <v>3.1390000000000001E-2</v>
      </c>
      <c r="N68" s="7">
        <v>3.1390000000000001E-2</v>
      </c>
      <c r="O68" s="7">
        <v>3.2870000000000003E-2</v>
      </c>
      <c r="P68" s="7">
        <v>4.4549999999999999E-2</v>
      </c>
      <c r="Q68" s="7">
        <v>4.7579999999999997E-2</v>
      </c>
      <c r="R68" s="7">
        <v>3.1390000000000001E-2</v>
      </c>
      <c r="S68" s="7">
        <v>3.1390000000000001E-2</v>
      </c>
      <c r="T68" s="7">
        <v>3.1390000000000001E-2</v>
      </c>
      <c r="U68" s="7">
        <v>1.9789999999999999E-2</v>
      </c>
      <c r="V68" s="7">
        <v>3.1390000000000001E-2</v>
      </c>
      <c r="W68" s="7">
        <v>3.1390000000000001E-2</v>
      </c>
      <c r="X68" s="7">
        <v>3.1390000000000001E-2</v>
      </c>
      <c r="Y68" s="7">
        <v>3.1390000000000001E-2</v>
      </c>
      <c r="Z68" s="7">
        <v>3.5950000000000003E-2</v>
      </c>
      <c r="AA68" s="7">
        <v>4.086E-2</v>
      </c>
      <c r="AB68" s="7">
        <v>3.1390000000000001E-2</v>
      </c>
      <c r="AC68" s="7">
        <v>4.4330000000000001E-2</v>
      </c>
      <c r="AD68" s="7">
        <v>5.6219999999999999E-2</v>
      </c>
      <c r="AE68" s="7">
        <v>3.1390000000000001E-2</v>
      </c>
      <c r="AF68" s="7">
        <v>3.1390000000000001E-2</v>
      </c>
      <c r="AG68" s="7">
        <v>3.1390000000000001E-2</v>
      </c>
      <c r="AH68" s="7">
        <v>3.7130000000000003E-2</v>
      </c>
      <c r="AI68" s="7">
        <v>1.9789999999999999E-2</v>
      </c>
      <c r="AJ68" s="7">
        <v>2.3300000000000001E-2</v>
      </c>
      <c r="AK68" s="7">
        <v>3.6499999999999998E-2</v>
      </c>
      <c r="AL68" s="7">
        <v>9.0920000000000001E-2</v>
      </c>
      <c r="AM68" s="7">
        <v>3.2759999999999997E-2</v>
      </c>
      <c r="AN68" s="7">
        <v>4.4749999999999998E-2</v>
      </c>
      <c r="AO68" s="7">
        <v>3.7039999999999997E-2</v>
      </c>
      <c r="AP68" s="7">
        <v>5.074E-2</v>
      </c>
      <c r="AQ68" s="7">
        <v>3.4169999999999999E-2</v>
      </c>
      <c r="AR68" s="7">
        <v>6.1400000000000003E-2</v>
      </c>
      <c r="AS68" s="7">
        <v>1.9879999999999998E-2</v>
      </c>
      <c r="AT68" s="7">
        <v>4.5900000000000003E-2</v>
      </c>
      <c r="AU68" s="7">
        <v>6.1740000000000003E-2</v>
      </c>
      <c r="AV68" s="7">
        <v>4.1500000000000002E-2</v>
      </c>
      <c r="AW68" s="7">
        <v>3.6499999999999998E-2</v>
      </c>
      <c r="AX68" s="7">
        <v>7.0959999999999995E-2</v>
      </c>
      <c r="AY68" s="7">
        <v>3.1099999999999999E-2</v>
      </c>
      <c r="AZ68" s="7">
        <v>3.2980000000000002E-2</v>
      </c>
      <c r="BA68" s="7">
        <v>3.8850000000000003E-2</v>
      </c>
      <c r="BB68" s="7">
        <v>7.084E-2</v>
      </c>
      <c r="BC68" s="7">
        <v>3.483E-2</v>
      </c>
      <c r="BD68" s="12"/>
      <c r="BE68" s="3"/>
    </row>
    <row r="69" spans="1:57" x14ac:dyDescent="0.25">
      <c r="A69" s="3"/>
      <c r="B69" s="3">
        <v>59</v>
      </c>
      <c r="C69" s="6">
        <v>3.1570000000000001E-2</v>
      </c>
      <c r="D69" s="6">
        <v>3.1570000000000001E-2</v>
      </c>
      <c r="E69" s="6">
        <v>3.1570000000000001E-2</v>
      </c>
      <c r="F69" s="6">
        <v>3.1660000000000001E-2</v>
      </c>
      <c r="G69" s="6">
        <v>4.3779999999999999E-2</v>
      </c>
      <c r="H69" s="6">
        <v>3.1570000000000001E-2</v>
      </c>
      <c r="I69" s="6">
        <v>3.2129999999999999E-2</v>
      </c>
      <c r="J69" s="6">
        <v>3.32E-2</v>
      </c>
      <c r="K69" s="6">
        <v>3.1570000000000001E-2</v>
      </c>
      <c r="L69" s="6">
        <v>3.1570000000000001E-2</v>
      </c>
      <c r="M69" s="7">
        <v>3.1570000000000001E-2</v>
      </c>
      <c r="N69" s="7">
        <v>3.1570000000000001E-2</v>
      </c>
      <c r="O69" s="7">
        <v>3.3029999999999997E-2</v>
      </c>
      <c r="P69" s="7">
        <v>4.4499999999999998E-2</v>
      </c>
      <c r="Q69" s="7">
        <v>4.7489999999999997E-2</v>
      </c>
      <c r="R69" s="7">
        <v>3.1570000000000001E-2</v>
      </c>
      <c r="S69" s="7">
        <v>3.1570000000000001E-2</v>
      </c>
      <c r="T69" s="7">
        <v>3.1570000000000001E-2</v>
      </c>
      <c r="U69" s="7">
        <v>1.9990000000000001E-2</v>
      </c>
      <c r="V69" s="7">
        <v>3.1570000000000001E-2</v>
      </c>
      <c r="W69" s="7">
        <v>3.1570000000000001E-2</v>
      </c>
      <c r="X69" s="7">
        <v>3.1570000000000001E-2</v>
      </c>
      <c r="Y69" s="7">
        <v>3.1570000000000001E-2</v>
      </c>
      <c r="Z69" s="7">
        <v>3.6049999999999999E-2</v>
      </c>
      <c r="AA69" s="7">
        <v>4.0890000000000003E-2</v>
      </c>
      <c r="AB69" s="7">
        <v>3.1570000000000001E-2</v>
      </c>
      <c r="AC69" s="7">
        <v>4.4290000000000003E-2</v>
      </c>
      <c r="AD69" s="7">
        <v>5.5980000000000002E-2</v>
      </c>
      <c r="AE69" s="7">
        <v>3.1570000000000001E-2</v>
      </c>
      <c r="AF69" s="7">
        <v>3.1570000000000001E-2</v>
      </c>
      <c r="AG69" s="7">
        <v>3.1570000000000001E-2</v>
      </c>
      <c r="AH69" s="7">
        <v>3.721E-2</v>
      </c>
      <c r="AI69" s="7">
        <v>1.9990000000000001E-2</v>
      </c>
      <c r="AJ69" s="7">
        <v>2.3519999999999999E-2</v>
      </c>
      <c r="AK69" s="7">
        <v>3.6589999999999998E-2</v>
      </c>
      <c r="AL69" s="7">
        <v>9.0249999999999997E-2</v>
      </c>
      <c r="AM69" s="7">
        <v>3.2910000000000002E-2</v>
      </c>
      <c r="AN69" s="7">
        <v>4.471E-2</v>
      </c>
      <c r="AO69" s="7">
        <v>3.712E-2</v>
      </c>
      <c r="AP69" s="7">
        <v>5.0590000000000003E-2</v>
      </c>
      <c r="AQ69" s="7">
        <v>3.4299999999999997E-2</v>
      </c>
      <c r="AR69" s="7">
        <v>6.1240000000000003E-2</v>
      </c>
      <c r="AS69" s="7">
        <v>2.0070000000000001E-2</v>
      </c>
      <c r="AT69" s="7">
        <v>4.5839999999999999E-2</v>
      </c>
      <c r="AU69" s="7">
        <v>6.1580000000000003E-2</v>
      </c>
      <c r="AV69" s="7">
        <v>4.1509999999999998E-2</v>
      </c>
      <c r="AW69" s="7">
        <v>3.6589999999999998E-2</v>
      </c>
      <c r="AX69" s="7">
        <v>7.0639999999999994E-2</v>
      </c>
      <c r="AY69" s="7">
        <v>3.1280000000000002E-2</v>
      </c>
      <c r="AZ69" s="7">
        <v>3.313E-2</v>
      </c>
      <c r="BA69" s="7">
        <v>3.891E-2</v>
      </c>
      <c r="BB69" s="7">
        <v>7.0519999999999999E-2</v>
      </c>
      <c r="BC69" s="7">
        <v>3.4930000000000003E-2</v>
      </c>
      <c r="BD69" s="12"/>
      <c r="BE69" s="3"/>
    </row>
    <row r="70" spans="1:57" x14ac:dyDescent="0.25">
      <c r="A70" s="3"/>
      <c r="B70" s="8">
        <v>60</v>
      </c>
      <c r="C70" s="9">
        <v>3.1739999999999997E-2</v>
      </c>
      <c r="D70" s="9">
        <v>3.1739999999999997E-2</v>
      </c>
      <c r="E70" s="9">
        <v>3.1739999999999997E-2</v>
      </c>
      <c r="F70" s="9">
        <v>3.1829999999999997E-2</v>
      </c>
      <c r="G70" s="9">
        <v>4.3749999999999997E-2</v>
      </c>
      <c r="H70" s="9">
        <v>3.1739999999999997E-2</v>
      </c>
      <c r="I70" s="9">
        <v>3.2289999999999999E-2</v>
      </c>
      <c r="J70" s="9">
        <v>3.3349999999999998E-2</v>
      </c>
      <c r="K70" s="9">
        <v>3.1739999999999997E-2</v>
      </c>
      <c r="L70" s="9">
        <v>3.1739999999999997E-2</v>
      </c>
      <c r="M70" s="10">
        <v>3.1739999999999997E-2</v>
      </c>
      <c r="N70" s="10">
        <v>3.1739999999999997E-2</v>
      </c>
      <c r="O70" s="10">
        <v>3.3169999999999998E-2</v>
      </c>
      <c r="P70" s="10">
        <v>4.446E-2</v>
      </c>
      <c r="Q70" s="10">
        <v>4.7399999999999998E-2</v>
      </c>
      <c r="R70" s="10">
        <v>3.1739999999999997E-2</v>
      </c>
      <c r="S70" s="10">
        <v>3.1739999999999997E-2</v>
      </c>
      <c r="T70" s="10">
        <v>3.1739999999999997E-2</v>
      </c>
      <c r="U70" s="10">
        <v>2.019E-2</v>
      </c>
      <c r="V70" s="10">
        <v>3.1739999999999997E-2</v>
      </c>
      <c r="W70" s="10">
        <v>3.1739999999999997E-2</v>
      </c>
      <c r="X70" s="10">
        <v>3.1739999999999997E-2</v>
      </c>
      <c r="Y70" s="10">
        <v>3.1739999999999997E-2</v>
      </c>
      <c r="Z70" s="10">
        <v>3.6150000000000002E-2</v>
      </c>
      <c r="AA70" s="10">
        <v>4.0910000000000002E-2</v>
      </c>
      <c r="AB70" s="10">
        <v>3.1739999999999997E-2</v>
      </c>
      <c r="AC70" s="10">
        <v>4.4249999999999998E-2</v>
      </c>
      <c r="AD70" s="10">
        <v>5.5750000000000001E-2</v>
      </c>
      <c r="AE70" s="10">
        <v>3.1739999999999997E-2</v>
      </c>
      <c r="AF70" s="10">
        <v>3.1739999999999997E-2</v>
      </c>
      <c r="AG70" s="10">
        <v>3.1739999999999997E-2</v>
      </c>
      <c r="AH70" s="10">
        <v>3.7289999999999997E-2</v>
      </c>
      <c r="AI70" s="10">
        <v>2.019E-2</v>
      </c>
      <c r="AJ70" s="10">
        <v>2.3740000000000001E-2</v>
      </c>
      <c r="AK70" s="10">
        <v>3.6670000000000001E-2</v>
      </c>
      <c r="AL70" s="10">
        <v>8.9609999999999995E-2</v>
      </c>
      <c r="AM70" s="10">
        <v>3.3059999999999999E-2</v>
      </c>
      <c r="AN70" s="10">
        <v>4.4659999999999998E-2</v>
      </c>
      <c r="AO70" s="10">
        <v>3.7199999999999997E-2</v>
      </c>
      <c r="AP70" s="10">
        <v>5.0450000000000002E-2</v>
      </c>
      <c r="AQ70" s="10">
        <v>3.4419999999999999E-2</v>
      </c>
      <c r="AR70" s="10">
        <v>6.1089999999999998E-2</v>
      </c>
      <c r="AS70" s="10">
        <v>2.027E-2</v>
      </c>
      <c r="AT70" s="10">
        <v>4.5769999999999998E-2</v>
      </c>
      <c r="AU70" s="10">
        <v>6.1420000000000002E-2</v>
      </c>
      <c r="AV70" s="10">
        <v>4.1520000000000001E-2</v>
      </c>
      <c r="AW70" s="10">
        <v>3.6679999999999997E-2</v>
      </c>
      <c r="AX70" s="10">
        <v>7.0330000000000004E-2</v>
      </c>
      <c r="AY70" s="10">
        <v>3.1460000000000002E-2</v>
      </c>
      <c r="AZ70" s="10">
        <v>3.3279999999999997E-2</v>
      </c>
      <c r="BA70" s="10">
        <v>3.8960000000000002E-2</v>
      </c>
      <c r="BB70" s="10">
        <v>7.0220000000000005E-2</v>
      </c>
      <c r="BC70" s="10">
        <v>3.5020000000000003E-2</v>
      </c>
      <c r="BD70" s="12"/>
      <c r="BE70" s="3"/>
    </row>
    <row r="71" spans="1:57" x14ac:dyDescent="0.25">
      <c r="A71" s="3"/>
      <c r="B71" s="3">
        <v>61</v>
      </c>
      <c r="C71" s="6">
        <v>3.1910000000000001E-2</v>
      </c>
      <c r="D71" s="6">
        <v>3.1910000000000001E-2</v>
      </c>
      <c r="E71" s="6">
        <v>3.1910000000000001E-2</v>
      </c>
      <c r="F71" s="6">
        <v>3.1989999999999998E-2</v>
      </c>
      <c r="G71" s="6">
        <v>4.3720000000000002E-2</v>
      </c>
      <c r="H71" s="6">
        <v>3.1910000000000001E-2</v>
      </c>
      <c r="I71" s="6">
        <v>3.245E-2</v>
      </c>
      <c r="J71" s="6">
        <v>3.3489999999999999E-2</v>
      </c>
      <c r="K71" s="6">
        <v>3.1910000000000001E-2</v>
      </c>
      <c r="L71" s="6">
        <v>3.1910000000000001E-2</v>
      </c>
      <c r="M71" s="7">
        <v>3.1910000000000001E-2</v>
      </c>
      <c r="N71" s="7">
        <v>3.1910000000000001E-2</v>
      </c>
      <c r="O71" s="7">
        <v>3.3320000000000002E-2</v>
      </c>
      <c r="P71" s="7">
        <v>4.4429999999999997E-2</v>
      </c>
      <c r="Q71" s="7">
        <v>4.7309999999999998E-2</v>
      </c>
      <c r="R71" s="7">
        <v>3.1910000000000001E-2</v>
      </c>
      <c r="S71" s="7">
        <v>3.1910000000000001E-2</v>
      </c>
      <c r="T71" s="7">
        <v>3.1910000000000001E-2</v>
      </c>
      <c r="U71" s="7">
        <v>2.0379999999999999E-2</v>
      </c>
      <c r="V71" s="7">
        <v>3.1910000000000001E-2</v>
      </c>
      <c r="W71" s="7">
        <v>3.1910000000000001E-2</v>
      </c>
      <c r="X71" s="7">
        <v>3.1910000000000001E-2</v>
      </c>
      <c r="Y71" s="7">
        <v>3.1910000000000001E-2</v>
      </c>
      <c r="Z71" s="7">
        <v>3.6240000000000001E-2</v>
      </c>
      <c r="AA71" s="7">
        <v>4.0930000000000001E-2</v>
      </c>
      <c r="AB71" s="7">
        <v>3.1910000000000001E-2</v>
      </c>
      <c r="AC71" s="7">
        <v>4.4220000000000002E-2</v>
      </c>
      <c r="AD71" s="7">
        <v>5.552E-2</v>
      </c>
      <c r="AE71" s="7">
        <v>3.1910000000000001E-2</v>
      </c>
      <c r="AF71" s="7">
        <v>3.1910000000000001E-2</v>
      </c>
      <c r="AG71" s="7">
        <v>3.1910000000000001E-2</v>
      </c>
      <c r="AH71" s="7">
        <v>3.737E-2</v>
      </c>
      <c r="AI71" s="7">
        <v>2.0379999999999999E-2</v>
      </c>
      <c r="AJ71" s="7">
        <v>2.3970000000000002E-2</v>
      </c>
      <c r="AK71" s="7">
        <v>3.6760000000000001E-2</v>
      </c>
      <c r="AL71" s="7">
        <v>8.8980000000000004E-2</v>
      </c>
      <c r="AM71" s="7">
        <v>3.32E-2</v>
      </c>
      <c r="AN71" s="7">
        <v>4.462E-2</v>
      </c>
      <c r="AO71" s="7">
        <v>3.7280000000000001E-2</v>
      </c>
      <c r="AP71" s="7">
        <v>5.0310000000000001E-2</v>
      </c>
      <c r="AQ71" s="7">
        <v>3.4540000000000001E-2</v>
      </c>
      <c r="AR71" s="7">
        <v>6.0940000000000001E-2</v>
      </c>
      <c r="AS71" s="7">
        <v>2.0449999999999999E-2</v>
      </c>
      <c r="AT71" s="7">
        <v>4.5710000000000001E-2</v>
      </c>
      <c r="AU71" s="7">
        <v>6.1269999999999998E-2</v>
      </c>
      <c r="AV71" s="7">
        <v>4.1529999999999997E-2</v>
      </c>
      <c r="AW71" s="7">
        <v>3.6769999999999997E-2</v>
      </c>
      <c r="AX71" s="7">
        <v>7.0029999999999995E-2</v>
      </c>
      <c r="AY71" s="7">
        <v>3.1629999999999998E-2</v>
      </c>
      <c r="AZ71" s="7">
        <v>3.3419999999999998E-2</v>
      </c>
      <c r="BA71" s="7">
        <v>3.9010000000000003E-2</v>
      </c>
      <c r="BB71" s="7">
        <v>6.9919999999999996E-2</v>
      </c>
      <c r="BC71" s="7">
        <v>3.5119999999999998E-2</v>
      </c>
      <c r="BD71" s="12"/>
      <c r="BE71" s="3"/>
    </row>
    <row r="72" spans="1:57" x14ac:dyDescent="0.25">
      <c r="A72" s="3"/>
      <c r="B72" s="3">
        <v>62</v>
      </c>
      <c r="C72" s="6">
        <v>3.2070000000000001E-2</v>
      </c>
      <c r="D72" s="6">
        <v>3.2070000000000001E-2</v>
      </c>
      <c r="E72" s="6">
        <v>3.2070000000000001E-2</v>
      </c>
      <c r="F72" s="6">
        <v>3.2149999999999998E-2</v>
      </c>
      <c r="G72" s="6">
        <v>4.3700000000000003E-2</v>
      </c>
      <c r="H72" s="6">
        <v>3.2070000000000001E-2</v>
      </c>
      <c r="I72" s="6">
        <v>3.2599999999999997E-2</v>
      </c>
      <c r="J72" s="6">
        <v>3.3619999999999997E-2</v>
      </c>
      <c r="K72" s="6">
        <v>3.2070000000000001E-2</v>
      </c>
      <c r="L72" s="6">
        <v>3.2070000000000001E-2</v>
      </c>
      <c r="M72" s="7">
        <v>3.2070000000000001E-2</v>
      </c>
      <c r="N72" s="7">
        <v>3.2070000000000001E-2</v>
      </c>
      <c r="O72" s="7">
        <v>3.3450000000000001E-2</v>
      </c>
      <c r="P72" s="7">
        <v>4.4389999999999999E-2</v>
      </c>
      <c r="Q72" s="7">
        <v>4.7230000000000001E-2</v>
      </c>
      <c r="R72" s="7">
        <v>3.2070000000000001E-2</v>
      </c>
      <c r="S72" s="7">
        <v>3.2070000000000001E-2</v>
      </c>
      <c r="T72" s="7">
        <v>3.2070000000000001E-2</v>
      </c>
      <c r="U72" s="7">
        <v>2.0559999999999998E-2</v>
      </c>
      <c r="V72" s="7">
        <v>3.2070000000000001E-2</v>
      </c>
      <c r="W72" s="7">
        <v>3.2070000000000001E-2</v>
      </c>
      <c r="X72" s="7">
        <v>3.2070000000000001E-2</v>
      </c>
      <c r="Y72" s="7">
        <v>3.2070000000000001E-2</v>
      </c>
      <c r="Z72" s="7">
        <v>3.6330000000000001E-2</v>
      </c>
      <c r="AA72" s="7">
        <v>4.0939999999999997E-2</v>
      </c>
      <c r="AB72" s="7">
        <v>3.2070000000000001E-2</v>
      </c>
      <c r="AC72" s="7">
        <v>4.4179999999999997E-2</v>
      </c>
      <c r="AD72" s="7">
        <v>5.5300000000000002E-2</v>
      </c>
      <c r="AE72" s="7">
        <v>3.2070000000000001E-2</v>
      </c>
      <c r="AF72" s="7">
        <v>3.2070000000000001E-2</v>
      </c>
      <c r="AG72" s="7">
        <v>3.2070000000000001E-2</v>
      </c>
      <c r="AH72" s="7">
        <v>3.7440000000000001E-2</v>
      </c>
      <c r="AI72" s="7">
        <v>2.0559999999999998E-2</v>
      </c>
      <c r="AJ72" s="7">
        <v>2.419E-2</v>
      </c>
      <c r="AK72" s="7">
        <v>3.6839999999999998E-2</v>
      </c>
      <c r="AL72" s="7">
        <v>8.838E-2</v>
      </c>
      <c r="AM72" s="7">
        <v>3.3340000000000002E-2</v>
      </c>
      <c r="AN72" s="7">
        <v>4.4580000000000002E-2</v>
      </c>
      <c r="AO72" s="7">
        <v>3.7350000000000001E-2</v>
      </c>
      <c r="AP72" s="7">
        <v>5.0180000000000002E-2</v>
      </c>
      <c r="AQ72" s="7">
        <v>3.4660000000000003E-2</v>
      </c>
      <c r="AR72" s="7">
        <v>6.08E-2</v>
      </c>
      <c r="AS72" s="7">
        <v>2.0629999999999999E-2</v>
      </c>
      <c r="AT72" s="7">
        <v>4.5650000000000003E-2</v>
      </c>
      <c r="AU72" s="7">
        <v>6.1120000000000001E-2</v>
      </c>
      <c r="AV72" s="7">
        <v>4.1540000000000001E-2</v>
      </c>
      <c r="AW72" s="7">
        <v>3.6850000000000001E-2</v>
      </c>
      <c r="AX72" s="7">
        <v>6.973E-2</v>
      </c>
      <c r="AY72" s="7">
        <v>3.1789999999999999E-2</v>
      </c>
      <c r="AZ72" s="7">
        <v>3.356E-2</v>
      </c>
      <c r="BA72" s="7">
        <v>3.9059999999999997E-2</v>
      </c>
      <c r="BB72" s="7">
        <v>6.9629999999999997E-2</v>
      </c>
      <c r="BC72" s="7">
        <v>3.5209999999999998E-2</v>
      </c>
      <c r="BD72" s="12"/>
      <c r="BE72" s="3"/>
    </row>
    <row r="73" spans="1:57" x14ac:dyDescent="0.25">
      <c r="A73" s="3"/>
      <c r="B73" s="3">
        <v>63</v>
      </c>
      <c r="C73" s="6">
        <v>3.2219999999999999E-2</v>
      </c>
      <c r="D73" s="6">
        <v>3.2219999999999999E-2</v>
      </c>
      <c r="E73" s="6">
        <v>3.2219999999999999E-2</v>
      </c>
      <c r="F73" s="6">
        <v>3.2300000000000002E-2</v>
      </c>
      <c r="G73" s="6">
        <v>4.367E-2</v>
      </c>
      <c r="H73" s="6">
        <v>3.2219999999999999E-2</v>
      </c>
      <c r="I73" s="6">
        <v>3.2750000000000001E-2</v>
      </c>
      <c r="J73" s="6">
        <v>3.3750000000000002E-2</v>
      </c>
      <c r="K73" s="6">
        <v>3.2219999999999999E-2</v>
      </c>
      <c r="L73" s="6">
        <v>3.2219999999999999E-2</v>
      </c>
      <c r="M73" s="7">
        <v>3.2219999999999999E-2</v>
      </c>
      <c r="N73" s="7">
        <v>3.2219999999999999E-2</v>
      </c>
      <c r="O73" s="7">
        <v>3.3590000000000002E-2</v>
      </c>
      <c r="P73" s="7">
        <v>4.4350000000000001E-2</v>
      </c>
      <c r="Q73" s="7">
        <v>4.7149999999999997E-2</v>
      </c>
      <c r="R73" s="7">
        <v>3.2219999999999999E-2</v>
      </c>
      <c r="S73" s="7">
        <v>3.2219999999999999E-2</v>
      </c>
      <c r="T73" s="7">
        <v>3.2219999999999999E-2</v>
      </c>
      <c r="U73" s="7">
        <v>2.0740000000000001E-2</v>
      </c>
      <c r="V73" s="7">
        <v>3.2219999999999999E-2</v>
      </c>
      <c r="W73" s="7">
        <v>3.2219999999999999E-2</v>
      </c>
      <c r="X73" s="7">
        <v>3.2219999999999999E-2</v>
      </c>
      <c r="Y73" s="7">
        <v>3.2219999999999999E-2</v>
      </c>
      <c r="Z73" s="7">
        <v>3.6420000000000001E-2</v>
      </c>
      <c r="AA73" s="7">
        <v>4.0960000000000003E-2</v>
      </c>
      <c r="AB73" s="7">
        <v>3.2219999999999999E-2</v>
      </c>
      <c r="AC73" s="7">
        <v>4.4150000000000002E-2</v>
      </c>
      <c r="AD73" s="7">
        <v>5.509E-2</v>
      </c>
      <c r="AE73" s="7">
        <v>3.2219999999999999E-2</v>
      </c>
      <c r="AF73" s="7">
        <v>3.2219999999999999E-2</v>
      </c>
      <c r="AG73" s="7">
        <v>3.2219999999999999E-2</v>
      </c>
      <c r="AH73" s="7">
        <v>3.7510000000000002E-2</v>
      </c>
      <c r="AI73" s="7">
        <v>2.0740000000000001E-2</v>
      </c>
      <c r="AJ73" s="7">
        <v>2.4420000000000001E-2</v>
      </c>
      <c r="AK73" s="7">
        <v>3.6909999999999998E-2</v>
      </c>
      <c r="AL73" s="7">
        <v>8.7790000000000007E-2</v>
      </c>
      <c r="AM73" s="7">
        <v>3.347E-2</v>
      </c>
      <c r="AN73" s="7">
        <v>4.4540000000000003E-2</v>
      </c>
      <c r="AO73" s="7">
        <v>3.7420000000000002E-2</v>
      </c>
      <c r="AP73" s="7">
        <v>5.0049999999999997E-2</v>
      </c>
      <c r="AQ73" s="7">
        <v>3.4779999999999998E-2</v>
      </c>
      <c r="AR73" s="7">
        <v>6.0659999999999999E-2</v>
      </c>
      <c r="AS73" s="7">
        <v>2.0809999999999999E-2</v>
      </c>
      <c r="AT73" s="7">
        <v>4.5600000000000002E-2</v>
      </c>
      <c r="AU73" s="7">
        <v>6.0979999999999999E-2</v>
      </c>
      <c r="AV73" s="7">
        <v>4.1549999999999997E-2</v>
      </c>
      <c r="AW73" s="7">
        <v>3.6929999999999998E-2</v>
      </c>
      <c r="AX73" s="7">
        <v>6.9449999999999998E-2</v>
      </c>
      <c r="AY73" s="7">
        <v>3.1949999999999999E-2</v>
      </c>
      <c r="AZ73" s="7">
        <v>3.3689999999999998E-2</v>
      </c>
      <c r="BA73" s="7">
        <v>3.9109999999999999E-2</v>
      </c>
      <c r="BB73" s="7">
        <v>6.9339999999999999E-2</v>
      </c>
      <c r="BC73" s="7">
        <v>3.5299999999999998E-2</v>
      </c>
      <c r="BD73" s="12"/>
      <c r="BE73" s="3"/>
    </row>
    <row r="74" spans="1:57" x14ac:dyDescent="0.25">
      <c r="A74" s="3"/>
      <c r="B74" s="3">
        <v>64</v>
      </c>
      <c r="C74" s="6">
        <v>3.2370000000000003E-2</v>
      </c>
      <c r="D74" s="6">
        <v>3.2370000000000003E-2</v>
      </c>
      <c r="E74" s="6">
        <v>3.2370000000000003E-2</v>
      </c>
      <c r="F74" s="6">
        <v>3.245E-2</v>
      </c>
      <c r="G74" s="6">
        <v>4.3650000000000001E-2</v>
      </c>
      <c r="H74" s="6">
        <v>3.2370000000000003E-2</v>
      </c>
      <c r="I74" s="6">
        <v>3.2890000000000003E-2</v>
      </c>
      <c r="J74" s="6">
        <v>3.388E-2</v>
      </c>
      <c r="K74" s="6">
        <v>3.2370000000000003E-2</v>
      </c>
      <c r="L74" s="6">
        <v>3.2370000000000003E-2</v>
      </c>
      <c r="M74" s="7">
        <v>3.2370000000000003E-2</v>
      </c>
      <c r="N74" s="7">
        <v>3.2370000000000003E-2</v>
      </c>
      <c r="O74" s="7">
        <v>3.372E-2</v>
      </c>
      <c r="P74" s="7">
        <v>4.4319999999999998E-2</v>
      </c>
      <c r="Q74" s="7">
        <v>4.7070000000000001E-2</v>
      </c>
      <c r="R74" s="7">
        <v>3.2370000000000003E-2</v>
      </c>
      <c r="S74" s="7">
        <v>3.2370000000000003E-2</v>
      </c>
      <c r="T74" s="7">
        <v>3.2370000000000003E-2</v>
      </c>
      <c r="U74" s="7">
        <v>2.0910000000000002E-2</v>
      </c>
      <c r="V74" s="7">
        <v>3.2370000000000003E-2</v>
      </c>
      <c r="W74" s="7">
        <v>3.2370000000000003E-2</v>
      </c>
      <c r="X74" s="7">
        <v>3.2370000000000003E-2</v>
      </c>
      <c r="Y74" s="7">
        <v>3.2370000000000003E-2</v>
      </c>
      <c r="Z74" s="7">
        <v>3.6510000000000001E-2</v>
      </c>
      <c r="AA74" s="7">
        <v>4.0980000000000003E-2</v>
      </c>
      <c r="AB74" s="7">
        <v>3.2370000000000003E-2</v>
      </c>
      <c r="AC74" s="7">
        <v>4.4119999999999999E-2</v>
      </c>
      <c r="AD74" s="7">
        <v>5.4890000000000001E-2</v>
      </c>
      <c r="AE74" s="7">
        <v>3.2370000000000003E-2</v>
      </c>
      <c r="AF74" s="7">
        <v>3.2370000000000003E-2</v>
      </c>
      <c r="AG74" s="7">
        <v>3.2370000000000003E-2</v>
      </c>
      <c r="AH74" s="7">
        <v>3.7580000000000002E-2</v>
      </c>
      <c r="AI74" s="7">
        <v>2.0910000000000002E-2</v>
      </c>
      <c r="AJ74" s="7">
        <v>2.4649999999999998E-2</v>
      </c>
      <c r="AK74" s="7">
        <v>3.6990000000000002E-2</v>
      </c>
      <c r="AL74" s="7">
        <v>8.7220000000000006E-2</v>
      </c>
      <c r="AM74" s="7">
        <v>3.3610000000000001E-2</v>
      </c>
      <c r="AN74" s="7">
        <v>4.4499999999999998E-2</v>
      </c>
      <c r="AO74" s="7">
        <v>3.7490000000000002E-2</v>
      </c>
      <c r="AP74" s="7">
        <v>4.9930000000000002E-2</v>
      </c>
      <c r="AQ74" s="7">
        <v>3.4889999999999997E-2</v>
      </c>
      <c r="AR74" s="7">
        <v>6.0519999999999997E-2</v>
      </c>
      <c r="AS74" s="7">
        <v>2.0979999999999999E-2</v>
      </c>
      <c r="AT74" s="7">
        <v>4.5539999999999997E-2</v>
      </c>
      <c r="AU74" s="7">
        <v>6.0839999999999998E-2</v>
      </c>
      <c r="AV74" s="7">
        <v>4.1549999999999997E-2</v>
      </c>
      <c r="AW74" s="7">
        <v>3.7010000000000001E-2</v>
      </c>
      <c r="AX74" s="7">
        <v>6.9180000000000005E-2</v>
      </c>
      <c r="AY74" s="7">
        <v>3.211E-2</v>
      </c>
      <c r="AZ74" s="7">
        <v>3.3820000000000003E-2</v>
      </c>
      <c r="BA74" s="7">
        <v>3.9149999999999997E-2</v>
      </c>
      <c r="BB74" s="7">
        <v>6.9070000000000006E-2</v>
      </c>
      <c r="BC74" s="7">
        <v>3.5389999999999998E-2</v>
      </c>
      <c r="BD74" s="12"/>
      <c r="BE74" s="3"/>
    </row>
    <row r="75" spans="1:57" x14ac:dyDescent="0.25">
      <c r="A75" s="3"/>
      <c r="B75" s="8">
        <v>65</v>
      </c>
      <c r="C75" s="9">
        <v>3.252E-2</v>
      </c>
      <c r="D75" s="9">
        <v>3.252E-2</v>
      </c>
      <c r="E75" s="9">
        <v>3.252E-2</v>
      </c>
      <c r="F75" s="9">
        <v>3.2599999999999997E-2</v>
      </c>
      <c r="G75" s="9">
        <v>4.3619999999999999E-2</v>
      </c>
      <c r="H75" s="9">
        <v>3.252E-2</v>
      </c>
      <c r="I75" s="9">
        <v>3.3029999999999997E-2</v>
      </c>
      <c r="J75" s="9">
        <v>3.4000000000000002E-2</v>
      </c>
      <c r="K75" s="9">
        <v>3.252E-2</v>
      </c>
      <c r="L75" s="9">
        <v>3.252E-2</v>
      </c>
      <c r="M75" s="10">
        <v>3.252E-2</v>
      </c>
      <c r="N75" s="10">
        <v>3.252E-2</v>
      </c>
      <c r="O75" s="10">
        <v>3.3840000000000002E-2</v>
      </c>
      <c r="P75" s="10">
        <v>4.428E-2</v>
      </c>
      <c r="Q75" s="10">
        <v>4.6989999999999997E-2</v>
      </c>
      <c r="R75" s="10">
        <v>3.252E-2</v>
      </c>
      <c r="S75" s="10">
        <v>3.252E-2</v>
      </c>
      <c r="T75" s="10">
        <v>3.252E-2</v>
      </c>
      <c r="U75" s="10">
        <v>2.1080000000000002E-2</v>
      </c>
      <c r="V75" s="10">
        <v>3.252E-2</v>
      </c>
      <c r="W75" s="10">
        <v>3.252E-2</v>
      </c>
      <c r="X75" s="10">
        <v>3.252E-2</v>
      </c>
      <c r="Y75" s="10">
        <v>3.252E-2</v>
      </c>
      <c r="Z75" s="10">
        <v>3.6589999999999998E-2</v>
      </c>
      <c r="AA75" s="10">
        <v>4.1000000000000002E-2</v>
      </c>
      <c r="AB75" s="10">
        <v>3.252E-2</v>
      </c>
      <c r="AC75" s="10">
        <v>4.4080000000000001E-2</v>
      </c>
      <c r="AD75" s="10">
        <v>5.4690000000000003E-2</v>
      </c>
      <c r="AE75" s="10">
        <v>3.252E-2</v>
      </c>
      <c r="AF75" s="10">
        <v>3.252E-2</v>
      </c>
      <c r="AG75" s="10">
        <v>3.252E-2</v>
      </c>
      <c r="AH75" s="10">
        <v>3.7650000000000003E-2</v>
      </c>
      <c r="AI75" s="10">
        <v>2.1080000000000002E-2</v>
      </c>
      <c r="AJ75" s="10">
        <v>2.487E-2</v>
      </c>
      <c r="AK75" s="10">
        <v>3.7060000000000003E-2</v>
      </c>
      <c r="AL75" s="10">
        <v>8.6669999999999997E-2</v>
      </c>
      <c r="AM75" s="10">
        <v>3.3730000000000003E-2</v>
      </c>
      <c r="AN75" s="10">
        <v>4.4470000000000003E-2</v>
      </c>
      <c r="AO75" s="10">
        <v>3.7560000000000003E-2</v>
      </c>
      <c r="AP75" s="10">
        <v>4.9799999999999997E-2</v>
      </c>
      <c r="AQ75" s="10">
        <v>3.5000000000000003E-2</v>
      </c>
      <c r="AR75" s="10">
        <v>6.0389999999999999E-2</v>
      </c>
      <c r="AS75" s="10">
        <v>2.1139999999999999E-2</v>
      </c>
      <c r="AT75" s="10">
        <v>4.5490000000000003E-2</v>
      </c>
      <c r="AU75" s="10">
        <v>6.0699999999999997E-2</v>
      </c>
      <c r="AV75" s="10">
        <v>4.156E-2</v>
      </c>
      <c r="AW75" s="10">
        <v>3.7080000000000002E-2</v>
      </c>
      <c r="AX75" s="10">
        <v>6.8909999999999999E-2</v>
      </c>
      <c r="AY75" s="10">
        <v>3.2259999999999997E-2</v>
      </c>
      <c r="AZ75" s="10">
        <v>3.3939999999999998E-2</v>
      </c>
      <c r="BA75" s="10">
        <v>3.9199999999999999E-2</v>
      </c>
      <c r="BB75" s="10">
        <v>6.8809999999999996E-2</v>
      </c>
      <c r="BC75" s="10">
        <v>3.5479999999999998E-2</v>
      </c>
      <c r="BD75" s="12"/>
      <c r="BE75" s="3"/>
    </row>
    <row r="76" spans="1:57" x14ac:dyDescent="0.25">
      <c r="A76" s="3"/>
      <c r="B76" s="3">
        <v>66</v>
      </c>
      <c r="C76" s="6">
        <v>3.2660000000000002E-2</v>
      </c>
      <c r="D76" s="6">
        <v>3.2660000000000002E-2</v>
      </c>
      <c r="E76" s="6">
        <v>3.2660000000000002E-2</v>
      </c>
      <c r="F76" s="6">
        <v>3.2739999999999998E-2</v>
      </c>
      <c r="G76" s="6">
        <v>4.36E-2</v>
      </c>
      <c r="H76" s="6">
        <v>3.2660000000000002E-2</v>
      </c>
      <c r="I76" s="6">
        <v>3.3160000000000002E-2</v>
      </c>
      <c r="J76" s="6">
        <v>3.4119999999999998E-2</v>
      </c>
      <c r="K76" s="6">
        <v>3.2660000000000002E-2</v>
      </c>
      <c r="L76" s="6">
        <v>3.2660000000000002E-2</v>
      </c>
      <c r="M76" s="7">
        <v>3.2660000000000002E-2</v>
      </c>
      <c r="N76" s="7">
        <v>3.2660000000000002E-2</v>
      </c>
      <c r="O76" s="7">
        <v>3.397E-2</v>
      </c>
      <c r="P76" s="7">
        <v>4.4249999999999998E-2</v>
      </c>
      <c r="Q76" s="7">
        <v>4.691E-2</v>
      </c>
      <c r="R76" s="7">
        <v>3.2660000000000002E-2</v>
      </c>
      <c r="S76" s="7">
        <v>3.2660000000000002E-2</v>
      </c>
      <c r="T76" s="7">
        <v>3.2660000000000002E-2</v>
      </c>
      <c r="U76" s="7">
        <v>2.1239999999999998E-2</v>
      </c>
      <c r="V76" s="7">
        <v>3.2660000000000002E-2</v>
      </c>
      <c r="W76" s="7">
        <v>3.2660000000000002E-2</v>
      </c>
      <c r="X76" s="7">
        <v>3.2660000000000002E-2</v>
      </c>
      <c r="Y76" s="7">
        <v>3.2660000000000002E-2</v>
      </c>
      <c r="Z76" s="7">
        <v>3.6670000000000001E-2</v>
      </c>
      <c r="AA76" s="7">
        <v>4.1009999999999998E-2</v>
      </c>
      <c r="AB76" s="7">
        <v>3.2660000000000002E-2</v>
      </c>
      <c r="AC76" s="7">
        <v>4.4049999999999999E-2</v>
      </c>
      <c r="AD76" s="7">
        <v>5.45E-2</v>
      </c>
      <c r="AE76" s="7">
        <v>3.2660000000000002E-2</v>
      </c>
      <c r="AF76" s="7">
        <v>3.2660000000000002E-2</v>
      </c>
      <c r="AG76" s="7">
        <v>3.2660000000000002E-2</v>
      </c>
      <c r="AH76" s="7">
        <v>3.7719999999999997E-2</v>
      </c>
      <c r="AI76" s="7">
        <v>2.1239999999999998E-2</v>
      </c>
      <c r="AJ76" s="7">
        <v>2.5090000000000001E-2</v>
      </c>
      <c r="AK76" s="7">
        <v>3.7139999999999999E-2</v>
      </c>
      <c r="AL76" s="7">
        <v>8.6139999999999994E-2</v>
      </c>
      <c r="AM76" s="7">
        <v>3.3860000000000001E-2</v>
      </c>
      <c r="AN76" s="7">
        <v>4.4429999999999997E-2</v>
      </c>
      <c r="AO76" s="7">
        <v>3.7629999999999997E-2</v>
      </c>
      <c r="AP76" s="7">
        <v>4.9689999999999998E-2</v>
      </c>
      <c r="AQ76" s="7">
        <v>3.5099999999999999E-2</v>
      </c>
      <c r="AR76" s="7">
        <v>6.0269999999999997E-2</v>
      </c>
      <c r="AS76" s="7">
        <v>2.1309999999999999E-2</v>
      </c>
      <c r="AT76" s="7">
        <v>4.5440000000000001E-2</v>
      </c>
      <c r="AU76" s="7">
        <v>6.0569999999999999E-2</v>
      </c>
      <c r="AV76" s="7">
        <v>4.1570000000000003E-2</v>
      </c>
      <c r="AW76" s="7">
        <v>3.7159999999999999E-2</v>
      </c>
      <c r="AX76" s="7">
        <v>6.8650000000000003E-2</v>
      </c>
      <c r="AY76" s="7">
        <v>3.2410000000000001E-2</v>
      </c>
      <c r="AZ76" s="7">
        <v>3.406E-2</v>
      </c>
      <c r="BA76" s="7">
        <v>3.9239999999999997E-2</v>
      </c>
      <c r="BB76" s="7">
        <v>6.855E-2</v>
      </c>
      <c r="BC76" s="7">
        <v>3.5560000000000001E-2</v>
      </c>
      <c r="BD76" s="12"/>
      <c r="BE76" s="3"/>
    </row>
    <row r="77" spans="1:57" x14ac:dyDescent="0.25">
      <c r="A77" s="3"/>
      <c r="B77" s="3">
        <v>67</v>
      </c>
      <c r="C77" s="6">
        <v>3.2800000000000003E-2</v>
      </c>
      <c r="D77" s="6">
        <v>3.2800000000000003E-2</v>
      </c>
      <c r="E77" s="6">
        <v>3.2800000000000003E-2</v>
      </c>
      <c r="F77" s="6">
        <v>3.288E-2</v>
      </c>
      <c r="G77" s="6">
        <v>4.3580000000000001E-2</v>
      </c>
      <c r="H77" s="6">
        <v>3.2800000000000003E-2</v>
      </c>
      <c r="I77" s="6">
        <v>3.329E-2</v>
      </c>
      <c r="J77" s="6">
        <v>3.424E-2</v>
      </c>
      <c r="K77" s="6">
        <v>3.2800000000000003E-2</v>
      </c>
      <c r="L77" s="6">
        <v>3.2800000000000003E-2</v>
      </c>
      <c r="M77" s="7">
        <v>3.2800000000000003E-2</v>
      </c>
      <c r="N77" s="7">
        <v>3.2800000000000003E-2</v>
      </c>
      <c r="O77" s="7">
        <v>3.4079999999999999E-2</v>
      </c>
      <c r="P77" s="7">
        <v>4.4209999999999999E-2</v>
      </c>
      <c r="Q77" s="7">
        <v>4.684E-2</v>
      </c>
      <c r="R77" s="7">
        <v>3.2800000000000003E-2</v>
      </c>
      <c r="S77" s="7">
        <v>3.2800000000000003E-2</v>
      </c>
      <c r="T77" s="7">
        <v>3.2800000000000003E-2</v>
      </c>
      <c r="U77" s="7">
        <v>2.1399999999999999E-2</v>
      </c>
      <c r="V77" s="7">
        <v>3.2800000000000003E-2</v>
      </c>
      <c r="W77" s="7">
        <v>3.2800000000000003E-2</v>
      </c>
      <c r="X77" s="7">
        <v>3.2800000000000003E-2</v>
      </c>
      <c r="Y77" s="7">
        <v>3.2800000000000003E-2</v>
      </c>
      <c r="Z77" s="7">
        <v>3.6749999999999998E-2</v>
      </c>
      <c r="AA77" s="7">
        <v>4.1029999999999997E-2</v>
      </c>
      <c r="AB77" s="7">
        <v>3.2800000000000003E-2</v>
      </c>
      <c r="AC77" s="7">
        <v>4.4019999999999997E-2</v>
      </c>
      <c r="AD77" s="7">
        <v>5.4309999999999997E-2</v>
      </c>
      <c r="AE77" s="7">
        <v>3.2800000000000003E-2</v>
      </c>
      <c r="AF77" s="7">
        <v>3.2800000000000003E-2</v>
      </c>
      <c r="AG77" s="7">
        <v>3.2800000000000003E-2</v>
      </c>
      <c r="AH77" s="7">
        <v>3.7780000000000001E-2</v>
      </c>
      <c r="AI77" s="7">
        <v>2.1399999999999999E-2</v>
      </c>
      <c r="AJ77" s="7">
        <v>2.5319999999999999E-2</v>
      </c>
      <c r="AK77" s="7">
        <v>3.721E-2</v>
      </c>
      <c r="AL77" s="7">
        <v>8.5620000000000002E-2</v>
      </c>
      <c r="AM77" s="7">
        <v>3.3980000000000003E-2</v>
      </c>
      <c r="AN77" s="7">
        <v>4.4389999999999999E-2</v>
      </c>
      <c r="AO77" s="7">
        <v>3.7690000000000001E-2</v>
      </c>
      <c r="AP77" s="7">
        <v>4.9570000000000003E-2</v>
      </c>
      <c r="AQ77" s="7">
        <v>3.5200000000000002E-2</v>
      </c>
      <c r="AR77" s="7">
        <v>6.0139999999999999E-2</v>
      </c>
      <c r="AS77" s="7">
        <v>2.146E-2</v>
      </c>
      <c r="AT77" s="7">
        <v>4.539E-2</v>
      </c>
      <c r="AU77" s="7">
        <v>6.0440000000000001E-2</v>
      </c>
      <c r="AV77" s="7">
        <v>4.1579999999999999E-2</v>
      </c>
      <c r="AW77" s="7">
        <v>3.7229999999999999E-2</v>
      </c>
      <c r="AX77" s="7">
        <v>6.8400000000000002E-2</v>
      </c>
      <c r="AY77" s="7">
        <v>3.2550000000000003E-2</v>
      </c>
      <c r="AZ77" s="7">
        <v>3.4180000000000002E-2</v>
      </c>
      <c r="BA77" s="7">
        <v>3.9280000000000002E-2</v>
      </c>
      <c r="BB77" s="7">
        <v>6.83E-2</v>
      </c>
      <c r="BC77" s="7">
        <v>3.5650000000000001E-2</v>
      </c>
      <c r="BD77" s="12"/>
      <c r="BE77" s="3"/>
    </row>
    <row r="78" spans="1:57" x14ac:dyDescent="0.25">
      <c r="A78" s="3"/>
      <c r="B78" s="3">
        <v>68</v>
      </c>
      <c r="C78" s="6">
        <v>3.2930000000000001E-2</v>
      </c>
      <c r="D78" s="6">
        <v>3.2930000000000001E-2</v>
      </c>
      <c r="E78" s="6">
        <v>3.2930000000000001E-2</v>
      </c>
      <c r="F78" s="6">
        <v>3.3009999999999998E-2</v>
      </c>
      <c r="G78" s="6">
        <v>4.3549999999999998E-2</v>
      </c>
      <c r="H78" s="6">
        <v>3.2930000000000001E-2</v>
      </c>
      <c r="I78" s="6">
        <v>3.3419999999999998E-2</v>
      </c>
      <c r="J78" s="6">
        <v>3.4349999999999999E-2</v>
      </c>
      <c r="K78" s="6">
        <v>3.2930000000000001E-2</v>
      </c>
      <c r="L78" s="6">
        <v>3.2930000000000001E-2</v>
      </c>
      <c r="M78" s="7">
        <v>3.2930000000000001E-2</v>
      </c>
      <c r="N78" s="7">
        <v>3.2930000000000001E-2</v>
      </c>
      <c r="O78" s="7">
        <v>3.4200000000000001E-2</v>
      </c>
      <c r="P78" s="7">
        <v>4.4179999999999997E-2</v>
      </c>
      <c r="Q78" s="7">
        <v>4.6769999999999999E-2</v>
      </c>
      <c r="R78" s="7">
        <v>3.2930000000000001E-2</v>
      </c>
      <c r="S78" s="7">
        <v>3.2930000000000001E-2</v>
      </c>
      <c r="T78" s="7">
        <v>3.2930000000000001E-2</v>
      </c>
      <c r="U78" s="7">
        <v>2.1559999999999999E-2</v>
      </c>
      <c r="V78" s="7">
        <v>3.2930000000000001E-2</v>
      </c>
      <c r="W78" s="7">
        <v>3.2930000000000001E-2</v>
      </c>
      <c r="X78" s="7">
        <v>3.2930000000000001E-2</v>
      </c>
      <c r="Y78" s="7">
        <v>3.2930000000000001E-2</v>
      </c>
      <c r="Z78" s="7">
        <v>3.6819999999999999E-2</v>
      </c>
      <c r="AA78" s="7">
        <v>4.104E-2</v>
      </c>
      <c r="AB78" s="7">
        <v>3.2930000000000001E-2</v>
      </c>
      <c r="AC78" s="7">
        <v>4.3990000000000001E-2</v>
      </c>
      <c r="AD78" s="7">
        <v>5.4129999999999998E-2</v>
      </c>
      <c r="AE78" s="7">
        <v>3.2930000000000001E-2</v>
      </c>
      <c r="AF78" s="7">
        <v>3.2930000000000001E-2</v>
      </c>
      <c r="AG78" s="7">
        <v>3.2930000000000001E-2</v>
      </c>
      <c r="AH78" s="7">
        <v>3.7839999999999999E-2</v>
      </c>
      <c r="AI78" s="7">
        <v>2.1559999999999999E-2</v>
      </c>
      <c r="AJ78" s="7">
        <v>2.5530000000000001E-2</v>
      </c>
      <c r="AK78" s="7">
        <v>3.7269999999999998E-2</v>
      </c>
      <c r="AL78" s="7">
        <v>8.5120000000000001E-2</v>
      </c>
      <c r="AM78" s="7">
        <v>3.4090000000000002E-2</v>
      </c>
      <c r="AN78" s="7">
        <v>4.4359999999999997E-2</v>
      </c>
      <c r="AO78" s="7">
        <v>3.7749999999999999E-2</v>
      </c>
      <c r="AP78" s="7">
        <v>4.9459999999999997E-2</v>
      </c>
      <c r="AQ78" s="7">
        <v>3.5299999999999998E-2</v>
      </c>
      <c r="AR78" s="7">
        <v>6.0019999999999997E-2</v>
      </c>
      <c r="AS78" s="7">
        <v>2.1610000000000001E-2</v>
      </c>
      <c r="AT78" s="7">
        <v>4.5339999999999998E-2</v>
      </c>
      <c r="AU78" s="7">
        <v>6.0319999999999999E-2</v>
      </c>
      <c r="AV78" s="7">
        <v>4.1579999999999999E-2</v>
      </c>
      <c r="AW78" s="7">
        <v>3.73E-2</v>
      </c>
      <c r="AX78" s="7">
        <v>6.8159999999999998E-2</v>
      </c>
      <c r="AY78" s="7">
        <v>3.2689999999999997E-2</v>
      </c>
      <c r="AZ78" s="7">
        <v>3.4290000000000001E-2</v>
      </c>
      <c r="BA78" s="7">
        <v>3.9320000000000001E-2</v>
      </c>
      <c r="BB78" s="7">
        <v>6.8059999999999996E-2</v>
      </c>
      <c r="BC78" s="7">
        <v>3.5729999999999998E-2</v>
      </c>
      <c r="BD78" s="12"/>
      <c r="BE78" s="3"/>
    </row>
    <row r="79" spans="1:57" x14ac:dyDescent="0.25">
      <c r="A79" s="3"/>
      <c r="B79" s="3">
        <v>69</v>
      </c>
      <c r="C79" s="6">
        <v>3.3059999999999999E-2</v>
      </c>
      <c r="D79" s="6">
        <v>3.3059999999999999E-2</v>
      </c>
      <c r="E79" s="6">
        <v>3.3059999999999999E-2</v>
      </c>
      <c r="F79" s="6">
        <v>3.3140000000000003E-2</v>
      </c>
      <c r="G79" s="6">
        <v>4.3529999999999999E-2</v>
      </c>
      <c r="H79" s="6">
        <v>3.3059999999999999E-2</v>
      </c>
      <c r="I79" s="6">
        <v>3.354E-2</v>
      </c>
      <c r="J79" s="6">
        <v>3.4459999999999998E-2</v>
      </c>
      <c r="K79" s="6">
        <v>3.3059999999999999E-2</v>
      </c>
      <c r="L79" s="6">
        <v>3.3059999999999999E-2</v>
      </c>
      <c r="M79" s="7">
        <v>3.3059999999999999E-2</v>
      </c>
      <c r="N79" s="7">
        <v>3.3059999999999999E-2</v>
      </c>
      <c r="O79" s="7">
        <v>3.431E-2</v>
      </c>
      <c r="P79" s="7">
        <v>4.4150000000000002E-2</v>
      </c>
      <c r="Q79" s="7">
        <v>4.6699999999999998E-2</v>
      </c>
      <c r="R79" s="7">
        <v>3.3059999999999999E-2</v>
      </c>
      <c r="S79" s="7">
        <v>3.3059999999999999E-2</v>
      </c>
      <c r="T79" s="7">
        <v>3.3059999999999999E-2</v>
      </c>
      <c r="U79" s="7">
        <v>2.171E-2</v>
      </c>
      <c r="V79" s="7">
        <v>3.3059999999999999E-2</v>
      </c>
      <c r="W79" s="7">
        <v>3.3059999999999999E-2</v>
      </c>
      <c r="X79" s="7">
        <v>3.3059999999999999E-2</v>
      </c>
      <c r="Y79" s="7">
        <v>3.3059999999999999E-2</v>
      </c>
      <c r="Z79" s="7">
        <v>3.6900000000000002E-2</v>
      </c>
      <c r="AA79" s="7">
        <v>4.1059999999999999E-2</v>
      </c>
      <c r="AB79" s="7">
        <v>3.3059999999999999E-2</v>
      </c>
      <c r="AC79" s="7">
        <v>4.3970000000000002E-2</v>
      </c>
      <c r="AD79" s="7">
        <v>5.3949999999999998E-2</v>
      </c>
      <c r="AE79" s="7">
        <v>3.3059999999999999E-2</v>
      </c>
      <c r="AF79" s="7">
        <v>3.3059999999999999E-2</v>
      </c>
      <c r="AG79" s="7">
        <v>3.3059999999999999E-2</v>
      </c>
      <c r="AH79" s="7">
        <v>3.7900000000000003E-2</v>
      </c>
      <c r="AI79" s="7">
        <v>2.171E-2</v>
      </c>
      <c r="AJ79" s="7">
        <v>2.5749999999999999E-2</v>
      </c>
      <c r="AK79" s="7">
        <v>3.7339999999999998E-2</v>
      </c>
      <c r="AL79" s="7">
        <v>8.4629999999999997E-2</v>
      </c>
      <c r="AM79" s="7">
        <v>3.4200000000000001E-2</v>
      </c>
      <c r="AN79" s="7">
        <v>4.4330000000000001E-2</v>
      </c>
      <c r="AO79" s="7">
        <v>3.7819999999999999E-2</v>
      </c>
      <c r="AP79" s="7">
        <v>4.9349999999999998E-2</v>
      </c>
      <c r="AQ79" s="7">
        <v>3.5400000000000001E-2</v>
      </c>
      <c r="AR79" s="7">
        <v>5.9909999999999998E-2</v>
      </c>
      <c r="AS79" s="7">
        <v>2.1760000000000002E-2</v>
      </c>
      <c r="AT79" s="7">
        <v>4.5289999999999997E-2</v>
      </c>
      <c r="AU79" s="7">
        <v>6.0199999999999997E-2</v>
      </c>
      <c r="AV79" s="7">
        <v>4.1590000000000002E-2</v>
      </c>
      <c r="AW79" s="7">
        <v>3.737E-2</v>
      </c>
      <c r="AX79" s="7">
        <v>6.7930000000000004E-2</v>
      </c>
      <c r="AY79" s="7">
        <v>3.2820000000000002E-2</v>
      </c>
      <c r="AZ79" s="7">
        <v>3.44E-2</v>
      </c>
      <c r="BA79" s="7">
        <v>3.9359999999999999E-2</v>
      </c>
      <c r="BB79" s="7">
        <v>6.7830000000000001E-2</v>
      </c>
      <c r="BC79" s="7">
        <v>3.5810000000000002E-2</v>
      </c>
      <c r="BD79" s="12"/>
      <c r="BE79" s="3"/>
    </row>
    <row r="80" spans="1:57" x14ac:dyDescent="0.25">
      <c r="A80" s="3"/>
      <c r="B80" s="8">
        <v>70</v>
      </c>
      <c r="C80" s="9">
        <v>3.3189999999999997E-2</v>
      </c>
      <c r="D80" s="9">
        <v>3.3189999999999997E-2</v>
      </c>
      <c r="E80" s="9">
        <v>3.3189999999999997E-2</v>
      </c>
      <c r="F80" s="9">
        <v>3.3259999999999998E-2</v>
      </c>
      <c r="G80" s="9">
        <v>4.351E-2</v>
      </c>
      <c r="H80" s="9">
        <v>3.3189999999999997E-2</v>
      </c>
      <c r="I80" s="9">
        <v>3.3660000000000002E-2</v>
      </c>
      <c r="J80" s="9">
        <v>3.4569999999999997E-2</v>
      </c>
      <c r="K80" s="9">
        <v>3.3189999999999997E-2</v>
      </c>
      <c r="L80" s="9">
        <v>3.3189999999999997E-2</v>
      </c>
      <c r="M80" s="10">
        <v>3.3189999999999997E-2</v>
      </c>
      <c r="N80" s="10">
        <v>3.3189999999999997E-2</v>
      </c>
      <c r="O80" s="10">
        <v>3.4419999999999999E-2</v>
      </c>
      <c r="P80" s="10">
        <v>4.4119999999999999E-2</v>
      </c>
      <c r="Q80" s="10">
        <v>4.6629999999999998E-2</v>
      </c>
      <c r="R80" s="10">
        <v>3.3189999999999997E-2</v>
      </c>
      <c r="S80" s="10">
        <v>3.3189999999999997E-2</v>
      </c>
      <c r="T80" s="10">
        <v>3.3189999999999997E-2</v>
      </c>
      <c r="U80" s="10">
        <v>2.1850000000000001E-2</v>
      </c>
      <c r="V80" s="10">
        <v>3.3189999999999997E-2</v>
      </c>
      <c r="W80" s="10">
        <v>3.3189999999999997E-2</v>
      </c>
      <c r="X80" s="10">
        <v>3.3189999999999997E-2</v>
      </c>
      <c r="Y80" s="10">
        <v>3.3189999999999997E-2</v>
      </c>
      <c r="Z80" s="10">
        <v>3.6970000000000003E-2</v>
      </c>
      <c r="AA80" s="10">
        <v>4.1070000000000002E-2</v>
      </c>
      <c r="AB80" s="10">
        <v>3.3189999999999997E-2</v>
      </c>
      <c r="AC80" s="10">
        <v>4.394E-2</v>
      </c>
      <c r="AD80" s="10">
        <v>5.3780000000000001E-2</v>
      </c>
      <c r="AE80" s="10">
        <v>3.3189999999999997E-2</v>
      </c>
      <c r="AF80" s="10">
        <v>3.3189999999999997E-2</v>
      </c>
      <c r="AG80" s="10">
        <v>3.3189999999999997E-2</v>
      </c>
      <c r="AH80" s="10">
        <v>3.7960000000000001E-2</v>
      </c>
      <c r="AI80" s="10">
        <v>2.1850000000000001E-2</v>
      </c>
      <c r="AJ80" s="10">
        <v>2.596E-2</v>
      </c>
      <c r="AK80" s="10">
        <v>3.7409999999999999E-2</v>
      </c>
      <c r="AL80" s="10">
        <v>8.4159999999999999E-2</v>
      </c>
      <c r="AM80" s="10">
        <v>3.431E-2</v>
      </c>
      <c r="AN80" s="10">
        <v>4.4290000000000003E-2</v>
      </c>
      <c r="AO80" s="10">
        <v>3.7870000000000001E-2</v>
      </c>
      <c r="AP80" s="10">
        <v>4.9250000000000002E-2</v>
      </c>
      <c r="AQ80" s="10">
        <v>3.5490000000000001E-2</v>
      </c>
      <c r="AR80" s="10">
        <v>5.9790000000000003E-2</v>
      </c>
      <c r="AS80" s="10">
        <v>2.1909999999999999E-2</v>
      </c>
      <c r="AT80" s="10">
        <v>4.5240000000000002E-2</v>
      </c>
      <c r="AU80" s="10">
        <v>6.0080000000000001E-2</v>
      </c>
      <c r="AV80" s="10">
        <v>4.1599999999999998E-2</v>
      </c>
      <c r="AW80" s="10">
        <v>3.7429999999999998E-2</v>
      </c>
      <c r="AX80" s="10">
        <v>6.7699999999999996E-2</v>
      </c>
      <c r="AY80" s="10">
        <v>3.295E-2</v>
      </c>
      <c r="AZ80" s="10">
        <v>3.4509999999999999E-2</v>
      </c>
      <c r="BA80" s="10">
        <v>3.9399999999999998E-2</v>
      </c>
      <c r="BB80" s="10">
        <v>6.7599999999999993E-2</v>
      </c>
      <c r="BC80" s="10">
        <v>3.5889999999999998E-2</v>
      </c>
      <c r="BD80" s="12"/>
      <c r="BE80" s="3"/>
    </row>
    <row r="81" spans="1:57" x14ac:dyDescent="0.25">
      <c r="A81" s="3"/>
      <c r="B81" s="3">
        <v>71</v>
      </c>
      <c r="C81" s="6">
        <v>3.3309999999999999E-2</v>
      </c>
      <c r="D81" s="6">
        <v>3.3309999999999999E-2</v>
      </c>
      <c r="E81" s="6">
        <v>3.3309999999999999E-2</v>
      </c>
      <c r="F81" s="6">
        <v>3.3390000000000003E-2</v>
      </c>
      <c r="G81" s="6">
        <v>4.3490000000000001E-2</v>
      </c>
      <c r="H81" s="6">
        <v>3.3309999999999999E-2</v>
      </c>
      <c r="I81" s="6">
        <v>3.3779999999999998E-2</v>
      </c>
      <c r="J81" s="6">
        <v>3.4669999999999999E-2</v>
      </c>
      <c r="K81" s="6">
        <v>3.3309999999999999E-2</v>
      </c>
      <c r="L81" s="6">
        <v>3.3309999999999999E-2</v>
      </c>
      <c r="M81" s="7">
        <v>3.3309999999999999E-2</v>
      </c>
      <c r="N81" s="7">
        <v>3.3309999999999999E-2</v>
      </c>
      <c r="O81" s="7">
        <v>3.4529999999999998E-2</v>
      </c>
      <c r="P81" s="7">
        <v>4.4089999999999997E-2</v>
      </c>
      <c r="Q81" s="7">
        <v>4.657E-2</v>
      </c>
      <c r="R81" s="7">
        <v>3.3309999999999999E-2</v>
      </c>
      <c r="S81" s="7">
        <v>3.3309999999999999E-2</v>
      </c>
      <c r="T81" s="7">
        <v>3.3309999999999999E-2</v>
      </c>
      <c r="U81" s="7">
        <v>2.1989999999999999E-2</v>
      </c>
      <c r="V81" s="7">
        <v>3.3309999999999999E-2</v>
      </c>
      <c r="W81" s="7">
        <v>3.3309999999999999E-2</v>
      </c>
      <c r="X81" s="7">
        <v>3.3309999999999999E-2</v>
      </c>
      <c r="Y81" s="7">
        <v>3.3309999999999999E-2</v>
      </c>
      <c r="Z81" s="7">
        <v>3.7039999999999997E-2</v>
      </c>
      <c r="AA81" s="7">
        <v>4.1090000000000002E-2</v>
      </c>
      <c r="AB81" s="7">
        <v>3.3309999999999999E-2</v>
      </c>
      <c r="AC81" s="7">
        <v>4.3909999999999998E-2</v>
      </c>
      <c r="AD81" s="7">
        <v>5.3609999999999998E-2</v>
      </c>
      <c r="AE81" s="7">
        <v>3.3309999999999999E-2</v>
      </c>
      <c r="AF81" s="7">
        <v>3.3309999999999999E-2</v>
      </c>
      <c r="AG81" s="7">
        <v>3.3309999999999999E-2</v>
      </c>
      <c r="AH81" s="7">
        <v>3.8019999999999998E-2</v>
      </c>
      <c r="AI81" s="7">
        <v>2.1989999999999999E-2</v>
      </c>
      <c r="AJ81" s="7">
        <v>2.6159999999999999E-2</v>
      </c>
      <c r="AK81" s="7">
        <v>3.7470000000000003E-2</v>
      </c>
      <c r="AL81" s="7">
        <v>8.3699999999999997E-2</v>
      </c>
      <c r="AM81" s="7">
        <v>3.4419999999999999E-2</v>
      </c>
      <c r="AN81" s="7">
        <v>4.4260000000000001E-2</v>
      </c>
      <c r="AO81" s="7">
        <v>3.7929999999999998E-2</v>
      </c>
      <c r="AP81" s="7">
        <v>4.9149999999999999E-2</v>
      </c>
      <c r="AQ81" s="7">
        <v>3.5580000000000001E-2</v>
      </c>
      <c r="AR81" s="7">
        <v>5.9679999999999997E-2</v>
      </c>
      <c r="AS81" s="7">
        <v>2.205E-2</v>
      </c>
      <c r="AT81" s="7">
        <v>4.5199999999999997E-2</v>
      </c>
      <c r="AU81" s="7">
        <v>5.9959999999999999E-2</v>
      </c>
      <c r="AV81" s="7">
        <v>4.1599999999999998E-2</v>
      </c>
      <c r="AW81" s="7">
        <v>3.7490000000000002E-2</v>
      </c>
      <c r="AX81" s="7">
        <v>6.7479999999999998E-2</v>
      </c>
      <c r="AY81" s="7">
        <v>3.3079999999999998E-2</v>
      </c>
      <c r="AZ81" s="7">
        <v>3.4610000000000002E-2</v>
      </c>
      <c r="BA81" s="7">
        <v>3.943E-2</v>
      </c>
      <c r="BB81" s="7">
        <v>6.7379999999999995E-2</v>
      </c>
      <c r="BC81" s="7">
        <v>3.5970000000000002E-2</v>
      </c>
      <c r="BD81" s="12"/>
      <c r="BE81" s="3"/>
    </row>
    <row r="82" spans="1:57" x14ac:dyDescent="0.25">
      <c r="A82" s="3"/>
      <c r="B82" s="3">
        <v>72</v>
      </c>
      <c r="C82" s="6">
        <v>3.3430000000000001E-2</v>
      </c>
      <c r="D82" s="6">
        <v>3.3430000000000001E-2</v>
      </c>
      <c r="E82" s="6">
        <v>3.3430000000000001E-2</v>
      </c>
      <c r="F82" s="6">
        <v>3.3509999999999998E-2</v>
      </c>
      <c r="G82" s="6">
        <v>4.3470000000000002E-2</v>
      </c>
      <c r="H82" s="6">
        <v>3.3430000000000001E-2</v>
      </c>
      <c r="I82" s="6">
        <v>3.3890000000000003E-2</v>
      </c>
      <c r="J82" s="6">
        <v>3.4779999999999998E-2</v>
      </c>
      <c r="K82" s="6">
        <v>3.3430000000000001E-2</v>
      </c>
      <c r="L82" s="6">
        <v>3.3430000000000001E-2</v>
      </c>
      <c r="M82" s="7">
        <v>3.3430000000000001E-2</v>
      </c>
      <c r="N82" s="7">
        <v>3.3430000000000001E-2</v>
      </c>
      <c r="O82" s="7">
        <v>3.4630000000000001E-2</v>
      </c>
      <c r="P82" s="7">
        <v>4.4060000000000002E-2</v>
      </c>
      <c r="Q82" s="7">
        <v>4.6510000000000003E-2</v>
      </c>
      <c r="R82" s="7">
        <v>3.3430000000000001E-2</v>
      </c>
      <c r="S82" s="7">
        <v>3.3430000000000001E-2</v>
      </c>
      <c r="T82" s="7">
        <v>3.3430000000000001E-2</v>
      </c>
      <c r="U82" s="7">
        <v>2.213E-2</v>
      </c>
      <c r="V82" s="7">
        <v>3.3430000000000001E-2</v>
      </c>
      <c r="W82" s="7">
        <v>3.3430000000000001E-2</v>
      </c>
      <c r="X82" s="7">
        <v>3.3430000000000001E-2</v>
      </c>
      <c r="Y82" s="7">
        <v>3.3430000000000001E-2</v>
      </c>
      <c r="Z82" s="7">
        <v>3.7109999999999997E-2</v>
      </c>
      <c r="AA82" s="7">
        <v>4.1099999999999998E-2</v>
      </c>
      <c r="AB82" s="7">
        <v>3.3430000000000001E-2</v>
      </c>
      <c r="AC82" s="7">
        <v>4.3889999999999998E-2</v>
      </c>
      <c r="AD82" s="7">
        <v>5.3449999999999998E-2</v>
      </c>
      <c r="AE82" s="7">
        <v>3.3430000000000001E-2</v>
      </c>
      <c r="AF82" s="7">
        <v>3.3430000000000001E-2</v>
      </c>
      <c r="AG82" s="7">
        <v>3.3430000000000001E-2</v>
      </c>
      <c r="AH82" s="7">
        <v>3.807E-2</v>
      </c>
      <c r="AI82" s="7">
        <v>2.213E-2</v>
      </c>
      <c r="AJ82" s="7">
        <v>2.6370000000000001E-2</v>
      </c>
      <c r="AK82" s="7">
        <v>3.7530000000000001E-2</v>
      </c>
      <c r="AL82" s="7">
        <v>8.3260000000000001E-2</v>
      </c>
      <c r="AM82" s="7">
        <v>3.4529999999999998E-2</v>
      </c>
      <c r="AN82" s="7">
        <v>4.4229999999999998E-2</v>
      </c>
      <c r="AO82" s="7">
        <v>3.7990000000000003E-2</v>
      </c>
      <c r="AP82" s="7">
        <v>4.9050000000000003E-2</v>
      </c>
      <c r="AQ82" s="7">
        <v>3.567E-2</v>
      </c>
      <c r="AR82" s="7">
        <v>5.9580000000000001E-2</v>
      </c>
      <c r="AS82" s="7">
        <v>2.2179999999999998E-2</v>
      </c>
      <c r="AT82" s="7">
        <v>4.5150000000000003E-2</v>
      </c>
      <c r="AU82" s="7">
        <v>5.985E-2</v>
      </c>
      <c r="AV82" s="7">
        <v>4.1610000000000001E-2</v>
      </c>
      <c r="AW82" s="7">
        <v>3.7560000000000003E-2</v>
      </c>
      <c r="AX82" s="7">
        <v>6.726E-2</v>
      </c>
      <c r="AY82" s="7">
        <v>3.32E-2</v>
      </c>
      <c r="AZ82" s="7">
        <v>3.4720000000000001E-2</v>
      </c>
      <c r="BA82" s="7">
        <v>3.9469999999999998E-2</v>
      </c>
      <c r="BB82" s="7">
        <v>6.7169999999999994E-2</v>
      </c>
      <c r="BC82" s="7">
        <v>3.6049999999999999E-2</v>
      </c>
      <c r="BD82" s="12"/>
      <c r="BE82" s="3"/>
    </row>
    <row r="83" spans="1:57" x14ac:dyDescent="0.25">
      <c r="A83" s="3"/>
      <c r="B83" s="3">
        <v>73</v>
      </c>
      <c r="C83" s="6">
        <v>3.3550000000000003E-2</v>
      </c>
      <c r="D83" s="6">
        <v>3.3550000000000003E-2</v>
      </c>
      <c r="E83" s="6">
        <v>3.3550000000000003E-2</v>
      </c>
      <c r="F83" s="6">
        <v>3.3619999999999997E-2</v>
      </c>
      <c r="G83" s="6">
        <v>4.3450000000000003E-2</v>
      </c>
      <c r="H83" s="6">
        <v>3.3550000000000003E-2</v>
      </c>
      <c r="I83" s="6">
        <v>3.4000000000000002E-2</v>
      </c>
      <c r="J83" s="6">
        <v>3.4869999999999998E-2</v>
      </c>
      <c r="K83" s="6">
        <v>3.3550000000000003E-2</v>
      </c>
      <c r="L83" s="6">
        <v>3.3550000000000003E-2</v>
      </c>
      <c r="M83" s="7">
        <v>3.3550000000000003E-2</v>
      </c>
      <c r="N83" s="7">
        <v>3.3550000000000003E-2</v>
      </c>
      <c r="O83" s="7">
        <v>3.4729999999999997E-2</v>
      </c>
      <c r="P83" s="7">
        <v>4.403E-2</v>
      </c>
      <c r="Q83" s="7">
        <v>4.6449999999999998E-2</v>
      </c>
      <c r="R83" s="7">
        <v>3.3550000000000003E-2</v>
      </c>
      <c r="S83" s="7">
        <v>3.3550000000000003E-2</v>
      </c>
      <c r="T83" s="7">
        <v>3.3550000000000003E-2</v>
      </c>
      <c r="U83" s="7">
        <v>2.2259999999999999E-2</v>
      </c>
      <c r="V83" s="7">
        <v>3.3550000000000003E-2</v>
      </c>
      <c r="W83" s="7">
        <v>3.3550000000000003E-2</v>
      </c>
      <c r="X83" s="7">
        <v>3.3550000000000003E-2</v>
      </c>
      <c r="Y83" s="7">
        <v>3.3550000000000003E-2</v>
      </c>
      <c r="Z83" s="7">
        <v>3.7179999999999998E-2</v>
      </c>
      <c r="AA83" s="7">
        <v>4.1110000000000001E-2</v>
      </c>
      <c r="AB83" s="7">
        <v>3.3550000000000003E-2</v>
      </c>
      <c r="AC83" s="7">
        <v>4.3860000000000003E-2</v>
      </c>
      <c r="AD83" s="7">
        <v>5.33E-2</v>
      </c>
      <c r="AE83" s="7">
        <v>3.3550000000000003E-2</v>
      </c>
      <c r="AF83" s="7">
        <v>3.3550000000000003E-2</v>
      </c>
      <c r="AG83" s="7">
        <v>3.3550000000000003E-2</v>
      </c>
      <c r="AH83" s="7">
        <v>3.8129999999999997E-2</v>
      </c>
      <c r="AI83" s="7">
        <v>2.2259999999999999E-2</v>
      </c>
      <c r="AJ83" s="7">
        <v>2.657E-2</v>
      </c>
      <c r="AK83" s="7">
        <v>3.7589999999999998E-2</v>
      </c>
      <c r="AL83" s="7">
        <v>8.2820000000000005E-2</v>
      </c>
      <c r="AM83" s="7">
        <v>3.4630000000000001E-2</v>
      </c>
      <c r="AN83" s="7">
        <v>4.4200000000000003E-2</v>
      </c>
      <c r="AO83" s="7">
        <v>3.8039999999999997E-2</v>
      </c>
      <c r="AP83" s="7">
        <v>4.895E-2</v>
      </c>
      <c r="AQ83" s="7">
        <v>3.576E-2</v>
      </c>
      <c r="AR83" s="7">
        <v>5.9470000000000002E-2</v>
      </c>
      <c r="AS83" s="7">
        <v>2.232E-2</v>
      </c>
      <c r="AT83" s="7">
        <v>4.5109999999999997E-2</v>
      </c>
      <c r="AU83" s="7">
        <v>5.9749999999999998E-2</v>
      </c>
      <c r="AV83" s="7">
        <v>4.1619999999999997E-2</v>
      </c>
      <c r="AW83" s="7">
        <v>3.7620000000000001E-2</v>
      </c>
      <c r="AX83" s="7">
        <v>6.7049999999999998E-2</v>
      </c>
      <c r="AY83" s="7">
        <v>3.3320000000000002E-2</v>
      </c>
      <c r="AZ83" s="7">
        <v>3.4819999999999997E-2</v>
      </c>
      <c r="BA83" s="7">
        <v>3.95E-2</v>
      </c>
      <c r="BB83" s="7">
        <v>6.6960000000000006E-2</v>
      </c>
      <c r="BC83" s="7">
        <v>3.6119999999999999E-2</v>
      </c>
      <c r="BD83" s="12"/>
      <c r="BE83" s="3"/>
    </row>
    <row r="84" spans="1:57" x14ac:dyDescent="0.25">
      <c r="A84" s="3"/>
      <c r="B84" s="3">
        <v>74</v>
      </c>
      <c r="C84" s="6">
        <v>3.3660000000000002E-2</v>
      </c>
      <c r="D84" s="6">
        <v>3.3660000000000002E-2</v>
      </c>
      <c r="E84" s="6">
        <v>3.3660000000000002E-2</v>
      </c>
      <c r="F84" s="6">
        <v>3.3730000000000003E-2</v>
      </c>
      <c r="G84" s="6">
        <v>4.3430000000000003E-2</v>
      </c>
      <c r="H84" s="6">
        <v>3.3660000000000002E-2</v>
      </c>
      <c r="I84" s="6">
        <v>3.4110000000000001E-2</v>
      </c>
      <c r="J84" s="6">
        <v>3.4970000000000001E-2</v>
      </c>
      <c r="K84" s="6">
        <v>3.3660000000000002E-2</v>
      </c>
      <c r="L84" s="6">
        <v>3.3660000000000002E-2</v>
      </c>
      <c r="M84" s="7">
        <v>3.3660000000000002E-2</v>
      </c>
      <c r="N84" s="7">
        <v>3.3660000000000002E-2</v>
      </c>
      <c r="O84" s="7">
        <v>3.483E-2</v>
      </c>
      <c r="P84" s="7">
        <v>4.4010000000000001E-2</v>
      </c>
      <c r="Q84" s="7">
        <v>4.6390000000000001E-2</v>
      </c>
      <c r="R84" s="7">
        <v>3.3660000000000002E-2</v>
      </c>
      <c r="S84" s="7">
        <v>3.3660000000000002E-2</v>
      </c>
      <c r="T84" s="7">
        <v>3.3660000000000002E-2</v>
      </c>
      <c r="U84" s="7">
        <v>2.24E-2</v>
      </c>
      <c r="V84" s="7">
        <v>3.3660000000000002E-2</v>
      </c>
      <c r="W84" s="7">
        <v>3.3660000000000002E-2</v>
      </c>
      <c r="X84" s="7">
        <v>3.3660000000000002E-2</v>
      </c>
      <c r="Y84" s="7">
        <v>3.3660000000000002E-2</v>
      </c>
      <c r="Z84" s="7">
        <v>3.7240000000000002E-2</v>
      </c>
      <c r="AA84" s="7">
        <v>4.113E-2</v>
      </c>
      <c r="AB84" s="7">
        <v>3.3660000000000002E-2</v>
      </c>
      <c r="AC84" s="7">
        <v>4.3839999999999997E-2</v>
      </c>
      <c r="AD84" s="7">
        <v>5.314E-2</v>
      </c>
      <c r="AE84" s="7">
        <v>3.3660000000000002E-2</v>
      </c>
      <c r="AF84" s="7">
        <v>3.3660000000000002E-2</v>
      </c>
      <c r="AG84" s="7">
        <v>3.3660000000000002E-2</v>
      </c>
      <c r="AH84" s="7">
        <v>3.8179999999999999E-2</v>
      </c>
      <c r="AI84" s="7">
        <v>2.24E-2</v>
      </c>
      <c r="AJ84" s="7">
        <v>2.6759999999999999E-2</v>
      </c>
      <c r="AK84" s="7">
        <v>3.7650000000000003E-2</v>
      </c>
      <c r="AL84" s="7">
        <v>8.2400000000000001E-2</v>
      </c>
      <c r="AM84" s="7">
        <v>3.4729999999999997E-2</v>
      </c>
      <c r="AN84" s="7">
        <v>4.4170000000000001E-2</v>
      </c>
      <c r="AO84" s="7">
        <v>3.8100000000000002E-2</v>
      </c>
      <c r="AP84" s="7">
        <v>4.8860000000000001E-2</v>
      </c>
      <c r="AQ84" s="7">
        <v>3.5839999999999997E-2</v>
      </c>
      <c r="AR84" s="7">
        <v>5.9369999999999999E-2</v>
      </c>
      <c r="AS84" s="7">
        <v>2.2450000000000001E-2</v>
      </c>
      <c r="AT84" s="7">
        <v>4.5069999999999999E-2</v>
      </c>
      <c r="AU84" s="7">
        <v>5.9639999999999999E-2</v>
      </c>
      <c r="AV84" s="7">
        <v>4.1619999999999997E-2</v>
      </c>
      <c r="AW84" s="7">
        <v>3.7679999999999998E-2</v>
      </c>
      <c r="AX84" s="7">
        <v>6.6839999999999997E-2</v>
      </c>
      <c r="AY84" s="7">
        <v>3.3439999999999998E-2</v>
      </c>
      <c r="AZ84" s="7">
        <v>3.4909999999999997E-2</v>
      </c>
      <c r="BA84" s="7">
        <v>3.9539999999999999E-2</v>
      </c>
      <c r="BB84" s="7">
        <v>6.6750000000000004E-2</v>
      </c>
      <c r="BC84" s="7">
        <v>3.6200000000000003E-2</v>
      </c>
      <c r="BD84" s="12"/>
      <c r="BE84" s="3"/>
    </row>
    <row r="85" spans="1:57" x14ac:dyDescent="0.25">
      <c r="A85" s="3"/>
      <c r="B85" s="8">
        <v>75</v>
      </c>
      <c r="C85" s="9">
        <v>3.3770000000000001E-2</v>
      </c>
      <c r="D85" s="9">
        <v>3.3770000000000001E-2</v>
      </c>
      <c r="E85" s="9">
        <v>3.3770000000000001E-2</v>
      </c>
      <c r="F85" s="9">
        <v>3.3840000000000002E-2</v>
      </c>
      <c r="G85" s="9">
        <v>4.3409999999999997E-2</v>
      </c>
      <c r="H85" s="9">
        <v>3.3770000000000001E-2</v>
      </c>
      <c r="I85" s="9">
        <v>3.422E-2</v>
      </c>
      <c r="J85" s="9">
        <v>3.5060000000000001E-2</v>
      </c>
      <c r="K85" s="9">
        <v>3.3770000000000001E-2</v>
      </c>
      <c r="L85" s="9">
        <v>3.3770000000000001E-2</v>
      </c>
      <c r="M85" s="10">
        <v>3.3770000000000001E-2</v>
      </c>
      <c r="N85" s="10">
        <v>3.3770000000000001E-2</v>
      </c>
      <c r="O85" s="10">
        <v>3.492E-2</v>
      </c>
      <c r="P85" s="10">
        <v>4.3979999999999998E-2</v>
      </c>
      <c r="Q85" s="10">
        <v>4.6330000000000003E-2</v>
      </c>
      <c r="R85" s="10">
        <v>3.3770000000000001E-2</v>
      </c>
      <c r="S85" s="10">
        <v>3.3770000000000001E-2</v>
      </c>
      <c r="T85" s="10">
        <v>3.3770000000000001E-2</v>
      </c>
      <c r="U85" s="10">
        <v>2.2519999999999998E-2</v>
      </c>
      <c r="V85" s="10">
        <v>3.3770000000000001E-2</v>
      </c>
      <c r="W85" s="10">
        <v>3.3770000000000001E-2</v>
      </c>
      <c r="X85" s="10">
        <v>3.3770000000000001E-2</v>
      </c>
      <c r="Y85" s="10">
        <v>3.3770000000000001E-2</v>
      </c>
      <c r="Z85" s="10">
        <v>3.73E-2</v>
      </c>
      <c r="AA85" s="10">
        <v>4.1140000000000003E-2</v>
      </c>
      <c r="AB85" s="10">
        <v>3.3770000000000001E-2</v>
      </c>
      <c r="AC85" s="10">
        <v>4.3810000000000002E-2</v>
      </c>
      <c r="AD85" s="10">
        <v>5.2990000000000002E-2</v>
      </c>
      <c r="AE85" s="10">
        <v>3.3770000000000001E-2</v>
      </c>
      <c r="AF85" s="10">
        <v>3.3770000000000001E-2</v>
      </c>
      <c r="AG85" s="10">
        <v>3.3770000000000001E-2</v>
      </c>
      <c r="AH85" s="10">
        <v>3.823E-2</v>
      </c>
      <c r="AI85" s="10">
        <v>2.2519999999999998E-2</v>
      </c>
      <c r="AJ85" s="10">
        <v>2.6960000000000001E-2</v>
      </c>
      <c r="AK85" s="10">
        <v>3.771E-2</v>
      </c>
      <c r="AL85" s="10">
        <v>8.1989999999999993E-2</v>
      </c>
      <c r="AM85" s="10">
        <v>3.4819999999999997E-2</v>
      </c>
      <c r="AN85" s="10">
        <v>4.4139999999999999E-2</v>
      </c>
      <c r="AO85" s="10">
        <v>3.8150000000000003E-2</v>
      </c>
      <c r="AP85" s="10">
        <v>4.8759999999999998E-2</v>
      </c>
      <c r="AQ85" s="10">
        <v>3.5920000000000001E-2</v>
      </c>
      <c r="AR85" s="10">
        <v>5.9270000000000003E-2</v>
      </c>
      <c r="AS85" s="10">
        <v>2.257E-2</v>
      </c>
      <c r="AT85" s="10">
        <v>4.5030000000000001E-2</v>
      </c>
      <c r="AU85" s="10">
        <v>5.9540000000000003E-2</v>
      </c>
      <c r="AV85" s="10">
        <v>4.163E-2</v>
      </c>
      <c r="AW85" s="10">
        <v>3.773E-2</v>
      </c>
      <c r="AX85" s="10">
        <v>6.6650000000000001E-2</v>
      </c>
      <c r="AY85" s="10">
        <v>3.3550000000000003E-2</v>
      </c>
      <c r="AZ85" s="10">
        <v>3.5009999999999999E-2</v>
      </c>
      <c r="BA85" s="10">
        <v>3.9570000000000001E-2</v>
      </c>
      <c r="BB85" s="10">
        <v>6.6559999999999994E-2</v>
      </c>
      <c r="BC85" s="10">
        <v>3.6269999999999997E-2</v>
      </c>
      <c r="BD85" s="12"/>
      <c r="BE85" s="3"/>
    </row>
    <row r="86" spans="1:57" x14ac:dyDescent="0.25">
      <c r="A86" s="3"/>
      <c r="B86" s="3">
        <v>76</v>
      </c>
      <c r="C86" s="6">
        <v>3.388E-2</v>
      </c>
      <c r="D86" s="6">
        <v>3.388E-2</v>
      </c>
      <c r="E86" s="6">
        <v>3.388E-2</v>
      </c>
      <c r="F86" s="6">
        <v>3.3950000000000001E-2</v>
      </c>
      <c r="G86" s="6">
        <v>4.3389999999999998E-2</v>
      </c>
      <c r="H86" s="6">
        <v>3.388E-2</v>
      </c>
      <c r="I86" s="6">
        <v>3.4320000000000003E-2</v>
      </c>
      <c r="J86" s="6">
        <v>3.5150000000000001E-2</v>
      </c>
      <c r="K86" s="6">
        <v>3.388E-2</v>
      </c>
      <c r="L86" s="6">
        <v>3.388E-2</v>
      </c>
      <c r="M86" s="7">
        <v>3.388E-2</v>
      </c>
      <c r="N86" s="7">
        <v>3.388E-2</v>
      </c>
      <c r="O86" s="7">
        <v>3.5020000000000003E-2</v>
      </c>
      <c r="P86" s="7">
        <v>4.3959999999999999E-2</v>
      </c>
      <c r="Q86" s="7">
        <v>4.6269999999999999E-2</v>
      </c>
      <c r="R86" s="7">
        <v>3.388E-2</v>
      </c>
      <c r="S86" s="7">
        <v>3.388E-2</v>
      </c>
      <c r="T86" s="7">
        <v>3.388E-2</v>
      </c>
      <c r="U86" s="7">
        <v>2.265E-2</v>
      </c>
      <c r="V86" s="7">
        <v>3.388E-2</v>
      </c>
      <c r="W86" s="7">
        <v>3.388E-2</v>
      </c>
      <c r="X86" s="7">
        <v>3.388E-2</v>
      </c>
      <c r="Y86" s="7">
        <v>3.388E-2</v>
      </c>
      <c r="Z86" s="7">
        <v>3.7359999999999997E-2</v>
      </c>
      <c r="AA86" s="7">
        <v>4.1149999999999999E-2</v>
      </c>
      <c r="AB86" s="7">
        <v>3.388E-2</v>
      </c>
      <c r="AC86" s="7">
        <v>4.3790000000000003E-2</v>
      </c>
      <c r="AD86" s="7">
        <v>5.2850000000000001E-2</v>
      </c>
      <c r="AE86" s="7">
        <v>3.388E-2</v>
      </c>
      <c r="AF86" s="7">
        <v>3.388E-2</v>
      </c>
      <c r="AG86" s="7">
        <v>3.388E-2</v>
      </c>
      <c r="AH86" s="7">
        <v>3.8280000000000002E-2</v>
      </c>
      <c r="AI86" s="7">
        <v>2.265E-2</v>
      </c>
      <c r="AJ86" s="7">
        <v>2.7140000000000001E-2</v>
      </c>
      <c r="AK86" s="7">
        <v>3.7760000000000002E-2</v>
      </c>
      <c r="AL86" s="7">
        <v>8.1589999999999996E-2</v>
      </c>
      <c r="AM86" s="7">
        <v>3.492E-2</v>
      </c>
      <c r="AN86" s="7">
        <v>4.4110000000000003E-2</v>
      </c>
      <c r="AO86" s="7">
        <v>3.8199999999999998E-2</v>
      </c>
      <c r="AP86" s="7">
        <v>4.8680000000000001E-2</v>
      </c>
      <c r="AQ86" s="7">
        <v>3.5999999999999997E-2</v>
      </c>
      <c r="AR86" s="7">
        <v>5.9180000000000003E-2</v>
      </c>
      <c r="AS86" s="7">
        <v>2.2689999999999998E-2</v>
      </c>
      <c r="AT86" s="7">
        <v>4.4990000000000002E-2</v>
      </c>
      <c r="AU86" s="7">
        <v>5.944E-2</v>
      </c>
      <c r="AV86" s="7">
        <v>4.163E-2</v>
      </c>
      <c r="AW86" s="7">
        <v>3.7789999999999997E-2</v>
      </c>
      <c r="AX86" s="7">
        <v>6.6449999999999995E-2</v>
      </c>
      <c r="AY86" s="7">
        <v>3.3660000000000002E-2</v>
      </c>
      <c r="AZ86" s="7">
        <v>3.5099999999999999E-2</v>
      </c>
      <c r="BA86" s="7">
        <v>3.9600000000000003E-2</v>
      </c>
      <c r="BB86" s="7">
        <v>6.6360000000000002E-2</v>
      </c>
      <c r="BC86" s="7">
        <v>3.6339999999999997E-2</v>
      </c>
      <c r="BD86" s="12"/>
      <c r="BE86" s="3"/>
    </row>
    <row r="87" spans="1:57" x14ac:dyDescent="0.25">
      <c r="A87" s="3"/>
      <c r="B87" s="3">
        <v>77</v>
      </c>
      <c r="C87" s="6">
        <v>3.3989999999999999E-2</v>
      </c>
      <c r="D87" s="6">
        <v>3.3989999999999999E-2</v>
      </c>
      <c r="E87" s="6">
        <v>3.3989999999999999E-2</v>
      </c>
      <c r="F87" s="6">
        <v>3.4049999999999997E-2</v>
      </c>
      <c r="G87" s="6">
        <v>4.3380000000000002E-2</v>
      </c>
      <c r="H87" s="6">
        <v>3.3989999999999999E-2</v>
      </c>
      <c r="I87" s="6">
        <v>3.4419999999999999E-2</v>
      </c>
      <c r="J87" s="6">
        <v>3.524E-2</v>
      </c>
      <c r="K87" s="6">
        <v>3.3989999999999999E-2</v>
      </c>
      <c r="L87" s="6">
        <v>3.3989999999999999E-2</v>
      </c>
      <c r="M87" s="7">
        <v>3.3989999999999999E-2</v>
      </c>
      <c r="N87" s="7">
        <v>3.3989999999999999E-2</v>
      </c>
      <c r="O87" s="7">
        <v>3.5110000000000002E-2</v>
      </c>
      <c r="P87" s="7">
        <v>4.3929999999999997E-2</v>
      </c>
      <c r="Q87" s="7">
        <v>4.6219999999999997E-2</v>
      </c>
      <c r="R87" s="7">
        <v>3.3989999999999999E-2</v>
      </c>
      <c r="S87" s="7">
        <v>3.3989999999999999E-2</v>
      </c>
      <c r="T87" s="7">
        <v>3.3989999999999999E-2</v>
      </c>
      <c r="U87" s="7">
        <v>2.2769999999999999E-2</v>
      </c>
      <c r="V87" s="7">
        <v>3.3989999999999999E-2</v>
      </c>
      <c r="W87" s="7">
        <v>3.3989999999999999E-2</v>
      </c>
      <c r="X87" s="7">
        <v>3.3989999999999999E-2</v>
      </c>
      <c r="Y87" s="7">
        <v>3.3989999999999999E-2</v>
      </c>
      <c r="Z87" s="7">
        <v>3.7420000000000002E-2</v>
      </c>
      <c r="AA87" s="7">
        <v>4.1160000000000002E-2</v>
      </c>
      <c r="AB87" s="7">
        <v>3.3989999999999999E-2</v>
      </c>
      <c r="AC87" s="7">
        <v>4.376E-2</v>
      </c>
      <c r="AD87" s="7">
        <v>5.271E-2</v>
      </c>
      <c r="AE87" s="7">
        <v>3.3989999999999999E-2</v>
      </c>
      <c r="AF87" s="7">
        <v>3.3989999999999999E-2</v>
      </c>
      <c r="AG87" s="7">
        <v>3.3989999999999999E-2</v>
      </c>
      <c r="AH87" s="7">
        <v>3.8330000000000003E-2</v>
      </c>
      <c r="AI87" s="7">
        <v>2.2769999999999999E-2</v>
      </c>
      <c r="AJ87" s="7">
        <v>2.733E-2</v>
      </c>
      <c r="AK87" s="7">
        <v>3.7819999999999999E-2</v>
      </c>
      <c r="AL87" s="7">
        <v>8.1199999999999994E-2</v>
      </c>
      <c r="AM87" s="7">
        <v>3.5009999999999999E-2</v>
      </c>
      <c r="AN87" s="7">
        <v>4.4089999999999997E-2</v>
      </c>
      <c r="AO87" s="7">
        <v>3.8249999999999999E-2</v>
      </c>
      <c r="AP87" s="7">
        <v>4.8590000000000001E-2</v>
      </c>
      <c r="AQ87" s="7">
        <v>3.6080000000000001E-2</v>
      </c>
      <c r="AR87" s="7">
        <v>5.9089999999999997E-2</v>
      </c>
      <c r="AS87" s="7">
        <v>2.281E-2</v>
      </c>
      <c r="AT87" s="7">
        <v>4.4949999999999997E-2</v>
      </c>
      <c r="AU87" s="7">
        <v>5.9339999999999997E-2</v>
      </c>
      <c r="AV87" s="7">
        <v>4.1640000000000003E-2</v>
      </c>
      <c r="AW87" s="7">
        <v>3.7839999999999999E-2</v>
      </c>
      <c r="AX87" s="7">
        <v>6.6259999999999999E-2</v>
      </c>
      <c r="AY87" s="7">
        <v>3.3770000000000001E-2</v>
      </c>
      <c r="AZ87" s="7">
        <v>3.5189999999999999E-2</v>
      </c>
      <c r="BA87" s="7">
        <v>3.9629999999999999E-2</v>
      </c>
      <c r="BB87" s="7">
        <v>6.6180000000000003E-2</v>
      </c>
      <c r="BC87" s="7">
        <v>3.6409999999999998E-2</v>
      </c>
      <c r="BD87" s="12"/>
      <c r="BE87" s="3"/>
    </row>
    <row r="88" spans="1:57" x14ac:dyDescent="0.25">
      <c r="A88" s="3"/>
      <c r="B88" s="3">
        <v>78</v>
      </c>
      <c r="C88" s="6">
        <v>3.4090000000000002E-2</v>
      </c>
      <c r="D88" s="6">
        <v>3.4090000000000002E-2</v>
      </c>
      <c r="E88" s="6">
        <v>3.4090000000000002E-2</v>
      </c>
      <c r="F88" s="6">
        <v>3.415E-2</v>
      </c>
      <c r="G88" s="6">
        <v>4.3360000000000003E-2</v>
      </c>
      <c r="H88" s="6">
        <v>3.4090000000000002E-2</v>
      </c>
      <c r="I88" s="6">
        <v>3.4509999999999999E-2</v>
      </c>
      <c r="J88" s="6">
        <v>3.533E-2</v>
      </c>
      <c r="K88" s="6">
        <v>3.4090000000000002E-2</v>
      </c>
      <c r="L88" s="6">
        <v>3.4090000000000002E-2</v>
      </c>
      <c r="M88" s="7">
        <v>3.4090000000000002E-2</v>
      </c>
      <c r="N88" s="7">
        <v>3.4090000000000002E-2</v>
      </c>
      <c r="O88" s="7">
        <v>3.5189999999999999E-2</v>
      </c>
      <c r="P88" s="7">
        <v>4.3909999999999998E-2</v>
      </c>
      <c r="Q88" s="7">
        <v>4.616E-2</v>
      </c>
      <c r="R88" s="7">
        <v>3.4090000000000002E-2</v>
      </c>
      <c r="S88" s="7">
        <v>3.4090000000000002E-2</v>
      </c>
      <c r="T88" s="7">
        <v>3.4090000000000002E-2</v>
      </c>
      <c r="U88" s="7">
        <v>2.2880000000000001E-2</v>
      </c>
      <c r="V88" s="7">
        <v>3.4090000000000002E-2</v>
      </c>
      <c r="W88" s="7">
        <v>3.4090000000000002E-2</v>
      </c>
      <c r="X88" s="7">
        <v>3.4090000000000002E-2</v>
      </c>
      <c r="Y88" s="7">
        <v>3.4090000000000002E-2</v>
      </c>
      <c r="Z88" s="7">
        <v>3.7479999999999999E-2</v>
      </c>
      <c r="AA88" s="7">
        <v>4.1169999999999998E-2</v>
      </c>
      <c r="AB88" s="7">
        <v>3.4090000000000002E-2</v>
      </c>
      <c r="AC88" s="7">
        <v>4.3740000000000001E-2</v>
      </c>
      <c r="AD88" s="7">
        <v>5.2569999999999999E-2</v>
      </c>
      <c r="AE88" s="7">
        <v>3.4090000000000002E-2</v>
      </c>
      <c r="AF88" s="7">
        <v>3.4090000000000002E-2</v>
      </c>
      <c r="AG88" s="7">
        <v>3.4090000000000002E-2</v>
      </c>
      <c r="AH88" s="7">
        <v>3.8370000000000001E-2</v>
      </c>
      <c r="AI88" s="7">
        <v>2.2880000000000001E-2</v>
      </c>
      <c r="AJ88" s="7">
        <v>2.751E-2</v>
      </c>
      <c r="AK88" s="7">
        <v>3.7870000000000001E-2</v>
      </c>
      <c r="AL88" s="7">
        <v>8.0820000000000003E-2</v>
      </c>
      <c r="AM88" s="7">
        <v>3.5099999999999999E-2</v>
      </c>
      <c r="AN88" s="7">
        <v>4.4060000000000002E-2</v>
      </c>
      <c r="AO88" s="7">
        <v>3.8289999999999998E-2</v>
      </c>
      <c r="AP88" s="7">
        <v>4.8500000000000001E-2</v>
      </c>
      <c r="AQ88" s="7">
        <v>3.6159999999999998E-2</v>
      </c>
      <c r="AR88" s="7">
        <v>5.8990000000000001E-2</v>
      </c>
      <c r="AS88" s="7">
        <v>2.2929999999999999E-2</v>
      </c>
      <c r="AT88" s="7">
        <v>4.4909999999999999E-2</v>
      </c>
      <c r="AU88" s="7">
        <v>5.9249999999999997E-2</v>
      </c>
      <c r="AV88" s="7">
        <v>4.1640000000000003E-2</v>
      </c>
      <c r="AW88" s="7">
        <v>3.7900000000000003E-2</v>
      </c>
      <c r="AX88" s="7">
        <v>6.608E-2</v>
      </c>
      <c r="AY88" s="7">
        <v>3.3869999999999997E-2</v>
      </c>
      <c r="AZ88" s="7">
        <v>3.5270000000000003E-2</v>
      </c>
      <c r="BA88" s="7">
        <v>3.9660000000000001E-2</v>
      </c>
      <c r="BB88" s="7">
        <v>6.5989999999999993E-2</v>
      </c>
      <c r="BC88" s="7">
        <v>3.6479999999999999E-2</v>
      </c>
      <c r="BD88" s="12"/>
      <c r="BE88" s="3"/>
    </row>
    <row r="89" spans="1:57" x14ac:dyDescent="0.25">
      <c r="A89" s="3"/>
      <c r="B89" s="3">
        <v>79</v>
      </c>
      <c r="C89" s="6">
        <v>3.4189999999999998E-2</v>
      </c>
      <c r="D89" s="6">
        <v>3.4189999999999998E-2</v>
      </c>
      <c r="E89" s="6">
        <v>3.4189999999999998E-2</v>
      </c>
      <c r="F89" s="6">
        <v>3.4250000000000003E-2</v>
      </c>
      <c r="G89" s="6">
        <v>4.3339999999999997E-2</v>
      </c>
      <c r="H89" s="6">
        <v>3.4189999999999998E-2</v>
      </c>
      <c r="I89" s="6">
        <v>3.4610000000000002E-2</v>
      </c>
      <c r="J89" s="6">
        <v>3.5409999999999997E-2</v>
      </c>
      <c r="K89" s="6">
        <v>3.4189999999999998E-2</v>
      </c>
      <c r="L89" s="6">
        <v>3.4189999999999998E-2</v>
      </c>
      <c r="M89" s="7">
        <v>3.4189999999999998E-2</v>
      </c>
      <c r="N89" s="7">
        <v>3.4189999999999998E-2</v>
      </c>
      <c r="O89" s="7">
        <v>3.5279999999999999E-2</v>
      </c>
      <c r="P89" s="7">
        <v>4.3880000000000002E-2</v>
      </c>
      <c r="Q89" s="7">
        <v>4.6109999999999998E-2</v>
      </c>
      <c r="R89" s="7">
        <v>3.4189999999999998E-2</v>
      </c>
      <c r="S89" s="7">
        <v>3.4189999999999998E-2</v>
      </c>
      <c r="T89" s="7">
        <v>3.4189999999999998E-2</v>
      </c>
      <c r="U89" s="7">
        <v>2.3E-2</v>
      </c>
      <c r="V89" s="7">
        <v>3.4189999999999998E-2</v>
      </c>
      <c r="W89" s="7">
        <v>3.4189999999999998E-2</v>
      </c>
      <c r="X89" s="7">
        <v>3.4189999999999998E-2</v>
      </c>
      <c r="Y89" s="7">
        <v>3.4189999999999998E-2</v>
      </c>
      <c r="Z89" s="7">
        <v>3.7539999999999997E-2</v>
      </c>
      <c r="AA89" s="7">
        <v>4.1180000000000001E-2</v>
      </c>
      <c r="AB89" s="7">
        <v>3.4189999999999998E-2</v>
      </c>
      <c r="AC89" s="7">
        <v>4.3720000000000002E-2</v>
      </c>
      <c r="AD89" s="7">
        <v>5.2429999999999997E-2</v>
      </c>
      <c r="AE89" s="7">
        <v>3.4189999999999998E-2</v>
      </c>
      <c r="AF89" s="7">
        <v>3.4189999999999998E-2</v>
      </c>
      <c r="AG89" s="7">
        <v>3.4189999999999998E-2</v>
      </c>
      <c r="AH89" s="7">
        <v>3.8420000000000003E-2</v>
      </c>
      <c r="AI89" s="7">
        <v>2.3E-2</v>
      </c>
      <c r="AJ89" s="7">
        <v>2.7689999999999999E-2</v>
      </c>
      <c r="AK89" s="7">
        <v>3.7920000000000002E-2</v>
      </c>
      <c r="AL89" s="7">
        <v>8.0449999999999994E-2</v>
      </c>
      <c r="AM89" s="7">
        <v>3.5180000000000003E-2</v>
      </c>
      <c r="AN89" s="7">
        <v>4.4040000000000003E-2</v>
      </c>
      <c r="AO89" s="7">
        <v>3.8339999999999999E-2</v>
      </c>
      <c r="AP89" s="7">
        <v>4.8419999999999998E-2</v>
      </c>
      <c r="AQ89" s="7">
        <v>3.6229999999999998E-2</v>
      </c>
      <c r="AR89" s="7">
        <v>5.8909999999999997E-2</v>
      </c>
      <c r="AS89" s="7">
        <v>2.3040000000000001E-2</v>
      </c>
      <c r="AT89" s="7">
        <v>4.487E-2</v>
      </c>
      <c r="AU89" s="7">
        <v>5.9159999999999997E-2</v>
      </c>
      <c r="AV89" s="7">
        <v>4.165E-2</v>
      </c>
      <c r="AW89" s="7">
        <v>3.7949999999999998E-2</v>
      </c>
      <c r="AX89" s="7">
        <v>6.59E-2</v>
      </c>
      <c r="AY89" s="7">
        <v>3.397E-2</v>
      </c>
      <c r="AZ89" s="7">
        <v>3.5360000000000003E-2</v>
      </c>
      <c r="BA89" s="7">
        <v>3.9690000000000003E-2</v>
      </c>
      <c r="BB89" s="7">
        <v>6.5820000000000004E-2</v>
      </c>
      <c r="BC89" s="7">
        <v>3.6540000000000003E-2</v>
      </c>
      <c r="BD89" s="12"/>
      <c r="BE89" s="3"/>
    </row>
    <row r="90" spans="1:57" x14ac:dyDescent="0.25">
      <c r="A90" s="3"/>
      <c r="B90" s="8">
        <v>80</v>
      </c>
      <c r="C90" s="9">
        <v>3.4290000000000001E-2</v>
      </c>
      <c r="D90" s="9">
        <v>3.4290000000000001E-2</v>
      </c>
      <c r="E90" s="9">
        <v>3.4290000000000001E-2</v>
      </c>
      <c r="F90" s="9">
        <v>3.4349999999999999E-2</v>
      </c>
      <c r="G90" s="9">
        <v>4.3319999999999997E-2</v>
      </c>
      <c r="H90" s="9">
        <v>3.4290000000000001E-2</v>
      </c>
      <c r="I90" s="9">
        <v>3.4700000000000002E-2</v>
      </c>
      <c r="J90" s="9">
        <v>3.5490000000000001E-2</v>
      </c>
      <c r="K90" s="9">
        <v>3.4290000000000001E-2</v>
      </c>
      <c r="L90" s="9">
        <v>3.4290000000000001E-2</v>
      </c>
      <c r="M90" s="10">
        <v>3.4290000000000001E-2</v>
      </c>
      <c r="N90" s="10">
        <v>3.4290000000000001E-2</v>
      </c>
      <c r="O90" s="10">
        <v>3.5360000000000003E-2</v>
      </c>
      <c r="P90" s="10">
        <v>4.3860000000000003E-2</v>
      </c>
      <c r="Q90" s="10">
        <v>4.6059999999999997E-2</v>
      </c>
      <c r="R90" s="10">
        <v>3.4290000000000001E-2</v>
      </c>
      <c r="S90" s="10">
        <v>3.4290000000000001E-2</v>
      </c>
      <c r="T90" s="10">
        <v>3.4290000000000001E-2</v>
      </c>
      <c r="U90" s="10">
        <v>2.3109999999999999E-2</v>
      </c>
      <c r="V90" s="10">
        <v>3.4290000000000001E-2</v>
      </c>
      <c r="W90" s="10">
        <v>3.4290000000000001E-2</v>
      </c>
      <c r="X90" s="10">
        <v>3.4290000000000001E-2</v>
      </c>
      <c r="Y90" s="10">
        <v>3.4290000000000001E-2</v>
      </c>
      <c r="Z90" s="10">
        <v>3.7589999999999998E-2</v>
      </c>
      <c r="AA90" s="10">
        <v>4.1189999999999997E-2</v>
      </c>
      <c r="AB90" s="10">
        <v>3.4290000000000001E-2</v>
      </c>
      <c r="AC90" s="10">
        <v>4.3700000000000003E-2</v>
      </c>
      <c r="AD90" s="10">
        <v>5.2299999999999999E-2</v>
      </c>
      <c r="AE90" s="10">
        <v>3.4290000000000001E-2</v>
      </c>
      <c r="AF90" s="10">
        <v>3.4290000000000001E-2</v>
      </c>
      <c r="AG90" s="10">
        <v>3.4290000000000001E-2</v>
      </c>
      <c r="AH90" s="10">
        <v>3.8460000000000001E-2</v>
      </c>
      <c r="AI90" s="10">
        <v>2.3109999999999999E-2</v>
      </c>
      <c r="AJ90" s="10">
        <v>2.7859999999999999E-2</v>
      </c>
      <c r="AK90" s="10">
        <v>3.7969999999999997E-2</v>
      </c>
      <c r="AL90" s="10">
        <v>8.0089999999999995E-2</v>
      </c>
      <c r="AM90" s="10">
        <v>3.5270000000000003E-2</v>
      </c>
      <c r="AN90" s="10">
        <v>4.4010000000000001E-2</v>
      </c>
      <c r="AO90" s="10">
        <v>3.8390000000000001E-2</v>
      </c>
      <c r="AP90" s="10">
        <v>4.8340000000000001E-2</v>
      </c>
      <c r="AQ90" s="10">
        <v>3.6299999999999999E-2</v>
      </c>
      <c r="AR90" s="10">
        <v>5.8819999999999997E-2</v>
      </c>
      <c r="AS90" s="10">
        <v>2.316E-2</v>
      </c>
      <c r="AT90" s="10">
        <v>4.4839999999999998E-2</v>
      </c>
      <c r="AU90" s="10">
        <v>5.9069999999999998E-2</v>
      </c>
      <c r="AV90" s="10">
        <v>4.165E-2</v>
      </c>
      <c r="AW90" s="10">
        <v>3.7999999999999999E-2</v>
      </c>
      <c r="AX90" s="10">
        <v>6.5720000000000001E-2</v>
      </c>
      <c r="AY90" s="10">
        <v>3.4070000000000003E-2</v>
      </c>
      <c r="AZ90" s="10">
        <v>3.5439999999999999E-2</v>
      </c>
      <c r="BA90" s="10">
        <v>3.9719999999999998E-2</v>
      </c>
      <c r="BB90" s="10">
        <v>6.5640000000000004E-2</v>
      </c>
      <c r="BC90" s="10">
        <v>3.6609999999999997E-2</v>
      </c>
      <c r="BD90" s="12"/>
      <c r="BE90" s="3"/>
    </row>
    <row r="91" spans="1:57" x14ac:dyDescent="0.25">
      <c r="A91" s="3"/>
      <c r="B91" s="3">
        <v>81</v>
      </c>
      <c r="C91" s="6">
        <v>3.4380000000000001E-2</v>
      </c>
      <c r="D91" s="6">
        <v>3.4380000000000001E-2</v>
      </c>
      <c r="E91" s="6">
        <v>3.4380000000000001E-2</v>
      </c>
      <c r="F91" s="6">
        <v>3.4439999999999998E-2</v>
      </c>
      <c r="G91" s="6">
        <v>4.3310000000000001E-2</v>
      </c>
      <c r="H91" s="6">
        <v>3.4380000000000001E-2</v>
      </c>
      <c r="I91" s="6">
        <v>3.4790000000000001E-2</v>
      </c>
      <c r="J91" s="6">
        <v>3.5569999999999997E-2</v>
      </c>
      <c r="K91" s="6">
        <v>3.4380000000000001E-2</v>
      </c>
      <c r="L91" s="6">
        <v>3.4380000000000001E-2</v>
      </c>
      <c r="M91" s="7">
        <v>3.4380000000000001E-2</v>
      </c>
      <c r="N91" s="7">
        <v>3.4380000000000001E-2</v>
      </c>
      <c r="O91" s="7">
        <v>3.5439999999999999E-2</v>
      </c>
      <c r="P91" s="7">
        <v>4.3839999999999997E-2</v>
      </c>
      <c r="Q91" s="7">
        <v>4.6010000000000002E-2</v>
      </c>
      <c r="R91" s="7">
        <v>3.4380000000000001E-2</v>
      </c>
      <c r="S91" s="7">
        <v>3.4380000000000001E-2</v>
      </c>
      <c r="T91" s="7">
        <v>3.4380000000000001E-2</v>
      </c>
      <c r="U91" s="7">
        <v>2.3220000000000001E-2</v>
      </c>
      <c r="V91" s="7">
        <v>3.4380000000000001E-2</v>
      </c>
      <c r="W91" s="7">
        <v>3.4380000000000001E-2</v>
      </c>
      <c r="X91" s="7">
        <v>3.4380000000000001E-2</v>
      </c>
      <c r="Y91" s="7">
        <v>3.4380000000000001E-2</v>
      </c>
      <c r="Z91" s="7">
        <v>3.7650000000000003E-2</v>
      </c>
      <c r="AA91" s="7">
        <v>4.1200000000000001E-2</v>
      </c>
      <c r="AB91" s="7">
        <v>3.4380000000000001E-2</v>
      </c>
      <c r="AC91" s="7">
        <v>4.3679999999999997E-2</v>
      </c>
      <c r="AD91" s="7">
        <v>5.2179999999999997E-2</v>
      </c>
      <c r="AE91" s="7">
        <v>3.4380000000000001E-2</v>
      </c>
      <c r="AF91" s="7">
        <v>3.4380000000000001E-2</v>
      </c>
      <c r="AG91" s="7">
        <v>3.4380000000000001E-2</v>
      </c>
      <c r="AH91" s="7">
        <v>3.8510000000000003E-2</v>
      </c>
      <c r="AI91" s="7">
        <v>2.3220000000000001E-2</v>
      </c>
      <c r="AJ91" s="7">
        <v>2.8029999999999999E-2</v>
      </c>
      <c r="AK91" s="7">
        <v>3.8019999999999998E-2</v>
      </c>
      <c r="AL91" s="7">
        <v>7.9740000000000005E-2</v>
      </c>
      <c r="AM91" s="7">
        <v>3.5349999999999999E-2</v>
      </c>
      <c r="AN91" s="7">
        <v>4.3990000000000001E-2</v>
      </c>
      <c r="AO91" s="7">
        <v>3.8429999999999999E-2</v>
      </c>
      <c r="AP91" s="7">
        <v>4.8259999999999997E-2</v>
      </c>
      <c r="AQ91" s="7">
        <v>3.637E-2</v>
      </c>
      <c r="AR91" s="7">
        <v>5.8729999999999997E-2</v>
      </c>
      <c r="AS91" s="7">
        <v>2.3259999999999999E-2</v>
      </c>
      <c r="AT91" s="7">
        <v>4.48E-2</v>
      </c>
      <c r="AU91" s="7">
        <v>5.8979999999999998E-2</v>
      </c>
      <c r="AV91" s="7">
        <v>4.1660000000000003E-2</v>
      </c>
      <c r="AW91" s="7">
        <v>3.805E-2</v>
      </c>
      <c r="AX91" s="7">
        <v>6.5549999999999997E-2</v>
      </c>
      <c r="AY91" s="7">
        <v>3.4169999999999999E-2</v>
      </c>
      <c r="AZ91" s="7">
        <v>3.5520000000000003E-2</v>
      </c>
      <c r="BA91" s="7">
        <v>3.9750000000000001E-2</v>
      </c>
      <c r="BB91" s="7">
        <v>6.547E-2</v>
      </c>
      <c r="BC91" s="7">
        <v>3.6670000000000001E-2</v>
      </c>
      <c r="BD91" s="12"/>
      <c r="BE91" s="3"/>
    </row>
    <row r="92" spans="1:57" x14ac:dyDescent="0.25">
      <c r="A92" s="3"/>
      <c r="B92" s="3">
        <v>82</v>
      </c>
      <c r="C92" s="6">
        <v>3.4470000000000001E-2</v>
      </c>
      <c r="D92" s="6">
        <v>3.4470000000000001E-2</v>
      </c>
      <c r="E92" s="6">
        <v>3.4470000000000001E-2</v>
      </c>
      <c r="F92" s="6">
        <v>3.4540000000000001E-2</v>
      </c>
      <c r="G92" s="6">
        <v>4.3290000000000002E-2</v>
      </c>
      <c r="H92" s="6">
        <v>3.4470000000000001E-2</v>
      </c>
      <c r="I92" s="6">
        <v>3.4880000000000001E-2</v>
      </c>
      <c r="J92" s="6">
        <v>3.5650000000000001E-2</v>
      </c>
      <c r="K92" s="6">
        <v>3.4470000000000001E-2</v>
      </c>
      <c r="L92" s="6">
        <v>3.4470000000000001E-2</v>
      </c>
      <c r="M92" s="7">
        <v>3.4470000000000001E-2</v>
      </c>
      <c r="N92" s="7">
        <v>3.4470000000000001E-2</v>
      </c>
      <c r="O92" s="7">
        <v>3.5520000000000003E-2</v>
      </c>
      <c r="P92" s="7">
        <v>4.3810000000000002E-2</v>
      </c>
      <c r="Q92" s="7">
        <v>4.5960000000000001E-2</v>
      </c>
      <c r="R92" s="7">
        <v>3.4470000000000001E-2</v>
      </c>
      <c r="S92" s="7">
        <v>3.4470000000000001E-2</v>
      </c>
      <c r="T92" s="7">
        <v>3.4470000000000001E-2</v>
      </c>
      <c r="U92" s="7">
        <v>2.333E-2</v>
      </c>
      <c r="V92" s="7">
        <v>3.4470000000000001E-2</v>
      </c>
      <c r="W92" s="7">
        <v>3.4470000000000001E-2</v>
      </c>
      <c r="X92" s="7">
        <v>3.4470000000000001E-2</v>
      </c>
      <c r="Y92" s="7">
        <v>3.4470000000000001E-2</v>
      </c>
      <c r="Z92" s="7">
        <v>3.7699999999999997E-2</v>
      </c>
      <c r="AA92" s="7">
        <v>4.1209999999999997E-2</v>
      </c>
      <c r="AB92" s="7">
        <v>3.4470000000000001E-2</v>
      </c>
      <c r="AC92" s="7">
        <v>4.3659999999999997E-2</v>
      </c>
      <c r="AD92" s="7">
        <v>5.2049999999999999E-2</v>
      </c>
      <c r="AE92" s="7">
        <v>3.4470000000000001E-2</v>
      </c>
      <c r="AF92" s="7">
        <v>3.4470000000000001E-2</v>
      </c>
      <c r="AG92" s="7">
        <v>3.4470000000000001E-2</v>
      </c>
      <c r="AH92" s="7">
        <v>3.8550000000000001E-2</v>
      </c>
      <c r="AI92" s="7">
        <v>2.333E-2</v>
      </c>
      <c r="AJ92" s="7">
        <v>2.819E-2</v>
      </c>
      <c r="AK92" s="7">
        <v>3.807E-2</v>
      </c>
      <c r="AL92" s="7">
        <v>7.9399999999999998E-2</v>
      </c>
      <c r="AM92" s="7">
        <v>3.5430000000000003E-2</v>
      </c>
      <c r="AN92" s="7">
        <v>4.3959999999999999E-2</v>
      </c>
      <c r="AO92" s="7">
        <v>3.8469999999999997E-2</v>
      </c>
      <c r="AP92" s="7">
        <v>4.8189999999999997E-2</v>
      </c>
      <c r="AQ92" s="7">
        <v>3.644E-2</v>
      </c>
      <c r="AR92" s="7">
        <v>5.8650000000000001E-2</v>
      </c>
      <c r="AS92" s="7">
        <v>2.3369999999999998E-2</v>
      </c>
      <c r="AT92" s="7">
        <v>4.4769999999999997E-2</v>
      </c>
      <c r="AU92" s="7">
        <v>5.8889999999999998E-2</v>
      </c>
      <c r="AV92" s="7">
        <v>4.1660000000000003E-2</v>
      </c>
      <c r="AW92" s="7">
        <v>3.8100000000000002E-2</v>
      </c>
      <c r="AX92" s="7">
        <v>6.5390000000000004E-2</v>
      </c>
      <c r="AY92" s="7">
        <v>3.4270000000000002E-2</v>
      </c>
      <c r="AZ92" s="7">
        <v>3.56E-2</v>
      </c>
      <c r="BA92" s="7">
        <v>3.9780000000000003E-2</v>
      </c>
      <c r="BB92" s="7">
        <v>6.5310000000000007E-2</v>
      </c>
      <c r="BC92" s="7">
        <v>3.6729999999999999E-2</v>
      </c>
      <c r="BD92" s="12"/>
      <c r="BE92" s="3"/>
    </row>
    <row r="93" spans="1:57" x14ac:dyDescent="0.25">
      <c r="A93" s="3"/>
      <c r="B93" s="3">
        <v>83</v>
      </c>
      <c r="C93" s="6">
        <v>3.456E-2</v>
      </c>
      <c r="D93" s="6">
        <v>3.456E-2</v>
      </c>
      <c r="E93" s="6">
        <v>3.456E-2</v>
      </c>
      <c r="F93" s="6">
        <v>3.4630000000000001E-2</v>
      </c>
      <c r="G93" s="6">
        <v>4.3279999999999999E-2</v>
      </c>
      <c r="H93" s="6">
        <v>3.456E-2</v>
      </c>
      <c r="I93" s="6">
        <v>3.4959999999999998E-2</v>
      </c>
      <c r="J93" s="6">
        <v>3.5729999999999998E-2</v>
      </c>
      <c r="K93" s="6">
        <v>3.456E-2</v>
      </c>
      <c r="L93" s="6">
        <v>3.456E-2</v>
      </c>
      <c r="M93" s="7">
        <v>3.456E-2</v>
      </c>
      <c r="N93" s="7">
        <v>3.456E-2</v>
      </c>
      <c r="O93" s="7">
        <v>3.56E-2</v>
      </c>
      <c r="P93" s="7">
        <v>4.3790000000000003E-2</v>
      </c>
      <c r="Q93" s="7">
        <v>4.5909999999999999E-2</v>
      </c>
      <c r="R93" s="7">
        <v>3.456E-2</v>
      </c>
      <c r="S93" s="7">
        <v>3.456E-2</v>
      </c>
      <c r="T93" s="7">
        <v>3.456E-2</v>
      </c>
      <c r="U93" s="7">
        <v>2.3429999999999999E-2</v>
      </c>
      <c r="V93" s="7">
        <v>3.456E-2</v>
      </c>
      <c r="W93" s="7">
        <v>3.456E-2</v>
      </c>
      <c r="X93" s="7">
        <v>3.456E-2</v>
      </c>
      <c r="Y93" s="7">
        <v>3.456E-2</v>
      </c>
      <c r="Z93" s="7">
        <v>3.7749999999999999E-2</v>
      </c>
      <c r="AA93" s="7">
        <v>4.122E-2</v>
      </c>
      <c r="AB93" s="7">
        <v>3.456E-2</v>
      </c>
      <c r="AC93" s="7">
        <v>4.3639999999999998E-2</v>
      </c>
      <c r="AD93" s="7">
        <v>5.1929999999999997E-2</v>
      </c>
      <c r="AE93" s="7">
        <v>3.456E-2</v>
      </c>
      <c r="AF93" s="7">
        <v>3.456E-2</v>
      </c>
      <c r="AG93" s="7">
        <v>3.456E-2</v>
      </c>
      <c r="AH93" s="7">
        <v>3.8589999999999999E-2</v>
      </c>
      <c r="AI93" s="7">
        <v>2.3429999999999999E-2</v>
      </c>
      <c r="AJ93" s="7">
        <v>2.836E-2</v>
      </c>
      <c r="AK93" s="7">
        <v>3.8120000000000001E-2</v>
      </c>
      <c r="AL93" s="7">
        <v>7.9060000000000005E-2</v>
      </c>
      <c r="AM93" s="7">
        <v>3.551E-2</v>
      </c>
      <c r="AN93" s="7">
        <v>4.394E-2</v>
      </c>
      <c r="AO93" s="7">
        <v>3.8519999999999999E-2</v>
      </c>
      <c r="AP93" s="7">
        <v>4.811E-2</v>
      </c>
      <c r="AQ93" s="7">
        <v>3.6510000000000001E-2</v>
      </c>
      <c r="AR93" s="7">
        <v>5.8569999999999997E-2</v>
      </c>
      <c r="AS93" s="7">
        <v>2.3470000000000001E-2</v>
      </c>
      <c r="AT93" s="7">
        <v>4.4740000000000002E-2</v>
      </c>
      <c r="AU93" s="7">
        <v>5.8810000000000001E-2</v>
      </c>
      <c r="AV93" s="7">
        <v>4.1669999999999999E-2</v>
      </c>
      <c r="AW93" s="7">
        <v>3.814E-2</v>
      </c>
      <c r="AX93" s="7">
        <v>6.5229999999999996E-2</v>
      </c>
      <c r="AY93" s="7">
        <v>3.4360000000000002E-2</v>
      </c>
      <c r="AZ93" s="7">
        <v>3.5680000000000003E-2</v>
      </c>
      <c r="BA93" s="7">
        <v>3.9809999999999998E-2</v>
      </c>
      <c r="BB93" s="7">
        <v>6.515E-2</v>
      </c>
      <c r="BC93" s="7">
        <v>3.6790000000000003E-2</v>
      </c>
      <c r="BD93" s="12"/>
      <c r="BE93" s="3"/>
    </row>
    <row r="94" spans="1:57" x14ac:dyDescent="0.25">
      <c r="A94" s="3"/>
      <c r="B94" s="3">
        <v>84</v>
      </c>
      <c r="C94" s="6">
        <v>3.465E-2</v>
      </c>
      <c r="D94" s="6">
        <v>3.465E-2</v>
      </c>
      <c r="E94" s="6">
        <v>3.465E-2</v>
      </c>
      <c r="F94" s="6">
        <v>3.4709999999999998E-2</v>
      </c>
      <c r="G94" s="6">
        <v>4.326E-2</v>
      </c>
      <c r="H94" s="6">
        <v>3.465E-2</v>
      </c>
      <c r="I94" s="6">
        <v>3.5049999999999998E-2</v>
      </c>
      <c r="J94" s="6">
        <v>3.5799999999999998E-2</v>
      </c>
      <c r="K94" s="6">
        <v>3.465E-2</v>
      </c>
      <c r="L94" s="6">
        <v>3.465E-2</v>
      </c>
      <c r="M94" s="7">
        <v>3.465E-2</v>
      </c>
      <c r="N94" s="7">
        <v>3.465E-2</v>
      </c>
      <c r="O94" s="7">
        <v>3.5680000000000003E-2</v>
      </c>
      <c r="P94" s="7">
        <v>4.3770000000000003E-2</v>
      </c>
      <c r="Q94" s="7">
        <v>4.5859999999999998E-2</v>
      </c>
      <c r="R94" s="7">
        <v>3.465E-2</v>
      </c>
      <c r="S94" s="7">
        <v>3.465E-2</v>
      </c>
      <c r="T94" s="7">
        <v>3.465E-2</v>
      </c>
      <c r="U94" s="7">
        <v>2.3529999999999999E-2</v>
      </c>
      <c r="V94" s="7">
        <v>3.465E-2</v>
      </c>
      <c r="W94" s="7">
        <v>3.465E-2</v>
      </c>
      <c r="X94" s="7">
        <v>3.465E-2</v>
      </c>
      <c r="Y94" s="7">
        <v>3.465E-2</v>
      </c>
      <c r="Z94" s="7">
        <v>3.78E-2</v>
      </c>
      <c r="AA94" s="7">
        <v>4.1230000000000003E-2</v>
      </c>
      <c r="AB94" s="7">
        <v>3.465E-2</v>
      </c>
      <c r="AC94" s="7">
        <v>4.3619999999999999E-2</v>
      </c>
      <c r="AD94" s="7">
        <v>5.1810000000000002E-2</v>
      </c>
      <c r="AE94" s="7">
        <v>3.465E-2</v>
      </c>
      <c r="AF94" s="7">
        <v>3.465E-2</v>
      </c>
      <c r="AG94" s="7">
        <v>3.465E-2</v>
      </c>
      <c r="AH94" s="7">
        <v>3.8629999999999998E-2</v>
      </c>
      <c r="AI94" s="7">
        <v>2.3529999999999999E-2</v>
      </c>
      <c r="AJ94" s="7">
        <v>2.8510000000000001E-2</v>
      </c>
      <c r="AK94" s="7">
        <v>3.8159999999999999E-2</v>
      </c>
      <c r="AL94" s="7">
        <v>7.8740000000000004E-2</v>
      </c>
      <c r="AM94" s="7">
        <v>3.5589999999999997E-2</v>
      </c>
      <c r="AN94" s="7">
        <v>4.3909999999999998E-2</v>
      </c>
      <c r="AO94" s="7">
        <v>3.8559999999999997E-2</v>
      </c>
      <c r="AP94" s="7">
        <v>4.8039999999999999E-2</v>
      </c>
      <c r="AQ94" s="7">
        <v>3.6569999999999998E-2</v>
      </c>
      <c r="AR94" s="7">
        <v>5.849E-2</v>
      </c>
      <c r="AS94" s="7">
        <v>2.3570000000000001E-2</v>
      </c>
      <c r="AT94" s="7">
        <v>4.4699999999999997E-2</v>
      </c>
      <c r="AU94" s="7">
        <v>5.8729999999999997E-2</v>
      </c>
      <c r="AV94" s="7">
        <v>4.1669999999999999E-2</v>
      </c>
      <c r="AW94" s="7">
        <v>3.8190000000000002E-2</v>
      </c>
      <c r="AX94" s="7">
        <v>6.5070000000000003E-2</v>
      </c>
      <c r="AY94" s="7">
        <v>3.4450000000000001E-2</v>
      </c>
      <c r="AZ94" s="7">
        <v>3.5749999999999997E-2</v>
      </c>
      <c r="BA94" s="7">
        <v>3.9829999999999997E-2</v>
      </c>
      <c r="BB94" s="7">
        <v>6.4990000000000006E-2</v>
      </c>
      <c r="BC94" s="7">
        <v>3.6850000000000001E-2</v>
      </c>
      <c r="BD94" s="12"/>
      <c r="BE94" s="3"/>
    </row>
    <row r="95" spans="1:57" x14ac:dyDescent="0.25">
      <c r="A95" s="3"/>
      <c r="B95" s="8">
        <v>85</v>
      </c>
      <c r="C95" s="9">
        <v>3.474E-2</v>
      </c>
      <c r="D95" s="9">
        <v>3.474E-2</v>
      </c>
      <c r="E95" s="9">
        <v>3.474E-2</v>
      </c>
      <c r="F95" s="9">
        <v>3.4799999999999998E-2</v>
      </c>
      <c r="G95" s="9">
        <v>4.3249999999999997E-2</v>
      </c>
      <c r="H95" s="9">
        <v>3.474E-2</v>
      </c>
      <c r="I95" s="9">
        <v>3.5130000000000002E-2</v>
      </c>
      <c r="J95" s="9">
        <v>3.5869999999999999E-2</v>
      </c>
      <c r="K95" s="9">
        <v>3.474E-2</v>
      </c>
      <c r="L95" s="9">
        <v>3.474E-2</v>
      </c>
      <c r="M95" s="10">
        <v>3.474E-2</v>
      </c>
      <c r="N95" s="10">
        <v>3.474E-2</v>
      </c>
      <c r="O95" s="10">
        <v>3.5749999999999997E-2</v>
      </c>
      <c r="P95" s="10">
        <v>4.3749999999999997E-2</v>
      </c>
      <c r="Q95" s="10">
        <v>4.582E-2</v>
      </c>
      <c r="R95" s="10">
        <v>3.474E-2</v>
      </c>
      <c r="S95" s="10">
        <v>3.474E-2</v>
      </c>
      <c r="T95" s="10">
        <v>3.474E-2</v>
      </c>
      <c r="U95" s="10">
        <v>2.3630000000000002E-2</v>
      </c>
      <c r="V95" s="10">
        <v>3.474E-2</v>
      </c>
      <c r="W95" s="10">
        <v>3.474E-2</v>
      </c>
      <c r="X95" s="10">
        <v>3.474E-2</v>
      </c>
      <c r="Y95" s="10">
        <v>3.474E-2</v>
      </c>
      <c r="Z95" s="10">
        <v>3.7850000000000002E-2</v>
      </c>
      <c r="AA95" s="10">
        <v>4.1239999999999999E-2</v>
      </c>
      <c r="AB95" s="10">
        <v>3.474E-2</v>
      </c>
      <c r="AC95" s="10">
        <v>4.36E-2</v>
      </c>
      <c r="AD95" s="10">
        <v>5.1700000000000003E-2</v>
      </c>
      <c r="AE95" s="10">
        <v>3.474E-2</v>
      </c>
      <c r="AF95" s="10">
        <v>3.474E-2</v>
      </c>
      <c r="AG95" s="10">
        <v>3.474E-2</v>
      </c>
      <c r="AH95" s="10">
        <v>3.8670000000000003E-2</v>
      </c>
      <c r="AI95" s="10">
        <v>2.3630000000000002E-2</v>
      </c>
      <c r="AJ95" s="10">
        <v>2.8670000000000001E-2</v>
      </c>
      <c r="AK95" s="10">
        <v>3.8210000000000001E-2</v>
      </c>
      <c r="AL95" s="10">
        <v>7.8420000000000004E-2</v>
      </c>
      <c r="AM95" s="10">
        <v>3.5659999999999997E-2</v>
      </c>
      <c r="AN95" s="10">
        <v>4.3889999999999998E-2</v>
      </c>
      <c r="AO95" s="10">
        <v>3.8600000000000002E-2</v>
      </c>
      <c r="AP95" s="10">
        <v>4.7969999999999999E-2</v>
      </c>
      <c r="AQ95" s="10">
        <v>3.6630000000000003E-2</v>
      </c>
      <c r="AR95" s="10">
        <v>5.842E-2</v>
      </c>
      <c r="AS95" s="10">
        <v>2.367E-2</v>
      </c>
      <c r="AT95" s="10">
        <v>4.4670000000000001E-2</v>
      </c>
      <c r="AU95" s="10">
        <v>5.8650000000000001E-2</v>
      </c>
      <c r="AV95" s="10">
        <v>4.1669999999999999E-2</v>
      </c>
      <c r="AW95" s="10">
        <v>3.823E-2</v>
      </c>
      <c r="AX95" s="10">
        <v>6.4909999999999995E-2</v>
      </c>
      <c r="AY95" s="10">
        <v>3.4540000000000001E-2</v>
      </c>
      <c r="AZ95" s="10">
        <v>3.5819999999999998E-2</v>
      </c>
      <c r="BA95" s="10">
        <v>3.986E-2</v>
      </c>
      <c r="BB95" s="10">
        <v>6.4829999999999999E-2</v>
      </c>
      <c r="BC95" s="10">
        <v>3.6909999999999998E-2</v>
      </c>
      <c r="BD95" s="12"/>
      <c r="BE95" s="3"/>
    </row>
    <row r="96" spans="1:57" x14ac:dyDescent="0.25">
      <c r="A96" s="3"/>
      <c r="B96" s="3">
        <v>86</v>
      </c>
      <c r="C96" s="6">
        <v>3.4819999999999997E-2</v>
      </c>
      <c r="D96" s="6">
        <v>3.4819999999999997E-2</v>
      </c>
      <c r="E96" s="6">
        <v>3.4819999999999997E-2</v>
      </c>
      <c r="F96" s="6">
        <v>3.4880000000000001E-2</v>
      </c>
      <c r="G96" s="6">
        <v>4.3229999999999998E-2</v>
      </c>
      <c r="H96" s="6">
        <v>3.4819999999999997E-2</v>
      </c>
      <c r="I96" s="6">
        <v>3.5209999999999998E-2</v>
      </c>
      <c r="J96" s="6">
        <v>3.5950000000000003E-2</v>
      </c>
      <c r="K96" s="6">
        <v>3.4819999999999997E-2</v>
      </c>
      <c r="L96" s="6">
        <v>3.4819999999999997E-2</v>
      </c>
      <c r="M96" s="7">
        <v>3.4819999999999997E-2</v>
      </c>
      <c r="N96" s="7">
        <v>3.4819999999999997E-2</v>
      </c>
      <c r="O96" s="7">
        <v>3.5819999999999998E-2</v>
      </c>
      <c r="P96" s="7">
        <v>4.3729999999999998E-2</v>
      </c>
      <c r="Q96" s="7">
        <v>4.5769999999999998E-2</v>
      </c>
      <c r="R96" s="7">
        <v>3.4819999999999997E-2</v>
      </c>
      <c r="S96" s="7">
        <v>3.4819999999999997E-2</v>
      </c>
      <c r="T96" s="7">
        <v>3.4819999999999997E-2</v>
      </c>
      <c r="U96" s="7">
        <v>2.3730000000000001E-2</v>
      </c>
      <c r="V96" s="7">
        <v>3.4819999999999997E-2</v>
      </c>
      <c r="W96" s="7">
        <v>3.4819999999999997E-2</v>
      </c>
      <c r="X96" s="7">
        <v>3.4819999999999997E-2</v>
      </c>
      <c r="Y96" s="7">
        <v>3.4819999999999997E-2</v>
      </c>
      <c r="Z96" s="7">
        <v>3.7900000000000003E-2</v>
      </c>
      <c r="AA96" s="7">
        <v>4.1250000000000002E-2</v>
      </c>
      <c r="AB96" s="7">
        <v>3.4819999999999997E-2</v>
      </c>
      <c r="AC96" s="7">
        <v>4.3580000000000001E-2</v>
      </c>
      <c r="AD96" s="7">
        <v>5.1580000000000001E-2</v>
      </c>
      <c r="AE96" s="7">
        <v>3.4819999999999997E-2</v>
      </c>
      <c r="AF96" s="7">
        <v>3.4819999999999997E-2</v>
      </c>
      <c r="AG96" s="7">
        <v>3.4819999999999997E-2</v>
      </c>
      <c r="AH96" s="7">
        <v>3.8710000000000001E-2</v>
      </c>
      <c r="AI96" s="7">
        <v>2.3730000000000001E-2</v>
      </c>
      <c r="AJ96" s="7">
        <v>2.8819999999999998E-2</v>
      </c>
      <c r="AK96" s="7">
        <v>3.8249999999999999E-2</v>
      </c>
      <c r="AL96" s="7">
        <v>7.8109999999999999E-2</v>
      </c>
      <c r="AM96" s="7">
        <v>3.5740000000000001E-2</v>
      </c>
      <c r="AN96" s="7">
        <v>4.3869999999999999E-2</v>
      </c>
      <c r="AO96" s="7">
        <v>3.8640000000000001E-2</v>
      </c>
      <c r="AP96" s="7">
        <v>4.7899999999999998E-2</v>
      </c>
      <c r="AQ96" s="7">
        <v>3.6700000000000003E-2</v>
      </c>
      <c r="AR96" s="7">
        <v>5.8340000000000003E-2</v>
      </c>
      <c r="AS96" s="7">
        <v>2.3769999999999999E-2</v>
      </c>
      <c r="AT96" s="7">
        <v>4.4639999999999999E-2</v>
      </c>
      <c r="AU96" s="7">
        <v>5.8569999999999997E-2</v>
      </c>
      <c r="AV96" s="7">
        <v>4.1680000000000002E-2</v>
      </c>
      <c r="AW96" s="7">
        <v>3.8280000000000002E-2</v>
      </c>
      <c r="AX96" s="7">
        <v>6.4759999999999998E-2</v>
      </c>
      <c r="AY96" s="7">
        <v>3.4630000000000001E-2</v>
      </c>
      <c r="AZ96" s="7">
        <v>3.5900000000000001E-2</v>
      </c>
      <c r="BA96" s="7">
        <v>3.9879999999999999E-2</v>
      </c>
      <c r="BB96" s="7">
        <v>6.4680000000000001E-2</v>
      </c>
      <c r="BC96" s="7">
        <v>3.6970000000000003E-2</v>
      </c>
      <c r="BD96" s="12"/>
      <c r="BE96" s="3"/>
    </row>
    <row r="97" spans="1:57" x14ac:dyDescent="0.25">
      <c r="A97" s="3"/>
      <c r="B97" s="3">
        <v>87</v>
      </c>
      <c r="C97" s="6">
        <v>3.49E-2</v>
      </c>
      <c r="D97" s="6">
        <v>3.49E-2</v>
      </c>
      <c r="E97" s="6">
        <v>3.49E-2</v>
      </c>
      <c r="F97" s="6">
        <v>3.4959999999999998E-2</v>
      </c>
      <c r="G97" s="6">
        <v>4.3220000000000001E-2</v>
      </c>
      <c r="H97" s="6">
        <v>3.49E-2</v>
      </c>
      <c r="I97" s="6">
        <v>3.5279999999999999E-2</v>
      </c>
      <c r="J97" s="6">
        <v>3.6020000000000003E-2</v>
      </c>
      <c r="K97" s="6">
        <v>3.49E-2</v>
      </c>
      <c r="L97" s="6">
        <v>3.49E-2</v>
      </c>
      <c r="M97" s="7">
        <v>3.49E-2</v>
      </c>
      <c r="N97" s="7">
        <v>3.49E-2</v>
      </c>
      <c r="O97" s="7">
        <v>3.5889999999999998E-2</v>
      </c>
      <c r="P97" s="7">
        <v>4.3709999999999999E-2</v>
      </c>
      <c r="Q97" s="7">
        <v>4.573E-2</v>
      </c>
      <c r="R97" s="7">
        <v>3.49E-2</v>
      </c>
      <c r="S97" s="7">
        <v>3.49E-2</v>
      </c>
      <c r="T97" s="7">
        <v>3.49E-2</v>
      </c>
      <c r="U97" s="7">
        <v>2.3820000000000001E-2</v>
      </c>
      <c r="V97" s="7">
        <v>3.49E-2</v>
      </c>
      <c r="W97" s="7">
        <v>3.49E-2</v>
      </c>
      <c r="X97" s="7">
        <v>3.49E-2</v>
      </c>
      <c r="Y97" s="7">
        <v>3.49E-2</v>
      </c>
      <c r="Z97" s="7">
        <v>3.7949999999999998E-2</v>
      </c>
      <c r="AA97" s="7">
        <v>4.1259999999999998E-2</v>
      </c>
      <c r="AB97" s="7">
        <v>3.49E-2</v>
      </c>
      <c r="AC97" s="7">
        <v>4.3560000000000001E-2</v>
      </c>
      <c r="AD97" s="7">
        <v>5.1470000000000002E-2</v>
      </c>
      <c r="AE97" s="7">
        <v>3.49E-2</v>
      </c>
      <c r="AF97" s="7">
        <v>3.49E-2</v>
      </c>
      <c r="AG97" s="7">
        <v>3.49E-2</v>
      </c>
      <c r="AH97" s="7">
        <v>3.875E-2</v>
      </c>
      <c r="AI97" s="7">
        <v>2.3820000000000001E-2</v>
      </c>
      <c r="AJ97" s="7">
        <v>2.8969999999999999E-2</v>
      </c>
      <c r="AK97" s="7">
        <v>3.8289999999999998E-2</v>
      </c>
      <c r="AL97" s="7">
        <v>7.7799999999999994E-2</v>
      </c>
      <c r="AM97" s="7">
        <v>3.5810000000000002E-2</v>
      </c>
      <c r="AN97" s="7">
        <v>4.385E-2</v>
      </c>
      <c r="AO97" s="7">
        <v>3.8679999999999999E-2</v>
      </c>
      <c r="AP97" s="7">
        <v>4.7829999999999998E-2</v>
      </c>
      <c r="AQ97" s="7">
        <v>3.6760000000000001E-2</v>
      </c>
      <c r="AR97" s="7">
        <v>5.8270000000000002E-2</v>
      </c>
      <c r="AS97" s="7">
        <v>2.3859999999999999E-2</v>
      </c>
      <c r="AT97" s="7">
        <v>4.4609999999999997E-2</v>
      </c>
      <c r="AU97" s="7">
        <v>5.8500000000000003E-2</v>
      </c>
      <c r="AV97" s="7">
        <v>4.1680000000000002E-2</v>
      </c>
      <c r="AW97" s="7">
        <v>3.832E-2</v>
      </c>
      <c r="AX97" s="7">
        <v>6.4610000000000001E-2</v>
      </c>
      <c r="AY97" s="7">
        <v>3.4709999999999998E-2</v>
      </c>
      <c r="AZ97" s="7">
        <v>3.5970000000000002E-2</v>
      </c>
      <c r="BA97" s="7">
        <v>3.9910000000000001E-2</v>
      </c>
      <c r="BB97" s="7">
        <v>6.454E-2</v>
      </c>
      <c r="BC97" s="7">
        <v>3.703E-2</v>
      </c>
      <c r="BD97" s="12"/>
      <c r="BE97" s="3"/>
    </row>
    <row r="98" spans="1:57" x14ac:dyDescent="0.25">
      <c r="A98" s="3"/>
      <c r="B98" s="3">
        <v>88</v>
      </c>
      <c r="C98" s="6">
        <v>3.4979999999999997E-2</v>
      </c>
      <c r="D98" s="6">
        <v>3.4979999999999997E-2</v>
      </c>
      <c r="E98" s="6">
        <v>3.4979999999999997E-2</v>
      </c>
      <c r="F98" s="6">
        <v>3.5040000000000002E-2</v>
      </c>
      <c r="G98" s="6">
        <v>4.3200000000000002E-2</v>
      </c>
      <c r="H98" s="6">
        <v>3.4979999999999997E-2</v>
      </c>
      <c r="I98" s="6">
        <v>3.5360000000000003E-2</v>
      </c>
      <c r="J98" s="6">
        <v>3.6080000000000001E-2</v>
      </c>
      <c r="K98" s="6">
        <v>3.4979999999999997E-2</v>
      </c>
      <c r="L98" s="6">
        <v>3.4979999999999997E-2</v>
      </c>
      <c r="M98" s="7">
        <v>3.4979999999999997E-2</v>
      </c>
      <c r="N98" s="7">
        <v>3.4979999999999997E-2</v>
      </c>
      <c r="O98" s="7">
        <v>3.5959999999999999E-2</v>
      </c>
      <c r="P98" s="7">
        <v>4.369E-2</v>
      </c>
      <c r="Q98" s="7">
        <v>4.5690000000000001E-2</v>
      </c>
      <c r="R98" s="7">
        <v>3.4979999999999997E-2</v>
      </c>
      <c r="S98" s="7">
        <v>3.4979999999999997E-2</v>
      </c>
      <c r="T98" s="7">
        <v>3.4979999999999997E-2</v>
      </c>
      <c r="U98" s="7">
        <v>2.3910000000000001E-2</v>
      </c>
      <c r="V98" s="7">
        <v>3.4979999999999997E-2</v>
      </c>
      <c r="W98" s="7">
        <v>3.4979999999999997E-2</v>
      </c>
      <c r="X98" s="7">
        <v>3.4979999999999997E-2</v>
      </c>
      <c r="Y98" s="7">
        <v>3.4979999999999997E-2</v>
      </c>
      <c r="Z98" s="7">
        <v>3.7990000000000003E-2</v>
      </c>
      <c r="AA98" s="7">
        <v>4.1270000000000001E-2</v>
      </c>
      <c r="AB98" s="7">
        <v>3.4979999999999997E-2</v>
      </c>
      <c r="AC98" s="7">
        <v>4.3549999999999998E-2</v>
      </c>
      <c r="AD98" s="7">
        <v>5.1360000000000003E-2</v>
      </c>
      <c r="AE98" s="7">
        <v>3.4979999999999997E-2</v>
      </c>
      <c r="AF98" s="7">
        <v>3.4979999999999997E-2</v>
      </c>
      <c r="AG98" s="7">
        <v>3.4979999999999997E-2</v>
      </c>
      <c r="AH98" s="7">
        <v>3.8789999999999998E-2</v>
      </c>
      <c r="AI98" s="7">
        <v>2.3910000000000001E-2</v>
      </c>
      <c r="AJ98" s="7">
        <v>2.912E-2</v>
      </c>
      <c r="AK98" s="7">
        <v>3.8330000000000003E-2</v>
      </c>
      <c r="AL98" s="7">
        <v>7.7509999999999996E-2</v>
      </c>
      <c r="AM98" s="7">
        <v>3.5880000000000002E-2</v>
      </c>
      <c r="AN98" s="7">
        <v>4.3830000000000001E-2</v>
      </c>
      <c r="AO98" s="7">
        <v>3.8710000000000001E-2</v>
      </c>
      <c r="AP98" s="7">
        <v>4.7759999999999997E-2</v>
      </c>
      <c r="AQ98" s="7">
        <v>3.6819999999999999E-2</v>
      </c>
      <c r="AR98" s="7">
        <v>5.8200000000000002E-2</v>
      </c>
      <c r="AS98" s="7">
        <v>2.3949999999999999E-2</v>
      </c>
      <c r="AT98" s="7">
        <v>4.4580000000000002E-2</v>
      </c>
      <c r="AU98" s="7">
        <v>5.842E-2</v>
      </c>
      <c r="AV98" s="7">
        <v>4.1689999999999998E-2</v>
      </c>
      <c r="AW98" s="7">
        <v>3.8359999999999998E-2</v>
      </c>
      <c r="AX98" s="7">
        <v>6.447E-2</v>
      </c>
      <c r="AY98" s="7">
        <v>3.4790000000000001E-2</v>
      </c>
      <c r="AZ98" s="7">
        <v>3.603E-2</v>
      </c>
      <c r="BA98" s="7">
        <v>3.993E-2</v>
      </c>
      <c r="BB98" s="7">
        <v>6.4390000000000003E-2</v>
      </c>
      <c r="BC98" s="7">
        <v>3.7080000000000002E-2</v>
      </c>
      <c r="BD98" s="12"/>
      <c r="BE98" s="3"/>
    </row>
    <row r="99" spans="1:57" x14ac:dyDescent="0.25">
      <c r="A99" s="3"/>
      <c r="B99" s="3">
        <v>89</v>
      </c>
      <c r="C99" s="6">
        <v>3.5060000000000001E-2</v>
      </c>
      <c r="D99" s="6">
        <v>3.5060000000000001E-2</v>
      </c>
      <c r="E99" s="6">
        <v>3.5060000000000001E-2</v>
      </c>
      <c r="F99" s="6">
        <v>3.5119999999999998E-2</v>
      </c>
      <c r="G99" s="6">
        <v>4.3189999999999999E-2</v>
      </c>
      <c r="H99" s="6">
        <v>3.5060000000000001E-2</v>
      </c>
      <c r="I99" s="6">
        <v>3.5430000000000003E-2</v>
      </c>
      <c r="J99" s="6">
        <v>3.6150000000000002E-2</v>
      </c>
      <c r="K99" s="6">
        <v>3.5060000000000001E-2</v>
      </c>
      <c r="L99" s="6">
        <v>3.5060000000000001E-2</v>
      </c>
      <c r="M99" s="7">
        <v>3.5060000000000001E-2</v>
      </c>
      <c r="N99" s="7">
        <v>3.5060000000000001E-2</v>
      </c>
      <c r="O99" s="7">
        <v>3.603E-2</v>
      </c>
      <c r="P99" s="7">
        <v>4.367E-2</v>
      </c>
      <c r="Q99" s="7">
        <v>4.5650000000000003E-2</v>
      </c>
      <c r="R99" s="7">
        <v>3.5060000000000001E-2</v>
      </c>
      <c r="S99" s="7">
        <v>3.5060000000000001E-2</v>
      </c>
      <c r="T99" s="7">
        <v>3.5060000000000001E-2</v>
      </c>
      <c r="U99" s="7">
        <v>2.4E-2</v>
      </c>
      <c r="V99" s="7">
        <v>3.5060000000000001E-2</v>
      </c>
      <c r="W99" s="7">
        <v>3.5060000000000001E-2</v>
      </c>
      <c r="X99" s="7">
        <v>3.5060000000000001E-2</v>
      </c>
      <c r="Y99" s="7">
        <v>3.5060000000000001E-2</v>
      </c>
      <c r="Z99" s="7">
        <v>3.8039999999999997E-2</v>
      </c>
      <c r="AA99" s="7">
        <v>4.1279999999999997E-2</v>
      </c>
      <c r="AB99" s="7">
        <v>3.5060000000000001E-2</v>
      </c>
      <c r="AC99" s="7">
        <v>4.3529999999999999E-2</v>
      </c>
      <c r="AD99" s="7">
        <v>5.126E-2</v>
      </c>
      <c r="AE99" s="7">
        <v>3.5060000000000001E-2</v>
      </c>
      <c r="AF99" s="7">
        <v>3.5060000000000001E-2</v>
      </c>
      <c r="AG99" s="7">
        <v>3.5060000000000001E-2</v>
      </c>
      <c r="AH99" s="7">
        <v>3.882E-2</v>
      </c>
      <c r="AI99" s="7">
        <v>2.4E-2</v>
      </c>
      <c r="AJ99" s="7">
        <v>2.9260000000000001E-2</v>
      </c>
      <c r="AK99" s="7">
        <v>3.8379999999999997E-2</v>
      </c>
      <c r="AL99" s="7">
        <v>7.7219999999999997E-2</v>
      </c>
      <c r="AM99" s="7">
        <v>3.5950000000000003E-2</v>
      </c>
      <c r="AN99" s="7">
        <v>4.3810000000000002E-2</v>
      </c>
      <c r="AO99" s="7">
        <v>3.875E-2</v>
      </c>
      <c r="AP99" s="7">
        <v>4.7699999999999999E-2</v>
      </c>
      <c r="AQ99" s="7">
        <v>3.687E-2</v>
      </c>
      <c r="AR99" s="7">
        <v>5.8130000000000001E-2</v>
      </c>
      <c r="AS99" s="7">
        <v>2.4039999999999999E-2</v>
      </c>
      <c r="AT99" s="7">
        <v>4.4549999999999999E-2</v>
      </c>
      <c r="AU99" s="7">
        <v>5.8349999999999999E-2</v>
      </c>
      <c r="AV99" s="7">
        <v>4.1689999999999998E-2</v>
      </c>
      <c r="AW99" s="7">
        <v>3.8399999999999997E-2</v>
      </c>
      <c r="AX99" s="7">
        <v>6.4329999999999998E-2</v>
      </c>
      <c r="AY99" s="7">
        <v>3.4869999999999998E-2</v>
      </c>
      <c r="AZ99" s="7">
        <v>3.61E-2</v>
      </c>
      <c r="BA99" s="7">
        <v>3.9949999999999999E-2</v>
      </c>
      <c r="BB99" s="7">
        <v>6.4250000000000002E-2</v>
      </c>
      <c r="BC99" s="7">
        <v>3.7130000000000003E-2</v>
      </c>
      <c r="BD99" s="12"/>
      <c r="BE99" s="3"/>
    </row>
    <row r="100" spans="1:57" x14ac:dyDescent="0.25">
      <c r="A100" s="3"/>
      <c r="B100" s="8">
        <v>90</v>
      </c>
      <c r="C100" s="9">
        <v>3.5139999999999998E-2</v>
      </c>
      <c r="D100" s="9">
        <v>3.5139999999999998E-2</v>
      </c>
      <c r="E100" s="9">
        <v>3.5139999999999998E-2</v>
      </c>
      <c r="F100" s="9">
        <v>3.5200000000000002E-2</v>
      </c>
      <c r="G100" s="9">
        <v>4.3180000000000003E-2</v>
      </c>
      <c r="H100" s="9">
        <v>3.5139999999999998E-2</v>
      </c>
      <c r="I100" s="9">
        <v>3.551E-2</v>
      </c>
      <c r="J100" s="9">
        <v>3.6209999999999999E-2</v>
      </c>
      <c r="K100" s="9">
        <v>3.5139999999999998E-2</v>
      </c>
      <c r="L100" s="9">
        <v>3.5139999999999998E-2</v>
      </c>
      <c r="M100" s="10">
        <v>3.5139999999999998E-2</v>
      </c>
      <c r="N100" s="10">
        <v>3.5139999999999998E-2</v>
      </c>
      <c r="O100" s="10">
        <v>3.61E-2</v>
      </c>
      <c r="P100" s="10">
        <v>4.3650000000000001E-2</v>
      </c>
      <c r="Q100" s="10">
        <v>4.5609999999999998E-2</v>
      </c>
      <c r="R100" s="10">
        <v>3.5139999999999998E-2</v>
      </c>
      <c r="S100" s="10">
        <v>3.5139999999999998E-2</v>
      </c>
      <c r="T100" s="10">
        <v>3.5139999999999998E-2</v>
      </c>
      <c r="U100" s="10">
        <v>2.409E-2</v>
      </c>
      <c r="V100" s="10">
        <v>3.5139999999999998E-2</v>
      </c>
      <c r="W100" s="10">
        <v>3.5139999999999998E-2</v>
      </c>
      <c r="X100" s="10">
        <v>3.5139999999999998E-2</v>
      </c>
      <c r="Y100" s="10">
        <v>3.5139999999999998E-2</v>
      </c>
      <c r="Z100" s="10">
        <v>3.8080000000000003E-2</v>
      </c>
      <c r="AA100" s="10">
        <v>4.129E-2</v>
      </c>
      <c r="AB100" s="10">
        <v>3.5139999999999998E-2</v>
      </c>
      <c r="AC100" s="10">
        <v>4.351E-2</v>
      </c>
      <c r="AD100" s="10">
        <v>5.1150000000000001E-2</v>
      </c>
      <c r="AE100" s="10">
        <v>3.5139999999999998E-2</v>
      </c>
      <c r="AF100" s="10">
        <v>3.5139999999999998E-2</v>
      </c>
      <c r="AG100" s="10">
        <v>3.5139999999999998E-2</v>
      </c>
      <c r="AH100" s="10">
        <v>3.8859999999999999E-2</v>
      </c>
      <c r="AI100" s="10">
        <v>2.409E-2</v>
      </c>
      <c r="AJ100" s="10">
        <v>2.9399999999999999E-2</v>
      </c>
      <c r="AK100" s="10">
        <v>3.8420000000000003E-2</v>
      </c>
      <c r="AL100" s="10">
        <v>7.6929999999999998E-2</v>
      </c>
      <c r="AM100" s="10">
        <v>3.601E-2</v>
      </c>
      <c r="AN100" s="10">
        <v>4.3790000000000003E-2</v>
      </c>
      <c r="AO100" s="10">
        <v>3.8789999999999998E-2</v>
      </c>
      <c r="AP100" s="10">
        <v>4.7640000000000002E-2</v>
      </c>
      <c r="AQ100" s="10">
        <v>3.6929999999999998E-2</v>
      </c>
      <c r="AR100" s="10">
        <v>5.806E-2</v>
      </c>
      <c r="AS100" s="10">
        <v>2.4129999999999999E-2</v>
      </c>
      <c r="AT100" s="10">
        <v>4.4519999999999997E-2</v>
      </c>
      <c r="AU100" s="10">
        <v>5.8279999999999998E-2</v>
      </c>
      <c r="AV100" s="10">
        <v>4.1689999999999998E-2</v>
      </c>
      <c r="AW100" s="10">
        <v>3.8440000000000002E-2</v>
      </c>
      <c r="AX100" s="10">
        <v>6.4189999999999997E-2</v>
      </c>
      <c r="AY100" s="10">
        <v>3.4950000000000002E-2</v>
      </c>
      <c r="AZ100" s="10">
        <v>3.6170000000000001E-2</v>
      </c>
      <c r="BA100" s="10">
        <v>3.9980000000000002E-2</v>
      </c>
      <c r="BB100" s="10">
        <v>6.4119999999999996E-2</v>
      </c>
      <c r="BC100" s="10">
        <v>3.7190000000000001E-2</v>
      </c>
      <c r="BD100" s="12"/>
      <c r="BE100" s="3"/>
    </row>
    <row r="101" spans="1:57" x14ac:dyDescent="0.25">
      <c r="A101" s="3"/>
      <c r="B101" s="3">
        <v>91</v>
      </c>
      <c r="C101" s="6">
        <v>3.5220000000000001E-2</v>
      </c>
      <c r="D101" s="6">
        <v>3.5220000000000001E-2</v>
      </c>
      <c r="E101" s="6">
        <v>3.5220000000000001E-2</v>
      </c>
      <c r="F101" s="6">
        <v>3.5270000000000003E-2</v>
      </c>
      <c r="G101" s="6">
        <v>4.317E-2</v>
      </c>
      <c r="H101" s="6">
        <v>3.5220000000000001E-2</v>
      </c>
      <c r="I101" s="6">
        <v>3.5580000000000001E-2</v>
      </c>
      <c r="J101" s="6">
        <v>3.628E-2</v>
      </c>
      <c r="K101" s="6">
        <v>3.5220000000000001E-2</v>
      </c>
      <c r="L101" s="6">
        <v>3.5220000000000001E-2</v>
      </c>
      <c r="M101" s="7">
        <v>3.5220000000000001E-2</v>
      </c>
      <c r="N101" s="7">
        <v>3.5220000000000001E-2</v>
      </c>
      <c r="O101" s="7">
        <v>3.6159999999999998E-2</v>
      </c>
      <c r="P101" s="7">
        <v>4.3630000000000002E-2</v>
      </c>
      <c r="Q101" s="7">
        <v>4.5569999999999999E-2</v>
      </c>
      <c r="R101" s="7">
        <v>3.5220000000000001E-2</v>
      </c>
      <c r="S101" s="7">
        <v>3.5220000000000001E-2</v>
      </c>
      <c r="T101" s="7">
        <v>3.5220000000000001E-2</v>
      </c>
      <c r="U101" s="7">
        <v>2.418E-2</v>
      </c>
      <c r="V101" s="7">
        <v>3.5220000000000001E-2</v>
      </c>
      <c r="W101" s="7">
        <v>3.5220000000000001E-2</v>
      </c>
      <c r="X101" s="7">
        <v>3.5220000000000001E-2</v>
      </c>
      <c r="Y101" s="7">
        <v>3.5220000000000001E-2</v>
      </c>
      <c r="Z101" s="7">
        <v>3.8129999999999997E-2</v>
      </c>
      <c r="AA101" s="7">
        <v>4.129E-2</v>
      </c>
      <c r="AB101" s="7">
        <v>3.5220000000000001E-2</v>
      </c>
      <c r="AC101" s="7">
        <v>4.3490000000000001E-2</v>
      </c>
      <c r="AD101" s="7">
        <v>5.1049999999999998E-2</v>
      </c>
      <c r="AE101" s="7">
        <v>3.5220000000000001E-2</v>
      </c>
      <c r="AF101" s="7">
        <v>3.5220000000000001E-2</v>
      </c>
      <c r="AG101" s="7">
        <v>3.5220000000000001E-2</v>
      </c>
      <c r="AH101" s="7">
        <v>3.8890000000000001E-2</v>
      </c>
      <c r="AI101" s="7">
        <v>2.418E-2</v>
      </c>
      <c r="AJ101" s="7">
        <v>2.9530000000000001E-2</v>
      </c>
      <c r="AK101" s="7">
        <v>3.8449999999999998E-2</v>
      </c>
      <c r="AL101" s="7">
        <v>7.6660000000000006E-2</v>
      </c>
      <c r="AM101" s="7">
        <v>3.6080000000000001E-2</v>
      </c>
      <c r="AN101" s="7">
        <v>4.3770000000000003E-2</v>
      </c>
      <c r="AO101" s="7">
        <v>3.882E-2</v>
      </c>
      <c r="AP101" s="7">
        <v>4.7570000000000001E-2</v>
      </c>
      <c r="AQ101" s="7">
        <v>3.6990000000000002E-2</v>
      </c>
      <c r="AR101" s="7">
        <v>5.799E-2</v>
      </c>
      <c r="AS101" s="7">
        <v>2.4219999999999998E-2</v>
      </c>
      <c r="AT101" s="7">
        <v>4.4499999999999998E-2</v>
      </c>
      <c r="AU101" s="7">
        <v>5.8209999999999998E-2</v>
      </c>
      <c r="AV101" s="7">
        <v>4.1700000000000001E-2</v>
      </c>
      <c r="AW101" s="7">
        <v>3.848E-2</v>
      </c>
      <c r="AX101" s="7">
        <v>6.4060000000000006E-2</v>
      </c>
      <c r="AY101" s="7">
        <v>3.5029999999999999E-2</v>
      </c>
      <c r="AZ101" s="7">
        <v>3.6229999999999998E-2</v>
      </c>
      <c r="BA101" s="7">
        <v>0.04</v>
      </c>
      <c r="BB101" s="7">
        <v>6.3979999999999995E-2</v>
      </c>
      <c r="BC101" s="7">
        <v>3.7240000000000002E-2</v>
      </c>
      <c r="BD101" s="12"/>
      <c r="BE101" s="3"/>
    </row>
    <row r="102" spans="1:57" x14ac:dyDescent="0.25">
      <c r="A102" s="3"/>
      <c r="B102" s="3">
        <v>92</v>
      </c>
      <c r="C102" s="6">
        <v>3.5290000000000002E-2</v>
      </c>
      <c r="D102" s="6">
        <v>3.5290000000000002E-2</v>
      </c>
      <c r="E102" s="6">
        <v>3.5290000000000002E-2</v>
      </c>
      <c r="F102" s="6">
        <v>3.5340000000000003E-2</v>
      </c>
      <c r="G102" s="6">
        <v>4.3150000000000001E-2</v>
      </c>
      <c r="H102" s="6">
        <v>3.5290000000000002E-2</v>
      </c>
      <c r="I102" s="6">
        <v>3.5650000000000001E-2</v>
      </c>
      <c r="J102" s="6">
        <v>3.6339999999999997E-2</v>
      </c>
      <c r="K102" s="6">
        <v>3.5290000000000002E-2</v>
      </c>
      <c r="L102" s="6">
        <v>3.5290000000000002E-2</v>
      </c>
      <c r="M102" s="7">
        <v>3.5290000000000002E-2</v>
      </c>
      <c r="N102" s="7">
        <v>3.5290000000000002E-2</v>
      </c>
      <c r="O102" s="7">
        <v>3.6229999999999998E-2</v>
      </c>
      <c r="P102" s="7">
        <v>4.3619999999999999E-2</v>
      </c>
      <c r="Q102" s="7">
        <v>4.5530000000000001E-2</v>
      </c>
      <c r="R102" s="7">
        <v>3.5290000000000002E-2</v>
      </c>
      <c r="S102" s="7">
        <v>3.5290000000000002E-2</v>
      </c>
      <c r="T102" s="7">
        <v>3.5290000000000002E-2</v>
      </c>
      <c r="U102" s="7">
        <v>2.426E-2</v>
      </c>
      <c r="V102" s="7">
        <v>3.5290000000000002E-2</v>
      </c>
      <c r="W102" s="7">
        <v>3.5290000000000002E-2</v>
      </c>
      <c r="X102" s="7">
        <v>3.5290000000000002E-2</v>
      </c>
      <c r="Y102" s="7">
        <v>3.5290000000000002E-2</v>
      </c>
      <c r="Z102" s="7">
        <v>3.8170000000000003E-2</v>
      </c>
      <c r="AA102" s="7">
        <v>4.1300000000000003E-2</v>
      </c>
      <c r="AB102" s="7">
        <v>3.5290000000000002E-2</v>
      </c>
      <c r="AC102" s="7">
        <v>4.3479999999999998E-2</v>
      </c>
      <c r="AD102" s="7">
        <v>5.0950000000000002E-2</v>
      </c>
      <c r="AE102" s="7">
        <v>3.5290000000000002E-2</v>
      </c>
      <c r="AF102" s="7">
        <v>3.5290000000000002E-2</v>
      </c>
      <c r="AG102" s="7">
        <v>3.5290000000000002E-2</v>
      </c>
      <c r="AH102" s="7">
        <v>3.8929999999999999E-2</v>
      </c>
      <c r="AI102" s="7">
        <v>2.426E-2</v>
      </c>
      <c r="AJ102" s="7">
        <v>2.9669999999999998E-2</v>
      </c>
      <c r="AK102" s="7">
        <v>3.8490000000000003E-2</v>
      </c>
      <c r="AL102" s="7">
        <v>7.6380000000000003E-2</v>
      </c>
      <c r="AM102" s="7">
        <v>3.6139999999999999E-2</v>
      </c>
      <c r="AN102" s="7">
        <v>4.3749999999999997E-2</v>
      </c>
      <c r="AO102" s="7">
        <v>3.8859999999999999E-2</v>
      </c>
      <c r="AP102" s="7">
        <v>4.7509999999999997E-2</v>
      </c>
      <c r="AQ102" s="7">
        <v>3.7039999999999997E-2</v>
      </c>
      <c r="AR102" s="7">
        <v>5.7930000000000002E-2</v>
      </c>
      <c r="AS102" s="7">
        <v>2.4299999999999999E-2</v>
      </c>
      <c r="AT102" s="7">
        <v>4.4470000000000003E-2</v>
      </c>
      <c r="AU102" s="7">
        <v>5.8139999999999997E-2</v>
      </c>
      <c r="AV102" s="7">
        <v>4.1700000000000001E-2</v>
      </c>
      <c r="AW102" s="7">
        <v>3.8519999999999999E-2</v>
      </c>
      <c r="AX102" s="7">
        <v>6.3920000000000005E-2</v>
      </c>
      <c r="AY102" s="7">
        <v>3.5099999999999999E-2</v>
      </c>
      <c r="AZ102" s="7">
        <v>3.6290000000000003E-2</v>
      </c>
      <c r="BA102" s="7">
        <v>4.002E-2</v>
      </c>
      <c r="BB102" s="7">
        <v>6.3850000000000004E-2</v>
      </c>
      <c r="BC102" s="7">
        <v>3.7289999999999997E-2</v>
      </c>
      <c r="BD102" s="12"/>
      <c r="BE102" s="3"/>
    </row>
    <row r="103" spans="1:57" x14ac:dyDescent="0.25">
      <c r="A103" s="3"/>
      <c r="B103" s="3">
        <v>93</v>
      </c>
      <c r="C103" s="6">
        <v>3.5360000000000003E-2</v>
      </c>
      <c r="D103" s="6">
        <v>3.5360000000000003E-2</v>
      </c>
      <c r="E103" s="6">
        <v>3.5360000000000003E-2</v>
      </c>
      <c r="F103" s="6">
        <v>3.542E-2</v>
      </c>
      <c r="G103" s="6">
        <v>4.3139999999999998E-2</v>
      </c>
      <c r="H103" s="6">
        <v>3.5360000000000003E-2</v>
      </c>
      <c r="I103" s="6">
        <v>3.5720000000000002E-2</v>
      </c>
      <c r="J103" s="6">
        <v>3.6400000000000002E-2</v>
      </c>
      <c r="K103" s="6">
        <v>3.5360000000000003E-2</v>
      </c>
      <c r="L103" s="6">
        <v>3.5360000000000003E-2</v>
      </c>
      <c r="M103" s="7">
        <v>3.5360000000000003E-2</v>
      </c>
      <c r="N103" s="7">
        <v>3.5360000000000003E-2</v>
      </c>
      <c r="O103" s="7">
        <v>3.6290000000000003E-2</v>
      </c>
      <c r="P103" s="7">
        <v>4.36E-2</v>
      </c>
      <c r="Q103" s="7">
        <v>4.5490000000000003E-2</v>
      </c>
      <c r="R103" s="7">
        <v>3.5360000000000003E-2</v>
      </c>
      <c r="S103" s="7">
        <v>3.5360000000000003E-2</v>
      </c>
      <c r="T103" s="7">
        <v>3.5360000000000003E-2</v>
      </c>
      <c r="U103" s="7">
        <v>2.435E-2</v>
      </c>
      <c r="V103" s="7">
        <v>3.5360000000000003E-2</v>
      </c>
      <c r="W103" s="7">
        <v>3.5360000000000003E-2</v>
      </c>
      <c r="X103" s="7">
        <v>3.5360000000000003E-2</v>
      </c>
      <c r="Y103" s="7">
        <v>3.5360000000000003E-2</v>
      </c>
      <c r="Z103" s="7">
        <v>3.8210000000000001E-2</v>
      </c>
      <c r="AA103" s="7">
        <v>4.1309999999999999E-2</v>
      </c>
      <c r="AB103" s="7">
        <v>3.5360000000000003E-2</v>
      </c>
      <c r="AC103" s="7">
        <v>4.3459999999999999E-2</v>
      </c>
      <c r="AD103" s="7">
        <v>5.0860000000000002E-2</v>
      </c>
      <c r="AE103" s="7">
        <v>3.5360000000000003E-2</v>
      </c>
      <c r="AF103" s="7">
        <v>3.5360000000000003E-2</v>
      </c>
      <c r="AG103" s="7">
        <v>3.5360000000000003E-2</v>
      </c>
      <c r="AH103" s="7">
        <v>3.8960000000000002E-2</v>
      </c>
      <c r="AI103" s="7">
        <v>2.435E-2</v>
      </c>
      <c r="AJ103" s="7">
        <v>2.98E-2</v>
      </c>
      <c r="AK103" s="7">
        <v>3.8530000000000002E-2</v>
      </c>
      <c r="AL103" s="7">
        <v>7.6119999999999993E-2</v>
      </c>
      <c r="AM103" s="7">
        <v>3.6209999999999999E-2</v>
      </c>
      <c r="AN103" s="7">
        <v>4.3729999999999998E-2</v>
      </c>
      <c r="AO103" s="7">
        <v>3.8890000000000001E-2</v>
      </c>
      <c r="AP103" s="7">
        <v>4.7449999999999999E-2</v>
      </c>
      <c r="AQ103" s="7">
        <v>3.7089999999999998E-2</v>
      </c>
      <c r="AR103" s="7">
        <v>5.7860000000000002E-2</v>
      </c>
      <c r="AS103" s="7">
        <v>2.4379999999999999E-2</v>
      </c>
      <c r="AT103" s="7">
        <v>4.444E-2</v>
      </c>
      <c r="AU103" s="7">
        <v>5.808E-2</v>
      </c>
      <c r="AV103" s="7">
        <v>4.1700000000000001E-2</v>
      </c>
      <c r="AW103" s="7">
        <v>3.8559999999999997E-2</v>
      </c>
      <c r="AX103" s="7">
        <v>6.3799999999999996E-2</v>
      </c>
      <c r="AY103" s="7">
        <v>3.5180000000000003E-2</v>
      </c>
      <c r="AZ103" s="7">
        <v>3.635E-2</v>
      </c>
      <c r="BA103" s="7">
        <v>4.0039999999999999E-2</v>
      </c>
      <c r="BB103" s="7">
        <v>6.3719999999999999E-2</v>
      </c>
      <c r="BC103" s="7">
        <v>3.7339999999999998E-2</v>
      </c>
      <c r="BD103" s="12"/>
      <c r="BE103" s="3"/>
    </row>
    <row r="104" spans="1:57" x14ac:dyDescent="0.25">
      <c r="A104" s="3"/>
      <c r="B104" s="3">
        <v>94</v>
      </c>
      <c r="C104" s="6">
        <v>3.5430000000000003E-2</v>
      </c>
      <c r="D104" s="6">
        <v>3.5430000000000003E-2</v>
      </c>
      <c r="E104" s="6">
        <v>3.5430000000000003E-2</v>
      </c>
      <c r="F104" s="6">
        <v>3.5490000000000001E-2</v>
      </c>
      <c r="G104" s="6">
        <v>4.3130000000000002E-2</v>
      </c>
      <c r="H104" s="6">
        <v>3.5430000000000003E-2</v>
      </c>
      <c r="I104" s="6">
        <v>3.5779999999999999E-2</v>
      </c>
      <c r="J104" s="6">
        <v>3.6459999999999999E-2</v>
      </c>
      <c r="K104" s="6">
        <v>3.5430000000000003E-2</v>
      </c>
      <c r="L104" s="6">
        <v>3.5430000000000003E-2</v>
      </c>
      <c r="M104" s="7">
        <v>3.5430000000000003E-2</v>
      </c>
      <c r="N104" s="7">
        <v>3.5430000000000003E-2</v>
      </c>
      <c r="O104" s="7">
        <v>3.635E-2</v>
      </c>
      <c r="P104" s="7">
        <v>4.3580000000000001E-2</v>
      </c>
      <c r="Q104" s="7">
        <v>4.5449999999999997E-2</v>
      </c>
      <c r="R104" s="7">
        <v>3.5430000000000003E-2</v>
      </c>
      <c r="S104" s="7">
        <v>3.5430000000000003E-2</v>
      </c>
      <c r="T104" s="7">
        <v>3.5430000000000003E-2</v>
      </c>
      <c r="U104" s="7">
        <v>2.443E-2</v>
      </c>
      <c r="V104" s="7">
        <v>3.5430000000000003E-2</v>
      </c>
      <c r="W104" s="7">
        <v>3.5430000000000003E-2</v>
      </c>
      <c r="X104" s="7">
        <v>3.5430000000000003E-2</v>
      </c>
      <c r="Y104" s="7">
        <v>3.5430000000000003E-2</v>
      </c>
      <c r="Z104" s="7">
        <v>3.8249999999999999E-2</v>
      </c>
      <c r="AA104" s="7">
        <v>4.1320000000000003E-2</v>
      </c>
      <c r="AB104" s="7">
        <v>3.5430000000000003E-2</v>
      </c>
      <c r="AC104" s="7">
        <v>4.3450000000000003E-2</v>
      </c>
      <c r="AD104" s="7">
        <v>5.076E-2</v>
      </c>
      <c r="AE104" s="7">
        <v>3.5430000000000003E-2</v>
      </c>
      <c r="AF104" s="7">
        <v>3.5430000000000003E-2</v>
      </c>
      <c r="AG104" s="7">
        <v>3.5430000000000003E-2</v>
      </c>
      <c r="AH104" s="7">
        <v>3.8989999999999997E-2</v>
      </c>
      <c r="AI104" s="7">
        <v>2.443E-2</v>
      </c>
      <c r="AJ104" s="7">
        <v>2.9929999999999998E-2</v>
      </c>
      <c r="AK104" s="7">
        <v>3.857E-2</v>
      </c>
      <c r="AL104" s="7">
        <v>7.5859999999999997E-2</v>
      </c>
      <c r="AM104" s="7">
        <v>3.6269999999999997E-2</v>
      </c>
      <c r="AN104" s="7">
        <v>4.3709999999999999E-2</v>
      </c>
      <c r="AO104" s="7">
        <v>3.8920000000000003E-2</v>
      </c>
      <c r="AP104" s="7">
        <v>4.7399999999999998E-2</v>
      </c>
      <c r="AQ104" s="7">
        <v>3.7150000000000002E-2</v>
      </c>
      <c r="AR104" s="7">
        <v>5.7799999999999997E-2</v>
      </c>
      <c r="AS104" s="7">
        <v>2.4469999999999999E-2</v>
      </c>
      <c r="AT104" s="7">
        <v>4.4420000000000001E-2</v>
      </c>
      <c r="AU104" s="7">
        <v>5.8009999999999999E-2</v>
      </c>
      <c r="AV104" s="7">
        <v>4.1709999999999997E-2</v>
      </c>
      <c r="AW104" s="7">
        <v>3.8589999999999999E-2</v>
      </c>
      <c r="AX104" s="7">
        <v>6.3670000000000004E-2</v>
      </c>
      <c r="AY104" s="7">
        <v>3.5249999999999997E-2</v>
      </c>
      <c r="AZ104" s="7">
        <v>3.6409999999999998E-2</v>
      </c>
      <c r="BA104" s="7">
        <v>4.0059999999999998E-2</v>
      </c>
      <c r="BB104" s="7">
        <v>6.3600000000000004E-2</v>
      </c>
      <c r="BC104" s="7">
        <v>3.739E-2</v>
      </c>
      <c r="BD104" s="12"/>
      <c r="BE104" s="3"/>
    </row>
    <row r="105" spans="1:57" x14ac:dyDescent="0.25">
      <c r="A105" s="3"/>
      <c r="B105" s="8">
        <v>95</v>
      </c>
      <c r="C105" s="9">
        <v>3.5499999999999997E-2</v>
      </c>
      <c r="D105" s="9">
        <v>3.5499999999999997E-2</v>
      </c>
      <c r="E105" s="9">
        <v>3.5499999999999997E-2</v>
      </c>
      <c r="F105" s="9">
        <v>3.5549999999999998E-2</v>
      </c>
      <c r="G105" s="9">
        <v>4.3119999999999999E-2</v>
      </c>
      <c r="H105" s="9">
        <v>3.5499999999999997E-2</v>
      </c>
      <c r="I105" s="9">
        <v>3.585E-2</v>
      </c>
      <c r="J105" s="9">
        <v>3.6519999999999997E-2</v>
      </c>
      <c r="K105" s="9">
        <v>3.5499999999999997E-2</v>
      </c>
      <c r="L105" s="9">
        <v>3.5499999999999997E-2</v>
      </c>
      <c r="M105" s="10">
        <v>3.5499999999999997E-2</v>
      </c>
      <c r="N105" s="10">
        <v>3.5499999999999997E-2</v>
      </c>
      <c r="O105" s="10">
        <v>3.6409999999999998E-2</v>
      </c>
      <c r="P105" s="10">
        <v>4.3569999999999998E-2</v>
      </c>
      <c r="Q105" s="10">
        <v>4.5420000000000002E-2</v>
      </c>
      <c r="R105" s="10">
        <v>3.5499999999999997E-2</v>
      </c>
      <c r="S105" s="10">
        <v>3.5499999999999997E-2</v>
      </c>
      <c r="T105" s="10">
        <v>3.5499999999999997E-2</v>
      </c>
      <c r="U105" s="10">
        <v>2.4510000000000001E-2</v>
      </c>
      <c r="V105" s="10">
        <v>3.5499999999999997E-2</v>
      </c>
      <c r="W105" s="10">
        <v>3.5499999999999997E-2</v>
      </c>
      <c r="X105" s="10">
        <v>3.5499999999999997E-2</v>
      </c>
      <c r="Y105" s="10">
        <v>3.5499999999999997E-2</v>
      </c>
      <c r="Z105" s="10">
        <v>3.8289999999999998E-2</v>
      </c>
      <c r="AA105" s="10">
        <v>4.1320000000000003E-2</v>
      </c>
      <c r="AB105" s="10">
        <v>3.5499999999999997E-2</v>
      </c>
      <c r="AC105" s="10">
        <v>4.3430000000000003E-2</v>
      </c>
      <c r="AD105" s="10">
        <v>5.067E-2</v>
      </c>
      <c r="AE105" s="10">
        <v>3.5499999999999997E-2</v>
      </c>
      <c r="AF105" s="10">
        <v>3.5499999999999997E-2</v>
      </c>
      <c r="AG105" s="10">
        <v>3.5499999999999997E-2</v>
      </c>
      <c r="AH105" s="10">
        <v>3.9019999999999999E-2</v>
      </c>
      <c r="AI105" s="10">
        <v>2.4510000000000001E-2</v>
      </c>
      <c r="AJ105" s="10">
        <v>3.005E-2</v>
      </c>
      <c r="AK105" s="10">
        <v>3.8600000000000002E-2</v>
      </c>
      <c r="AL105" s="10">
        <v>7.5609999999999997E-2</v>
      </c>
      <c r="AM105" s="10">
        <v>3.6330000000000001E-2</v>
      </c>
      <c r="AN105" s="10">
        <v>4.369E-2</v>
      </c>
      <c r="AO105" s="10">
        <v>3.8949999999999999E-2</v>
      </c>
      <c r="AP105" s="10">
        <v>4.734E-2</v>
      </c>
      <c r="AQ105" s="10">
        <v>3.7199999999999997E-2</v>
      </c>
      <c r="AR105" s="10">
        <v>5.774E-2</v>
      </c>
      <c r="AS105" s="10">
        <v>2.4539999999999999E-2</v>
      </c>
      <c r="AT105" s="10">
        <v>4.4389999999999999E-2</v>
      </c>
      <c r="AU105" s="10">
        <v>5.7950000000000002E-2</v>
      </c>
      <c r="AV105" s="10">
        <v>4.1709999999999997E-2</v>
      </c>
      <c r="AW105" s="10">
        <v>3.8629999999999998E-2</v>
      </c>
      <c r="AX105" s="10">
        <v>6.3549999999999995E-2</v>
      </c>
      <c r="AY105" s="10">
        <v>3.5319999999999997E-2</v>
      </c>
      <c r="AZ105" s="10">
        <v>3.6470000000000002E-2</v>
      </c>
      <c r="BA105" s="10">
        <v>4.0079999999999998E-2</v>
      </c>
      <c r="BB105" s="10">
        <v>6.3479999999999995E-2</v>
      </c>
      <c r="BC105" s="10">
        <v>3.7440000000000001E-2</v>
      </c>
      <c r="BD105" s="12"/>
      <c r="BE105" s="3"/>
    </row>
    <row r="106" spans="1:57" x14ac:dyDescent="0.25">
      <c r="A106" s="3"/>
      <c r="B106" s="3">
        <v>96</v>
      </c>
      <c r="C106" s="6">
        <v>3.5569999999999997E-2</v>
      </c>
      <c r="D106" s="6">
        <v>3.5569999999999997E-2</v>
      </c>
      <c r="E106" s="6">
        <v>3.5569999999999997E-2</v>
      </c>
      <c r="F106" s="6">
        <v>3.5619999999999999E-2</v>
      </c>
      <c r="G106" s="6">
        <v>4.3099999999999999E-2</v>
      </c>
      <c r="H106" s="6">
        <v>3.5569999999999997E-2</v>
      </c>
      <c r="I106" s="6">
        <v>3.5909999999999997E-2</v>
      </c>
      <c r="J106" s="6">
        <v>3.6569999999999998E-2</v>
      </c>
      <c r="K106" s="6">
        <v>3.5569999999999997E-2</v>
      </c>
      <c r="L106" s="6">
        <v>3.5569999999999997E-2</v>
      </c>
      <c r="M106" s="7">
        <v>3.5569999999999997E-2</v>
      </c>
      <c r="N106" s="7">
        <v>3.5569999999999997E-2</v>
      </c>
      <c r="O106" s="7">
        <v>3.6470000000000002E-2</v>
      </c>
      <c r="P106" s="7">
        <v>4.3549999999999998E-2</v>
      </c>
      <c r="Q106" s="7">
        <v>4.5379999999999997E-2</v>
      </c>
      <c r="R106" s="7">
        <v>3.5569999999999997E-2</v>
      </c>
      <c r="S106" s="7">
        <v>3.5569999999999997E-2</v>
      </c>
      <c r="T106" s="7">
        <v>3.5569999999999997E-2</v>
      </c>
      <c r="U106" s="7">
        <v>2.4590000000000001E-2</v>
      </c>
      <c r="V106" s="7">
        <v>3.5569999999999997E-2</v>
      </c>
      <c r="W106" s="7">
        <v>3.5569999999999997E-2</v>
      </c>
      <c r="X106" s="7">
        <v>3.5569999999999997E-2</v>
      </c>
      <c r="Y106" s="7">
        <v>3.5569999999999997E-2</v>
      </c>
      <c r="Z106" s="7">
        <v>3.8330000000000003E-2</v>
      </c>
      <c r="AA106" s="7">
        <v>4.1329999999999999E-2</v>
      </c>
      <c r="AB106" s="7">
        <v>3.5569999999999997E-2</v>
      </c>
      <c r="AC106" s="7">
        <v>4.342E-2</v>
      </c>
      <c r="AD106" s="7">
        <v>5.058E-2</v>
      </c>
      <c r="AE106" s="7">
        <v>3.5569999999999997E-2</v>
      </c>
      <c r="AF106" s="7">
        <v>3.5569999999999997E-2</v>
      </c>
      <c r="AG106" s="7">
        <v>3.5569999999999997E-2</v>
      </c>
      <c r="AH106" s="7">
        <v>3.9050000000000001E-2</v>
      </c>
      <c r="AI106" s="7">
        <v>2.4590000000000001E-2</v>
      </c>
      <c r="AJ106" s="7">
        <v>3.0179999999999998E-2</v>
      </c>
      <c r="AK106" s="7">
        <v>3.8640000000000001E-2</v>
      </c>
      <c r="AL106" s="7">
        <v>7.5359999999999996E-2</v>
      </c>
      <c r="AM106" s="7">
        <v>3.6389999999999999E-2</v>
      </c>
      <c r="AN106" s="7">
        <v>4.3679999999999997E-2</v>
      </c>
      <c r="AO106" s="7">
        <v>3.8989999999999997E-2</v>
      </c>
      <c r="AP106" s="7">
        <v>4.7280000000000003E-2</v>
      </c>
      <c r="AQ106" s="7">
        <v>3.7249999999999998E-2</v>
      </c>
      <c r="AR106" s="7">
        <v>5.7680000000000002E-2</v>
      </c>
      <c r="AS106" s="7">
        <v>2.462E-2</v>
      </c>
      <c r="AT106" s="7">
        <v>4.437E-2</v>
      </c>
      <c r="AU106" s="7">
        <v>5.7889999999999997E-2</v>
      </c>
      <c r="AV106" s="7">
        <v>4.1709999999999997E-2</v>
      </c>
      <c r="AW106" s="7">
        <v>3.866E-2</v>
      </c>
      <c r="AX106" s="7">
        <v>6.3420000000000004E-2</v>
      </c>
      <c r="AY106" s="7">
        <v>3.5389999999999998E-2</v>
      </c>
      <c r="AZ106" s="7">
        <v>3.653E-2</v>
      </c>
      <c r="BA106" s="7">
        <v>4.0099999999999997E-2</v>
      </c>
      <c r="BB106" s="7">
        <v>6.336E-2</v>
      </c>
      <c r="BC106" s="7">
        <v>3.7479999999999999E-2</v>
      </c>
      <c r="BD106" s="12"/>
      <c r="BE106" s="3"/>
    </row>
    <row r="107" spans="1:57" x14ac:dyDescent="0.25">
      <c r="A107" s="3"/>
      <c r="B107" s="3">
        <v>97</v>
      </c>
      <c r="C107" s="6">
        <v>3.5630000000000002E-2</v>
      </c>
      <c r="D107" s="6">
        <v>3.5630000000000002E-2</v>
      </c>
      <c r="E107" s="6">
        <v>3.5630000000000002E-2</v>
      </c>
      <c r="F107" s="6">
        <v>3.569E-2</v>
      </c>
      <c r="G107" s="6">
        <v>4.3090000000000003E-2</v>
      </c>
      <c r="H107" s="6">
        <v>3.5630000000000002E-2</v>
      </c>
      <c r="I107" s="6">
        <v>3.5970000000000002E-2</v>
      </c>
      <c r="J107" s="6">
        <v>3.6630000000000003E-2</v>
      </c>
      <c r="K107" s="6">
        <v>3.5630000000000002E-2</v>
      </c>
      <c r="L107" s="6">
        <v>3.5630000000000002E-2</v>
      </c>
      <c r="M107" s="7">
        <v>3.5630000000000002E-2</v>
      </c>
      <c r="N107" s="7">
        <v>3.5630000000000002E-2</v>
      </c>
      <c r="O107" s="7">
        <v>3.6519999999999997E-2</v>
      </c>
      <c r="P107" s="7">
        <v>4.3529999999999999E-2</v>
      </c>
      <c r="Q107" s="7">
        <v>4.5350000000000001E-2</v>
      </c>
      <c r="R107" s="7">
        <v>3.5630000000000002E-2</v>
      </c>
      <c r="S107" s="7">
        <v>3.5630000000000002E-2</v>
      </c>
      <c r="T107" s="7">
        <v>3.5630000000000002E-2</v>
      </c>
      <c r="U107" s="7">
        <v>2.4660000000000001E-2</v>
      </c>
      <c r="V107" s="7">
        <v>3.5630000000000002E-2</v>
      </c>
      <c r="W107" s="7">
        <v>3.5630000000000002E-2</v>
      </c>
      <c r="X107" s="7">
        <v>3.5630000000000002E-2</v>
      </c>
      <c r="Y107" s="7">
        <v>3.5630000000000002E-2</v>
      </c>
      <c r="Z107" s="7">
        <v>3.8359999999999998E-2</v>
      </c>
      <c r="AA107" s="7">
        <v>4.1340000000000002E-2</v>
      </c>
      <c r="AB107" s="7">
        <v>3.5630000000000002E-2</v>
      </c>
      <c r="AC107" s="7">
        <v>4.3400000000000001E-2</v>
      </c>
      <c r="AD107" s="7">
        <v>5.049E-2</v>
      </c>
      <c r="AE107" s="7">
        <v>3.5630000000000002E-2</v>
      </c>
      <c r="AF107" s="7">
        <v>3.5630000000000002E-2</v>
      </c>
      <c r="AG107" s="7">
        <v>3.5630000000000002E-2</v>
      </c>
      <c r="AH107" s="7">
        <v>3.9079999999999997E-2</v>
      </c>
      <c r="AI107" s="7">
        <v>2.4660000000000001E-2</v>
      </c>
      <c r="AJ107" s="7">
        <v>3.0300000000000001E-2</v>
      </c>
      <c r="AK107" s="7">
        <v>3.8670000000000003E-2</v>
      </c>
      <c r="AL107" s="7">
        <v>7.5109999999999996E-2</v>
      </c>
      <c r="AM107" s="7">
        <v>3.644E-2</v>
      </c>
      <c r="AN107" s="7">
        <v>4.3659999999999997E-2</v>
      </c>
      <c r="AO107" s="7">
        <v>3.9019999999999999E-2</v>
      </c>
      <c r="AP107" s="7">
        <v>4.7230000000000001E-2</v>
      </c>
      <c r="AQ107" s="7">
        <v>3.73E-2</v>
      </c>
      <c r="AR107" s="7">
        <v>5.7619999999999998E-2</v>
      </c>
      <c r="AS107" s="7">
        <v>2.47E-2</v>
      </c>
      <c r="AT107" s="7">
        <v>4.4339999999999997E-2</v>
      </c>
      <c r="AU107" s="7">
        <v>5.7829999999999999E-2</v>
      </c>
      <c r="AV107" s="7">
        <v>4.172E-2</v>
      </c>
      <c r="AW107" s="7">
        <v>3.8699999999999998E-2</v>
      </c>
      <c r="AX107" s="7">
        <v>6.3310000000000005E-2</v>
      </c>
      <c r="AY107" s="7">
        <v>3.5459999999999998E-2</v>
      </c>
      <c r="AZ107" s="7">
        <v>3.6589999999999998E-2</v>
      </c>
      <c r="BA107" s="7">
        <v>4.0120000000000003E-2</v>
      </c>
      <c r="BB107" s="7">
        <v>6.3240000000000005E-2</v>
      </c>
      <c r="BC107" s="7">
        <v>3.7530000000000001E-2</v>
      </c>
      <c r="BD107" s="12"/>
      <c r="BE107" s="3"/>
    </row>
    <row r="108" spans="1:57" x14ac:dyDescent="0.25">
      <c r="A108" s="3"/>
      <c r="B108" s="3">
        <v>98</v>
      </c>
      <c r="C108" s="6">
        <v>3.5700000000000003E-2</v>
      </c>
      <c r="D108" s="6">
        <v>3.5700000000000003E-2</v>
      </c>
      <c r="E108" s="6">
        <v>3.5700000000000003E-2</v>
      </c>
      <c r="F108" s="6">
        <v>3.5749999999999997E-2</v>
      </c>
      <c r="G108" s="6">
        <v>4.308E-2</v>
      </c>
      <c r="H108" s="6">
        <v>3.5700000000000003E-2</v>
      </c>
      <c r="I108" s="6">
        <v>3.6040000000000003E-2</v>
      </c>
      <c r="J108" s="6">
        <v>3.6679999999999997E-2</v>
      </c>
      <c r="K108" s="6">
        <v>3.5700000000000003E-2</v>
      </c>
      <c r="L108" s="6">
        <v>3.5700000000000003E-2</v>
      </c>
      <c r="M108" s="7">
        <v>3.5700000000000003E-2</v>
      </c>
      <c r="N108" s="7">
        <v>3.5700000000000003E-2</v>
      </c>
      <c r="O108" s="7">
        <v>3.6580000000000001E-2</v>
      </c>
      <c r="P108" s="7">
        <v>4.3520000000000003E-2</v>
      </c>
      <c r="Q108" s="7">
        <v>4.5310000000000003E-2</v>
      </c>
      <c r="R108" s="7">
        <v>3.5700000000000003E-2</v>
      </c>
      <c r="S108" s="7">
        <v>3.5700000000000003E-2</v>
      </c>
      <c r="T108" s="7">
        <v>3.5700000000000003E-2</v>
      </c>
      <c r="U108" s="7">
        <v>2.4740000000000002E-2</v>
      </c>
      <c r="V108" s="7">
        <v>3.5700000000000003E-2</v>
      </c>
      <c r="W108" s="7">
        <v>3.5700000000000003E-2</v>
      </c>
      <c r="X108" s="7">
        <v>3.5700000000000003E-2</v>
      </c>
      <c r="Y108" s="7">
        <v>3.5700000000000003E-2</v>
      </c>
      <c r="Z108" s="7">
        <v>3.8399999999999997E-2</v>
      </c>
      <c r="AA108" s="7">
        <v>4.1340000000000002E-2</v>
      </c>
      <c r="AB108" s="7">
        <v>3.5700000000000003E-2</v>
      </c>
      <c r="AC108" s="7">
        <v>4.3389999999999998E-2</v>
      </c>
      <c r="AD108" s="7">
        <v>5.04E-2</v>
      </c>
      <c r="AE108" s="7">
        <v>3.5700000000000003E-2</v>
      </c>
      <c r="AF108" s="7">
        <v>3.5700000000000003E-2</v>
      </c>
      <c r="AG108" s="7">
        <v>3.5700000000000003E-2</v>
      </c>
      <c r="AH108" s="7">
        <v>3.9109999999999999E-2</v>
      </c>
      <c r="AI108" s="7">
        <v>2.4740000000000002E-2</v>
      </c>
      <c r="AJ108" s="7">
        <v>3.041E-2</v>
      </c>
      <c r="AK108" s="7">
        <v>3.8710000000000001E-2</v>
      </c>
      <c r="AL108" s="7">
        <v>7.4880000000000002E-2</v>
      </c>
      <c r="AM108" s="7">
        <v>3.6499999999999998E-2</v>
      </c>
      <c r="AN108" s="7">
        <v>4.3639999999999998E-2</v>
      </c>
      <c r="AO108" s="7">
        <v>3.9050000000000001E-2</v>
      </c>
      <c r="AP108" s="7">
        <v>4.7169999999999997E-2</v>
      </c>
      <c r="AQ108" s="7">
        <v>3.7339999999999998E-2</v>
      </c>
      <c r="AR108" s="7">
        <v>5.756E-2</v>
      </c>
      <c r="AS108" s="7">
        <v>2.477E-2</v>
      </c>
      <c r="AT108" s="7">
        <v>4.4319999999999998E-2</v>
      </c>
      <c r="AU108" s="7">
        <v>5.7770000000000002E-2</v>
      </c>
      <c r="AV108" s="7">
        <v>4.172E-2</v>
      </c>
      <c r="AW108" s="7">
        <v>3.8730000000000001E-2</v>
      </c>
      <c r="AX108" s="7">
        <v>6.3189999999999996E-2</v>
      </c>
      <c r="AY108" s="7">
        <v>3.5529999999999999E-2</v>
      </c>
      <c r="AZ108" s="7">
        <v>3.6639999999999999E-2</v>
      </c>
      <c r="BA108" s="7">
        <v>4.0140000000000002E-2</v>
      </c>
      <c r="BB108" s="7">
        <v>6.3119999999999996E-2</v>
      </c>
      <c r="BC108" s="7">
        <v>3.7569999999999999E-2</v>
      </c>
      <c r="BD108" s="12"/>
      <c r="BE108" s="3"/>
    </row>
    <row r="109" spans="1:57" x14ac:dyDescent="0.25">
      <c r="A109" s="3"/>
      <c r="B109" s="3">
        <v>99</v>
      </c>
      <c r="C109" s="6">
        <v>3.576E-2</v>
      </c>
      <c r="D109" s="6">
        <v>3.576E-2</v>
      </c>
      <c r="E109" s="6">
        <v>3.576E-2</v>
      </c>
      <c r="F109" s="6">
        <v>3.5810000000000002E-2</v>
      </c>
      <c r="G109" s="6">
        <v>4.3069999999999997E-2</v>
      </c>
      <c r="H109" s="6">
        <v>3.576E-2</v>
      </c>
      <c r="I109" s="6">
        <v>3.61E-2</v>
      </c>
      <c r="J109" s="6">
        <v>3.6740000000000002E-2</v>
      </c>
      <c r="K109" s="6">
        <v>3.576E-2</v>
      </c>
      <c r="L109" s="6">
        <v>3.576E-2</v>
      </c>
      <c r="M109" s="7">
        <v>3.576E-2</v>
      </c>
      <c r="N109" s="7">
        <v>3.576E-2</v>
      </c>
      <c r="O109" s="7">
        <v>3.6630000000000003E-2</v>
      </c>
      <c r="P109" s="7">
        <v>4.3499999999999997E-2</v>
      </c>
      <c r="Q109" s="7">
        <v>4.5280000000000001E-2</v>
      </c>
      <c r="R109" s="7">
        <v>3.576E-2</v>
      </c>
      <c r="S109" s="7">
        <v>3.576E-2</v>
      </c>
      <c r="T109" s="7">
        <v>3.576E-2</v>
      </c>
      <c r="U109" s="7">
        <v>2.4809999999999999E-2</v>
      </c>
      <c r="V109" s="7">
        <v>3.576E-2</v>
      </c>
      <c r="W109" s="7">
        <v>3.576E-2</v>
      </c>
      <c r="X109" s="7">
        <v>3.576E-2</v>
      </c>
      <c r="Y109" s="7">
        <v>3.576E-2</v>
      </c>
      <c r="Z109" s="7">
        <v>3.8440000000000002E-2</v>
      </c>
      <c r="AA109" s="7">
        <v>4.1349999999999998E-2</v>
      </c>
      <c r="AB109" s="7">
        <v>3.576E-2</v>
      </c>
      <c r="AC109" s="7">
        <v>4.3369999999999999E-2</v>
      </c>
      <c r="AD109" s="7">
        <v>5.0319999999999997E-2</v>
      </c>
      <c r="AE109" s="7">
        <v>3.576E-2</v>
      </c>
      <c r="AF109" s="7">
        <v>3.576E-2</v>
      </c>
      <c r="AG109" s="7">
        <v>3.576E-2</v>
      </c>
      <c r="AH109" s="7">
        <v>3.9140000000000001E-2</v>
      </c>
      <c r="AI109" s="7">
        <v>2.4809999999999999E-2</v>
      </c>
      <c r="AJ109" s="7">
        <v>3.0530000000000002E-2</v>
      </c>
      <c r="AK109" s="7">
        <v>3.8739999999999997E-2</v>
      </c>
      <c r="AL109" s="7">
        <v>7.4639999999999998E-2</v>
      </c>
      <c r="AM109" s="7">
        <v>3.6560000000000002E-2</v>
      </c>
      <c r="AN109" s="7">
        <v>4.3630000000000002E-2</v>
      </c>
      <c r="AO109" s="7">
        <v>3.9079999999999997E-2</v>
      </c>
      <c r="AP109" s="7">
        <v>4.7120000000000002E-2</v>
      </c>
      <c r="AQ109" s="7">
        <v>3.739E-2</v>
      </c>
      <c r="AR109" s="7">
        <v>5.7509999999999999E-2</v>
      </c>
      <c r="AS109" s="7">
        <v>2.4840000000000001E-2</v>
      </c>
      <c r="AT109" s="7">
        <v>4.4290000000000003E-2</v>
      </c>
      <c r="AU109" s="7">
        <v>5.7709999999999997E-2</v>
      </c>
      <c r="AV109" s="7">
        <v>4.172E-2</v>
      </c>
      <c r="AW109" s="7">
        <v>3.8760000000000003E-2</v>
      </c>
      <c r="AX109" s="7">
        <v>6.3079999999999997E-2</v>
      </c>
      <c r="AY109" s="7">
        <v>3.5589999999999997E-2</v>
      </c>
      <c r="AZ109" s="7">
        <v>3.6700000000000003E-2</v>
      </c>
      <c r="BA109" s="7">
        <v>4.0160000000000001E-2</v>
      </c>
      <c r="BB109" s="7">
        <v>6.3009999999999997E-2</v>
      </c>
      <c r="BC109" s="7">
        <v>3.7620000000000001E-2</v>
      </c>
      <c r="BD109" s="12"/>
      <c r="BE109" s="3"/>
    </row>
    <row r="110" spans="1:57" x14ac:dyDescent="0.25">
      <c r="A110" s="3"/>
      <c r="B110" s="8">
        <v>100</v>
      </c>
      <c r="C110" s="9">
        <v>3.5819999999999998E-2</v>
      </c>
      <c r="D110" s="9">
        <v>3.5819999999999998E-2</v>
      </c>
      <c r="E110" s="9">
        <v>3.5819999999999998E-2</v>
      </c>
      <c r="F110" s="9">
        <v>3.5869999999999999E-2</v>
      </c>
      <c r="G110" s="9">
        <v>4.3060000000000001E-2</v>
      </c>
      <c r="H110" s="9">
        <v>3.5819999999999998E-2</v>
      </c>
      <c r="I110" s="9">
        <v>3.6150000000000002E-2</v>
      </c>
      <c r="J110" s="9">
        <v>3.6790000000000003E-2</v>
      </c>
      <c r="K110" s="9">
        <v>3.5819999999999998E-2</v>
      </c>
      <c r="L110" s="9">
        <v>3.5819999999999998E-2</v>
      </c>
      <c r="M110" s="10">
        <v>3.5819999999999998E-2</v>
      </c>
      <c r="N110" s="10">
        <v>3.5819999999999998E-2</v>
      </c>
      <c r="O110" s="10">
        <v>3.669E-2</v>
      </c>
      <c r="P110" s="10">
        <v>4.3490000000000001E-2</v>
      </c>
      <c r="Q110" s="10">
        <v>4.5249999999999999E-2</v>
      </c>
      <c r="R110" s="10">
        <v>3.5819999999999998E-2</v>
      </c>
      <c r="S110" s="10">
        <v>3.5819999999999998E-2</v>
      </c>
      <c r="T110" s="10">
        <v>3.5819999999999998E-2</v>
      </c>
      <c r="U110" s="10">
        <v>2.4879999999999999E-2</v>
      </c>
      <c r="V110" s="10">
        <v>3.5819999999999998E-2</v>
      </c>
      <c r="W110" s="10">
        <v>3.5819999999999998E-2</v>
      </c>
      <c r="X110" s="10">
        <v>3.5819999999999998E-2</v>
      </c>
      <c r="Y110" s="10">
        <v>3.5819999999999998E-2</v>
      </c>
      <c r="Z110" s="10">
        <v>3.8469999999999997E-2</v>
      </c>
      <c r="AA110" s="10">
        <v>4.1360000000000001E-2</v>
      </c>
      <c r="AB110" s="10">
        <v>3.5819999999999998E-2</v>
      </c>
      <c r="AC110" s="10">
        <v>4.3360000000000003E-2</v>
      </c>
      <c r="AD110" s="10">
        <v>5.024E-2</v>
      </c>
      <c r="AE110" s="10">
        <v>3.5819999999999998E-2</v>
      </c>
      <c r="AF110" s="10">
        <v>3.5819999999999998E-2</v>
      </c>
      <c r="AG110" s="10">
        <v>3.5819999999999998E-2</v>
      </c>
      <c r="AH110" s="10">
        <v>3.9170000000000003E-2</v>
      </c>
      <c r="AI110" s="10">
        <v>2.4879999999999999E-2</v>
      </c>
      <c r="AJ110" s="10">
        <v>3.0640000000000001E-2</v>
      </c>
      <c r="AK110" s="10">
        <v>3.8769999999999999E-2</v>
      </c>
      <c r="AL110" s="10">
        <v>7.4410000000000004E-2</v>
      </c>
      <c r="AM110" s="10">
        <v>3.6609999999999997E-2</v>
      </c>
      <c r="AN110" s="10">
        <v>4.3610000000000003E-2</v>
      </c>
      <c r="AO110" s="10">
        <v>3.9109999999999999E-2</v>
      </c>
      <c r="AP110" s="10">
        <v>4.7070000000000001E-2</v>
      </c>
      <c r="AQ110" s="10">
        <v>3.7440000000000001E-2</v>
      </c>
      <c r="AR110" s="10">
        <v>5.7450000000000001E-2</v>
      </c>
      <c r="AS110" s="10">
        <v>2.4920000000000001E-2</v>
      </c>
      <c r="AT110" s="10">
        <v>4.4269999999999997E-2</v>
      </c>
      <c r="AU110" s="10">
        <v>5.765E-2</v>
      </c>
      <c r="AV110" s="10">
        <v>4.172E-2</v>
      </c>
      <c r="AW110" s="10">
        <v>3.8800000000000001E-2</v>
      </c>
      <c r="AX110" s="10">
        <v>6.2969999999999998E-2</v>
      </c>
      <c r="AY110" s="10">
        <v>3.5650000000000001E-2</v>
      </c>
      <c r="AZ110" s="10">
        <v>3.6749999999999998E-2</v>
      </c>
      <c r="BA110" s="10">
        <v>4.018E-2</v>
      </c>
      <c r="BB110" s="10">
        <v>6.2899999999999998E-2</v>
      </c>
      <c r="BC110" s="10">
        <v>3.7659999999999999E-2</v>
      </c>
      <c r="BD110" s="12"/>
      <c r="BE110" s="3"/>
    </row>
    <row r="111" spans="1:57" x14ac:dyDescent="0.25">
      <c r="A111" s="3"/>
      <c r="B111" s="3">
        <v>101</v>
      </c>
      <c r="C111" s="6">
        <v>3.5880000000000002E-2</v>
      </c>
      <c r="D111" s="6">
        <v>3.5880000000000002E-2</v>
      </c>
      <c r="E111" s="6">
        <v>3.5880000000000002E-2</v>
      </c>
      <c r="F111" s="6">
        <v>3.594E-2</v>
      </c>
      <c r="G111" s="6">
        <v>4.3049999999999998E-2</v>
      </c>
      <c r="H111" s="6">
        <v>3.5880000000000002E-2</v>
      </c>
      <c r="I111" s="6">
        <v>3.6209999999999999E-2</v>
      </c>
      <c r="J111" s="6">
        <v>3.6839999999999998E-2</v>
      </c>
      <c r="K111" s="6">
        <v>3.5880000000000002E-2</v>
      </c>
      <c r="L111" s="6">
        <v>3.5880000000000002E-2</v>
      </c>
      <c r="M111" s="7">
        <v>3.5880000000000002E-2</v>
      </c>
      <c r="N111" s="7">
        <v>3.5880000000000002E-2</v>
      </c>
      <c r="O111" s="7">
        <v>3.6740000000000002E-2</v>
      </c>
      <c r="P111" s="7">
        <v>4.3470000000000002E-2</v>
      </c>
      <c r="Q111" s="7">
        <v>4.521E-2</v>
      </c>
      <c r="R111" s="7">
        <v>3.5880000000000002E-2</v>
      </c>
      <c r="S111" s="7">
        <v>3.5880000000000002E-2</v>
      </c>
      <c r="T111" s="7">
        <v>3.5880000000000002E-2</v>
      </c>
      <c r="U111" s="7">
        <v>2.495E-2</v>
      </c>
      <c r="V111" s="7">
        <v>3.5880000000000002E-2</v>
      </c>
      <c r="W111" s="7">
        <v>3.5880000000000002E-2</v>
      </c>
      <c r="X111" s="7">
        <v>3.5880000000000002E-2</v>
      </c>
      <c r="Y111" s="7">
        <v>3.5880000000000002E-2</v>
      </c>
      <c r="Z111" s="7">
        <v>3.8510000000000003E-2</v>
      </c>
      <c r="AA111" s="7">
        <v>4.1360000000000001E-2</v>
      </c>
      <c r="AB111" s="7">
        <v>3.5880000000000002E-2</v>
      </c>
      <c r="AC111" s="7">
        <v>4.335E-2</v>
      </c>
      <c r="AD111" s="7">
        <v>5.015E-2</v>
      </c>
      <c r="AE111" s="7">
        <v>3.5880000000000002E-2</v>
      </c>
      <c r="AF111" s="7">
        <v>3.5880000000000002E-2</v>
      </c>
      <c r="AG111" s="7">
        <v>3.5880000000000002E-2</v>
      </c>
      <c r="AH111" s="7">
        <v>3.9199999999999999E-2</v>
      </c>
      <c r="AI111" s="7">
        <v>2.495E-2</v>
      </c>
      <c r="AJ111" s="7">
        <v>3.0759999999999999E-2</v>
      </c>
      <c r="AK111" s="7">
        <v>3.8800000000000001E-2</v>
      </c>
      <c r="AL111" s="7">
        <v>7.4190000000000006E-2</v>
      </c>
      <c r="AM111" s="7">
        <v>3.6659999999999998E-2</v>
      </c>
      <c r="AN111" s="7">
        <v>4.3589999999999997E-2</v>
      </c>
      <c r="AO111" s="7">
        <v>3.9140000000000001E-2</v>
      </c>
      <c r="AP111" s="7">
        <v>4.7019999999999999E-2</v>
      </c>
      <c r="AQ111" s="7">
        <v>3.7479999999999999E-2</v>
      </c>
      <c r="AR111" s="7">
        <v>5.74E-2</v>
      </c>
      <c r="AS111" s="7">
        <v>2.4989999999999998E-2</v>
      </c>
      <c r="AT111" s="7">
        <v>4.4249999999999998E-2</v>
      </c>
      <c r="AU111" s="7">
        <v>5.7590000000000002E-2</v>
      </c>
      <c r="AV111" s="7">
        <v>4.1730000000000003E-2</v>
      </c>
      <c r="AW111" s="7">
        <v>3.8830000000000003E-2</v>
      </c>
      <c r="AX111" s="7">
        <v>6.2859999999999999E-2</v>
      </c>
      <c r="AY111" s="7">
        <v>3.5720000000000002E-2</v>
      </c>
      <c r="AZ111" s="7">
        <v>3.6799999999999999E-2</v>
      </c>
      <c r="BA111" s="7">
        <v>4.02E-2</v>
      </c>
      <c r="BB111" s="7">
        <v>6.2789999999999999E-2</v>
      </c>
      <c r="BC111" s="7">
        <v>3.7699999999999997E-2</v>
      </c>
      <c r="BD111" s="12"/>
      <c r="BE111" s="3"/>
    </row>
    <row r="112" spans="1:57" x14ac:dyDescent="0.25">
      <c r="A112" s="3"/>
      <c r="B112" s="3">
        <v>102</v>
      </c>
      <c r="C112" s="6">
        <v>3.594E-2</v>
      </c>
      <c r="D112" s="6">
        <v>3.594E-2</v>
      </c>
      <c r="E112" s="6">
        <v>3.594E-2</v>
      </c>
      <c r="F112" s="6">
        <v>3.5990000000000001E-2</v>
      </c>
      <c r="G112" s="6">
        <v>4.3040000000000002E-2</v>
      </c>
      <c r="H112" s="6">
        <v>3.594E-2</v>
      </c>
      <c r="I112" s="6">
        <v>3.6269999999999997E-2</v>
      </c>
      <c r="J112" s="6">
        <v>3.6889999999999999E-2</v>
      </c>
      <c r="K112" s="6">
        <v>3.594E-2</v>
      </c>
      <c r="L112" s="6">
        <v>3.594E-2</v>
      </c>
      <c r="M112" s="7">
        <v>3.594E-2</v>
      </c>
      <c r="N112" s="7">
        <v>3.594E-2</v>
      </c>
      <c r="O112" s="7">
        <v>3.6790000000000003E-2</v>
      </c>
      <c r="P112" s="7">
        <v>4.3459999999999999E-2</v>
      </c>
      <c r="Q112" s="7">
        <v>4.5179999999999998E-2</v>
      </c>
      <c r="R112" s="7">
        <v>3.594E-2</v>
      </c>
      <c r="S112" s="7">
        <v>3.594E-2</v>
      </c>
      <c r="T112" s="7">
        <v>3.594E-2</v>
      </c>
      <c r="U112" s="7">
        <v>2.5020000000000001E-2</v>
      </c>
      <c r="V112" s="7">
        <v>3.594E-2</v>
      </c>
      <c r="W112" s="7">
        <v>3.594E-2</v>
      </c>
      <c r="X112" s="7">
        <v>3.594E-2</v>
      </c>
      <c r="Y112" s="7">
        <v>3.594E-2</v>
      </c>
      <c r="Z112" s="7">
        <v>3.8539999999999998E-2</v>
      </c>
      <c r="AA112" s="7">
        <v>4.1369999999999997E-2</v>
      </c>
      <c r="AB112" s="7">
        <v>3.594E-2</v>
      </c>
      <c r="AC112" s="7">
        <v>4.333E-2</v>
      </c>
      <c r="AD112" s="7">
        <v>5.0070000000000003E-2</v>
      </c>
      <c r="AE112" s="7">
        <v>3.594E-2</v>
      </c>
      <c r="AF112" s="7">
        <v>3.594E-2</v>
      </c>
      <c r="AG112" s="7">
        <v>3.594E-2</v>
      </c>
      <c r="AH112" s="7">
        <v>3.9230000000000001E-2</v>
      </c>
      <c r="AI112" s="7">
        <v>2.5020000000000001E-2</v>
      </c>
      <c r="AJ112" s="7">
        <v>3.0870000000000002E-2</v>
      </c>
      <c r="AK112" s="7">
        <v>3.884E-2</v>
      </c>
      <c r="AL112" s="7">
        <v>7.3969999999999994E-2</v>
      </c>
      <c r="AM112" s="7">
        <v>3.6720000000000003E-2</v>
      </c>
      <c r="AN112" s="7">
        <v>4.3580000000000001E-2</v>
      </c>
      <c r="AO112" s="7">
        <v>3.916E-2</v>
      </c>
      <c r="AP112" s="7">
        <v>4.6969999999999998E-2</v>
      </c>
      <c r="AQ112" s="7">
        <v>3.7530000000000001E-2</v>
      </c>
      <c r="AR112" s="7">
        <v>5.7349999999999998E-2</v>
      </c>
      <c r="AS112" s="7">
        <v>2.5049999999999999E-2</v>
      </c>
      <c r="AT112" s="7">
        <v>4.4229999999999998E-2</v>
      </c>
      <c r="AU112" s="7">
        <v>5.7540000000000001E-2</v>
      </c>
      <c r="AV112" s="7">
        <v>4.1730000000000003E-2</v>
      </c>
      <c r="AW112" s="7">
        <v>3.8859999999999999E-2</v>
      </c>
      <c r="AX112" s="7">
        <v>6.275E-2</v>
      </c>
      <c r="AY112" s="7">
        <v>3.5779999999999999E-2</v>
      </c>
      <c r="AZ112" s="7">
        <v>3.6850000000000001E-2</v>
      </c>
      <c r="BA112" s="7">
        <v>4.0210000000000003E-2</v>
      </c>
      <c r="BB112" s="7">
        <v>6.268E-2</v>
      </c>
      <c r="BC112" s="7">
        <v>3.7740000000000003E-2</v>
      </c>
      <c r="BD112" s="12"/>
      <c r="BE112" s="3"/>
    </row>
    <row r="113" spans="1:57" x14ac:dyDescent="0.25">
      <c r="A113" s="3"/>
      <c r="B113" s="3">
        <v>103</v>
      </c>
      <c r="C113" s="6">
        <v>3.5999999999999997E-2</v>
      </c>
      <c r="D113" s="6">
        <v>3.5999999999999997E-2</v>
      </c>
      <c r="E113" s="6">
        <v>3.5999999999999997E-2</v>
      </c>
      <c r="F113" s="6">
        <v>3.6049999999999999E-2</v>
      </c>
      <c r="G113" s="6">
        <v>4.3029999999999999E-2</v>
      </c>
      <c r="H113" s="6">
        <v>3.5999999999999997E-2</v>
      </c>
      <c r="I113" s="6">
        <v>3.6319999999999998E-2</v>
      </c>
      <c r="J113" s="6">
        <v>3.6940000000000001E-2</v>
      </c>
      <c r="K113" s="6">
        <v>3.5999999999999997E-2</v>
      </c>
      <c r="L113" s="6">
        <v>3.5999999999999997E-2</v>
      </c>
      <c r="M113" s="7">
        <v>3.5999999999999997E-2</v>
      </c>
      <c r="N113" s="7">
        <v>3.5999999999999997E-2</v>
      </c>
      <c r="O113" s="7">
        <v>3.6839999999999998E-2</v>
      </c>
      <c r="P113" s="7">
        <v>4.3439999999999999E-2</v>
      </c>
      <c r="Q113" s="7">
        <v>4.5150000000000003E-2</v>
      </c>
      <c r="R113" s="7">
        <v>3.5999999999999997E-2</v>
      </c>
      <c r="S113" s="7">
        <v>3.5999999999999997E-2</v>
      </c>
      <c r="T113" s="7">
        <v>3.5999999999999997E-2</v>
      </c>
      <c r="U113" s="7">
        <v>2.5090000000000001E-2</v>
      </c>
      <c r="V113" s="7">
        <v>3.5999999999999997E-2</v>
      </c>
      <c r="W113" s="7">
        <v>3.5999999999999997E-2</v>
      </c>
      <c r="X113" s="7">
        <v>3.5999999999999997E-2</v>
      </c>
      <c r="Y113" s="7">
        <v>3.5999999999999997E-2</v>
      </c>
      <c r="Z113" s="7">
        <v>3.8580000000000003E-2</v>
      </c>
      <c r="AA113" s="7">
        <v>4.138E-2</v>
      </c>
      <c r="AB113" s="7">
        <v>3.5999999999999997E-2</v>
      </c>
      <c r="AC113" s="7">
        <v>4.3319999999999997E-2</v>
      </c>
      <c r="AD113" s="7">
        <v>4.999E-2</v>
      </c>
      <c r="AE113" s="7">
        <v>3.5999999999999997E-2</v>
      </c>
      <c r="AF113" s="7">
        <v>3.5999999999999997E-2</v>
      </c>
      <c r="AG113" s="7">
        <v>3.5999999999999997E-2</v>
      </c>
      <c r="AH113" s="7">
        <v>3.925E-2</v>
      </c>
      <c r="AI113" s="7">
        <v>2.5090000000000001E-2</v>
      </c>
      <c r="AJ113" s="7">
        <v>3.0970000000000001E-2</v>
      </c>
      <c r="AK113" s="7">
        <v>3.8870000000000002E-2</v>
      </c>
      <c r="AL113" s="7">
        <v>7.3749999999999996E-2</v>
      </c>
      <c r="AM113" s="7">
        <v>3.6769999999999997E-2</v>
      </c>
      <c r="AN113" s="7">
        <v>4.3560000000000001E-2</v>
      </c>
      <c r="AO113" s="7">
        <v>3.9190000000000003E-2</v>
      </c>
      <c r="AP113" s="7">
        <v>4.6920000000000003E-2</v>
      </c>
      <c r="AQ113" s="7">
        <v>3.7569999999999999E-2</v>
      </c>
      <c r="AR113" s="7">
        <v>5.7290000000000001E-2</v>
      </c>
      <c r="AS113" s="7">
        <v>2.512E-2</v>
      </c>
      <c r="AT113" s="7">
        <v>4.4200000000000003E-2</v>
      </c>
      <c r="AU113" s="7">
        <v>5.7489999999999999E-2</v>
      </c>
      <c r="AV113" s="7">
        <v>4.1730000000000003E-2</v>
      </c>
      <c r="AW113" s="7">
        <v>3.8890000000000001E-2</v>
      </c>
      <c r="AX113" s="7">
        <v>6.2640000000000001E-2</v>
      </c>
      <c r="AY113" s="7">
        <v>3.5839999999999997E-2</v>
      </c>
      <c r="AZ113" s="7">
        <v>3.6900000000000002E-2</v>
      </c>
      <c r="BA113" s="7">
        <v>4.0230000000000002E-2</v>
      </c>
      <c r="BB113" s="7">
        <v>6.2579999999999997E-2</v>
      </c>
      <c r="BC113" s="7">
        <v>3.7789999999999997E-2</v>
      </c>
      <c r="BD113" s="12"/>
      <c r="BE113" s="3"/>
    </row>
    <row r="114" spans="1:57" x14ac:dyDescent="0.25">
      <c r="A114" s="3"/>
      <c r="B114" s="3">
        <v>104</v>
      </c>
      <c r="C114" s="6">
        <v>3.6060000000000002E-2</v>
      </c>
      <c r="D114" s="6">
        <v>3.6060000000000002E-2</v>
      </c>
      <c r="E114" s="6">
        <v>3.6060000000000002E-2</v>
      </c>
      <c r="F114" s="6">
        <v>3.6110000000000003E-2</v>
      </c>
      <c r="G114" s="6">
        <v>4.3020000000000003E-2</v>
      </c>
      <c r="H114" s="6">
        <v>3.6060000000000002E-2</v>
      </c>
      <c r="I114" s="6">
        <v>3.6380000000000003E-2</v>
      </c>
      <c r="J114" s="6">
        <v>3.6990000000000002E-2</v>
      </c>
      <c r="K114" s="6">
        <v>3.6060000000000002E-2</v>
      </c>
      <c r="L114" s="6">
        <v>3.6060000000000002E-2</v>
      </c>
      <c r="M114" s="7">
        <v>3.6060000000000002E-2</v>
      </c>
      <c r="N114" s="7">
        <v>3.6060000000000002E-2</v>
      </c>
      <c r="O114" s="7">
        <v>3.6889999999999999E-2</v>
      </c>
      <c r="P114" s="7">
        <v>4.3430000000000003E-2</v>
      </c>
      <c r="Q114" s="7">
        <v>4.512E-2</v>
      </c>
      <c r="R114" s="7">
        <v>3.6060000000000002E-2</v>
      </c>
      <c r="S114" s="7">
        <v>3.6060000000000002E-2</v>
      </c>
      <c r="T114" s="7">
        <v>3.6060000000000002E-2</v>
      </c>
      <c r="U114" s="7">
        <v>2.5149999999999999E-2</v>
      </c>
      <c r="V114" s="7">
        <v>3.6060000000000002E-2</v>
      </c>
      <c r="W114" s="7">
        <v>3.6060000000000002E-2</v>
      </c>
      <c r="X114" s="7">
        <v>3.6060000000000002E-2</v>
      </c>
      <c r="Y114" s="7">
        <v>3.6060000000000002E-2</v>
      </c>
      <c r="Z114" s="7">
        <v>3.8609999999999998E-2</v>
      </c>
      <c r="AA114" s="7">
        <v>4.138E-2</v>
      </c>
      <c r="AB114" s="7">
        <v>3.6060000000000002E-2</v>
      </c>
      <c r="AC114" s="7">
        <v>4.3310000000000001E-2</v>
      </c>
      <c r="AD114" s="7">
        <v>4.9919999999999999E-2</v>
      </c>
      <c r="AE114" s="7">
        <v>3.6060000000000002E-2</v>
      </c>
      <c r="AF114" s="7">
        <v>3.6060000000000002E-2</v>
      </c>
      <c r="AG114" s="7">
        <v>3.6060000000000002E-2</v>
      </c>
      <c r="AH114" s="7">
        <v>3.9280000000000002E-2</v>
      </c>
      <c r="AI114" s="7">
        <v>2.5149999999999999E-2</v>
      </c>
      <c r="AJ114" s="7">
        <v>3.108E-2</v>
      </c>
      <c r="AK114" s="7">
        <v>3.8899999999999997E-2</v>
      </c>
      <c r="AL114" s="7">
        <v>7.3539999999999994E-2</v>
      </c>
      <c r="AM114" s="7">
        <v>3.6819999999999999E-2</v>
      </c>
      <c r="AN114" s="7">
        <v>4.3549999999999998E-2</v>
      </c>
      <c r="AO114" s="7">
        <v>3.9219999999999998E-2</v>
      </c>
      <c r="AP114" s="7">
        <v>4.6879999999999998E-2</v>
      </c>
      <c r="AQ114" s="7">
        <v>3.7609999999999998E-2</v>
      </c>
      <c r="AR114" s="7">
        <v>5.7239999999999999E-2</v>
      </c>
      <c r="AS114" s="7">
        <v>2.5190000000000001E-2</v>
      </c>
      <c r="AT114" s="7">
        <v>4.4179999999999997E-2</v>
      </c>
      <c r="AU114" s="7">
        <v>5.7430000000000002E-2</v>
      </c>
      <c r="AV114" s="7">
        <v>4.1739999999999999E-2</v>
      </c>
      <c r="AW114" s="7">
        <v>3.8920000000000003E-2</v>
      </c>
      <c r="AX114" s="7">
        <v>6.2539999999999998E-2</v>
      </c>
      <c r="AY114" s="7">
        <v>3.5900000000000001E-2</v>
      </c>
      <c r="AZ114" s="7">
        <v>3.6949999999999997E-2</v>
      </c>
      <c r="BA114" s="7">
        <v>4.0250000000000001E-2</v>
      </c>
      <c r="BB114" s="7">
        <v>6.2480000000000001E-2</v>
      </c>
      <c r="BC114" s="7">
        <v>3.7830000000000003E-2</v>
      </c>
      <c r="BD114" s="12"/>
      <c r="BE114" s="3"/>
    </row>
    <row r="115" spans="1:57" x14ac:dyDescent="0.25">
      <c r="A115" s="3"/>
      <c r="B115" s="8">
        <v>105</v>
      </c>
      <c r="C115" s="9">
        <v>3.6119999999999999E-2</v>
      </c>
      <c r="D115" s="9">
        <v>3.6119999999999999E-2</v>
      </c>
      <c r="E115" s="9">
        <v>3.6119999999999999E-2</v>
      </c>
      <c r="F115" s="9">
        <v>3.6170000000000001E-2</v>
      </c>
      <c r="G115" s="9">
        <v>4.301E-2</v>
      </c>
      <c r="H115" s="9">
        <v>3.6119999999999999E-2</v>
      </c>
      <c r="I115" s="9">
        <v>3.6429999999999997E-2</v>
      </c>
      <c r="J115" s="9">
        <v>3.7039999999999997E-2</v>
      </c>
      <c r="K115" s="9">
        <v>3.6119999999999999E-2</v>
      </c>
      <c r="L115" s="9">
        <v>3.6119999999999999E-2</v>
      </c>
      <c r="M115" s="10">
        <v>3.6119999999999999E-2</v>
      </c>
      <c r="N115" s="10">
        <v>3.6119999999999999E-2</v>
      </c>
      <c r="O115" s="10">
        <v>3.6940000000000001E-2</v>
      </c>
      <c r="P115" s="10">
        <v>4.342E-2</v>
      </c>
      <c r="Q115" s="10">
        <v>4.5089999999999998E-2</v>
      </c>
      <c r="R115" s="10">
        <v>3.6119999999999999E-2</v>
      </c>
      <c r="S115" s="10">
        <v>3.6119999999999999E-2</v>
      </c>
      <c r="T115" s="10">
        <v>3.6119999999999999E-2</v>
      </c>
      <c r="U115" s="10">
        <v>2.5219999999999999E-2</v>
      </c>
      <c r="V115" s="10">
        <v>3.6119999999999999E-2</v>
      </c>
      <c r="W115" s="10">
        <v>3.6119999999999999E-2</v>
      </c>
      <c r="X115" s="10">
        <v>3.6119999999999999E-2</v>
      </c>
      <c r="Y115" s="10">
        <v>3.6119999999999999E-2</v>
      </c>
      <c r="Z115" s="10">
        <v>3.8640000000000001E-2</v>
      </c>
      <c r="AA115" s="10">
        <v>4.1390000000000003E-2</v>
      </c>
      <c r="AB115" s="10">
        <v>3.6119999999999999E-2</v>
      </c>
      <c r="AC115" s="10">
        <v>4.3299999999999998E-2</v>
      </c>
      <c r="AD115" s="10">
        <v>4.9840000000000002E-2</v>
      </c>
      <c r="AE115" s="10">
        <v>3.6119999999999999E-2</v>
      </c>
      <c r="AF115" s="10">
        <v>3.6119999999999999E-2</v>
      </c>
      <c r="AG115" s="10">
        <v>3.6119999999999999E-2</v>
      </c>
      <c r="AH115" s="10">
        <v>3.9309999999999998E-2</v>
      </c>
      <c r="AI115" s="10">
        <v>2.5219999999999999E-2</v>
      </c>
      <c r="AJ115" s="10">
        <v>3.1179999999999999E-2</v>
      </c>
      <c r="AK115" s="10">
        <v>3.8929999999999999E-2</v>
      </c>
      <c r="AL115" s="10">
        <v>7.3330000000000006E-2</v>
      </c>
      <c r="AM115" s="10">
        <v>3.687E-2</v>
      </c>
      <c r="AN115" s="10">
        <v>4.3529999999999999E-2</v>
      </c>
      <c r="AO115" s="10">
        <v>3.9239999999999997E-2</v>
      </c>
      <c r="AP115" s="10">
        <v>4.6829999999999997E-2</v>
      </c>
      <c r="AQ115" s="10">
        <v>3.7650000000000003E-2</v>
      </c>
      <c r="AR115" s="10">
        <v>5.7189999999999998E-2</v>
      </c>
      <c r="AS115" s="10">
        <v>2.5250000000000002E-2</v>
      </c>
      <c r="AT115" s="10">
        <v>4.4159999999999998E-2</v>
      </c>
      <c r="AU115" s="10">
        <v>5.738E-2</v>
      </c>
      <c r="AV115" s="10">
        <v>4.1739999999999999E-2</v>
      </c>
      <c r="AW115" s="10">
        <v>3.8949999999999999E-2</v>
      </c>
      <c r="AX115" s="10">
        <v>6.2440000000000002E-2</v>
      </c>
      <c r="AY115" s="10">
        <v>3.5959999999999999E-2</v>
      </c>
      <c r="AZ115" s="10">
        <v>3.6999999999999998E-2</v>
      </c>
      <c r="BA115" s="10">
        <v>4.027E-2</v>
      </c>
      <c r="BB115" s="10">
        <v>6.2379999999999998E-2</v>
      </c>
      <c r="BC115" s="10">
        <v>3.7859999999999998E-2</v>
      </c>
      <c r="BD115" s="12"/>
      <c r="BE115" s="3"/>
    </row>
    <row r="116" spans="1:57" x14ac:dyDescent="0.25">
      <c r="A116" s="3"/>
      <c r="B116" s="3">
        <v>106</v>
      </c>
      <c r="C116" s="6">
        <v>3.6170000000000001E-2</v>
      </c>
      <c r="D116" s="6">
        <v>3.6170000000000001E-2</v>
      </c>
      <c r="E116" s="6">
        <v>3.6170000000000001E-2</v>
      </c>
      <c r="F116" s="6">
        <v>3.6220000000000002E-2</v>
      </c>
      <c r="G116" s="6">
        <v>4.2999999999999997E-2</v>
      </c>
      <c r="H116" s="6">
        <v>3.6170000000000001E-2</v>
      </c>
      <c r="I116" s="6">
        <v>3.6479999999999999E-2</v>
      </c>
      <c r="J116" s="6">
        <v>3.7080000000000002E-2</v>
      </c>
      <c r="K116" s="6">
        <v>3.6170000000000001E-2</v>
      </c>
      <c r="L116" s="6">
        <v>3.6170000000000001E-2</v>
      </c>
      <c r="M116" s="7">
        <v>3.6170000000000001E-2</v>
      </c>
      <c r="N116" s="7">
        <v>3.6170000000000001E-2</v>
      </c>
      <c r="O116" s="7">
        <v>3.6990000000000002E-2</v>
      </c>
      <c r="P116" s="7">
        <v>4.3400000000000001E-2</v>
      </c>
      <c r="Q116" s="7">
        <v>4.5060000000000003E-2</v>
      </c>
      <c r="R116" s="7">
        <v>3.6170000000000001E-2</v>
      </c>
      <c r="S116" s="7">
        <v>3.6170000000000001E-2</v>
      </c>
      <c r="T116" s="7">
        <v>3.6170000000000001E-2</v>
      </c>
      <c r="U116" s="7">
        <v>2.528E-2</v>
      </c>
      <c r="V116" s="7">
        <v>3.6170000000000001E-2</v>
      </c>
      <c r="W116" s="7">
        <v>3.6170000000000001E-2</v>
      </c>
      <c r="X116" s="7">
        <v>3.6170000000000001E-2</v>
      </c>
      <c r="Y116" s="7">
        <v>3.6170000000000001E-2</v>
      </c>
      <c r="Z116" s="7">
        <v>3.8670000000000003E-2</v>
      </c>
      <c r="AA116" s="7">
        <v>4.1390000000000003E-2</v>
      </c>
      <c r="AB116" s="7">
        <v>3.6170000000000001E-2</v>
      </c>
      <c r="AC116" s="7">
        <v>4.3279999999999999E-2</v>
      </c>
      <c r="AD116" s="7">
        <v>4.9770000000000002E-2</v>
      </c>
      <c r="AE116" s="7">
        <v>3.6170000000000001E-2</v>
      </c>
      <c r="AF116" s="7">
        <v>3.6170000000000001E-2</v>
      </c>
      <c r="AG116" s="7">
        <v>3.6170000000000001E-2</v>
      </c>
      <c r="AH116" s="7">
        <v>3.9329999999999997E-2</v>
      </c>
      <c r="AI116" s="7">
        <v>2.528E-2</v>
      </c>
      <c r="AJ116" s="7">
        <v>3.1280000000000002E-2</v>
      </c>
      <c r="AK116" s="7">
        <v>3.8949999999999999E-2</v>
      </c>
      <c r="AL116" s="7">
        <v>7.3130000000000001E-2</v>
      </c>
      <c r="AM116" s="7">
        <v>3.6909999999999998E-2</v>
      </c>
      <c r="AN116" s="7">
        <v>4.3520000000000003E-2</v>
      </c>
      <c r="AO116" s="7">
        <v>3.9269999999999999E-2</v>
      </c>
      <c r="AP116" s="7">
        <v>4.6780000000000002E-2</v>
      </c>
      <c r="AQ116" s="7">
        <v>3.7690000000000001E-2</v>
      </c>
      <c r="AR116" s="7">
        <v>5.7140000000000003E-2</v>
      </c>
      <c r="AS116" s="7">
        <v>2.5319999999999999E-2</v>
      </c>
      <c r="AT116" s="7">
        <v>4.4139999999999999E-2</v>
      </c>
      <c r="AU116" s="7">
        <v>5.7329999999999999E-2</v>
      </c>
      <c r="AV116" s="7">
        <v>4.1739999999999999E-2</v>
      </c>
      <c r="AW116" s="7">
        <v>3.8980000000000001E-2</v>
      </c>
      <c r="AX116" s="7">
        <v>6.234E-2</v>
      </c>
      <c r="AY116" s="7">
        <v>3.601E-2</v>
      </c>
      <c r="AZ116" s="7">
        <v>3.7039999999999997E-2</v>
      </c>
      <c r="BA116" s="7">
        <v>4.0280000000000003E-2</v>
      </c>
      <c r="BB116" s="7">
        <v>6.2280000000000002E-2</v>
      </c>
      <c r="BC116" s="7">
        <v>3.7900000000000003E-2</v>
      </c>
      <c r="BD116" s="12"/>
      <c r="BE116" s="3"/>
    </row>
    <row r="117" spans="1:57" x14ac:dyDescent="0.25">
      <c r="A117" s="3"/>
      <c r="B117" s="3">
        <v>107</v>
      </c>
      <c r="C117" s="6">
        <v>3.6229999999999998E-2</v>
      </c>
      <c r="D117" s="6">
        <v>3.6229999999999998E-2</v>
      </c>
      <c r="E117" s="6">
        <v>3.6229999999999998E-2</v>
      </c>
      <c r="F117" s="6">
        <v>3.6269999999999997E-2</v>
      </c>
      <c r="G117" s="6">
        <v>4.299E-2</v>
      </c>
      <c r="H117" s="6">
        <v>3.6229999999999998E-2</v>
      </c>
      <c r="I117" s="6">
        <v>3.6540000000000003E-2</v>
      </c>
      <c r="J117" s="6">
        <v>3.7130000000000003E-2</v>
      </c>
      <c r="K117" s="6">
        <v>3.6229999999999998E-2</v>
      </c>
      <c r="L117" s="6">
        <v>3.6229999999999998E-2</v>
      </c>
      <c r="M117" s="7">
        <v>3.6229999999999998E-2</v>
      </c>
      <c r="N117" s="7">
        <v>3.6229999999999998E-2</v>
      </c>
      <c r="O117" s="7">
        <v>3.703E-2</v>
      </c>
      <c r="P117" s="7">
        <v>4.3389999999999998E-2</v>
      </c>
      <c r="Q117" s="7">
        <v>4.5030000000000001E-2</v>
      </c>
      <c r="R117" s="7">
        <v>3.6229999999999998E-2</v>
      </c>
      <c r="S117" s="7">
        <v>3.6229999999999998E-2</v>
      </c>
      <c r="T117" s="7">
        <v>3.6229999999999998E-2</v>
      </c>
      <c r="U117" s="7">
        <v>2.5350000000000001E-2</v>
      </c>
      <c r="V117" s="7">
        <v>3.6229999999999998E-2</v>
      </c>
      <c r="W117" s="7">
        <v>3.6229999999999998E-2</v>
      </c>
      <c r="X117" s="7">
        <v>3.6229999999999998E-2</v>
      </c>
      <c r="Y117" s="7">
        <v>3.6229999999999998E-2</v>
      </c>
      <c r="Z117" s="7">
        <v>3.8699999999999998E-2</v>
      </c>
      <c r="AA117" s="7">
        <v>4.1399999999999999E-2</v>
      </c>
      <c r="AB117" s="7">
        <v>3.6229999999999998E-2</v>
      </c>
      <c r="AC117" s="7">
        <v>4.3270000000000003E-2</v>
      </c>
      <c r="AD117" s="7">
        <v>4.9689999999999998E-2</v>
      </c>
      <c r="AE117" s="7">
        <v>3.6229999999999998E-2</v>
      </c>
      <c r="AF117" s="7">
        <v>3.6229999999999998E-2</v>
      </c>
      <c r="AG117" s="7">
        <v>3.6229999999999998E-2</v>
      </c>
      <c r="AH117" s="7">
        <v>3.9359999999999999E-2</v>
      </c>
      <c r="AI117" s="7">
        <v>2.5350000000000001E-2</v>
      </c>
      <c r="AJ117" s="7">
        <v>3.1379999999999998E-2</v>
      </c>
      <c r="AK117" s="7">
        <v>3.8980000000000001E-2</v>
      </c>
      <c r="AL117" s="7">
        <v>7.2929999999999995E-2</v>
      </c>
      <c r="AM117" s="7">
        <v>3.696E-2</v>
      </c>
      <c r="AN117" s="7">
        <v>4.3499999999999997E-2</v>
      </c>
      <c r="AO117" s="7">
        <v>3.9300000000000002E-2</v>
      </c>
      <c r="AP117" s="7">
        <v>4.6739999999999997E-2</v>
      </c>
      <c r="AQ117" s="7">
        <v>3.773E-2</v>
      </c>
      <c r="AR117" s="7">
        <v>5.7090000000000002E-2</v>
      </c>
      <c r="AS117" s="7">
        <v>2.538E-2</v>
      </c>
      <c r="AT117" s="7">
        <v>4.4119999999999999E-2</v>
      </c>
      <c r="AU117" s="7">
        <v>5.7279999999999998E-2</v>
      </c>
      <c r="AV117" s="7">
        <v>4.1739999999999999E-2</v>
      </c>
      <c r="AW117" s="7">
        <v>3.9010000000000003E-2</v>
      </c>
      <c r="AX117" s="7">
        <v>6.2239999999999997E-2</v>
      </c>
      <c r="AY117" s="7">
        <v>3.6069999999999998E-2</v>
      </c>
      <c r="AZ117" s="7">
        <v>3.7089999999999998E-2</v>
      </c>
      <c r="BA117" s="7">
        <v>4.0300000000000002E-2</v>
      </c>
      <c r="BB117" s="7">
        <v>6.2179999999999999E-2</v>
      </c>
      <c r="BC117" s="7">
        <v>3.7940000000000002E-2</v>
      </c>
      <c r="BD117" s="12"/>
      <c r="BE117" s="3"/>
    </row>
    <row r="118" spans="1:57" x14ac:dyDescent="0.25">
      <c r="A118" s="3"/>
      <c r="B118" s="3">
        <v>108</v>
      </c>
      <c r="C118" s="6">
        <v>3.628E-2</v>
      </c>
      <c r="D118" s="6">
        <v>3.628E-2</v>
      </c>
      <c r="E118" s="6">
        <v>3.628E-2</v>
      </c>
      <c r="F118" s="6">
        <v>3.6330000000000001E-2</v>
      </c>
      <c r="G118" s="6">
        <v>4.2979999999999997E-2</v>
      </c>
      <c r="H118" s="6">
        <v>3.628E-2</v>
      </c>
      <c r="I118" s="6">
        <v>3.6589999999999998E-2</v>
      </c>
      <c r="J118" s="6">
        <v>3.7179999999999998E-2</v>
      </c>
      <c r="K118" s="6">
        <v>3.628E-2</v>
      </c>
      <c r="L118" s="6">
        <v>3.628E-2</v>
      </c>
      <c r="M118" s="7">
        <v>3.628E-2</v>
      </c>
      <c r="N118" s="7">
        <v>3.628E-2</v>
      </c>
      <c r="O118" s="7">
        <v>3.7080000000000002E-2</v>
      </c>
      <c r="P118" s="7">
        <v>4.3380000000000002E-2</v>
      </c>
      <c r="Q118" s="7">
        <v>4.5010000000000001E-2</v>
      </c>
      <c r="R118" s="7">
        <v>3.628E-2</v>
      </c>
      <c r="S118" s="7">
        <v>3.628E-2</v>
      </c>
      <c r="T118" s="7">
        <v>3.628E-2</v>
      </c>
      <c r="U118" s="7">
        <v>2.5409999999999999E-2</v>
      </c>
      <c r="V118" s="7">
        <v>3.628E-2</v>
      </c>
      <c r="W118" s="7">
        <v>3.628E-2</v>
      </c>
      <c r="X118" s="7">
        <v>3.628E-2</v>
      </c>
      <c r="Y118" s="7">
        <v>3.628E-2</v>
      </c>
      <c r="Z118" s="7">
        <v>3.8730000000000001E-2</v>
      </c>
      <c r="AA118" s="7">
        <v>4.1410000000000002E-2</v>
      </c>
      <c r="AB118" s="7">
        <v>3.628E-2</v>
      </c>
      <c r="AC118" s="7">
        <v>4.326E-2</v>
      </c>
      <c r="AD118" s="7">
        <v>4.9619999999999997E-2</v>
      </c>
      <c r="AE118" s="7">
        <v>3.628E-2</v>
      </c>
      <c r="AF118" s="7">
        <v>3.628E-2</v>
      </c>
      <c r="AG118" s="7">
        <v>3.628E-2</v>
      </c>
      <c r="AH118" s="7">
        <v>3.9379999999999998E-2</v>
      </c>
      <c r="AI118" s="7">
        <v>2.5409999999999999E-2</v>
      </c>
      <c r="AJ118" s="7">
        <v>3.1480000000000001E-2</v>
      </c>
      <c r="AK118" s="7">
        <v>3.9010000000000003E-2</v>
      </c>
      <c r="AL118" s="7">
        <v>7.2739999999999999E-2</v>
      </c>
      <c r="AM118" s="7">
        <v>3.7010000000000001E-2</v>
      </c>
      <c r="AN118" s="7">
        <v>4.3490000000000001E-2</v>
      </c>
      <c r="AO118" s="7">
        <v>3.9320000000000001E-2</v>
      </c>
      <c r="AP118" s="7">
        <v>4.6690000000000002E-2</v>
      </c>
      <c r="AQ118" s="7">
        <v>3.7769999999999998E-2</v>
      </c>
      <c r="AR118" s="7">
        <v>5.7049999999999997E-2</v>
      </c>
      <c r="AS118" s="7">
        <v>2.5440000000000001E-2</v>
      </c>
      <c r="AT118" s="7">
        <v>4.41E-2</v>
      </c>
      <c r="AU118" s="7">
        <v>5.7230000000000003E-2</v>
      </c>
      <c r="AV118" s="7">
        <v>4.1750000000000002E-2</v>
      </c>
      <c r="AW118" s="7">
        <v>3.9030000000000002E-2</v>
      </c>
      <c r="AX118" s="7">
        <v>6.2149999999999997E-2</v>
      </c>
      <c r="AY118" s="7">
        <v>3.6119999999999999E-2</v>
      </c>
      <c r="AZ118" s="7">
        <v>3.7139999999999999E-2</v>
      </c>
      <c r="BA118" s="7">
        <v>4.0309999999999999E-2</v>
      </c>
      <c r="BB118" s="7">
        <v>6.2089999999999999E-2</v>
      </c>
      <c r="BC118" s="7">
        <v>3.798E-2</v>
      </c>
      <c r="BD118" s="12"/>
      <c r="BE118" s="3"/>
    </row>
    <row r="119" spans="1:57" x14ac:dyDescent="0.25">
      <c r="A119" s="3"/>
      <c r="B119" s="3">
        <v>109</v>
      </c>
      <c r="C119" s="6">
        <v>3.6330000000000001E-2</v>
      </c>
      <c r="D119" s="6">
        <v>3.6330000000000001E-2</v>
      </c>
      <c r="E119" s="6">
        <v>3.6330000000000001E-2</v>
      </c>
      <c r="F119" s="6">
        <v>3.6380000000000003E-2</v>
      </c>
      <c r="G119" s="6">
        <v>4.2970000000000001E-2</v>
      </c>
      <c r="H119" s="6">
        <v>3.6330000000000001E-2</v>
      </c>
      <c r="I119" s="6">
        <v>3.6639999999999999E-2</v>
      </c>
      <c r="J119" s="6">
        <v>3.7220000000000003E-2</v>
      </c>
      <c r="K119" s="6">
        <v>3.6330000000000001E-2</v>
      </c>
      <c r="L119" s="6">
        <v>3.6330000000000001E-2</v>
      </c>
      <c r="M119" s="7">
        <v>3.6330000000000001E-2</v>
      </c>
      <c r="N119" s="7">
        <v>3.6330000000000001E-2</v>
      </c>
      <c r="O119" s="7">
        <v>3.712E-2</v>
      </c>
      <c r="P119" s="7">
        <v>4.3360000000000003E-2</v>
      </c>
      <c r="Q119" s="7">
        <v>4.4979999999999999E-2</v>
      </c>
      <c r="R119" s="7">
        <v>3.6330000000000001E-2</v>
      </c>
      <c r="S119" s="7">
        <v>3.6330000000000001E-2</v>
      </c>
      <c r="T119" s="7">
        <v>3.6330000000000001E-2</v>
      </c>
      <c r="U119" s="7">
        <v>2.547E-2</v>
      </c>
      <c r="V119" s="7">
        <v>3.6330000000000001E-2</v>
      </c>
      <c r="W119" s="7">
        <v>3.6330000000000001E-2</v>
      </c>
      <c r="X119" s="7">
        <v>3.6330000000000001E-2</v>
      </c>
      <c r="Y119" s="7">
        <v>3.6330000000000001E-2</v>
      </c>
      <c r="Z119" s="7">
        <v>3.8760000000000003E-2</v>
      </c>
      <c r="AA119" s="7">
        <v>4.1410000000000002E-2</v>
      </c>
      <c r="AB119" s="7">
        <v>3.6330000000000001E-2</v>
      </c>
      <c r="AC119" s="7">
        <v>4.3249999999999997E-2</v>
      </c>
      <c r="AD119" s="7">
        <v>4.9549999999999997E-2</v>
      </c>
      <c r="AE119" s="7">
        <v>3.6330000000000001E-2</v>
      </c>
      <c r="AF119" s="7">
        <v>3.6330000000000001E-2</v>
      </c>
      <c r="AG119" s="7">
        <v>3.6330000000000001E-2</v>
      </c>
      <c r="AH119" s="7">
        <v>3.9399999999999998E-2</v>
      </c>
      <c r="AI119" s="7">
        <v>2.547E-2</v>
      </c>
      <c r="AJ119" s="7">
        <v>3.1579999999999997E-2</v>
      </c>
      <c r="AK119" s="7">
        <v>3.9039999999999998E-2</v>
      </c>
      <c r="AL119" s="7">
        <v>7.2539999999999993E-2</v>
      </c>
      <c r="AM119" s="7">
        <v>3.705E-2</v>
      </c>
      <c r="AN119" s="7">
        <v>4.3479999999999998E-2</v>
      </c>
      <c r="AO119" s="7">
        <v>3.934E-2</v>
      </c>
      <c r="AP119" s="7">
        <v>4.6649999999999997E-2</v>
      </c>
      <c r="AQ119" s="7">
        <v>3.7810000000000003E-2</v>
      </c>
      <c r="AR119" s="7">
        <v>5.7000000000000002E-2</v>
      </c>
      <c r="AS119" s="7">
        <v>2.5499999999999998E-2</v>
      </c>
      <c r="AT119" s="7">
        <v>4.4080000000000001E-2</v>
      </c>
      <c r="AU119" s="7">
        <v>5.7180000000000002E-2</v>
      </c>
      <c r="AV119" s="7">
        <v>4.1750000000000002E-2</v>
      </c>
      <c r="AW119" s="7">
        <v>3.9059999999999997E-2</v>
      </c>
      <c r="AX119" s="7">
        <v>6.2059999999999997E-2</v>
      </c>
      <c r="AY119" s="7">
        <v>3.6179999999999997E-2</v>
      </c>
      <c r="AZ119" s="7">
        <v>3.7179999999999998E-2</v>
      </c>
      <c r="BA119" s="7">
        <v>4.0329999999999998E-2</v>
      </c>
      <c r="BB119" s="7">
        <v>6.2E-2</v>
      </c>
      <c r="BC119" s="7">
        <v>3.8019999999999998E-2</v>
      </c>
      <c r="BD119" s="12"/>
      <c r="BE119" s="3"/>
    </row>
    <row r="120" spans="1:57" x14ac:dyDescent="0.25">
      <c r="A120" s="3"/>
      <c r="B120" s="8">
        <v>110</v>
      </c>
      <c r="C120" s="9">
        <v>3.6380000000000003E-2</v>
      </c>
      <c r="D120" s="9">
        <v>3.6380000000000003E-2</v>
      </c>
      <c r="E120" s="9">
        <v>3.6380000000000003E-2</v>
      </c>
      <c r="F120" s="9">
        <v>3.6429999999999997E-2</v>
      </c>
      <c r="G120" s="9">
        <v>4.2959999999999998E-2</v>
      </c>
      <c r="H120" s="9">
        <v>3.6380000000000003E-2</v>
      </c>
      <c r="I120" s="9">
        <v>3.6679999999999997E-2</v>
      </c>
      <c r="J120" s="9">
        <v>3.7260000000000001E-2</v>
      </c>
      <c r="K120" s="9">
        <v>3.6380000000000003E-2</v>
      </c>
      <c r="L120" s="9">
        <v>3.6380000000000003E-2</v>
      </c>
      <c r="M120" s="10">
        <v>3.6380000000000003E-2</v>
      </c>
      <c r="N120" s="10">
        <v>3.6380000000000003E-2</v>
      </c>
      <c r="O120" s="10">
        <v>3.7170000000000002E-2</v>
      </c>
      <c r="P120" s="10">
        <v>4.335E-2</v>
      </c>
      <c r="Q120" s="10">
        <v>4.4949999999999997E-2</v>
      </c>
      <c r="R120" s="10">
        <v>3.6380000000000003E-2</v>
      </c>
      <c r="S120" s="10">
        <v>3.6380000000000003E-2</v>
      </c>
      <c r="T120" s="10">
        <v>3.6380000000000003E-2</v>
      </c>
      <c r="U120" s="10">
        <v>2.5530000000000001E-2</v>
      </c>
      <c r="V120" s="10">
        <v>3.6380000000000003E-2</v>
      </c>
      <c r="W120" s="10">
        <v>3.6380000000000003E-2</v>
      </c>
      <c r="X120" s="10">
        <v>3.6380000000000003E-2</v>
      </c>
      <c r="Y120" s="10">
        <v>3.6380000000000003E-2</v>
      </c>
      <c r="Z120" s="10">
        <v>3.8789999999999998E-2</v>
      </c>
      <c r="AA120" s="10">
        <v>4.1419999999999998E-2</v>
      </c>
      <c r="AB120" s="10">
        <v>3.6380000000000003E-2</v>
      </c>
      <c r="AC120" s="10">
        <v>4.3240000000000001E-2</v>
      </c>
      <c r="AD120" s="10">
        <v>4.9480000000000003E-2</v>
      </c>
      <c r="AE120" s="10">
        <v>3.6380000000000003E-2</v>
      </c>
      <c r="AF120" s="10">
        <v>3.6380000000000003E-2</v>
      </c>
      <c r="AG120" s="10">
        <v>3.6380000000000003E-2</v>
      </c>
      <c r="AH120" s="10">
        <v>3.943E-2</v>
      </c>
      <c r="AI120" s="10">
        <v>2.5530000000000001E-2</v>
      </c>
      <c r="AJ120" s="10">
        <v>3.1669999999999997E-2</v>
      </c>
      <c r="AK120" s="10">
        <v>3.9070000000000001E-2</v>
      </c>
      <c r="AL120" s="10">
        <v>7.2359999999999994E-2</v>
      </c>
      <c r="AM120" s="10">
        <v>3.7100000000000001E-2</v>
      </c>
      <c r="AN120" s="10">
        <v>4.3459999999999999E-2</v>
      </c>
      <c r="AO120" s="10">
        <v>3.9370000000000002E-2</v>
      </c>
      <c r="AP120" s="10">
        <v>4.6609999999999999E-2</v>
      </c>
      <c r="AQ120" s="10">
        <v>3.7850000000000002E-2</v>
      </c>
      <c r="AR120" s="10">
        <v>5.6959999999999997E-2</v>
      </c>
      <c r="AS120" s="10">
        <v>2.5559999999999999E-2</v>
      </c>
      <c r="AT120" s="10">
        <v>4.4060000000000002E-2</v>
      </c>
      <c r="AU120" s="10">
        <v>5.7140000000000003E-2</v>
      </c>
      <c r="AV120" s="10">
        <v>4.1750000000000002E-2</v>
      </c>
      <c r="AW120" s="10">
        <v>3.909E-2</v>
      </c>
      <c r="AX120" s="10">
        <v>6.1960000000000001E-2</v>
      </c>
      <c r="AY120" s="10">
        <v>3.6229999999999998E-2</v>
      </c>
      <c r="AZ120" s="10">
        <v>3.7220000000000003E-2</v>
      </c>
      <c r="BA120" s="10">
        <v>4.0340000000000001E-2</v>
      </c>
      <c r="BB120" s="10">
        <v>6.1899999999999997E-2</v>
      </c>
      <c r="BC120" s="10">
        <v>3.805E-2</v>
      </c>
      <c r="BD120" s="12"/>
      <c r="BE120" s="3"/>
    </row>
    <row r="121" spans="1:57" x14ac:dyDescent="0.25">
      <c r="A121" s="3"/>
      <c r="B121" s="3">
        <v>111</v>
      </c>
      <c r="C121" s="6">
        <v>3.6429999999999997E-2</v>
      </c>
      <c r="D121" s="6">
        <v>3.6429999999999997E-2</v>
      </c>
      <c r="E121" s="6">
        <v>3.6429999999999997E-2</v>
      </c>
      <c r="F121" s="6">
        <v>3.6479999999999999E-2</v>
      </c>
      <c r="G121" s="6">
        <v>4.2959999999999998E-2</v>
      </c>
      <c r="H121" s="6">
        <v>3.6429999999999997E-2</v>
      </c>
      <c r="I121" s="6">
        <v>3.6729999999999999E-2</v>
      </c>
      <c r="J121" s="6">
        <v>3.7310000000000003E-2</v>
      </c>
      <c r="K121" s="6">
        <v>3.6429999999999997E-2</v>
      </c>
      <c r="L121" s="6">
        <v>3.6429999999999997E-2</v>
      </c>
      <c r="M121" s="7">
        <v>3.6429999999999997E-2</v>
      </c>
      <c r="N121" s="7">
        <v>3.6429999999999997E-2</v>
      </c>
      <c r="O121" s="7">
        <v>3.721E-2</v>
      </c>
      <c r="P121" s="7">
        <v>4.3339999999999997E-2</v>
      </c>
      <c r="Q121" s="7">
        <v>4.4920000000000002E-2</v>
      </c>
      <c r="R121" s="7">
        <v>3.6429999999999997E-2</v>
      </c>
      <c r="S121" s="7">
        <v>3.6429999999999997E-2</v>
      </c>
      <c r="T121" s="7">
        <v>3.6429999999999997E-2</v>
      </c>
      <c r="U121" s="7">
        <v>2.5579999999999999E-2</v>
      </c>
      <c r="V121" s="7">
        <v>3.6429999999999997E-2</v>
      </c>
      <c r="W121" s="7">
        <v>3.6429999999999997E-2</v>
      </c>
      <c r="X121" s="7">
        <v>3.6429999999999997E-2</v>
      </c>
      <c r="Y121" s="7">
        <v>3.6429999999999997E-2</v>
      </c>
      <c r="Z121" s="7">
        <v>3.882E-2</v>
      </c>
      <c r="AA121" s="7">
        <v>4.1419999999999998E-2</v>
      </c>
      <c r="AB121" s="7">
        <v>3.6429999999999997E-2</v>
      </c>
      <c r="AC121" s="7">
        <v>4.3229999999999998E-2</v>
      </c>
      <c r="AD121" s="7">
        <v>4.9419999999999999E-2</v>
      </c>
      <c r="AE121" s="7">
        <v>3.6429999999999997E-2</v>
      </c>
      <c r="AF121" s="7">
        <v>3.6429999999999997E-2</v>
      </c>
      <c r="AG121" s="7">
        <v>3.6429999999999997E-2</v>
      </c>
      <c r="AH121" s="7">
        <v>3.9449999999999999E-2</v>
      </c>
      <c r="AI121" s="7">
        <v>2.5579999999999999E-2</v>
      </c>
      <c r="AJ121" s="7">
        <v>3.1759999999999997E-2</v>
      </c>
      <c r="AK121" s="7">
        <v>3.909E-2</v>
      </c>
      <c r="AL121" s="7">
        <v>7.2169999999999998E-2</v>
      </c>
      <c r="AM121" s="7">
        <v>3.7139999999999999E-2</v>
      </c>
      <c r="AN121" s="7">
        <v>4.3450000000000003E-2</v>
      </c>
      <c r="AO121" s="7">
        <v>3.9390000000000001E-2</v>
      </c>
      <c r="AP121" s="7">
        <v>4.657E-2</v>
      </c>
      <c r="AQ121" s="7">
        <v>3.789E-2</v>
      </c>
      <c r="AR121" s="7">
        <v>5.6910000000000002E-2</v>
      </c>
      <c r="AS121" s="7">
        <v>2.562E-2</v>
      </c>
      <c r="AT121" s="7">
        <v>4.4049999999999999E-2</v>
      </c>
      <c r="AU121" s="7">
        <v>5.7090000000000002E-2</v>
      </c>
      <c r="AV121" s="7">
        <v>4.1750000000000002E-2</v>
      </c>
      <c r="AW121" s="7">
        <v>3.9109999999999999E-2</v>
      </c>
      <c r="AX121" s="7">
        <v>6.1870000000000001E-2</v>
      </c>
      <c r="AY121" s="7">
        <v>3.628E-2</v>
      </c>
      <c r="AZ121" s="7">
        <v>3.7269999999999998E-2</v>
      </c>
      <c r="BA121" s="7">
        <v>4.036E-2</v>
      </c>
      <c r="BB121" s="7">
        <v>6.1809999999999997E-2</v>
      </c>
      <c r="BC121" s="7">
        <v>3.8089999999999999E-2</v>
      </c>
      <c r="BD121" s="12"/>
      <c r="BE121" s="3"/>
    </row>
    <row r="122" spans="1:57" x14ac:dyDescent="0.25">
      <c r="A122" s="3"/>
      <c r="B122" s="3">
        <v>112</v>
      </c>
      <c r="C122" s="6">
        <v>3.6479999999999999E-2</v>
      </c>
      <c r="D122" s="6">
        <v>3.6479999999999999E-2</v>
      </c>
      <c r="E122" s="6">
        <v>3.6479999999999999E-2</v>
      </c>
      <c r="F122" s="6">
        <v>3.653E-2</v>
      </c>
      <c r="G122" s="6">
        <v>4.2950000000000002E-2</v>
      </c>
      <c r="H122" s="6">
        <v>3.6479999999999999E-2</v>
      </c>
      <c r="I122" s="6">
        <v>3.678E-2</v>
      </c>
      <c r="J122" s="6">
        <v>3.7350000000000001E-2</v>
      </c>
      <c r="K122" s="6">
        <v>3.6479999999999999E-2</v>
      </c>
      <c r="L122" s="6">
        <v>3.6479999999999999E-2</v>
      </c>
      <c r="M122" s="7">
        <v>3.6479999999999999E-2</v>
      </c>
      <c r="N122" s="7">
        <v>3.6479999999999999E-2</v>
      </c>
      <c r="O122" s="7">
        <v>3.7249999999999998E-2</v>
      </c>
      <c r="P122" s="7">
        <v>4.333E-2</v>
      </c>
      <c r="Q122" s="7">
        <v>4.4900000000000002E-2</v>
      </c>
      <c r="R122" s="7">
        <v>3.6479999999999999E-2</v>
      </c>
      <c r="S122" s="7">
        <v>3.6479999999999999E-2</v>
      </c>
      <c r="T122" s="7">
        <v>3.6479999999999999E-2</v>
      </c>
      <c r="U122" s="7">
        <v>2.564E-2</v>
      </c>
      <c r="V122" s="7">
        <v>3.6479999999999999E-2</v>
      </c>
      <c r="W122" s="7">
        <v>3.6479999999999999E-2</v>
      </c>
      <c r="X122" s="7">
        <v>3.6479999999999999E-2</v>
      </c>
      <c r="Y122" s="7">
        <v>3.6479999999999999E-2</v>
      </c>
      <c r="Z122" s="7">
        <v>3.8850000000000003E-2</v>
      </c>
      <c r="AA122" s="7">
        <v>4.1430000000000002E-2</v>
      </c>
      <c r="AB122" s="7">
        <v>3.6479999999999999E-2</v>
      </c>
      <c r="AC122" s="7">
        <v>4.3209999999999998E-2</v>
      </c>
      <c r="AD122" s="7">
        <v>4.9349999999999998E-2</v>
      </c>
      <c r="AE122" s="7">
        <v>3.6479999999999999E-2</v>
      </c>
      <c r="AF122" s="7">
        <v>3.6479999999999999E-2</v>
      </c>
      <c r="AG122" s="7">
        <v>3.6479999999999999E-2</v>
      </c>
      <c r="AH122" s="7">
        <v>3.9469999999999998E-2</v>
      </c>
      <c r="AI122" s="7">
        <v>2.564E-2</v>
      </c>
      <c r="AJ122" s="7">
        <v>3.1850000000000003E-2</v>
      </c>
      <c r="AK122" s="7">
        <v>3.9120000000000002E-2</v>
      </c>
      <c r="AL122" s="7">
        <v>7.1989999999999998E-2</v>
      </c>
      <c r="AM122" s="7">
        <v>3.7190000000000001E-2</v>
      </c>
      <c r="AN122" s="7">
        <v>4.3439999999999999E-2</v>
      </c>
      <c r="AO122" s="7">
        <v>3.9419999999999997E-2</v>
      </c>
      <c r="AP122" s="7">
        <v>4.6530000000000002E-2</v>
      </c>
      <c r="AQ122" s="7">
        <v>3.7920000000000002E-2</v>
      </c>
      <c r="AR122" s="7">
        <v>5.6869999999999997E-2</v>
      </c>
      <c r="AS122" s="7">
        <v>2.5669999999999998E-2</v>
      </c>
      <c r="AT122" s="7">
        <v>4.403E-2</v>
      </c>
      <c r="AU122" s="7">
        <v>5.704E-2</v>
      </c>
      <c r="AV122" s="7">
        <v>4.1750000000000002E-2</v>
      </c>
      <c r="AW122" s="7">
        <v>3.9140000000000001E-2</v>
      </c>
      <c r="AX122" s="7">
        <v>6.1789999999999998E-2</v>
      </c>
      <c r="AY122" s="7">
        <v>3.6330000000000001E-2</v>
      </c>
      <c r="AZ122" s="7">
        <v>3.7310000000000003E-2</v>
      </c>
      <c r="BA122" s="7">
        <v>4.0370000000000003E-2</v>
      </c>
      <c r="BB122" s="7">
        <v>6.173E-2</v>
      </c>
      <c r="BC122" s="7">
        <v>3.8120000000000001E-2</v>
      </c>
      <c r="BD122" s="12"/>
      <c r="BE122" s="3"/>
    </row>
    <row r="123" spans="1:57" x14ac:dyDescent="0.25">
      <c r="A123" s="3"/>
      <c r="B123" s="3">
        <v>113</v>
      </c>
      <c r="C123" s="6">
        <v>3.653E-2</v>
      </c>
      <c r="D123" s="6">
        <v>3.653E-2</v>
      </c>
      <c r="E123" s="6">
        <v>3.653E-2</v>
      </c>
      <c r="F123" s="6">
        <v>3.6580000000000001E-2</v>
      </c>
      <c r="G123" s="6">
        <v>4.2939999999999999E-2</v>
      </c>
      <c r="H123" s="6">
        <v>3.653E-2</v>
      </c>
      <c r="I123" s="6">
        <v>3.6830000000000002E-2</v>
      </c>
      <c r="J123" s="6">
        <v>3.739E-2</v>
      </c>
      <c r="K123" s="6">
        <v>3.653E-2</v>
      </c>
      <c r="L123" s="6">
        <v>3.653E-2</v>
      </c>
      <c r="M123" s="7">
        <v>3.653E-2</v>
      </c>
      <c r="N123" s="7">
        <v>3.653E-2</v>
      </c>
      <c r="O123" s="7">
        <v>3.73E-2</v>
      </c>
      <c r="P123" s="7">
        <v>4.3319999999999997E-2</v>
      </c>
      <c r="Q123" s="7">
        <v>4.487E-2</v>
      </c>
      <c r="R123" s="7">
        <v>3.653E-2</v>
      </c>
      <c r="S123" s="7">
        <v>3.653E-2</v>
      </c>
      <c r="T123" s="7">
        <v>3.653E-2</v>
      </c>
      <c r="U123" s="7">
        <v>2.5700000000000001E-2</v>
      </c>
      <c r="V123" s="7">
        <v>3.653E-2</v>
      </c>
      <c r="W123" s="7">
        <v>3.653E-2</v>
      </c>
      <c r="X123" s="7">
        <v>3.653E-2</v>
      </c>
      <c r="Y123" s="7">
        <v>3.653E-2</v>
      </c>
      <c r="Z123" s="7">
        <v>3.8879999999999998E-2</v>
      </c>
      <c r="AA123" s="7">
        <v>4.1430000000000002E-2</v>
      </c>
      <c r="AB123" s="7">
        <v>3.653E-2</v>
      </c>
      <c r="AC123" s="7">
        <v>4.3200000000000002E-2</v>
      </c>
      <c r="AD123" s="7">
        <v>4.9279999999999997E-2</v>
      </c>
      <c r="AE123" s="7">
        <v>3.653E-2</v>
      </c>
      <c r="AF123" s="7">
        <v>3.653E-2</v>
      </c>
      <c r="AG123" s="7">
        <v>3.653E-2</v>
      </c>
      <c r="AH123" s="7">
        <v>3.95E-2</v>
      </c>
      <c r="AI123" s="7">
        <v>2.5700000000000001E-2</v>
      </c>
      <c r="AJ123" s="7">
        <v>3.1940000000000003E-2</v>
      </c>
      <c r="AK123" s="7">
        <v>3.9140000000000001E-2</v>
      </c>
      <c r="AL123" s="7">
        <v>7.1809999999999999E-2</v>
      </c>
      <c r="AM123" s="7">
        <v>3.7229999999999999E-2</v>
      </c>
      <c r="AN123" s="7">
        <v>4.342E-2</v>
      </c>
      <c r="AO123" s="7">
        <v>3.9440000000000003E-2</v>
      </c>
      <c r="AP123" s="7">
        <v>4.6489999999999997E-2</v>
      </c>
      <c r="AQ123" s="7">
        <v>3.7960000000000001E-2</v>
      </c>
      <c r="AR123" s="7">
        <v>5.6820000000000002E-2</v>
      </c>
      <c r="AS123" s="7">
        <v>2.5729999999999999E-2</v>
      </c>
      <c r="AT123" s="7">
        <v>4.4010000000000001E-2</v>
      </c>
      <c r="AU123" s="7">
        <v>5.7000000000000002E-2</v>
      </c>
      <c r="AV123" s="7">
        <v>4.1759999999999999E-2</v>
      </c>
      <c r="AW123" s="7">
        <v>3.916E-2</v>
      </c>
      <c r="AX123" s="7">
        <v>6.1699999999999998E-2</v>
      </c>
      <c r="AY123" s="7">
        <v>3.6380000000000003E-2</v>
      </c>
      <c r="AZ123" s="7">
        <v>3.7350000000000001E-2</v>
      </c>
      <c r="BA123" s="7">
        <v>4.0390000000000002E-2</v>
      </c>
      <c r="BB123" s="7">
        <v>6.164E-2</v>
      </c>
      <c r="BC123" s="7">
        <v>3.8159999999999999E-2</v>
      </c>
      <c r="BD123" s="12"/>
      <c r="BE123" s="3"/>
    </row>
    <row r="124" spans="1:57" x14ac:dyDescent="0.25">
      <c r="A124" s="3"/>
      <c r="B124" s="3">
        <v>114</v>
      </c>
      <c r="C124" s="6">
        <v>3.6580000000000001E-2</v>
      </c>
      <c r="D124" s="6">
        <v>3.6580000000000001E-2</v>
      </c>
      <c r="E124" s="6">
        <v>3.6580000000000001E-2</v>
      </c>
      <c r="F124" s="6">
        <v>3.6630000000000003E-2</v>
      </c>
      <c r="G124" s="6">
        <v>4.2930000000000003E-2</v>
      </c>
      <c r="H124" s="6">
        <v>3.6580000000000001E-2</v>
      </c>
      <c r="I124" s="6">
        <v>3.687E-2</v>
      </c>
      <c r="J124" s="6">
        <v>3.7429999999999998E-2</v>
      </c>
      <c r="K124" s="6">
        <v>3.6580000000000001E-2</v>
      </c>
      <c r="L124" s="6">
        <v>3.6580000000000001E-2</v>
      </c>
      <c r="M124" s="7">
        <v>3.6580000000000001E-2</v>
      </c>
      <c r="N124" s="7">
        <v>3.6580000000000001E-2</v>
      </c>
      <c r="O124" s="7">
        <v>3.7339999999999998E-2</v>
      </c>
      <c r="P124" s="7">
        <v>4.3299999999999998E-2</v>
      </c>
      <c r="Q124" s="7">
        <v>4.4850000000000001E-2</v>
      </c>
      <c r="R124" s="7">
        <v>3.6580000000000001E-2</v>
      </c>
      <c r="S124" s="7">
        <v>3.6580000000000001E-2</v>
      </c>
      <c r="T124" s="7">
        <v>3.6580000000000001E-2</v>
      </c>
      <c r="U124" s="7">
        <v>2.5749999999999999E-2</v>
      </c>
      <c r="V124" s="7">
        <v>3.6580000000000001E-2</v>
      </c>
      <c r="W124" s="7">
        <v>3.6580000000000001E-2</v>
      </c>
      <c r="X124" s="7">
        <v>3.6580000000000001E-2</v>
      </c>
      <c r="Y124" s="7">
        <v>3.6580000000000001E-2</v>
      </c>
      <c r="Z124" s="7">
        <v>3.891E-2</v>
      </c>
      <c r="AA124" s="7">
        <v>4.1439999999999998E-2</v>
      </c>
      <c r="AB124" s="7">
        <v>3.6580000000000001E-2</v>
      </c>
      <c r="AC124" s="7">
        <v>4.3189999999999999E-2</v>
      </c>
      <c r="AD124" s="7">
        <v>4.922E-2</v>
      </c>
      <c r="AE124" s="7">
        <v>3.6580000000000001E-2</v>
      </c>
      <c r="AF124" s="7">
        <v>3.6580000000000001E-2</v>
      </c>
      <c r="AG124" s="7">
        <v>3.6580000000000001E-2</v>
      </c>
      <c r="AH124" s="7">
        <v>3.952E-2</v>
      </c>
      <c r="AI124" s="7">
        <v>2.5749999999999999E-2</v>
      </c>
      <c r="AJ124" s="7">
        <v>3.2030000000000003E-2</v>
      </c>
      <c r="AK124" s="7">
        <v>3.9170000000000003E-2</v>
      </c>
      <c r="AL124" s="7">
        <v>7.1629999999999999E-2</v>
      </c>
      <c r="AM124" s="7">
        <v>3.7269999999999998E-2</v>
      </c>
      <c r="AN124" s="7">
        <v>4.3409999999999997E-2</v>
      </c>
      <c r="AO124" s="7">
        <v>3.9460000000000002E-2</v>
      </c>
      <c r="AP124" s="7">
        <v>4.6449999999999998E-2</v>
      </c>
      <c r="AQ124" s="7">
        <v>3.7999999999999999E-2</v>
      </c>
      <c r="AR124" s="7">
        <v>5.6779999999999997E-2</v>
      </c>
      <c r="AS124" s="7">
        <v>2.5780000000000001E-2</v>
      </c>
      <c r="AT124" s="7">
        <v>4.3990000000000001E-2</v>
      </c>
      <c r="AU124" s="7">
        <v>5.6950000000000001E-2</v>
      </c>
      <c r="AV124" s="7">
        <v>4.1759999999999999E-2</v>
      </c>
      <c r="AW124" s="7">
        <v>3.9190000000000003E-2</v>
      </c>
      <c r="AX124" s="7">
        <v>6.1609999999999998E-2</v>
      </c>
      <c r="AY124" s="7">
        <v>3.6429999999999997E-2</v>
      </c>
      <c r="AZ124" s="7">
        <v>3.739E-2</v>
      </c>
      <c r="BA124" s="7">
        <v>4.0399999999999998E-2</v>
      </c>
      <c r="BB124" s="7">
        <v>6.1550000000000001E-2</v>
      </c>
      <c r="BC124" s="7">
        <v>3.8190000000000002E-2</v>
      </c>
      <c r="BD124" s="12"/>
      <c r="BE124" s="3"/>
    </row>
    <row r="125" spans="1:57" x14ac:dyDescent="0.25">
      <c r="A125" s="3"/>
      <c r="B125" s="8">
        <v>115</v>
      </c>
      <c r="C125" s="9">
        <v>3.6630000000000003E-2</v>
      </c>
      <c r="D125" s="9">
        <v>3.6630000000000003E-2</v>
      </c>
      <c r="E125" s="9">
        <v>3.6630000000000003E-2</v>
      </c>
      <c r="F125" s="9">
        <v>3.6670000000000001E-2</v>
      </c>
      <c r="G125" s="9">
        <v>4.292E-2</v>
      </c>
      <c r="H125" s="9">
        <v>3.6630000000000003E-2</v>
      </c>
      <c r="I125" s="9">
        <v>3.6920000000000001E-2</v>
      </c>
      <c r="J125" s="9">
        <v>3.7470000000000003E-2</v>
      </c>
      <c r="K125" s="9">
        <v>3.6630000000000003E-2</v>
      </c>
      <c r="L125" s="9">
        <v>3.6630000000000003E-2</v>
      </c>
      <c r="M125" s="10">
        <v>3.6630000000000003E-2</v>
      </c>
      <c r="N125" s="10">
        <v>3.6630000000000003E-2</v>
      </c>
      <c r="O125" s="10">
        <v>3.7379999999999997E-2</v>
      </c>
      <c r="P125" s="10">
        <v>4.3290000000000002E-2</v>
      </c>
      <c r="Q125" s="10">
        <v>4.4819999999999999E-2</v>
      </c>
      <c r="R125" s="10">
        <v>3.6630000000000003E-2</v>
      </c>
      <c r="S125" s="10">
        <v>3.6630000000000003E-2</v>
      </c>
      <c r="T125" s="10">
        <v>3.6630000000000003E-2</v>
      </c>
      <c r="U125" s="10">
        <v>2.581E-2</v>
      </c>
      <c r="V125" s="10">
        <v>3.6630000000000003E-2</v>
      </c>
      <c r="W125" s="10">
        <v>3.6630000000000003E-2</v>
      </c>
      <c r="X125" s="10">
        <v>3.6630000000000003E-2</v>
      </c>
      <c r="Y125" s="10">
        <v>3.6630000000000003E-2</v>
      </c>
      <c r="Z125" s="10">
        <v>3.8929999999999999E-2</v>
      </c>
      <c r="AA125" s="10">
        <v>4.1439999999999998E-2</v>
      </c>
      <c r="AB125" s="10">
        <v>3.6630000000000003E-2</v>
      </c>
      <c r="AC125" s="10">
        <v>4.3180000000000003E-2</v>
      </c>
      <c r="AD125" s="10">
        <v>4.9160000000000002E-2</v>
      </c>
      <c r="AE125" s="10">
        <v>3.6630000000000003E-2</v>
      </c>
      <c r="AF125" s="10">
        <v>3.6630000000000003E-2</v>
      </c>
      <c r="AG125" s="10">
        <v>3.6630000000000003E-2</v>
      </c>
      <c r="AH125" s="10">
        <v>3.9539999999999999E-2</v>
      </c>
      <c r="AI125" s="10">
        <v>2.581E-2</v>
      </c>
      <c r="AJ125" s="10">
        <v>3.2120000000000003E-2</v>
      </c>
      <c r="AK125" s="10">
        <v>3.9190000000000003E-2</v>
      </c>
      <c r="AL125" s="10">
        <v>7.1459999999999996E-2</v>
      </c>
      <c r="AM125" s="10">
        <v>3.7310000000000003E-2</v>
      </c>
      <c r="AN125" s="10">
        <v>4.3400000000000001E-2</v>
      </c>
      <c r="AO125" s="10">
        <v>3.9480000000000001E-2</v>
      </c>
      <c r="AP125" s="10">
        <v>4.641E-2</v>
      </c>
      <c r="AQ125" s="10">
        <v>3.8030000000000001E-2</v>
      </c>
      <c r="AR125" s="10">
        <v>5.6739999999999999E-2</v>
      </c>
      <c r="AS125" s="10">
        <v>2.5839999999999998E-2</v>
      </c>
      <c r="AT125" s="10">
        <v>4.3970000000000002E-2</v>
      </c>
      <c r="AU125" s="10">
        <v>5.6910000000000002E-2</v>
      </c>
      <c r="AV125" s="10">
        <v>4.1759999999999999E-2</v>
      </c>
      <c r="AW125" s="10">
        <v>3.9210000000000002E-2</v>
      </c>
      <c r="AX125" s="10">
        <v>6.1530000000000001E-2</v>
      </c>
      <c r="AY125" s="10">
        <v>3.6479999999999999E-2</v>
      </c>
      <c r="AZ125" s="10">
        <v>3.7429999999999998E-2</v>
      </c>
      <c r="BA125" s="10">
        <v>4.0419999999999998E-2</v>
      </c>
      <c r="BB125" s="10">
        <v>6.1469999999999997E-2</v>
      </c>
      <c r="BC125" s="10">
        <v>3.8219999999999997E-2</v>
      </c>
      <c r="BD125" s="12"/>
      <c r="BE125" s="3"/>
    </row>
    <row r="126" spans="1:57" x14ac:dyDescent="0.25">
      <c r="A126" s="3"/>
      <c r="B126" s="3">
        <v>116</v>
      </c>
      <c r="C126" s="6">
        <v>3.6670000000000001E-2</v>
      </c>
      <c r="D126" s="6">
        <v>3.6670000000000001E-2</v>
      </c>
      <c r="E126" s="6">
        <v>3.6670000000000001E-2</v>
      </c>
      <c r="F126" s="6">
        <v>3.6720000000000003E-2</v>
      </c>
      <c r="G126" s="6">
        <v>4.2909999999999997E-2</v>
      </c>
      <c r="H126" s="6">
        <v>3.6670000000000001E-2</v>
      </c>
      <c r="I126" s="6">
        <v>3.696E-2</v>
      </c>
      <c r="J126" s="6">
        <v>3.7510000000000002E-2</v>
      </c>
      <c r="K126" s="6">
        <v>3.6670000000000001E-2</v>
      </c>
      <c r="L126" s="6">
        <v>3.6670000000000001E-2</v>
      </c>
      <c r="M126" s="7">
        <v>3.6670000000000001E-2</v>
      </c>
      <c r="N126" s="7">
        <v>3.6670000000000001E-2</v>
      </c>
      <c r="O126" s="7">
        <v>3.7420000000000002E-2</v>
      </c>
      <c r="P126" s="7">
        <v>4.3279999999999999E-2</v>
      </c>
      <c r="Q126" s="7">
        <v>4.48E-2</v>
      </c>
      <c r="R126" s="7">
        <v>3.6670000000000001E-2</v>
      </c>
      <c r="S126" s="7">
        <v>3.6670000000000001E-2</v>
      </c>
      <c r="T126" s="7">
        <v>3.6670000000000001E-2</v>
      </c>
      <c r="U126" s="7">
        <v>2.5860000000000001E-2</v>
      </c>
      <c r="V126" s="7">
        <v>3.6670000000000001E-2</v>
      </c>
      <c r="W126" s="7">
        <v>3.6670000000000001E-2</v>
      </c>
      <c r="X126" s="7">
        <v>3.6670000000000001E-2</v>
      </c>
      <c r="Y126" s="7">
        <v>3.6670000000000001E-2</v>
      </c>
      <c r="Z126" s="7">
        <v>3.8960000000000002E-2</v>
      </c>
      <c r="AA126" s="7">
        <v>4.1450000000000001E-2</v>
      </c>
      <c r="AB126" s="7">
        <v>3.6670000000000001E-2</v>
      </c>
      <c r="AC126" s="7">
        <v>4.317E-2</v>
      </c>
      <c r="AD126" s="7">
        <v>4.9099999999999998E-2</v>
      </c>
      <c r="AE126" s="7">
        <v>3.6670000000000001E-2</v>
      </c>
      <c r="AF126" s="7">
        <v>3.6670000000000001E-2</v>
      </c>
      <c r="AG126" s="7">
        <v>3.6670000000000001E-2</v>
      </c>
      <c r="AH126" s="7">
        <v>3.9559999999999998E-2</v>
      </c>
      <c r="AI126" s="7">
        <v>2.5860000000000001E-2</v>
      </c>
      <c r="AJ126" s="7">
        <v>3.2199999999999999E-2</v>
      </c>
      <c r="AK126" s="7">
        <v>3.9219999999999998E-2</v>
      </c>
      <c r="AL126" s="7">
        <v>7.1290000000000006E-2</v>
      </c>
      <c r="AM126" s="7">
        <v>3.7350000000000001E-2</v>
      </c>
      <c r="AN126" s="7">
        <v>4.3389999999999998E-2</v>
      </c>
      <c r="AO126" s="7">
        <v>3.95E-2</v>
      </c>
      <c r="AP126" s="7">
        <v>4.6370000000000001E-2</v>
      </c>
      <c r="AQ126" s="7">
        <v>3.8059999999999997E-2</v>
      </c>
      <c r="AR126" s="7">
        <v>5.67E-2</v>
      </c>
      <c r="AS126" s="7">
        <v>2.589E-2</v>
      </c>
      <c r="AT126" s="7">
        <v>4.3959999999999999E-2</v>
      </c>
      <c r="AU126" s="7">
        <v>5.6869999999999997E-2</v>
      </c>
      <c r="AV126" s="7">
        <v>4.1759999999999999E-2</v>
      </c>
      <c r="AW126" s="7">
        <v>3.9239999999999997E-2</v>
      </c>
      <c r="AX126" s="7">
        <v>6.1449999999999998E-2</v>
      </c>
      <c r="AY126" s="7">
        <v>3.653E-2</v>
      </c>
      <c r="AZ126" s="7">
        <v>3.7470000000000003E-2</v>
      </c>
      <c r="BA126" s="7">
        <v>4.0430000000000001E-2</v>
      </c>
      <c r="BB126" s="7">
        <v>6.139E-2</v>
      </c>
      <c r="BC126" s="7">
        <v>3.8249999999999999E-2</v>
      </c>
      <c r="BD126" s="12"/>
      <c r="BE126" s="3"/>
    </row>
    <row r="127" spans="1:57" x14ac:dyDescent="0.25">
      <c r="A127" s="3"/>
      <c r="B127" s="3">
        <v>117</v>
      </c>
      <c r="C127" s="6">
        <v>3.6720000000000003E-2</v>
      </c>
      <c r="D127" s="6">
        <v>3.6720000000000003E-2</v>
      </c>
      <c r="E127" s="6">
        <v>3.6720000000000003E-2</v>
      </c>
      <c r="F127" s="6">
        <v>3.6760000000000001E-2</v>
      </c>
      <c r="G127" s="6">
        <v>4.2909999999999997E-2</v>
      </c>
      <c r="H127" s="6">
        <v>3.6720000000000003E-2</v>
      </c>
      <c r="I127" s="6">
        <v>3.6999999999999998E-2</v>
      </c>
      <c r="J127" s="6">
        <v>3.755E-2</v>
      </c>
      <c r="K127" s="6">
        <v>3.6720000000000003E-2</v>
      </c>
      <c r="L127" s="6">
        <v>3.6720000000000003E-2</v>
      </c>
      <c r="M127" s="7">
        <v>3.6720000000000003E-2</v>
      </c>
      <c r="N127" s="7">
        <v>3.6720000000000003E-2</v>
      </c>
      <c r="O127" s="7">
        <v>3.746E-2</v>
      </c>
      <c r="P127" s="7">
        <v>4.3270000000000003E-2</v>
      </c>
      <c r="Q127" s="7">
        <v>4.4769999999999997E-2</v>
      </c>
      <c r="R127" s="7">
        <v>3.6720000000000003E-2</v>
      </c>
      <c r="S127" s="7">
        <v>3.6720000000000003E-2</v>
      </c>
      <c r="T127" s="7">
        <v>3.6720000000000003E-2</v>
      </c>
      <c r="U127" s="7">
        <v>2.5909999999999999E-2</v>
      </c>
      <c r="V127" s="7">
        <v>3.6720000000000003E-2</v>
      </c>
      <c r="W127" s="7">
        <v>3.6720000000000003E-2</v>
      </c>
      <c r="X127" s="7">
        <v>3.6720000000000003E-2</v>
      </c>
      <c r="Y127" s="7">
        <v>3.6720000000000003E-2</v>
      </c>
      <c r="Z127" s="7">
        <v>3.8980000000000001E-2</v>
      </c>
      <c r="AA127" s="7">
        <v>4.1450000000000001E-2</v>
      </c>
      <c r="AB127" s="7">
        <v>3.6720000000000003E-2</v>
      </c>
      <c r="AC127" s="7">
        <v>4.3159999999999997E-2</v>
      </c>
      <c r="AD127" s="7">
        <v>4.9029999999999997E-2</v>
      </c>
      <c r="AE127" s="7">
        <v>3.6720000000000003E-2</v>
      </c>
      <c r="AF127" s="7">
        <v>3.6720000000000003E-2</v>
      </c>
      <c r="AG127" s="7">
        <v>3.6720000000000003E-2</v>
      </c>
      <c r="AH127" s="7">
        <v>3.9579999999999997E-2</v>
      </c>
      <c r="AI127" s="7">
        <v>2.5909999999999999E-2</v>
      </c>
      <c r="AJ127" s="7">
        <v>3.2289999999999999E-2</v>
      </c>
      <c r="AK127" s="7">
        <v>3.9239999999999997E-2</v>
      </c>
      <c r="AL127" s="7">
        <v>7.1129999999999999E-2</v>
      </c>
      <c r="AM127" s="7">
        <v>3.739E-2</v>
      </c>
      <c r="AN127" s="7">
        <v>4.3380000000000002E-2</v>
      </c>
      <c r="AO127" s="7">
        <v>3.9530000000000003E-2</v>
      </c>
      <c r="AP127" s="7">
        <v>4.6330000000000003E-2</v>
      </c>
      <c r="AQ127" s="7">
        <v>3.8100000000000002E-2</v>
      </c>
      <c r="AR127" s="7">
        <v>5.6660000000000002E-2</v>
      </c>
      <c r="AS127" s="7">
        <v>2.5940000000000001E-2</v>
      </c>
      <c r="AT127" s="7">
        <v>4.394E-2</v>
      </c>
      <c r="AU127" s="7">
        <v>5.6829999999999999E-2</v>
      </c>
      <c r="AV127" s="7">
        <v>4.1770000000000002E-2</v>
      </c>
      <c r="AW127" s="7">
        <v>3.9260000000000003E-2</v>
      </c>
      <c r="AX127" s="7">
        <v>6.1370000000000001E-2</v>
      </c>
      <c r="AY127" s="7">
        <v>3.6569999999999998E-2</v>
      </c>
      <c r="AZ127" s="7">
        <v>3.7510000000000002E-2</v>
      </c>
      <c r="BA127" s="7">
        <v>4.0439999999999997E-2</v>
      </c>
      <c r="BB127" s="7">
        <v>6.1310000000000003E-2</v>
      </c>
      <c r="BC127" s="7">
        <v>3.8289999999999998E-2</v>
      </c>
      <c r="BD127" s="12"/>
      <c r="BE127" s="3"/>
    </row>
    <row r="128" spans="1:57" x14ac:dyDescent="0.25">
      <c r="A128" s="3"/>
      <c r="B128" s="3">
        <v>118</v>
      </c>
      <c r="C128" s="6">
        <v>3.6760000000000001E-2</v>
      </c>
      <c r="D128" s="6">
        <v>3.6760000000000001E-2</v>
      </c>
      <c r="E128" s="6">
        <v>3.6760000000000001E-2</v>
      </c>
      <c r="F128" s="6">
        <v>3.6810000000000002E-2</v>
      </c>
      <c r="G128" s="6">
        <v>4.2900000000000001E-2</v>
      </c>
      <c r="H128" s="6">
        <v>3.6760000000000001E-2</v>
      </c>
      <c r="I128" s="6">
        <v>3.7039999999999997E-2</v>
      </c>
      <c r="J128" s="6">
        <v>3.7580000000000002E-2</v>
      </c>
      <c r="K128" s="6">
        <v>3.6760000000000001E-2</v>
      </c>
      <c r="L128" s="6">
        <v>3.6760000000000001E-2</v>
      </c>
      <c r="M128" s="7">
        <v>3.6760000000000001E-2</v>
      </c>
      <c r="N128" s="7">
        <v>3.6760000000000001E-2</v>
      </c>
      <c r="O128" s="7">
        <v>3.7490000000000002E-2</v>
      </c>
      <c r="P128" s="7">
        <v>4.326E-2</v>
      </c>
      <c r="Q128" s="7">
        <v>4.4749999999999998E-2</v>
      </c>
      <c r="R128" s="7">
        <v>3.6760000000000001E-2</v>
      </c>
      <c r="S128" s="7">
        <v>3.6760000000000001E-2</v>
      </c>
      <c r="T128" s="7">
        <v>3.6760000000000001E-2</v>
      </c>
      <c r="U128" s="7">
        <v>2.596E-2</v>
      </c>
      <c r="V128" s="7">
        <v>3.6760000000000001E-2</v>
      </c>
      <c r="W128" s="7">
        <v>3.6760000000000001E-2</v>
      </c>
      <c r="X128" s="7">
        <v>3.6760000000000001E-2</v>
      </c>
      <c r="Y128" s="7">
        <v>3.6760000000000001E-2</v>
      </c>
      <c r="Z128" s="7">
        <v>3.9010000000000003E-2</v>
      </c>
      <c r="AA128" s="7">
        <v>4.1459999999999997E-2</v>
      </c>
      <c r="AB128" s="7">
        <v>3.6760000000000001E-2</v>
      </c>
      <c r="AC128" s="7">
        <v>4.3150000000000001E-2</v>
      </c>
      <c r="AD128" s="7">
        <v>4.8980000000000003E-2</v>
      </c>
      <c r="AE128" s="7">
        <v>3.6760000000000001E-2</v>
      </c>
      <c r="AF128" s="7">
        <v>3.6760000000000001E-2</v>
      </c>
      <c r="AG128" s="7">
        <v>3.6760000000000001E-2</v>
      </c>
      <c r="AH128" s="7">
        <v>3.9600000000000003E-2</v>
      </c>
      <c r="AI128" s="7">
        <v>2.596E-2</v>
      </c>
      <c r="AJ128" s="7">
        <v>3.2370000000000003E-2</v>
      </c>
      <c r="AK128" s="7">
        <v>3.9260000000000003E-2</v>
      </c>
      <c r="AL128" s="7">
        <v>7.0959999999999995E-2</v>
      </c>
      <c r="AM128" s="7">
        <v>3.7429999999999998E-2</v>
      </c>
      <c r="AN128" s="7">
        <v>4.3360000000000003E-2</v>
      </c>
      <c r="AO128" s="7">
        <v>3.9550000000000002E-2</v>
      </c>
      <c r="AP128" s="7">
        <v>4.6300000000000001E-2</v>
      </c>
      <c r="AQ128" s="7">
        <v>3.8129999999999997E-2</v>
      </c>
      <c r="AR128" s="7">
        <v>5.6619999999999997E-2</v>
      </c>
      <c r="AS128" s="7">
        <v>2.5989999999999999E-2</v>
      </c>
      <c r="AT128" s="7">
        <v>4.3920000000000001E-2</v>
      </c>
      <c r="AU128" s="7">
        <v>5.679E-2</v>
      </c>
      <c r="AV128" s="7">
        <v>4.1770000000000002E-2</v>
      </c>
      <c r="AW128" s="7">
        <v>3.9280000000000002E-2</v>
      </c>
      <c r="AX128" s="7">
        <v>6.1289999999999997E-2</v>
      </c>
      <c r="AY128" s="7">
        <v>3.662E-2</v>
      </c>
      <c r="AZ128" s="7">
        <v>3.755E-2</v>
      </c>
      <c r="BA128" s="7">
        <v>4.0460000000000003E-2</v>
      </c>
      <c r="BB128" s="7">
        <v>6.123E-2</v>
      </c>
      <c r="BC128" s="7">
        <v>3.832E-2</v>
      </c>
      <c r="BD128" s="12"/>
      <c r="BE128" s="3"/>
    </row>
    <row r="129" spans="1:57" x14ac:dyDescent="0.25">
      <c r="A129" s="3"/>
      <c r="B129" s="3">
        <v>119</v>
      </c>
      <c r="C129" s="6">
        <v>3.6810000000000002E-2</v>
      </c>
      <c r="D129" s="6">
        <v>3.6810000000000002E-2</v>
      </c>
      <c r="E129" s="6">
        <v>3.6810000000000002E-2</v>
      </c>
      <c r="F129" s="6">
        <v>3.6850000000000001E-2</v>
      </c>
      <c r="G129" s="6">
        <v>4.2889999999999998E-2</v>
      </c>
      <c r="H129" s="6">
        <v>3.6810000000000002E-2</v>
      </c>
      <c r="I129" s="6">
        <v>3.7089999999999998E-2</v>
      </c>
      <c r="J129" s="6">
        <v>3.7620000000000001E-2</v>
      </c>
      <c r="K129" s="6">
        <v>3.6810000000000002E-2</v>
      </c>
      <c r="L129" s="6">
        <v>3.6810000000000002E-2</v>
      </c>
      <c r="M129" s="7">
        <v>3.6810000000000002E-2</v>
      </c>
      <c r="N129" s="7">
        <v>3.6810000000000002E-2</v>
      </c>
      <c r="O129" s="7">
        <v>3.7530000000000001E-2</v>
      </c>
      <c r="P129" s="7">
        <v>4.3249999999999997E-2</v>
      </c>
      <c r="Q129" s="7">
        <v>4.4729999999999999E-2</v>
      </c>
      <c r="R129" s="7">
        <v>3.6810000000000002E-2</v>
      </c>
      <c r="S129" s="7">
        <v>3.6810000000000002E-2</v>
      </c>
      <c r="T129" s="7">
        <v>3.6810000000000002E-2</v>
      </c>
      <c r="U129" s="7">
        <v>2.6009999999999998E-2</v>
      </c>
      <c r="V129" s="7">
        <v>3.6810000000000002E-2</v>
      </c>
      <c r="W129" s="7">
        <v>3.6810000000000002E-2</v>
      </c>
      <c r="X129" s="7">
        <v>3.6810000000000002E-2</v>
      </c>
      <c r="Y129" s="7">
        <v>3.6810000000000002E-2</v>
      </c>
      <c r="Z129" s="7">
        <v>3.9039999999999998E-2</v>
      </c>
      <c r="AA129" s="7">
        <v>4.1459999999999997E-2</v>
      </c>
      <c r="AB129" s="7">
        <v>3.6810000000000002E-2</v>
      </c>
      <c r="AC129" s="7">
        <v>4.3139999999999998E-2</v>
      </c>
      <c r="AD129" s="7">
        <v>4.8919999999999998E-2</v>
      </c>
      <c r="AE129" s="7">
        <v>3.6810000000000002E-2</v>
      </c>
      <c r="AF129" s="7">
        <v>3.6810000000000002E-2</v>
      </c>
      <c r="AG129" s="7">
        <v>3.6810000000000002E-2</v>
      </c>
      <c r="AH129" s="7">
        <v>3.9620000000000002E-2</v>
      </c>
      <c r="AI129" s="7">
        <v>2.6009999999999998E-2</v>
      </c>
      <c r="AJ129" s="7">
        <v>3.245E-2</v>
      </c>
      <c r="AK129" s="7">
        <v>3.9289999999999999E-2</v>
      </c>
      <c r="AL129" s="7">
        <v>7.0800000000000002E-2</v>
      </c>
      <c r="AM129" s="7">
        <v>3.7470000000000003E-2</v>
      </c>
      <c r="AN129" s="7">
        <v>4.335E-2</v>
      </c>
      <c r="AO129" s="7">
        <v>3.9570000000000001E-2</v>
      </c>
      <c r="AP129" s="7">
        <v>4.6260000000000003E-2</v>
      </c>
      <c r="AQ129" s="7">
        <v>3.8159999999999999E-2</v>
      </c>
      <c r="AR129" s="7">
        <v>5.6579999999999998E-2</v>
      </c>
      <c r="AS129" s="7">
        <v>2.6040000000000001E-2</v>
      </c>
      <c r="AT129" s="7">
        <v>4.3909999999999998E-2</v>
      </c>
      <c r="AU129" s="7">
        <v>5.6750000000000002E-2</v>
      </c>
      <c r="AV129" s="7">
        <v>4.1770000000000002E-2</v>
      </c>
      <c r="AW129" s="7">
        <v>3.9309999999999998E-2</v>
      </c>
      <c r="AX129" s="7">
        <v>6.1210000000000001E-2</v>
      </c>
      <c r="AY129" s="7">
        <v>3.6659999999999998E-2</v>
      </c>
      <c r="AZ129" s="7">
        <v>3.7580000000000002E-2</v>
      </c>
      <c r="BA129" s="7">
        <v>4.0469999999999999E-2</v>
      </c>
      <c r="BB129" s="7">
        <v>6.1150000000000003E-2</v>
      </c>
      <c r="BC129" s="7">
        <v>3.8350000000000002E-2</v>
      </c>
      <c r="BD129" s="12"/>
      <c r="BE129" s="3"/>
    </row>
    <row r="130" spans="1:57" x14ac:dyDescent="0.25">
      <c r="A130" s="3"/>
      <c r="B130" s="8">
        <v>120</v>
      </c>
      <c r="C130" s="9">
        <v>3.6850000000000001E-2</v>
      </c>
      <c r="D130" s="9">
        <v>3.6850000000000001E-2</v>
      </c>
      <c r="E130" s="9">
        <v>3.6850000000000001E-2</v>
      </c>
      <c r="F130" s="9">
        <v>3.6889999999999999E-2</v>
      </c>
      <c r="G130" s="9">
        <v>4.2880000000000001E-2</v>
      </c>
      <c r="H130" s="9">
        <v>3.6850000000000001E-2</v>
      </c>
      <c r="I130" s="9">
        <v>3.7130000000000003E-2</v>
      </c>
      <c r="J130" s="9">
        <v>3.7659999999999999E-2</v>
      </c>
      <c r="K130" s="9">
        <v>3.6850000000000001E-2</v>
      </c>
      <c r="L130" s="9">
        <v>3.6850000000000001E-2</v>
      </c>
      <c r="M130" s="10">
        <v>3.6850000000000001E-2</v>
      </c>
      <c r="N130" s="10">
        <v>3.6850000000000001E-2</v>
      </c>
      <c r="O130" s="10">
        <v>3.7569999999999999E-2</v>
      </c>
      <c r="P130" s="10">
        <v>4.3240000000000001E-2</v>
      </c>
      <c r="Q130" s="10">
        <v>4.4699999999999997E-2</v>
      </c>
      <c r="R130" s="10">
        <v>3.6850000000000001E-2</v>
      </c>
      <c r="S130" s="10">
        <v>3.6850000000000001E-2</v>
      </c>
      <c r="T130" s="10">
        <v>3.6850000000000001E-2</v>
      </c>
      <c r="U130" s="10">
        <v>2.606E-2</v>
      </c>
      <c r="V130" s="10">
        <v>3.6850000000000001E-2</v>
      </c>
      <c r="W130" s="10">
        <v>3.6850000000000001E-2</v>
      </c>
      <c r="X130" s="10">
        <v>3.6850000000000001E-2</v>
      </c>
      <c r="Y130" s="10">
        <v>3.6850000000000001E-2</v>
      </c>
      <c r="Z130" s="10">
        <v>3.9059999999999997E-2</v>
      </c>
      <c r="AA130" s="10">
        <v>4.147E-2</v>
      </c>
      <c r="AB130" s="10">
        <v>3.6850000000000001E-2</v>
      </c>
      <c r="AC130" s="10">
        <v>4.3130000000000002E-2</v>
      </c>
      <c r="AD130" s="10">
        <v>4.8860000000000001E-2</v>
      </c>
      <c r="AE130" s="10">
        <v>3.6850000000000001E-2</v>
      </c>
      <c r="AF130" s="10">
        <v>3.6850000000000001E-2</v>
      </c>
      <c r="AG130" s="10">
        <v>3.6850000000000001E-2</v>
      </c>
      <c r="AH130" s="10">
        <v>3.9640000000000002E-2</v>
      </c>
      <c r="AI130" s="10">
        <v>2.606E-2</v>
      </c>
      <c r="AJ130" s="10">
        <v>3.2530000000000003E-2</v>
      </c>
      <c r="AK130" s="10">
        <v>3.9309999999999998E-2</v>
      </c>
      <c r="AL130" s="10">
        <v>7.0639999999999994E-2</v>
      </c>
      <c r="AM130" s="10">
        <v>3.7510000000000002E-2</v>
      </c>
      <c r="AN130" s="10">
        <v>4.3339999999999997E-2</v>
      </c>
      <c r="AO130" s="10">
        <v>3.959E-2</v>
      </c>
      <c r="AP130" s="10">
        <v>4.6219999999999997E-2</v>
      </c>
      <c r="AQ130" s="10">
        <v>3.8199999999999998E-2</v>
      </c>
      <c r="AR130" s="10">
        <v>5.654E-2</v>
      </c>
      <c r="AS130" s="10">
        <v>2.6089999999999999E-2</v>
      </c>
      <c r="AT130" s="10">
        <v>4.3889999999999998E-2</v>
      </c>
      <c r="AU130" s="10">
        <v>5.6710000000000003E-2</v>
      </c>
      <c r="AV130" s="10">
        <v>4.1770000000000002E-2</v>
      </c>
      <c r="AW130" s="10">
        <v>3.9329999999999997E-2</v>
      </c>
      <c r="AX130" s="10">
        <v>6.1129999999999997E-2</v>
      </c>
      <c r="AY130" s="10">
        <v>3.671E-2</v>
      </c>
      <c r="AZ130" s="10">
        <v>3.7620000000000001E-2</v>
      </c>
      <c r="BA130" s="10">
        <v>4.0480000000000002E-2</v>
      </c>
      <c r="BB130" s="10">
        <v>6.1080000000000002E-2</v>
      </c>
      <c r="BC130" s="10">
        <v>3.8379999999999997E-2</v>
      </c>
      <c r="BD130" s="12"/>
      <c r="BE130" s="3"/>
    </row>
    <row r="131" spans="1:57" x14ac:dyDescent="0.25">
      <c r="A131" s="3"/>
      <c r="B131" s="3">
        <v>121</v>
      </c>
      <c r="C131" s="6">
        <v>3.6889999999999999E-2</v>
      </c>
      <c r="D131" s="6">
        <v>3.6889999999999999E-2</v>
      </c>
      <c r="E131" s="6">
        <v>3.6889999999999999E-2</v>
      </c>
      <c r="F131" s="6">
        <v>3.6940000000000001E-2</v>
      </c>
      <c r="G131" s="6">
        <v>4.2880000000000001E-2</v>
      </c>
      <c r="H131" s="6">
        <v>3.6889999999999999E-2</v>
      </c>
      <c r="I131" s="6">
        <v>3.7170000000000002E-2</v>
      </c>
      <c r="J131" s="6">
        <v>3.7690000000000001E-2</v>
      </c>
      <c r="K131" s="6">
        <v>3.6889999999999999E-2</v>
      </c>
      <c r="L131" s="6">
        <v>3.6889999999999999E-2</v>
      </c>
      <c r="M131" s="7">
        <v>3.6889999999999999E-2</v>
      </c>
      <c r="N131" s="7">
        <v>3.6889999999999999E-2</v>
      </c>
      <c r="O131" s="7">
        <v>3.7609999999999998E-2</v>
      </c>
      <c r="P131" s="7">
        <v>4.3229999999999998E-2</v>
      </c>
      <c r="Q131" s="7">
        <v>4.4679999999999997E-2</v>
      </c>
      <c r="R131" s="7">
        <v>3.6889999999999999E-2</v>
      </c>
      <c r="S131" s="7">
        <v>3.6889999999999999E-2</v>
      </c>
      <c r="T131" s="7">
        <v>3.6889999999999999E-2</v>
      </c>
      <c r="U131" s="7">
        <v>2.6110000000000001E-2</v>
      </c>
      <c r="V131" s="7">
        <v>3.6889999999999999E-2</v>
      </c>
      <c r="W131" s="7">
        <v>3.6889999999999999E-2</v>
      </c>
      <c r="X131" s="7">
        <v>3.6889999999999999E-2</v>
      </c>
      <c r="Y131" s="7">
        <v>3.6889999999999999E-2</v>
      </c>
      <c r="Z131" s="7">
        <v>3.9079999999999997E-2</v>
      </c>
      <c r="AA131" s="7">
        <v>4.147E-2</v>
      </c>
      <c r="AB131" s="7">
        <v>3.6889999999999999E-2</v>
      </c>
      <c r="AC131" s="7">
        <v>4.3119999999999999E-2</v>
      </c>
      <c r="AD131" s="7">
        <v>4.8800000000000003E-2</v>
      </c>
      <c r="AE131" s="7">
        <v>3.6889999999999999E-2</v>
      </c>
      <c r="AF131" s="7">
        <v>3.6889999999999999E-2</v>
      </c>
      <c r="AG131" s="7">
        <v>3.6889999999999999E-2</v>
      </c>
      <c r="AH131" s="7">
        <v>3.9660000000000001E-2</v>
      </c>
      <c r="AI131" s="7">
        <v>2.6110000000000001E-2</v>
      </c>
      <c r="AJ131" s="7">
        <v>3.2599999999999997E-2</v>
      </c>
      <c r="AK131" s="7">
        <v>3.9329999999999997E-2</v>
      </c>
      <c r="AL131" s="7">
        <v>7.0489999999999997E-2</v>
      </c>
      <c r="AM131" s="7">
        <v>3.7539999999999997E-2</v>
      </c>
      <c r="AN131" s="7">
        <v>4.333E-2</v>
      </c>
      <c r="AO131" s="7">
        <v>3.9609999999999999E-2</v>
      </c>
      <c r="AP131" s="7">
        <v>4.6190000000000002E-2</v>
      </c>
      <c r="AQ131" s="7">
        <v>3.823E-2</v>
      </c>
      <c r="AR131" s="7">
        <v>5.6500000000000002E-2</v>
      </c>
      <c r="AS131" s="7">
        <v>2.614E-2</v>
      </c>
      <c r="AT131" s="7">
        <v>4.3880000000000002E-2</v>
      </c>
      <c r="AU131" s="7">
        <v>5.6669999999999998E-2</v>
      </c>
      <c r="AV131" s="7">
        <v>4.1770000000000002E-2</v>
      </c>
      <c r="AW131" s="7">
        <v>3.9350000000000003E-2</v>
      </c>
      <c r="AX131" s="7">
        <v>6.105E-2</v>
      </c>
      <c r="AY131" s="7">
        <v>3.6749999999999998E-2</v>
      </c>
      <c r="AZ131" s="7">
        <v>3.7659999999999999E-2</v>
      </c>
      <c r="BA131" s="7">
        <v>4.0500000000000001E-2</v>
      </c>
      <c r="BB131" s="7">
        <v>6.0999999999999999E-2</v>
      </c>
      <c r="BC131" s="7">
        <v>3.841E-2</v>
      </c>
      <c r="BD131" s="12"/>
      <c r="BE131" s="3"/>
    </row>
    <row r="132" spans="1:57" x14ac:dyDescent="0.25">
      <c r="A132" s="3"/>
      <c r="B132" s="3">
        <v>122</v>
      </c>
      <c r="C132" s="6">
        <v>3.6929999999999998E-2</v>
      </c>
      <c r="D132" s="6">
        <v>3.6929999999999998E-2</v>
      </c>
      <c r="E132" s="6">
        <v>3.6929999999999998E-2</v>
      </c>
      <c r="F132" s="6">
        <v>3.6979999999999999E-2</v>
      </c>
      <c r="G132" s="6">
        <v>4.2869999999999998E-2</v>
      </c>
      <c r="H132" s="6">
        <v>3.6929999999999998E-2</v>
      </c>
      <c r="I132" s="6">
        <v>3.721E-2</v>
      </c>
      <c r="J132" s="6">
        <v>3.773E-2</v>
      </c>
      <c r="K132" s="6">
        <v>3.6929999999999998E-2</v>
      </c>
      <c r="L132" s="6">
        <v>3.6929999999999998E-2</v>
      </c>
      <c r="M132" s="7">
        <v>3.6929999999999998E-2</v>
      </c>
      <c r="N132" s="7">
        <v>3.6929999999999998E-2</v>
      </c>
      <c r="O132" s="7">
        <v>3.764E-2</v>
      </c>
      <c r="P132" s="7">
        <v>4.3220000000000001E-2</v>
      </c>
      <c r="Q132" s="7">
        <v>4.4659999999999998E-2</v>
      </c>
      <c r="R132" s="7">
        <v>3.6929999999999998E-2</v>
      </c>
      <c r="S132" s="7">
        <v>3.6929999999999998E-2</v>
      </c>
      <c r="T132" s="7">
        <v>3.6929999999999998E-2</v>
      </c>
      <c r="U132" s="7">
        <v>2.6159999999999999E-2</v>
      </c>
      <c r="V132" s="7">
        <v>3.6929999999999998E-2</v>
      </c>
      <c r="W132" s="7">
        <v>3.6929999999999998E-2</v>
      </c>
      <c r="X132" s="7">
        <v>3.6929999999999998E-2</v>
      </c>
      <c r="Y132" s="7">
        <v>3.6929999999999998E-2</v>
      </c>
      <c r="Z132" s="7">
        <v>3.9109999999999999E-2</v>
      </c>
      <c r="AA132" s="7">
        <v>4.147E-2</v>
      </c>
      <c r="AB132" s="7">
        <v>3.6929999999999998E-2</v>
      </c>
      <c r="AC132" s="7">
        <v>4.3119999999999999E-2</v>
      </c>
      <c r="AD132" s="7">
        <v>4.8750000000000002E-2</v>
      </c>
      <c r="AE132" s="7">
        <v>3.6929999999999998E-2</v>
      </c>
      <c r="AF132" s="7">
        <v>3.6929999999999998E-2</v>
      </c>
      <c r="AG132" s="7">
        <v>3.6929999999999998E-2</v>
      </c>
      <c r="AH132" s="7">
        <v>3.968E-2</v>
      </c>
      <c r="AI132" s="7">
        <v>2.6159999999999999E-2</v>
      </c>
      <c r="AJ132" s="7">
        <v>3.2680000000000001E-2</v>
      </c>
      <c r="AK132" s="7">
        <v>3.9350000000000003E-2</v>
      </c>
      <c r="AL132" s="7">
        <v>7.034E-2</v>
      </c>
      <c r="AM132" s="7">
        <v>3.7580000000000002E-2</v>
      </c>
      <c r="AN132" s="7">
        <v>4.3319999999999997E-2</v>
      </c>
      <c r="AO132" s="7">
        <v>3.9629999999999999E-2</v>
      </c>
      <c r="AP132" s="7">
        <v>4.6149999999999997E-2</v>
      </c>
      <c r="AQ132" s="7">
        <v>3.8260000000000002E-2</v>
      </c>
      <c r="AR132" s="7">
        <v>5.6469999999999999E-2</v>
      </c>
      <c r="AS132" s="7">
        <v>2.6190000000000001E-2</v>
      </c>
      <c r="AT132" s="7">
        <v>4.3860000000000003E-2</v>
      </c>
      <c r="AU132" s="7">
        <v>5.663E-2</v>
      </c>
      <c r="AV132" s="7">
        <v>4.1770000000000002E-2</v>
      </c>
      <c r="AW132" s="7">
        <v>3.9370000000000002E-2</v>
      </c>
      <c r="AX132" s="7">
        <v>6.0979999999999999E-2</v>
      </c>
      <c r="AY132" s="7">
        <v>3.6799999999999999E-2</v>
      </c>
      <c r="AZ132" s="7">
        <v>3.7690000000000001E-2</v>
      </c>
      <c r="BA132" s="7">
        <v>4.0509999999999997E-2</v>
      </c>
      <c r="BB132" s="7">
        <v>6.0929999999999998E-2</v>
      </c>
      <c r="BC132" s="7">
        <v>3.8440000000000002E-2</v>
      </c>
      <c r="BD132" s="12"/>
      <c r="BE132" s="3"/>
    </row>
    <row r="133" spans="1:57" x14ac:dyDescent="0.25">
      <c r="A133" s="3"/>
      <c r="B133" s="3">
        <v>123</v>
      </c>
      <c r="C133" s="6">
        <v>3.6979999999999999E-2</v>
      </c>
      <c r="D133" s="6">
        <v>3.6979999999999999E-2</v>
      </c>
      <c r="E133" s="6">
        <v>3.6979999999999999E-2</v>
      </c>
      <c r="F133" s="6">
        <v>3.7019999999999997E-2</v>
      </c>
      <c r="G133" s="6">
        <v>4.2860000000000002E-2</v>
      </c>
      <c r="H133" s="6">
        <v>3.6979999999999999E-2</v>
      </c>
      <c r="I133" s="6">
        <v>3.7249999999999998E-2</v>
      </c>
      <c r="J133" s="6">
        <v>3.7760000000000002E-2</v>
      </c>
      <c r="K133" s="6">
        <v>3.6979999999999999E-2</v>
      </c>
      <c r="L133" s="6">
        <v>3.6979999999999999E-2</v>
      </c>
      <c r="M133" s="7">
        <v>3.6979999999999999E-2</v>
      </c>
      <c r="N133" s="7">
        <v>3.6979999999999999E-2</v>
      </c>
      <c r="O133" s="7">
        <v>3.7679999999999998E-2</v>
      </c>
      <c r="P133" s="7">
        <v>4.3209999999999998E-2</v>
      </c>
      <c r="Q133" s="7">
        <v>4.4639999999999999E-2</v>
      </c>
      <c r="R133" s="7">
        <v>3.6979999999999999E-2</v>
      </c>
      <c r="S133" s="7">
        <v>3.6979999999999999E-2</v>
      </c>
      <c r="T133" s="7">
        <v>3.6979999999999999E-2</v>
      </c>
      <c r="U133" s="7">
        <v>2.6210000000000001E-2</v>
      </c>
      <c r="V133" s="7">
        <v>3.6979999999999999E-2</v>
      </c>
      <c r="W133" s="7">
        <v>3.6979999999999999E-2</v>
      </c>
      <c r="X133" s="7">
        <v>3.6979999999999999E-2</v>
      </c>
      <c r="Y133" s="7">
        <v>3.6979999999999999E-2</v>
      </c>
      <c r="Z133" s="7">
        <v>3.9129999999999998E-2</v>
      </c>
      <c r="AA133" s="7">
        <v>4.1480000000000003E-2</v>
      </c>
      <c r="AB133" s="7">
        <v>3.6979999999999999E-2</v>
      </c>
      <c r="AC133" s="7">
        <v>4.3110000000000002E-2</v>
      </c>
      <c r="AD133" s="7">
        <v>4.8689999999999997E-2</v>
      </c>
      <c r="AE133" s="7">
        <v>3.6979999999999999E-2</v>
      </c>
      <c r="AF133" s="7">
        <v>3.6979999999999999E-2</v>
      </c>
      <c r="AG133" s="7">
        <v>3.6979999999999999E-2</v>
      </c>
      <c r="AH133" s="7">
        <v>3.9699999999999999E-2</v>
      </c>
      <c r="AI133" s="7">
        <v>2.6210000000000001E-2</v>
      </c>
      <c r="AJ133" s="7">
        <v>3.2759999999999997E-2</v>
      </c>
      <c r="AK133" s="7">
        <v>3.9379999999999998E-2</v>
      </c>
      <c r="AL133" s="7">
        <v>7.0190000000000002E-2</v>
      </c>
      <c r="AM133" s="7">
        <v>3.7620000000000001E-2</v>
      </c>
      <c r="AN133" s="7">
        <v>4.3310000000000001E-2</v>
      </c>
      <c r="AO133" s="7">
        <v>3.9649999999999998E-2</v>
      </c>
      <c r="AP133" s="7">
        <v>4.6120000000000001E-2</v>
      </c>
      <c r="AQ133" s="7">
        <v>3.8289999999999998E-2</v>
      </c>
      <c r="AR133" s="7">
        <v>5.6430000000000001E-2</v>
      </c>
      <c r="AS133" s="7">
        <v>2.6239999999999999E-2</v>
      </c>
      <c r="AT133" s="7">
        <v>4.385E-2</v>
      </c>
      <c r="AU133" s="7">
        <v>5.6590000000000001E-2</v>
      </c>
      <c r="AV133" s="7">
        <v>4.1779999999999998E-2</v>
      </c>
      <c r="AW133" s="7">
        <v>3.9390000000000001E-2</v>
      </c>
      <c r="AX133" s="7">
        <v>6.0909999999999999E-2</v>
      </c>
      <c r="AY133" s="7">
        <v>3.6839999999999998E-2</v>
      </c>
      <c r="AZ133" s="7">
        <v>3.773E-2</v>
      </c>
      <c r="BA133" s="7">
        <v>4.052E-2</v>
      </c>
      <c r="BB133" s="7">
        <v>6.0850000000000001E-2</v>
      </c>
      <c r="BC133" s="7">
        <v>3.8469999999999997E-2</v>
      </c>
      <c r="BD133" s="12"/>
      <c r="BE133" s="3"/>
    </row>
    <row r="134" spans="1:57" x14ac:dyDescent="0.25">
      <c r="A134" s="3"/>
      <c r="B134" s="3">
        <v>124</v>
      </c>
      <c r="C134" s="6">
        <v>3.7019999999999997E-2</v>
      </c>
      <c r="D134" s="6">
        <v>3.7019999999999997E-2</v>
      </c>
      <c r="E134" s="6">
        <v>3.7019999999999997E-2</v>
      </c>
      <c r="F134" s="6">
        <v>3.7060000000000003E-2</v>
      </c>
      <c r="G134" s="6">
        <v>4.2860000000000002E-2</v>
      </c>
      <c r="H134" s="6">
        <v>3.7019999999999997E-2</v>
      </c>
      <c r="I134" s="6">
        <v>3.7280000000000001E-2</v>
      </c>
      <c r="J134" s="6">
        <v>3.78E-2</v>
      </c>
      <c r="K134" s="6">
        <v>3.7019999999999997E-2</v>
      </c>
      <c r="L134" s="6">
        <v>3.7019999999999997E-2</v>
      </c>
      <c r="M134" s="7">
        <v>3.7019999999999997E-2</v>
      </c>
      <c r="N134" s="7">
        <v>3.7019999999999997E-2</v>
      </c>
      <c r="O134" s="7">
        <v>3.771E-2</v>
      </c>
      <c r="P134" s="7">
        <v>4.3200000000000002E-2</v>
      </c>
      <c r="Q134" s="7">
        <v>4.462E-2</v>
      </c>
      <c r="R134" s="7">
        <v>3.7019999999999997E-2</v>
      </c>
      <c r="S134" s="7">
        <v>3.7019999999999997E-2</v>
      </c>
      <c r="T134" s="7">
        <v>3.7019999999999997E-2</v>
      </c>
      <c r="U134" s="7">
        <v>2.6259999999999999E-2</v>
      </c>
      <c r="V134" s="7">
        <v>3.7019999999999997E-2</v>
      </c>
      <c r="W134" s="7">
        <v>3.7019999999999997E-2</v>
      </c>
      <c r="X134" s="7">
        <v>3.7019999999999997E-2</v>
      </c>
      <c r="Y134" s="7">
        <v>3.7019999999999997E-2</v>
      </c>
      <c r="Z134" s="7">
        <v>3.9149999999999997E-2</v>
      </c>
      <c r="AA134" s="7">
        <v>4.1480000000000003E-2</v>
      </c>
      <c r="AB134" s="7">
        <v>3.7019999999999997E-2</v>
      </c>
      <c r="AC134" s="7">
        <v>4.3099999999999999E-2</v>
      </c>
      <c r="AD134" s="7">
        <v>4.8640000000000003E-2</v>
      </c>
      <c r="AE134" s="7">
        <v>3.7019999999999997E-2</v>
      </c>
      <c r="AF134" s="7">
        <v>3.7019999999999997E-2</v>
      </c>
      <c r="AG134" s="7">
        <v>3.7019999999999997E-2</v>
      </c>
      <c r="AH134" s="7">
        <v>3.9719999999999998E-2</v>
      </c>
      <c r="AI134" s="7">
        <v>2.6259999999999999E-2</v>
      </c>
      <c r="AJ134" s="7">
        <v>3.2829999999999998E-2</v>
      </c>
      <c r="AK134" s="7">
        <v>3.9399999999999998E-2</v>
      </c>
      <c r="AL134" s="7">
        <v>7.0040000000000005E-2</v>
      </c>
      <c r="AM134" s="7">
        <v>3.7650000000000003E-2</v>
      </c>
      <c r="AN134" s="7">
        <v>4.3299999999999998E-2</v>
      </c>
      <c r="AO134" s="7">
        <v>3.9669999999999997E-2</v>
      </c>
      <c r="AP134" s="7">
        <v>4.6089999999999999E-2</v>
      </c>
      <c r="AQ134" s="7">
        <v>3.832E-2</v>
      </c>
      <c r="AR134" s="7">
        <v>5.6399999999999999E-2</v>
      </c>
      <c r="AS134" s="7">
        <v>2.6280000000000001E-2</v>
      </c>
      <c r="AT134" s="7">
        <v>4.3830000000000001E-2</v>
      </c>
      <c r="AU134" s="7">
        <v>5.6550000000000003E-2</v>
      </c>
      <c r="AV134" s="7">
        <v>4.1779999999999998E-2</v>
      </c>
      <c r="AW134" s="7">
        <v>3.9419999999999997E-2</v>
      </c>
      <c r="AX134" s="7">
        <v>6.0830000000000002E-2</v>
      </c>
      <c r="AY134" s="7">
        <v>3.6880000000000003E-2</v>
      </c>
      <c r="AZ134" s="7">
        <v>3.7760000000000002E-2</v>
      </c>
      <c r="BA134" s="7">
        <v>4.0529999999999997E-2</v>
      </c>
      <c r="BB134" s="7">
        <v>6.0780000000000001E-2</v>
      </c>
      <c r="BC134" s="7">
        <v>3.8490000000000003E-2</v>
      </c>
      <c r="BD134" s="12"/>
      <c r="BE134" s="3"/>
    </row>
    <row r="135" spans="1:57" x14ac:dyDescent="0.25">
      <c r="A135" s="3"/>
      <c r="B135" s="8">
        <v>125</v>
      </c>
      <c r="C135" s="9">
        <v>3.7060000000000003E-2</v>
      </c>
      <c r="D135" s="9">
        <v>3.7060000000000003E-2</v>
      </c>
      <c r="E135" s="9">
        <v>3.7060000000000003E-2</v>
      </c>
      <c r="F135" s="9">
        <v>3.7100000000000001E-2</v>
      </c>
      <c r="G135" s="9">
        <v>4.2849999999999999E-2</v>
      </c>
      <c r="H135" s="9">
        <v>3.7060000000000003E-2</v>
      </c>
      <c r="I135" s="9">
        <v>3.7319999999999999E-2</v>
      </c>
      <c r="J135" s="9">
        <v>3.7830000000000003E-2</v>
      </c>
      <c r="K135" s="9">
        <v>3.7060000000000003E-2</v>
      </c>
      <c r="L135" s="9">
        <v>3.7060000000000003E-2</v>
      </c>
      <c r="M135" s="10">
        <v>3.7060000000000003E-2</v>
      </c>
      <c r="N135" s="10">
        <v>3.7060000000000003E-2</v>
      </c>
      <c r="O135" s="10">
        <v>3.7749999999999999E-2</v>
      </c>
      <c r="P135" s="10">
        <v>4.3189999999999999E-2</v>
      </c>
      <c r="Q135" s="10">
        <v>4.4600000000000001E-2</v>
      </c>
      <c r="R135" s="10">
        <v>3.7060000000000003E-2</v>
      </c>
      <c r="S135" s="10">
        <v>3.7060000000000003E-2</v>
      </c>
      <c r="T135" s="10">
        <v>3.7060000000000003E-2</v>
      </c>
      <c r="U135" s="10">
        <v>2.63E-2</v>
      </c>
      <c r="V135" s="10">
        <v>3.7060000000000003E-2</v>
      </c>
      <c r="W135" s="10">
        <v>3.7060000000000003E-2</v>
      </c>
      <c r="X135" s="10">
        <v>3.7060000000000003E-2</v>
      </c>
      <c r="Y135" s="10">
        <v>3.7060000000000003E-2</v>
      </c>
      <c r="Z135" s="10">
        <v>3.918E-2</v>
      </c>
      <c r="AA135" s="10">
        <v>4.1489999999999999E-2</v>
      </c>
      <c r="AB135" s="10">
        <v>3.7060000000000003E-2</v>
      </c>
      <c r="AC135" s="10">
        <v>4.3090000000000003E-2</v>
      </c>
      <c r="AD135" s="10">
        <v>4.8579999999999998E-2</v>
      </c>
      <c r="AE135" s="10">
        <v>3.7060000000000003E-2</v>
      </c>
      <c r="AF135" s="10">
        <v>3.7060000000000003E-2</v>
      </c>
      <c r="AG135" s="10">
        <v>3.7060000000000003E-2</v>
      </c>
      <c r="AH135" s="10">
        <v>3.9739999999999998E-2</v>
      </c>
      <c r="AI135" s="10">
        <v>2.63E-2</v>
      </c>
      <c r="AJ135" s="10">
        <v>3.2899999999999999E-2</v>
      </c>
      <c r="AK135" s="10">
        <v>3.9419999999999997E-2</v>
      </c>
      <c r="AL135" s="10">
        <v>6.9889999999999994E-2</v>
      </c>
      <c r="AM135" s="10">
        <v>3.7690000000000001E-2</v>
      </c>
      <c r="AN135" s="10">
        <v>4.3290000000000002E-2</v>
      </c>
      <c r="AO135" s="10">
        <v>3.968E-2</v>
      </c>
      <c r="AP135" s="10">
        <v>4.6050000000000001E-2</v>
      </c>
      <c r="AQ135" s="10">
        <v>3.8350000000000002E-2</v>
      </c>
      <c r="AR135" s="10">
        <v>5.636E-2</v>
      </c>
      <c r="AS135" s="10">
        <v>2.6329999999999999E-2</v>
      </c>
      <c r="AT135" s="10">
        <v>4.3819999999999998E-2</v>
      </c>
      <c r="AU135" s="10">
        <v>5.6520000000000001E-2</v>
      </c>
      <c r="AV135" s="10">
        <v>4.1779999999999998E-2</v>
      </c>
      <c r="AW135" s="10">
        <v>3.9440000000000003E-2</v>
      </c>
      <c r="AX135" s="10">
        <v>6.0760000000000002E-2</v>
      </c>
      <c r="AY135" s="10">
        <v>3.6920000000000001E-2</v>
      </c>
      <c r="AZ135" s="10">
        <v>3.78E-2</v>
      </c>
      <c r="BA135" s="10">
        <v>4.054E-2</v>
      </c>
      <c r="BB135" s="10">
        <v>6.071E-2</v>
      </c>
      <c r="BC135" s="10">
        <v>3.8519999999999999E-2</v>
      </c>
      <c r="BD135" s="12"/>
      <c r="BE135" s="3"/>
    </row>
    <row r="136" spans="1:57" x14ac:dyDescent="0.25">
      <c r="A136" s="3"/>
      <c r="B136" s="3">
        <v>126</v>
      </c>
      <c r="C136" s="6">
        <v>3.7100000000000001E-2</v>
      </c>
      <c r="D136" s="6">
        <v>3.7100000000000001E-2</v>
      </c>
      <c r="E136" s="6">
        <v>3.7100000000000001E-2</v>
      </c>
      <c r="F136" s="6">
        <v>3.7139999999999999E-2</v>
      </c>
      <c r="G136" s="6">
        <v>4.2840000000000003E-2</v>
      </c>
      <c r="H136" s="6">
        <v>3.7100000000000001E-2</v>
      </c>
      <c r="I136" s="6">
        <v>3.7359999999999997E-2</v>
      </c>
      <c r="J136" s="6">
        <v>3.7859999999999998E-2</v>
      </c>
      <c r="K136" s="6">
        <v>3.7100000000000001E-2</v>
      </c>
      <c r="L136" s="6">
        <v>3.7100000000000001E-2</v>
      </c>
      <c r="M136" s="7">
        <v>3.7100000000000001E-2</v>
      </c>
      <c r="N136" s="7">
        <v>3.7100000000000001E-2</v>
      </c>
      <c r="O136" s="7">
        <v>3.7780000000000001E-2</v>
      </c>
      <c r="P136" s="7">
        <v>4.3180000000000003E-2</v>
      </c>
      <c r="Q136" s="7">
        <v>4.4580000000000002E-2</v>
      </c>
      <c r="R136" s="7">
        <v>3.7100000000000001E-2</v>
      </c>
      <c r="S136" s="7">
        <v>3.7100000000000001E-2</v>
      </c>
      <c r="T136" s="7">
        <v>3.7100000000000001E-2</v>
      </c>
      <c r="U136" s="7">
        <v>2.6349999999999998E-2</v>
      </c>
      <c r="V136" s="7">
        <v>3.7100000000000001E-2</v>
      </c>
      <c r="W136" s="7">
        <v>3.7100000000000001E-2</v>
      </c>
      <c r="X136" s="7">
        <v>3.7100000000000001E-2</v>
      </c>
      <c r="Y136" s="7">
        <v>3.7100000000000001E-2</v>
      </c>
      <c r="Z136" s="7">
        <v>3.9199999999999999E-2</v>
      </c>
      <c r="AA136" s="7">
        <v>4.1489999999999999E-2</v>
      </c>
      <c r="AB136" s="7">
        <v>3.7100000000000001E-2</v>
      </c>
      <c r="AC136" s="7">
        <v>4.308E-2</v>
      </c>
      <c r="AD136" s="7">
        <v>4.8529999999999997E-2</v>
      </c>
      <c r="AE136" s="7">
        <v>3.7100000000000001E-2</v>
      </c>
      <c r="AF136" s="7">
        <v>3.7100000000000001E-2</v>
      </c>
      <c r="AG136" s="7">
        <v>3.7100000000000001E-2</v>
      </c>
      <c r="AH136" s="7">
        <v>3.9750000000000001E-2</v>
      </c>
      <c r="AI136" s="7">
        <v>2.6349999999999998E-2</v>
      </c>
      <c r="AJ136" s="7">
        <v>3.2980000000000002E-2</v>
      </c>
      <c r="AK136" s="7">
        <v>3.9440000000000003E-2</v>
      </c>
      <c r="AL136" s="7">
        <v>6.9750000000000006E-2</v>
      </c>
      <c r="AM136" s="7">
        <v>3.7719999999999997E-2</v>
      </c>
      <c r="AN136" s="7">
        <v>4.3279999999999999E-2</v>
      </c>
      <c r="AO136" s="7">
        <v>3.9699999999999999E-2</v>
      </c>
      <c r="AP136" s="7">
        <v>4.6019999999999998E-2</v>
      </c>
      <c r="AQ136" s="7">
        <v>3.8379999999999997E-2</v>
      </c>
      <c r="AR136" s="7">
        <v>5.6329999999999998E-2</v>
      </c>
      <c r="AS136" s="7">
        <v>2.6370000000000001E-2</v>
      </c>
      <c r="AT136" s="7">
        <v>4.3799999999999999E-2</v>
      </c>
      <c r="AU136" s="7">
        <v>5.6480000000000002E-2</v>
      </c>
      <c r="AV136" s="7">
        <v>4.1779999999999998E-2</v>
      </c>
      <c r="AW136" s="7">
        <v>3.9460000000000002E-2</v>
      </c>
      <c r="AX136" s="7">
        <v>6.0690000000000001E-2</v>
      </c>
      <c r="AY136" s="7">
        <v>3.696E-2</v>
      </c>
      <c r="AZ136" s="7">
        <v>3.7830000000000003E-2</v>
      </c>
      <c r="BA136" s="7">
        <v>4.0550000000000003E-2</v>
      </c>
      <c r="BB136" s="7">
        <v>6.0639999999999999E-2</v>
      </c>
      <c r="BC136" s="7">
        <v>3.8550000000000001E-2</v>
      </c>
      <c r="BD136" s="12"/>
      <c r="BE136" s="3"/>
    </row>
    <row r="137" spans="1:57" x14ac:dyDescent="0.25">
      <c r="A137" s="3"/>
      <c r="B137" s="3">
        <v>127</v>
      </c>
      <c r="C137" s="6">
        <v>3.7130000000000003E-2</v>
      </c>
      <c r="D137" s="6">
        <v>3.7130000000000003E-2</v>
      </c>
      <c r="E137" s="6">
        <v>3.7130000000000003E-2</v>
      </c>
      <c r="F137" s="6">
        <v>3.7170000000000002E-2</v>
      </c>
      <c r="G137" s="6">
        <v>4.2840000000000003E-2</v>
      </c>
      <c r="H137" s="6">
        <v>3.7130000000000003E-2</v>
      </c>
      <c r="I137" s="6">
        <v>3.739E-2</v>
      </c>
      <c r="J137" s="6">
        <v>3.7900000000000003E-2</v>
      </c>
      <c r="K137" s="6">
        <v>3.7130000000000003E-2</v>
      </c>
      <c r="L137" s="6">
        <v>3.7130000000000003E-2</v>
      </c>
      <c r="M137" s="7">
        <v>3.7130000000000003E-2</v>
      </c>
      <c r="N137" s="7">
        <v>3.7130000000000003E-2</v>
      </c>
      <c r="O137" s="7">
        <v>3.7810000000000003E-2</v>
      </c>
      <c r="P137" s="7">
        <v>4.317E-2</v>
      </c>
      <c r="Q137" s="7">
        <v>4.4549999999999999E-2</v>
      </c>
      <c r="R137" s="7">
        <v>3.7130000000000003E-2</v>
      </c>
      <c r="S137" s="7">
        <v>3.7130000000000003E-2</v>
      </c>
      <c r="T137" s="7">
        <v>3.7130000000000003E-2</v>
      </c>
      <c r="U137" s="7">
        <v>2.639E-2</v>
      </c>
      <c r="V137" s="7">
        <v>3.7130000000000003E-2</v>
      </c>
      <c r="W137" s="7">
        <v>3.7130000000000003E-2</v>
      </c>
      <c r="X137" s="7">
        <v>3.7130000000000003E-2</v>
      </c>
      <c r="Y137" s="7">
        <v>3.7130000000000003E-2</v>
      </c>
      <c r="Z137" s="7">
        <v>3.9219999999999998E-2</v>
      </c>
      <c r="AA137" s="7">
        <v>4.1489999999999999E-2</v>
      </c>
      <c r="AB137" s="7">
        <v>3.7130000000000003E-2</v>
      </c>
      <c r="AC137" s="7">
        <v>4.3069999999999997E-2</v>
      </c>
      <c r="AD137" s="7">
        <v>4.8480000000000002E-2</v>
      </c>
      <c r="AE137" s="7">
        <v>3.7130000000000003E-2</v>
      </c>
      <c r="AF137" s="7">
        <v>3.7130000000000003E-2</v>
      </c>
      <c r="AG137" s="7">
        <v>3.7130000000000003E-2</v>
      </c>
      <c r="AH137" s="7">
        <v>3.977E-2</v>
      </c>
      <c r="AI137" s="7">
        <v>2.639E-2</v>
      </c>
      <c r="AJ137" s="7">
        <v>3.3050000000000003E-2</v>
      </c>
      <c r="AK137" s="7">
        <v>3.9460000000000002E-2</v>
      </c>
      <c r="AL137" s="7">
        <v>6.9610000000000005E-2</v>
      </c>
      <c r="AM137" s="7">
        <v>3.7749999999999999E-2</v>
      </c>
      <c r="AN137" s="7">
        <v>4.3270000000000003E-2</v>
      </c>
      <c r="AO137" s="7">
        <v>3.9719999999999998E-2</v>
      </c>
      <c r="AP137" s="7">
        <v>4.5990000000000003E-2</v>
      </c>
      <c r="AQ137" s="7">
        <v>3.841E-2</v>
      </c>
      <c r="AR137" s="7">
        <v>5.629E-2</v>
      </c>
      <c r="AS137" s="7">
        <v>2.6419999999999999E-2</v>
      </c>
      <c r="AT137" s="7">
        <v>4.3790000000000003E-2</v>
      </c>
      <c r="AU137" s="7">
        <v>5.645E-2</v>
      </c>
      <c r="AV137" s="7">
        <v>4.1779999999999998E-2</v>
      </c>
      <c r="AW137" s="7">
        <v>3.9480000000000001E-2</v>
      </c>
      <c r="AX137" s="7">
        <v>6.062E-2</v>
      </c>
      <c r="AY137" s="7">
        <v>3.6999999999999998E-2</v>
      </c>
      <c r="AZ137" s="7">
        <v>3.7859999999999998E-2</v>
      </c>
      <c r="BA137" s="7">
        <v>4.0570000000000002E-2</v>
      </c>
      <c r="BB137" s="7">
        <v>6.0569999999999999E-2</v>
      </c>
      <c r="BC137" s="7">
        <v>3.8580000000000003E-2</v>
      </c>
      <c r="BD137" s="12"/>
      <c r="BE137" s="3"/>
    </row>
    <row r="138" spans="1:57" x14ac:dyDescent="0.25">
      <c r="A138" s="3"/>
      <c r="B138" s="3">
        <v>128</v>
      </c>
      <c r="C138" s="6">
        <v>3.7170000000000002E-2</v>
      </c>
      <c r="D138" s="6">
        <v>3.7170000000000002E-2</v>
      </c>
      <c r="E138" s="6">
        <v>3.7170000000000002E-2</v>
      </c>
      <c r="F138" s="6">
        <v>3.721E-2</v>
      </c>
      <c r="G138" s="6">
        <v>4.283E-2</v>
      </c>
      <c r="H138" s="6">
        <v>3.7170000000000002E-2</v>
      </c>
      <c r="I138" s="6">
        <v>3.7429999999999998E-2</v>
      </c>
      <c r="J138" s="6">
        <v>3.7929999999999998E-2</v>
      </c>
      <c r="K138" s="6">
        <v>3.7170000000000002E-2</v>
      </c>
      <c r="L138" s="6">
        <v>3.7170000000000002E-2</v>
      </c>
      <c r="M138" s="7">
        <v>3.7170000000000002E-2</v>
      </c>
      <c r="N138" s="7">
        <v>3.7170000000000002E-2</v>
      </c>
      <c r="O138" s="7">
        <v>3.7850000000000002E-2</v>
      </c>
      <c r="P138" s="7">
        <v>4.3159999999999997E-2</v>
      </c>
      <c r="Q138" s="7">
        <v>4.4540000000000003E-2</v>
      </c>
      <c r="R138" s="7">
        <v>3.7170000000000002E-2</v>
      </c>
      <c r="S138" s="7">
        <v>3.7170000000000002E-2</v>
      </c>
      <c r="T138" s="7">
        <v>3.7170000000000002E-2</v>
      </c>
      <c r="U138" s="7">
        <v>2.6429999999999999E-2</v>
      </c>
      <c r="V138" s="7">
        <v>3.7170000000000002E-2</v>
      </c>
      <c r="W138" s="7">
        <v>3.7170000000000002E-2</v>
      </c>
      <c r="X138" s="7">
        <v>3.7170000000000002E-2</v>
      </c>
      <c r="Y138" s="7">
        <v>3.7170000000000002E-2</v>
      </c>
      <c r="Z138" s="7">
        <v>3.9239999999999997E-2</v>
      </c>
      <c r="AA138" s="7">
        <v>4.1500000000000002E-2</v>
      </c>
      <c r="AB138" s="7">
        <v>3.7170000000000002E-2</v>
      </c>
      <c r="AC138" s="7">
        <v>4.3060000000000001E-2</v>
      </c>
      <c r="AD138" s="7">
        <v>4.8430000000000001E-2</v>
      </c>
      <c r="AE138" s="7">
        <v>3.7170000000000002E-2</v>
      </c>
      <c r="AF138" s="7">
        <v>3.7170000000000002E-2</v>
      </c>
      <c r="AG138" s="7">
        <v>3.7170000000000002E-2</v>
      </c>
      <c r="AH138" s="7">
        <v>3.9789999999999999E-2</v>
      </c>
      <c r="AI138" s="7">
        <v>2.6429999999999999E-2</v>
      </c>
      <c r="AJ138" s="7">
        <v>3.3119999999999997E-2</v>
      </c>
      <c r="AK138" s="7">
        <v>3.9480000000000001E-2</v>
      </c>
      <c r="AL138" s="7">
        <v>6.9470000000000004E-2</v>
      </c>
      <c r="AM138" s="7">
        <v>3.7789999999999997E-2</v>
      </c>
      <c r="AN138" s="7">
        <v>4.326E-2</v>
      </c>
      <c r="AO138" s="7">
        <v>3.9739999999999998E-2</v>
      </c>
      <c r="AP138" s="7">
        <v>4.5960000000000001E-2</v>
      </c>
      <c r="AQ138" s="7">
        <v>3.8429999999999999E-2</v>
      </c>
      <c r="AR138" s="7">
        <v>5.6259999999999998E-2</v>
      </c>
      <c r="AS138" s="7">
        <v>2.6460000000000001E-2</v>
      </c>
      <c r="AT138" s="7">
        <v>4.3770000000000003E-2</v>
      </c>
      <c r="AU138" s="7">
        <v>5.6410000000000002E-2</v>
      </c>
      <c r="AV138" s="7">
        <v>4.1790000000000001E-2</v>
      </c>
      <c r="AW138" s="7">
        <v>3.95E-2</v>
      </c>
      <c r="AX138" s="7">
        <v>6.0560000000000003E-2</v>
      </c>
      <c r="AY138" s="7">
        <v>3.7039999999999997E-2</v>
      </c>
      <c r="AZ138" s="7">
        <v>3.789E-2</v>
      </c>
      <c r="BA138" s="7">
        <v>4.0579999999999998E-2</v>
      </c>
      <c r="BB138" s="7">
        <v>6.0510000000000001E-2</v>
      </c>
      <c r="BC138" s="7">
        <v>3.8600000000000002E-2</v>
      </c>
      <c r="BD138" s="12"/>
      <c r="BE138" s="3"/>
    </row>
    <row r="139" spans="1:57" x14ac:dyDescent="0.25">
      <c r="A139" s="3"/>
      <c r="B139" s="3">
        <v>129</v>
      </c>
      <c r="C139" s="6">
        <v>3.721E-2</v>
      </c>
      <c r="D139" s="6">
        <v>3.721E-2</v>
      </c>
      <c r="E139" s="6">
        <v>3.721E-2</v>
      </c>
      <c r="F139" s="6">
        <v>3.7249999999999998E-2</v>
      </c>
      <c r="G139" s="6">
        <v>4.2819999999999997E-2</v>
      </c>
      <c r="H139" s="6">
        <v>3.721E-2</v>
      </c>
      <c r="I139" s="6">
        <v>3.7470000000000003E-2</v>
      </c>
      <c r="J139" s="6">
        <v>3.7960000000000001E-2</v>
      </c>
      <c r="K139" s="6">
        <v>3.721E-2</v>
      </c>
      <c r="L139" s="6">
        <v>3.721E-2</v>
      </c>
      <c r="M139" s="7">
        <v>3.721E-2</v>
      </c>
      <c r="N139" s="7">
        <v>3.721E-2</v>
      </c>
      <c r="O139" s="7">
        <v>3.7879999999999997E-2</v>
      </c>
      <c r="P139" s="7">
        <v>4.3150000000000001E-2</v>
      </c>
      <c r="Q139" s="7">
        <v>4.4519999999999997E-2</v>
      </c>
      <c r="R139" s="7">
        <v>3.721E-2</v>
      </c>
      <c r="S139" s="7">
        <v>3.721E-2</v>
      </c>
      <c r="T139" s="7">
        <v>3.721E-2</v>
      </c>
      <c r="U139" s="7">
        <v>2.648E-2</v>
      </c>
      <c r="V139" s="7">
        <v>3.721E-2</v>
      </c>
      <c r="W139" s="7">
        <v>3.721E-2</v>
      </c>
      <c r="X139" s="7">
        <v>3.721E-2</v>
      </c>
      <c r="Y139" s="7">
        <v>3.721E-2</v>
      </c>
      <c r="Z139" s="7">
        <v>3.9260000000000003E-2</v>
      </c>
      <c r="AA139" s="7">
        <v>4.1500000000000002E-2</v>
      </c>
      <c r="AB139" s="7">
        <v>3.721E-2</v>
      </c>
      <c r="AC139" s="7">
        <v>4.3049999999999998E-2</v>
      </c>
      <c r="AD139" s="7">
        <v>4.8379999999999999E-2</v>
      </c>
      <c r="AE139" s="7">
        <v>3.721E-2</v>
      </c>
      <c r="AF139" s="7">
        <v>3.721E-2</v>
      </c>
      <c r="AG139" s="7">
        <v>3.721E-2</v>
      </c>
      <c r="AH139" s="7">
        <v>3.9809999999999998E-2</v>
      </c>
      <c r="AI139" s="7">
        <v>2.648E-2</v>
      </c>
      <c r="AJ139" s="7">
        <v>3.3180000000000001E-2</v>
      </c>
      <c r="AK139" s="7">
        <v>3.95E-2</v>
      </c>
      <c r="AL139" s="7">
        <v>6.9330000000000003E-2</v>
      </c>
      <c r="AM139" s="7">
        <v>3.7819999999999999E-2</v>
      </c>
      <c r="AN139" s="7">
        <v>4.3249999999999997E-2</v>
      </c>
      <c r="AO139" s="7">
        <v>3.9759999999999997E-2</v>
      </c>
      <c r="AP139" s="7">
        <v>4.5929999999999999E-2</v>
      </c>
      <c r="AQ139" s="7">
        <v>3.8460000000000001E-2</v>
      </c>
      <c r="AR139" s="7">
        <v>5.6219999999999999E-2</v>
      </c>
      <c r="AS139" s="7">
        <v>2.6499999999999999E-2</v>
      </c>
      <c r="AT139" s="7">
        <v>4.376E-2</v>
      </c>
      <c r="AU139" s="7">
        <v>5.638E-2</v>
      </c>
      <c r="AV139" s="7">
        <v>4.1790000000000001E-2</v>
      </c>
      <c r="AW139" s="7">
        <v>3.952E-2</v>
      </c>
      <c r="AX139" s="7">
        <v>6.0490000000000002E-2</v>
      </c>
      <c r="AY139" s="7">
        <v>3.7080000000000002E-2</v>
      </c>
      <c r="AZ139" s="7">
        <v>3.7929999999999998E-2</v>
      </c>
      <c r="BA139" s="7">
        <v>4.0590000000000001E-2</v>
      </c>
      <c r="BB139" s="7">
        <v>6.0440000000000001E-2</v>
      </c>
      <c r="BC139" s="7">
        <v>3.8629999999999998E-2</v>
      </c>
      <c r="BD139" s="12"/>
      <c r="BE139" s="3"/>
    </row>
    <row r="140" spans="1:57" x14ac:dyDescent="0.25">
      <c r="A140" s="3"/>
      <c r="B140" s="8">
        <v>130</v>
      </c>
      <c r="C140" s="9">
        <v>3.7249999999999998E-2</v>
      </c>
      <c r="D140" s="9">
        <v>3.7249999999999998E-2</v>
      </c>
      <c r="E140" s="9">
        <v>3.7249999999999998E-2</v>
      </c>
      <c r="F140" s="9">
        <v>3.7289999999999997E-2</v>
      </c>
      <c r="G140" s="9">
        <v>4.2819999999999997E-2</v>
      </c>
      <c r="H140" s="9">
        <v>3.7249999999999998E-2</v>
      </c>
      <c r="I140" s="9">
        <v>3.7499999999999999E-2</v>
      </c>
      <c r="J140" s="9">
        <v>3.7990000000000003E-2</v>
      </c>
      <c r="K140" s="9">
        <v>3.7249999999999998E-2</v>
      </c>
      <c r="L140" s="9">
        <v>3.7249999999999998E-2</v>
      </c>
      <c r="M140" s="10">
        <v>3.7249999999999998E-2</v>
      </c>
      <c r="N140" s="10">
        <v>3.7249999999999998E-2</v>
      </c>
      <c r="O140" s="10">
        <v>3.7909999999999999E-2</v>
      </c>
      <c r="P140" s="10">
        <v>4.3139999999999998E-2</v>
      </c>
      <c r="Q140" s="10">
        <v>4.4499999999999998E-2</v>
      </c>
      <c r="R140" s="10">
        <v>3.7249999999999998E-2</v>
      </c>
      <c r="S140" s="10">
        <v>3.7249999999999998E-2</v>
      </c>
      <c r="T140" s="10">
        <v>3.7249999999999998E-2</v>
      </c>
      <c r="U140" s="10">
        <v>2.6519999999999998E-2</v>
      </c>
      <c r="V140" s="10">
        <v>3.7249999999999998E-2</v>
      </c>
      <c r="W140" s="10">
        <v>3.7249999999999998E-2</v>
      </c>
      <c r="X140" s="10">
        <v>3.7249999999999998E-2</v>
      </c>
      <c r="Y140" s="10">
        <v>3.7249999999999998E-2</v>
      </c>
      <c r="Z140" s="10">
        <v>3.9289999999999999E-2</v>
      </c>
      <c r="AA140" s="10">
        <v>4.1509999999999998E-2</v>
      </c>
      <c r="AB140" s="10">
        <v>3.7249999999999998E-2</v>
      </c>
      <c r="AC140" s="10">
        <v>4.3049999999999998E-2</v>
      </c>
      <c r="AD140" s="10">
        <v>4.8329999999999998E-2</v>
      </c>
      <c r="AE140" s="10">
        <v>3.7249999999999998E-2</v>
      </c>
      <c r="AF140" s="10">
        <v>3.7249999999999998E-2</v>
      </c>
      <c r="AG140" s="10">
        <v>3.7249999999999998E-2</v>
      </c>
      <c r="AH140" s="10">
        <v>3.9820000000000001E-2</v>
      </c>
      <c r="AI140" s="10">
        <v>2.6519999999999998E-2</v>
      </c>
      <c r="AJ140" s="10">
        <v>3.3250000000000002E-2</v>
      </c>
      <c r="AK140" s="10">
        <v>3.952E-2</v>
      </c>
      <c r="AL140" s="10">
        <v>6.9199999999999998E-2</v>
      </c>
      <c r="AM140" s="10">
        <v>3.7850000000000002E-2</v>
      </c>
      <c r="AN140" s="10">
        <v>4.3240000000000001E-2</v>
      </c>
      <c r="AO140" s="10">
        <v>3.977E-2</v>
      </c>
      <c r="AP140" s="10">
        <v>4.5900000000000003E-2</v>
      </c>
      <c r="AQ140" s="10">
        <v>3.8490000000000003E-2</v>
      </c>
      <c r="AR140" s="10">
        <v>5.6189999999999997E-2</v>
      </c>
      <c r="AS140" s="10">
        <v>2.6550000000000001E-2</v>
      </c>
      <c r="AT140" s="10">
        <v>4.3749999999999997E-2</v>
      </c>
      <c r="AU140" s="10">
        <v>5.6340000000000001E-2</v>
      </c>
      <c r="AV140" s="10">
        <v>4.1790000000000001E-2</v>
      </c>
      <c r="AW140" s="10">
        <v>3.9530000000000003E-2</v>
      </c>
      <c r="AX140" s="10">
        <v>6.0429999999999998E-2</v>
      </c>
      <c r="AY140" s="10">
        <v>3.712E-2</v>
      </c>
      <c r="AZ140" s="10">
        <v>3.7960000000000001E-2</v>
      </c>
      <c r="BA140" s="10">
        <v>4.0599999999999997E-2</v>
      </c>
      <c r="BB140" s="10">
        <v>6.037E-2</v>
      </c>
      <c r="BC140" s="10">
        <v>3.866E-2</v>
      </c>
      <c r="BD140" s="12"/>
      <c r="BE140" s="3"/>
    </row>
    <row r="141" spans="1:57" x14ac:dyDescent="0.25">
      <c r="A141" s="3"/>
      <c r="B141" s="3">
        <v>131</v>
      </c>
      <c r="C141" s="6">
        <v>3.7280000000000001E-2</v>
      </c>
      <c r="D141" s="6">
        <v>3.7280000000000001E-2</v>
      </c>
      <c r="E141" s="6">
        <v>3.7280000000000001E-2</v>
      </c>
      <c r="F141" s="6">
        <v>3.7319999999999999E-2</v>
      </c>
      <c r="G141" s="6">
        <v>4.2810000000000001E-2</v>
      </c>
      <c r="H141" s="6">
        <v>3.7280000000000001E-2</v>
      </c>
      <c r="I141" s="6">
        <v>3.7530000000000001E-2</v>
      </c>
      <c r="J141" s="6">
        <v>3.8019999999999998E-2</v>
      </c>
      <c r="K141" s="6">
        <v>3.7280000000000001E-2</v>
      </c>
      <c r="L141" s="6">
        <v>3.7280000000000001E-2</v>
      </c>
      <c r="M141" s="7">
        <v>3.7280000000000001E-2</v>
      </c>
      <c r="N141" s="7">
        <v>3.7280000000000001E-2</v>
      </c>
      <c r="O141" s="7">
        <v>3.7940000000000002E-2</v>
      </c>
      <c r="P141" s="7">
        <v>4.3139999999999998E-2</v>
      </c>
      <c r="Q141" s="7">
        <v>4.4479999999999999E-2</v>
      </c>
      <c r="R141" s="7">
        <v>3.7280000000000001E-2</v>
      </c>
      <c r="S141" s="7">
        <v>3.7280000000000001E-2</v>
      </c>
      <c r="T141" s="7">
        <v>3.7280000000000001E-2</v>
      </c>
      <c r="U141" s="7">
        <v>2.656E-2</v>
      </c>
      <c r="V141" s="7">
        <v>3.7280000000000001E-2</v>
      </c>
      <c r="W141" s="7">
        <v>3.7280000000000001E-2</v>
      </c>
      <c r="X141" s="7">
        <v>3.7280000000000001E-2</v>
      </c>
      <c r="Y141" s="7">
        <v>3.7280000000000001E-2</v>
      </c>
      <c r="Z141" s="7">
        <v>3.9309999999999998E-2</v>
      </c>
      <c r="AA141" s="7">
        <v>4.1509999999999998E-2</v>
      </c>
      <c r="AB141" s="7">
        <v>3.7280000000000001E-2</v>
      </c>
      <c r="AC141" s="7">
        <v>4.3040000000000002E-2</v>
      </c>
      <c r="AD141" s="7">
        <v>4.8280000000000003E-2</v>
      </c>
      <c r="AE141" s="7">
        <v>3.7280000000000001E-2</v>
      </c>
      <c r="AF141" s="7">
        <v>3.7280000000000001E-2</v>
      </c>
      <c r="AG141" s="7">
        <v>3.7280000000000001E-2</v>
      </c>
      <c r="AH141" s="7">
        <v>3.984E-2</v>
      </c>
      <c r="AI141" s="7">
        <v>2.656E-2</v>
      </c>
      <c r="AJ141" s="7">
        <v>3.3320000000000002E-2</v>
      </c>
      <c r="AK141" s="7">
        <v>3.9539999999999999E-2</v>
      </c>
      <c r="AL141" s="7">
        <v>6.9070000000000006E-2</v>
      </c>
      <c r="AM141" s="7">
        <v>3.7879999999999997E-2</v>
      </c>
      <c r="AN141" s="7">
        <v>4.3229999999999998E-2</v>
      </c>
      <c r="AO141" s="7">
        <v>3.9789999999999999E-2</v>
      </c>
      <c r="AP141" s="7">
        <v>4.5870000000000001E-2</v>
      </c>
      <c r="AQ141" s="7">
        <v>3.8510000000000003E-2</v>
      </c>
      <c r="AR141" s="7">
        <v>5.6160000000000002E-2</v>
      </c>
      <c r="AS141" s="7">
        <v>2.6589999999999999E-2</v>
      </c>
      <c r="AT141" s="7">
        <v>4.3729999999999998E-2</v>
      </c>
      <c r="AU141" s="7">
        <v>5.6309999999999999E-2</v>
      </c>
      <c r="AV141" s="7">
        <v>4.1790000000000001E-2</v>
      </c>
      <c r="AW141" s="7">
        <v>3.9550000000000002E-2</v>
      </c>
      <c r="AX141" s="7">
        <v>6.0359999999999997E-2</v>
      </c>
      <c r="AY141" s="7">
        <v>3.7150000000000002E-2</v>
      </c>
      <c r="AZ141" s="7">
        <v>3.7990000000000003E-2</v>
      </c>
      <c r="BA141" s="7">
        <v>4.061E-2</v>
      </c>
      <c r="BB141" s="7">
        <v>6.0310000000000002E-2</v>
      </c>
      <c r="BC141" s="7">
        <v>3.8679999999999999E-2</v>
      </c>
      <c r="BD141" s="12"/>
      <c r="BE141" s="3"/>
    </row>
    <row r="142" spans="1:57" x14ac:dyDescent="0.25">
      <c r="A142" s="3"/>
      <c r="B142" s="3">
        <v>132</v>
      </c>
      <c r="C142" s="6">
        <v>3.7319999999999999E-2</v>
      </c>
      <c r="D142" s="6">
        <v>3.7319999999999999E-2</v>
      </c>
      <c r="E142" s="6">
        <v>3.7319999999999999E-2</v>
      </c>
      <c r="F142" s="6">
        <v>3.7359999999999997E-2</v>
      </c>
      <c r="G142" s="6">
        <v>4.2799999999999998E-2</v>
      </c>
      <c r="H142" s="6">
        <v>3.7319999999999999E-2</v>
      </c>
      <c r="I142" s="6">
        <v>3.7569999999999999E-2</v>
      </c>
      <c r="J142" s="6">
        <v>3.805E-2</v>
      </c>
      <c r="K142" s="6">
        <v>3.7319999999999999E-2</v>
      </c>
      <c r="L142" s="6">
        <v>3.7319999999999999E-2</v>
      </c>
      <c r="M142" s="7">
        <v>3.7319999999999999E-2</v>
      </c>
      <c r="N142" s="7">
        <v>3.7319999999999999E-2</v>
      </c>
      <c r="O142" s="7">
        <v>3.7969999999999997E-2</v>
      </c>
      <c r="P142" s="7">
        <v>4.3130000000000002E-2</v>
      </c>
      <c r="Q142" s="7">
        <v>4.446E-2</v>
      </c>
      <c r="R142" s="7">
        <v>3.7319999999999999E-2</v>
      </c>
      <c r="S142" s="7">
        <v>3.7319999999999999E-2</v>
      </c>
      <c r="T142" s="7">
        <v>3.7319999999999999E-2</v>
      </c>
      <c r="U142" s="7">
        <v>2.6599999999999999E-2</v>
      </c>
      <c r="V142" s="7">
        <v>3.7319999999999999E-2</v>
      </c>
      <c r="W142" s="7">
        <v>3.7319999999999999E-2</v>
      </c>
      <c r="X142" s="7">
        <v>3.7319999999999999E-2</v>
      </c>
      <c r="Y142" s="7">
        <v>3.7319999999999999E-2</v>
      </c>
      <c r="Z142" s="7">
        <v>3.9329999999999997E-2</v>
      </c>
      <c r="AA142" s="7">
        <v>4.1509999999999998E-2</v>
      </c>
      <c r="AB142" s="7">
        <v>3.7319999999999999E-2</v>
      </c>
      <c r="AC142" s="7">
        <v>4.3029999999999999E-2</v>
      </c>
      <c r="AD142" s="7">
        <v>4.8230000000000002E-2</v>
      </c>
      <c r="AE142" s="7">
        <v>3.7319999999999999E-2</v>
      </c>
      <c r="AF142" s="7">
        <v>3.7319999999999999E-2</v>
      </c>
      <c r="AG142" s="7">
        <v>3.7319999999999999E-2</v>
      </c>
      <c r="AH142" s="7">
        <v>3.986E-2</v>
      </c>
      <c r="AI142" s="7">
        <v>2.6599999999999999E-2</v>
      </c>
      <c r="AJ142" s="7">
        <v>3.338E-2</v>
      </c>
      <c r="AK142" s="7">
        <v>3.9550000000000002E-2</v>
      </c>
      <c r="AL142" s="7">
        <v>6.8940000000000001E-2</v>
      </c>
      <c r="AM142" s="7">
        <v>3.7909999999999999E-2</v>
      </c>
      <c r="AN142" s="7">
        <v>4.3220000000000001E-2</v>
      </c>
      <c r="AO142" s="7">
        <v>3.9809999999999998E-2</v>
      </c>
      <c r="AP142" s="7">
        <v>4.5839999999999999E-2</v>
      </c>
      <c r="AQ142" s="7">
        <v>3.8539999999999998E-2</v>
      </c>
      <c r="AR142" s="7">
        <v>5.6129999999999999E-2</v>
      </c>
      <c r="AS142" s="7">
        <v>2.6630000000000001E-2</v>
      </c>
      <c r="AT142" s="7">
        <v>4.3720000000000002E-2</v>
      </c>
      <c r="AU142" s="7">
        <v>5.6279999999999997E-2</v>
      </c>
      <c r="AV142" s="7">
        <v>4.1790000000000001E-2</v>
      </c>
      <c r="AW142" s="7">
        <v>3.9570000000000001E-2</v>
      </c>
      <c r="AX142" s="7">
        <v>6.0299999999999999E-2</v>
      </c>
      <c r="AY142" s="7">
        <v>3.7190000000000001E-2</v>
      </c>
      <c r="AZ142" s="7">
        <v>3.8019999999999998E-2</v>
      </c>
      <c r="BA142" s="7">
        <v>4.0620000000000003E-2</v>
      </c>
      <c r="BB142" s="7">
        <v>6.0249999999999998E-2</v>
      </c>
      <c r="BC142" s="7">
        <v>3.8710000000000001E-2</v>
      </c>
      <c r="BD142" s="12"/>
      <c r="BE142" s="3"/>
    </row>
    <row r="143" spans="1:57" x14ac:dyDescent="0.25">
      <c r="A143" s="3"/>
      <c r="B143" s="3">
        <v>133</v>
      </c>
      <c r="C143" s="6">
        <v>3.7350000000000001E-2</v>
      </c>
      <c r="D143" s="6">
        <v>3.7350000000000001E-2</v>
      </c>
      <c r="E143" s="6">
        <v>3.7350000000000001E-2</v>
      </c>
      <c r="F143" s="6">
        <v>3.739E-2</v>
      </c>
      <c r="G143" s="6">
        <v>4.2799999999999998E-2</v>
      </c>
      <c r="H143" s="6">
        <v>3.7350000000000001E-2</v>
      </c>
      <c r="I143" s="6">
        <v>3.7600000000000001E-2</v>
      </c>
      <c r="J143" s="6">
        <v>3.8080000000000003E-2</v>
      </c>
      <c r="K143" s="6">
        <v>3.7350000000000001E-2</v>
      </c>
      <c r="L143" s="6">
        <v>3.7350000000000001E-2</v>
      </c>
      <c r="M143" s="7">
        <v>3.7350000000000001E-2</v>
      </c>
      <c r="N143" s="7">
        <v>3.7350000000000001E-2</v>
      </c>
      <c r="O143" s="7">
        <v>3.7999999999999999E-2</v>
      </c>
      <c r="P143" s="7">
        <v>4.3119999999999999E-2</v>
      </c>
      <c r="Q143" s="7">
        <v>4.444E-2</v>
      </c>
      <c r="R143" s="7">
        <v>3.7350000000000001E-2</v>
      </c>
      <c r="S143" s="7">
        <v>3.7350000000000001E-2</v>
      </c>
      <c r="T143" s="7">
        <v>3.7350000000000001E-2</v>
      </c>
      <c r="U143" s="7">
        <v>2.664E-2</v>
      </c>
      <c r="V143" s="7">
        <v>3.7350000000000001E-2</v>
      </c>
      <c r="W143" s="7">
        <v>3.7350000000000001E-2</v>
      </c>
      <c r="X143" s="7">
        <v>3.7350000000000001E-2</v>
      </c>
      <c r="Y143" s="7">
        <v>3.7350000000000001E-2</v>
      </c>
      <c r="Z143" s="7">
        <v>3.9350000000000003E-2</v>
      </c>
      <c r="AA143" s="7">
        <v>4.1520000000000001E-2</v>
      </c>
      <c r="AB143" s="7">
        <v>3.7350000000000001E-2</v>
      </c>
      <c r="AC143" s="7">
        <v>4.3020000000000003E-2</v>
      </c>
      <c r="AD143" s="7">
        <v>4.8189999999999997E-2</v>
      </c>
      <c r="AE143" s="7">
        <v>3.7350000000000001E-2</v>
      </c>
      <c r="AF143" s="7">
        <v>3.7350000000000001E-2</v>
      </c>
      <c r="AG143" s="7">
        <v>3.7350000000000001E-2</v>
      </c>
      <c r="AH143" s="7">
        <v>3.9870000000000003E-2</v>
      </c>
      <c r="AI143" s="7">
        <v>2.664E-2</v>
      </c>
      <c r="AJ143" s="7">
        <v>3.3450000000000001E-2</v>
      </c>
      <c r="AK143" s="7">
        <v>3.9570000000000001E-2</v>
      </c>
      <c r="AL143" s="7">
        <v>6.8809999999999996E-2</v>
      </c>
      <c r="AM143" s="7">
        <v>3.7940000000000002E-2</v>
      </c>
      <c r="AN143" s="7">
        <v>4.3209999999999998E-2</v>
      </c>
      <c r="AO143" s="7">
        <v>3.9820000000000001E-2</v>
      </c>
      <c r="AP143" s="7">
        <v>4.5809999999999997E-2</v>
      </c>
      <c r="AQ143" s="7">
        <v>3.857E-2</v>
      </c>
      <c r="AR143" s="7">
        <v>5.6099999999999997E-2</v>
      </c>
      <c r="AS143" s="7">
        <v>2.6669999999999999E-2</v>
      </c>
      <c r="AT143" s="7">
        <v>4.3709999999999999E-2</v>
      </c>
      <c r="AU143" s="7">
        <v>5.6250000000000001E-2</v>
      </c>
      <c r="AV143" s="7">
        <v>4.1790000000000001E-2</v>
      </c>
      <c r="AW143" s="7">
        <v>3.959E-2</v>
      </c>
      <c r="AX143" s="7">
        <v>6.0229999999999999E-2</v>
      </c>
      <c r="AY143" s="7">
        <v>3.7229999999999999E-2</v>
      </c>
      <c r="AZ143" s="7">
        <v>3.805E-2</v>
      </c>
      <c r="BA143" s="7">
        <v>4.0629999999999999E-2</v>
      </c>
      <c r="BB143" s="7">
        <v>6.0179999999999997E-2</v>
      </c>
      <c r="BC143" s="7">
        <v>3.8730000000000001E-2</v>
      </c>
      <c r="BD143" s="12"/>
      <c r="BE143" s="3"/>
    </row>
    <row r="144" spans="1:57" x14ac:dyDescent="0.25">
      <c r="A144" s="3"/>
      <c r="B144" s="3">
        <v>134</v>
      </c>
      <c r="C144" s="6">
        <v>3.739E-2</v>
      </c>
      <c r="D144" s="6">
        <v>3.739E-2</v>
      </c>
      <c r="E144" s="6">
        <v>3.739E-2</v>
      </c>
      <c r="F144" s="6">
        <v>3.7429999999999998E-2</v>
      </c>
      <c r="G144" s="6">
        <v>4.2790000000000002E-2</v>
      </c>
      <c r="H144" s="6">
        <v>3.739E-2</v>
      </c>
      <c r="I144" s="6">
        <v>3.7629999999999997E-2</v>
      </c>
      <c r="J144" s="6">
        <v>3.8109999999999998E-2</v>
      </c>
      <c r="K144" s="6">
        <v>3.739E-2</v>
      </c>
      <c r="L144" s="6">
        <v>3.739E-2</v>
      </c>
      <c r="M144" s="7">
        <v>3.739E-2</v>
      </c>
      <c r="N144" s="7">
        <v>3.739E-2</v>
      </c>
      <c r="O144" s="7">
        <v>3.8030000000000001E-2</v>
      </c>
      <c r="P144" s="7">
        <v>4.3110000000000002E-2</v>
      </c>
      <c r="Q144" s="7">
        <v>4.4420000000000001E-2</v>
      </c>
      <c r="R144" s="7">
        <v>3.739E-2</v>
      </c>
      <c r="S144" s="7">
        <v>3.739E-2</v>
      </c>
      <c r="T144" s="7">
        <v>3.739E-2</v>
      </c>
      <c r="U144" s="7">
        <v>2.6679999999999999E-2</v>
      </c>
      <c r="V144" s="7">
        <v>3.739E-2</v>
      </c>
      <c r="W144" s="7">
        <v>3.739E-2</v>
      </c>
      <c r="X144" s="7">
        <v>3.739E-2</v>
      </c>
      <c r="Y144" s="7">
        <v>3.739E-2</v>
      </c>
      <c r="Z144" s="7">
        <v>3.9370000000000002E-2</v>
      </c>
      <c r="AA144" s="7">
        <v>4.1520000000000001E-2</v>
      </c>
      <c r="AB144" s="7">
        <v>3.739E-2</v>
      </c>
      <c r="AC144" s="7">
        <v>4.3020000000000003E-2</v>
      </c>
      <c r="AD144" s="7">
        <v>4.8140000000000002E-2</v>
      </c>
      <c r="AE144" s="7">
        <v>3.739E-2</v>
      </c>
      <c r="AF144" s="7">
        <v>3.739E-2</v>
      </c>
      <c r="AG144" s="7">
        <v>3.739E-2</v>
      </c>
      <c r="AH144" s="7">
        <v>3.9890000000000002E-2</v>
      </c>
      <c r="AI144" s="7">
        <v>2.6679999999999999E-2</v>
      </c>
      <c r="AJ144" s="7">
        <v>3.3509999999999998E-2</v>
      </c>
      <c r="AK144" s="7">
        <v>3.959E-2</v>
      </c>
      <c r="AL144" s="7">
        <v>6.8680000000000005E-2</v>
      </c>
      <c r="AM144" s="7">
        <v>3.7969999999999997E-2</v>
      </c>
      <c r="AN144" s="7">
        <v>4.3200000000000002E-2</v>
      </c>
      <c r="AO144" s="7">
        <v>3.984E-2</v>
      </c>
      <c r="AP144" s="7">
        <v>4.5780000000000001E-2</v>
      </c>
      <c r="AQ144" s="7">
        <v>3.8589999999999999E-2</v>
      </c>
      <c r="AR144" s="7">
        <v>5.6070000000000002E-2</v>
      </c>
      <c r="AS144" s="7">
        <v>2.6710000000000001E-2</v>
      </c>
      <c r="AT144" s="7">
        <v>4.369E-2</v>
      </c>
      <c r="AU144" s="7">
        <v>5.6210000000000003E-2</v>
      </c>
      <c r="AV144" s="7">
        <v>4.1799999999999997E-2</v>
      </c>
      <c r="AW144" s="7">
        <v>3.9609999999999999E-2</v>
      </c>
      <c r="AX144" s="7">
        <v>6.0170000000000001E-2</v>
      </c>
      <c r="AY144" s="7">
        <v>3.7260000000000001E-2</v>
      </c>
      <c r="AZ144" s="7">
        <v>3.8080000000000003E-2</v>
      </c>
      <c r="BA144" s="7">
        <v>4.0640000000000003E-2</v>
      </c>
      <c r="BB144" s="7">
        <v>6.012E-2</v>
      </c>
      <c r="BC144" s="7">
        <v>3.8760000000000003E-2</v>
      </c>
      <c r="BD144" s="12"/>
      <c r="BE144" s="3"/>
    </row>
    <row r="145" spans="1:57" x14ac:dyDescent="0.25">
      <c r="A145" s="3"/>
      <c r="B145" s="8">
        <v>135</v>
      </c>
      <c r="C145" s="9">
        <v>3.7420000000000002E-2</v>
      </c>
      <c r="D145" s="9">
        <v>3.7420000000000002E-2</v>
      </c>
      <c r="E145" s="9">
        <v>3.7420000000000002E-2</v>
      </c>
      <c r="F145" s="9">
        <v>3.746E-2</v>
      </c>
      <c r="G145" s="9">
        <v>4.2790000000000002E-2</v>
      </c>
      <c r="H145" s="9">
        <v>3.7420000000000002E-2</v>
      </c>
      <c r="I145" s="9">
        <v>3.7670000000000002E-2</v>
      </c>
      <c r="J145" s="9">
        <v>3.814E-2</v>
      </c>
      <c r="K145" s="9">
        <v>3.7420000000000002E-2</v>
      </c>
      <c r="L145" s="9">
        <v>3.7420000000000002E-2</v>
      </c>
      <c r="M145" s="10">
        <v>3.7420000000000002E-2</v>
      </c>
      <c r="N145" s="10">
        <v>3.7420000000000002E-2</v>
      </c>
      <c r="O145" s="10">
        <v>3.8059999999999997E-2</v>
      </c>
      <c r="P145" s="10">
        <v>4.3099999999999999E-2</v>
      </c>
      <c r="Q145" s="10">
        <v>4.4400000000000002E-2</v>
      </c>
      <c r="R145" s="10">
        <v>3.7420000000000002E-2</v>
      </c>
      <c r="S145" s="10">
        <v>3.7420000000000002E-2</v>
      </c>
      <c r="T145" s="10">
        <v>3.7420000000000002E-2</v>
      </c>
      <c r="U145" s="10">
        <v>2.6720000000000001E-2</v>
      </c>
      <c r="V145" s="10">
        <v>3.7420000000000002E-2</v>
      </c>
      <c r="W145" s="10">
        <v>3.7420000000000002E-2</v>
      </c>
      <c r="X145" s="10">
        <v>3.7420000000000002E-2</v>
      </c>
      <c r="Y145" s="10">
        <v>3.7420000000000002E-2</v>
      </c>
      <c r="Z145" s="10">
        <v>3.9390000000000001E-2</v>
      </c>
      <c r="AA145" s="10">
        <v>4.1520000000000001E-2</v>
      </c>
      <c r="AB145" s="10">
        <v>3.7420000000000002E-2</v>
      </c>
      <c r="AC145" s="10">
        <v>4.301E-2</v>
      </c>
      <c r="AD145" s="10">
        <v>4.8090000000000001E-2</v>
      </c>
      <c r="AE145" s="10">
        <v>3.7420000000000002E-2</v>
      </c>
      <c r="AF145" s="10">
        <v>3.7420000000000002E-2</v>
      </c>
      <c r="AG145" s="10">
        <v>3.7420000000000002E-2</v>
      </c>
      <c r="AH145" s="10">
        <v>3.9899999999999998E-2</v>
      </c>
      <c r="AI145" s="10">
        <v>2.6720000000000001E-2</v>
      </c>
      <c r="AJ145" s="10">
        <v>3.3570000000000003E-2</v>
      </c>
      <c r="AK145" s="10">
        <v>3.9609999999999999E-2</v>
      </c>
      <c r="AL145" s="10">
        <v>6.8559999999999996E-2</v>
      </c>
      <c r="AM145" s="10">
        <v>3.7999999999999999E-2</v>
      </c>
      <c r="AN145" s="10">
        <v>4.3189999999999999E-2</v>
      </c>
      <c r="AO145" s="10">
        <v>3.986E-2</v>
      </c>
      <c r="AP145" s="10">
        <v>4.5749999999999999E-2</v>
      </c>
      <c r="AQ145" s="10">
        <v>3.8620000000000002E-2</v>
      </c>
      <c r="AR145" s="10">
        <v>5.604E-2</v>
      </c>
      <c r="AS145" s="10">
        <v>2.6749999999999999E-2</v>
      </c>
      <c r="AT145" s="10">
        <v>4.3679999999999997E-2</v>
      </c>
      <c r="AU145" s="10">
        <v>5.6180000000000001E-2</v>
      </c>
      <c r="AV145" s="10">
        <v>4.1799999999999997E-2</v>
      </c>
      <c r="AW145" s="10">
        <v>3.9629999999999999E-2</v>
      </c>
      <c r="AX145" s="10">
        <v>6.0109999999999997E-2</v>
      </c>
      <c r="AY145" s="10">
        <v>3.73E-2</v>
      </c>
      <c r="AZ145" s="10">
        <v>3.8109999999999998E-2</v>
      </c>
      <c r="BA145" s="10">
        <v>4.0649999999999999E-2</v>
      </c>
      <c r="BB145" s="10">
        <v>6.0060000000000002E-2</v>
      </c>
      <c r="BC145" s="10">
        <v>3.8780000000000002E-2</v>
      </c>
      <c r="BD145" s="12"/>
      <c r="BE145" s="3"/>
    </row>
    <row r="146" spans="1:57" x14ac:dyDescent="0.25">
      <c r="A146" s="3"/>
      <c r="B146" s="3">
        <v>136</v>
      </c>
      <c r="C146" s="6">
        <v>3.746E-2</v>
      </c>
      <c r="D146" s="6">
        <v>3.746E-2</v>
      </c>
      <c r="E146" s="6">
        <v>3.746E-2</v>
      </c>
      <c r="F146" s="6">
        <v>3.7490000000000002E-2</v>
      </c>
      <c r="G146" s="6">
        <v>4.2779999999999999E-2</v>
      </c>
      <c r="H146" s="6">
        <v>3.746E-2</v>
      </c>
      <c r="I146" s="6">
        <v>3.7699999999999997E-2</v>
      </c>
      <c r="J146" s="6">
        <v>3.8170000000000003E-2</v>
      </c>
      <c r="K146" s="6">
        <v>3.746E-2</v>
      </c>
      <c r="L146" s="6">
        <v>3.746E-2</v>
      </c>
      <c r="M146" s="7">
        <v>3.746E-2</v>
      </c>
      <c r="N146" s="7">
        <v>3.746E-2</v>
      </c>
      <c r="O146" s="7">
        <v>3.8089999999999999E-2</v>
      </c>
      <c r="P146" s="7">
        <v>4.3090000000000003E-2</v>
      </c>
      <c r="Q146" s="7">
        <v>4.4389999999999999E-2</v>
      </c>
      <c r="R146" s="7">
        <v>3.746E-2</v>
      </c>
      <c r="S146" s="7">
        <v>3.746E-2</v>
      </c>
      <c r="T146" s="7">
        <v>3.746E-2</v>
      </c>
      <c r="U146" s="7">
        <v>2.6759999999999999E-2</v>
      </c>
      <c r="V146" s="7">
        <v>3.746E-2</v>
      </c>
      <c r="W146" s="7">
        <v>3.746E-2</v>
      </c>
      <c r="X146" s="7">
        <v>3.746E-2</v>
      </c>
      <c r="Y146" s="7">
        <v>3.746E-2</v>
      </c>
      <c r="Z146" s="7">
        <v>3.9410000000000001E-2</v>
      </c>
      <c r="AA146" s="7">
        <v>4.1529999999999997E-2</v>
      </c>
      <c r="AB146" s="7">
        <v>3.746E-2</v>
      </c>
      <c r="AC146" s="7">
        <v>4.2999999999999997E-2</v>
      </c>
      <c r="AD146" s="7">
        <v>4.8050000000000002E-2</v>
      </c>
      <c r="AE146" s="7">
        <v>3.746E-2</v>
      </c>
      <c r="AF146" s="7">
        <v>3.746E-2</v>
      </c>
      <c r="AG146" s="7">
        <v>3.746E-2</v>
      </c>
      <c r="AH146" s="7">
        <v>3.9919999999999997E-2</v>
      </c>
      <c r="AI146" s="7">
        <v>2.6759999999999999E-2</v>
      </c>
      <c r="AJ146" s="7">
        <v>3.3640000000000003E-2</v>
      </c>
      <c r="AK146" s="7">
        <v>3.9629999999999999E-2</v>
      </c>
      <c r="AL146" s="7">
        <v>6.8430000000000005E-2</v>
      </c>
      <c r="AM146" s="7">
        <v>3.8030000000000001E-2</v>
      </c>
      <c r="AN146" s="7">
        <v>4.3180000000000003E-2</v>
      </c>
      <c r="AO146" s="7">
        <v>3.9870000000000003E-2</v>
      </c>
      <c r="AP146" s="7">
        <v>4.573E-2</v>
      </c>
      <c r="AQ146" s="7">
        <v>3.8640000000000001E-2</v>
      </c>
      <c r="AR146" s="7">
        <v>5.6009999999999997E-2</v>
      </c>
      <c r="AS146" s="7">
        <v>2.6790000000000001E-2</v>
      </c>
      <c r="AT146" s="7">
        <v>4.367E-2</v>
      </c>
      <c r="AU146" s="7">
        <v>5.6149999999999999E-2</v>
      </c>
      <c r="AV146" s="7">
        <v>4.1799999999999997E-2</v>
      </c>
      <c r="AW146" s="7">
        <v>3.9640000000000002E-2</v>
      </c>
      <c r="AX146" s="7">
        <v>6.0049999999999999E-2</v>
      </c>
      <c r="AY146" s="7">
        <v>3.7330000000000002E-2</v>
      </c>
      <c r="AZ146" s="7">
        <v>3.814E-2</v>
      </c>
      <c r="BA146" s="7">
        <v>4.0660000000000002E-2</v>
      </c>
      <c r="BB146" s="7">
        <v>0.06</v>
      </c>
      <c r="BC146" s="7">
        <v>3.8800000000000001E-2</v>
      </c>
      <c r="BD146" s="12"/>
      <c r="BE146" s="3"/>
    </row>
    <row r="147" spans="1:57" x14ac:dyDescent="0.25">
      <c r="A147" s="3"/>
      <c r="B147" s="3">
        <v>137</v>
      </c>
      <c r="C147" s="6">
        <v>3.7490000000000002E-2</v>
      </c>
      <c r="D147" s="6">
        <v>3.7490000000000002E-2</v>
      </c>
      <c r="E147" s="6">
        <v>3.7490000000000002E-2</v>
      </c>
      <c r="F147" s="6">
        <v>3.7530000000000001E-2</v>
      </c>
      <c r="G147" s="6">
        <v>4.2770000000000002E-2</v>
      </c>
      <c r="H147" s="6">
        <v>3.7490000000000002E-2</v>
      </c>
      <c r="I147" s="6">
        <v>3.773E-2</v>
      </c>
      <c r="J147" s="6">
        <v>3.8199999999999998E-2</v>
      </c>
      <c r="K147" s="6">
        <v>3.7490000000000002E-2</v>
      </c>
      <c r="L147" s="6">
        <v>3.7490000000000002E-2</v>
      </c>
      <c r="M147" s="7">
        <v>3.7490000000000002E-2</v>
      </c>
      <c r="N147" s="7">
        <v>3.7490000000000002E-2</v>
      </c>
      <c r="O147" s="7">
        <v>3.8120000000000001E-2</v>
      </c>
      <c r="P147" s="7">
        <v>4.3090000000000003E-2</v>
      </c>
      <c r="Q147" s="7">
        <v>4.437E-2</v>
      </c>
      <c r="R147" s="7">
        <v>3.7490000000000002E-2</v>
      </c>
      <c r="S147" s="7">
        <v>3.7490000000000002E-2</v>
      </c>
      <c r="T147" s="7">
        <v>3.7490000000000002E-2</v>
      </c>
      <c r="U147" s="7">
        <v>2.6800000000000001E-2</v>
      </c>
      <c r="V147" s="7">
        <v>3.7490000000000002E-2</v>
      </c>
      <c r="W147" s="7">
        <v>3.7490000000000002E-2</v>
      </c>
      <c r="X147" s="7">
        <v>3.7490000000000002E-2</v>
      </c>
      <c r="Y147" s="7">
        <v>3.7490000000000002E-2</v>
      </c>
      <c r="Z147" s="7">
        <v>3.9419999999999997E-2</v>
      </c>
      <c r="AA147" s="7">
        <v>4.1529999999999997E-2</v>
      </c>
      <c r="AB147" s="7">
        <v>3.7490000000000002E-2</v>
      </c>
      <c r="AC147" s="7">
        <v>4.299E-2</v>
      </c>
      <c r="AD147" s="7">
        <v>4.8009999999999997E-2</v>
      </c>
      <c r="AE147" s="7">
        <v>3.7490000000000002E-2</v>
      </c>
      <c r="AF147" s="7">
        <v>3.7490000000000002E-2</v>
      </c>
      <c r="AG147" s="7">
        <v>3.7490000000000002E-2</v>
      </c>
      <c r="AH147" s="7">
        <v>3.993E-2</v>
      </c>
      <c r="AI147" s="7">
        <v>2.6800000000000001E-2</v>
      </c>
      <c r="AJ147" s="7">
        <v>3.3700000000000001E-2</v>
      </c>
      <c r="AK147" s="7">
        <v>3.9640000000000002E-2</v>
      </c>
      <c r="AL147" s="7">
        <v>6.8309999999999996E-2</v>
      </c>
      <c r="AM147" s="7">
        <v>3.8059999999999997E-2</v>
      </c>
      <c r="AN147" s="7">
        <v>4.317E-2</v>
      </c>
      <c r="AO147" s="7">
        <v>3.9890000000000002E-2</v>
      </c>
      <c r="AP147" s="7">
        <v>4.5699999999999998E-2</v>
      </c>
      <c r="AQ147" s="7">
        <v>3.8670000000000003E-2</v>
      </c>
      <c r="AR147" s="7">
        <v>5.5980000000000002E-2</v>
      </c>
      <c r="AS147" s="7">
        <v>2.682E-2</v>
      </c>
      <c r="AT147" s="7">
        <v>4.3659999999999997E-2</v>
      </c>
      <c r="AU147" s="7">
        <v>5.6120000000000003E-2</v>
      </c>
      <c r="AV147" s="7">
        <v>4.1799999999999997E-2</v>
      </c>
      <c r="AW147" s="7">
        <v>3.9660000000000001E-2</v>
      </c>
      <c r="AX147" s="7">
        <v>5.9990000000000002E-2</v>
      </c>
      <c r="AY147" s="7">
        <v>3.7359999999999997E-2</v>
      </c>
      <c r="AZ147" s="7">
        <v>3.8159999999999999E-2</v>
      </c>
      <c r="BA147" s="7">
        <v>4.0669999999999998E-2</v>
      </c>
      <c r="BB147" s="7">
        <v>5.994E-2</v>
      </c>
      <c r="BC147" s="7">
        <v>3.8830000000000003E-2</v>
      </c>
      <c r="BD147" s="12"/>
      <c r="BE147" s="3"/>
    </row>
    <row r="148" spans="1:57" x14ac:dyDescent="0.25">
      <c r="A148" s="3"/>
      <c r="B148" s="3">
        <v>138</v>
      </c>
      <c r="C148" s="6">
        <v>3.7519999999999998E-2</v>
      </c>
      <c r="D148" s="6">
        <v>3.7519999999999998E-2</v>
      </c>
      <c r="E148" s="6">
        <v>3.7519999999999998E-2</v>
      </c>
      <c r="F148" s="6">
        <v>3.7560000000000003E-2</v>
      </c>
      <c r="G148" s="6">
        <v>4.2770000000000002E-2</v>
      </c>
      <c r="H148" s="6">
        <v>3.7519999999999998E-2</v>
      </c>
      <c r="I148" s="6">
        <v>3.7760000000000002E-2</v>
      </c>
      <c r="J148" s="6">
        <v>3.8219999999999997E-2</v>
      </c>
      <c r="K148" s="6">
        <v>3.7519999999999998E-2</v>
      </c>
      <c r="L148" s="6">
        <v>3.7519999999999998E-2</v>
      </c>
      <c r="M148" s="7">
        <v>3.7519999999999998E-2</v>
      </c>
      <c r="N148" s="7">
        <v>3.7519999999999998E-2</v>
      </c>
      <c r="O148" s="7">
        <v>3.8150000000000003E-2</v>
      </c>
      <c r="P148" s="7">
        <v>4.308E-2</v>
      </c>
      <c r="Q148" s="7">
        <v>4.4350000000000001E-2</v>
      </c>
      <c r="R148" s="7">
        <v>3.7519999999999998E-2</v>
      </c>
      <c r="S148" s="7">
        <v>3.7519999999999998E-2</v>
      </c>
      <c r="T148" s="7">
        <v>3.7519999999999998E-2</v>
      </c>
      <c r="U148" s="7">
        <v>2.6839999999999999E-2</v>
      </c>
      <c r="V148" s="7">
        <v>3.7519999999999998E-2</v>
      </c>
      <c r="W148" s="7">
        <v>3.7519999999999998E-2</v>
      </c>
      <c r="X148" s="7">
        <v>3.7519999999999998E-2</v>
      </c>
      <c r="Y148" s="7">
        <v>3.7519999999999998E-2</v>
      </c>
      <c r="Z148" s="7">
        <v>3.9440000000000003E-2</v>
      </c>
      <c r="AA148" s="7">
        <v>4.1540000000000001E-2</v>
      </c>
      <c r="AB148" s="7">
        <v>3.7519999999999998E-2</v>
      </c>
      <c r="AC148" s="7">
        <v>4.299E-2</v>
      </c>
      <c r="AD148" s="7">
        <v>4.7960000000000003E-2</v>
      </c>
      <c r="AE148" s="7">
        <v>3.7519999999999998E-2</v>
      </c>
      <c r="AF148" s="7">
        <v>3.7519999999999998E-2</v>
      </c>
      <c r="AG148" s="7">
        <v>3.7519999999999998E-2</v>
      </c>
      <c r="AH148" s="7">
        <v>3.9949999999999999E-2</v>
      </c>
      <c r="AI148" s="7">
        <v>2.6839999999999999E-2</v>
      </c>
      <c r="AJ148" s="7">
        <v>3.3759999999999998E-2</v>
      </c>
      <c r="AK148" s="7">
        <v>3.9660000000000001E-2</v>
      </c>
      <c r="AL148" s="7">
        <v>6.8190000000000001E-2</v>
      </c>
      <c r="AM148" s="7">
        <v>3.8089999999999999E-2</v>
      </c>
      <c r="AN148" s="7">
        <v>4.317E-2</v>
      </c>
      <c r="AO148" s="7">
        <v>3.9899999999999998E-2</v>
      </c>
      <c r="AP148" s="7">
        <v>4.5670000000000002E-2</v>
      </c>
      <c r="AQ148" s="7">
        <v>3.8690000000000002E-2</v>
      </c>
      <c r="AR148" s="7">
        <v>5.595E-2</v>
      </c>
      <c r="AS148" s="7">
        <v>2.6859999999999998E-2</v>
      </c>
      <c r="AT148" s="7">
        <v>4.3639999999999998E-2</v>
      </c>
      <c r="AU148" s="7">
        <v>5.6090000000000001E-2</v>
      </c>
      <c r="AV148" s="7">
        <v>4.1799999999999997E-2</v>
      </c>
      <c r="AW148" s="7">
        <v>3.968E-2</v>
      </c>
      <c r="AX148" s="7">
        <v>5.9929999999999997E-2</v>
      </c>
      <c r="AY148" s="7">
        <v>3.7400000000000003E-2</v>
      </c>
      <c r="AZ148" s="7">
        <v>3.8190000000000002E-2</v>
      </c>
      <c r="BA148" s="7">
        <v>4.0680000000000001E-2</v>
      </c>
      <c r="BB148" s="7">
        <v>5.9889999999999999E-2</v>
      </c>
      <c r="BC148" s="7">
        <v>3.8850000000000003E-2</v>
      </c>
      <c r="BD148" s="12"/>
      <c r="BE148" s="3"/>
    </row>
    <row r="149" spans="1:57" x14ac:dyDescent="0.25">
      <c r="A149" s="3"/>
      <c r="B149" s="3">
        <v>139</v>
      </c>
      <c r="C149" s="6">
        <v>3.755E-2</v>
      </c>
      <c r="D149" s="6">
        <v>3.755E-2</v>
      </c>
      <c r="E149" s="6">
        <v>3.755E-2</v>
      </c>
      <c r="F149" s="6">
        <v>3.7589999999999998E-2</v>
      </c>
      <c r="G149" s="6">
        <v>4.2759999999999999E-2</v>
      </c>
      <c r="H149" s="6">
        <v>3.755E-2</v>
      </c>
      <c r="I149" s="6">
        <v>3.7789999999999997E-2</v>
      </c>
      <c r="J149" s="6">
        <v>3.8249999999999999E-2</v>
      </c>
      <c r="K149" s="6">
        <v>3.755E-2</v>
      </c>
      <c r="L149" s="6">
        <v>3.755E-2</v>
      </c>
      <c r="M149" s="7">
        <v>3.755E-2</v>
      </c>
      <c r="N149" s="7">
        <v>3.755E-2</v>
      </c>
      <c r="O149" s="7">
        <v>3.8170000000000003E-2</v>
      </c>
      <c r="P149" s="7">
        <v>4.3069999999999997E-2</v>
      </c>
      <c r="Q149" s="7">
        <v>4.4330000000000001E-2</v>
      </c>
      <c r="R149" s="7">
        <v>3.755E-2</v>
      </c>
      <c r="S149" s="7">
        <v>3.755E-2</v>
      </c>
      <c r="T149" s="7">
        <v>3.755E-2</v>
      </c>
      <c r="U149" s="7">
        <v>2.6870000000000002E-2</v>
      </c>
      <c r="V149" s="7">
        <v>3.755E-2</v>
      </c>
      <c r="W149" s="7">
        <v>3.755E-2</v>
      </c>
      <c r="X149" s="7">
        <v>3.755E-2</v>
      </c>
      <c r="Y149" s="7">
        <v>3.755E-2</v>
      </c>
      <c r="Z149" s="7">
        <v>3.9460000000000002E-2</v>
      </c>
      <c r="AA149" s="7">
        <v>4.1540000000000001E-2</v>
      </c>
      <c r="AB149" s="7">
        <v>3.755E-2</v>
      </c>
      <c r="AC149" s="7">
        <v>4.2979999999999997E-2</v>
      </c>
      <c r="AD149" s="7">
        <v>4.7919999999999997E-2</v>
      </c>
      <c r="AE149" s="7">
        <v>3.755E-2</v>
      </c>
      <c r="AF149" s="7">
        <v>3.755E-2</v>
      </c>
      <c r="AG149" s="7">
        <v>3.755E-2</v>
      </c>
      <c r="AH149" s="7">
        <v>3.9960000000000002E-2</v>
      </c>
      <c r="AI149" s="7">
        <v>2.6870000000000002E-2</v>
      </c>
      <c r="AJ149" s="7">
        <v>3.3820000000000003E-2</v>
      </c>
      <c r="AK149" s="7">
        <v>3.968E-2</v>
      </c>
      <c r="AL149" s="7">
        <v>6.8080000000000002E-2</v>
      </c>
      <c r="AM149" s="7">
        <v>3.8120000000000001E-2</v>
      </c>
      <c r="AN149" s="7">
        <v>4.3159999999999997E-2</v>
      </c>
      <c r="AO149" s="7">
        <v>3.9919999999999997E-2</v>
      </c>
      <c r="AP149" s="7">
        <v>4.5650000000000003E-2</v>
      </c>
      <c r="AQ149" s="7">
        <v>3.8710000000000001E-2</v>
      </c>
      <c r="AR149" s="7">
        <v>5.5919999999999997E-2</v>
      </c>
      <c r="AS149" s="7">
        <v>2.69E-2</v>
      </c>
      <c r="AT149" s="7">
        <v>4.3630000000000002E-2</v>
      </c>
      <c r="AU149" s="7">
        <v>5.6059999999999999E-2</v>
      </c>
      <c r="AV149" s="7">
        <v>4.1799999999999997E-2</v>
      </c>
      <c r="AW149" s="7">
        <v>3.9690000000000003E-2</v>
      </c>
      <c r="AX149" s="7">
        <v>5.9880000000000003E-2</v>
      </c>
      <c r="AY149" s="7">
        <v>3.7429999999999998E-2</v>
      </c>
      <c r="AZ149" s="7">
        <v>3.8219999999999997E-2</v>
      </c>
      <c r="BA149" s="7">
        <v>4.0689999999999997E-2</v>
      </c>
      <c r="BB149" s="7">
        <v>5.9830000000000001E-2</v>
      </c>
      <c r="BC149" s="7">
        <v>3.8870000000000002E-2</v>
      </c>
      <c r="BD149" s="12"/>
      <c r="BE149" s="3"/>
    </row>
    <row r="150" spans="1:57" x14ac:dyDescent="0.25">
      <c r="A150" s="3"/>
      <c r="B150" s="8">
        <v>140</v>
      </c>
      <c r="C150" s="9">
        <v>3.7580000000000002E-2</v>
      </c>
      <c r="D150" s="9">
        <v>3.7580000000000002E-2</v>
      </c>
      <c r="E150" s="9">
        <v>3.7580000000000002E-2</v>
      </c>
      <c r="F150" s="9">
        <v>3.7620000000000001E-2</v>
      </c>
      <c r="G150" s="9">
        <v>4.2759999999999999E-2</v>
      </c>
      <c r="H150" s="9">
        <v>3.7580000000000002E-2</v>
      </c>
      <c r="I150" s="9">
        <v>3.7819999999999999E-2</v>
      </c>
      <c r="J150" s="9">
        <v>3.8280000000000002E-2</v>
      </c>
      <c r="K150" s="9">
        <v>3.7580000000000002E-2</v>
      </c>
      <c r="L150" s="9">
        <v>3.7580000000000002E-2</v>
      </c>
      <c r="M150" s="10">
        <v>3.7580000000000002E-2</v>
      </c>
      <c r="N150" s="10">
        <v>3.7580000000000002E-2</v>
      </c>
      <c r="O150" s="10">
        <v>3.8199999999999998E-2</v>
      </c>
      <c r="P150" s="10">
        <v>4.3060000000000001E-2</v>
      </c>
      <c r="Q150" s="10">
        <v>4.4319999999999998E-2</v>
      </c>
      <c r="R150" s="10">
        <v>3.7580000000000002E-2</v>
      </c>
      <c r="S150" s="10">
        <v>3.7580000000000002E-2</v>
      </c>
      <c r="T150" s="10">
        <v>3.7580000000000002E-2</v>
      </c>
      <c r="U150" s="10">
        <v>2.691E-2</v>
      </c>
      <c r="V150" s="10">
        <v>3.7580000000000002E-2</v>
      </c>
      <c r="W150" s="10">
        <v>3.7580000000000002E-2</v>
      </c>
      <c r="X150" s="10">
        <v>3.7580000000000002E-2</v>
      </c>
      <c r="Y150" s="10">
        <v>3.7580000000000002E-2</v>
      </c>
      <c r="Z150" s="10">
        <v>3.9480000000000001E-2</v>
      </c>
      <c r="AA150" s="10">
        <v>4.1540000000000001E-2</v>
      </c>
      <c r="AB150" s="10">
        <v>3.7580000000000002E-2</v>
      </c>
      <c r="AC150" s="10">
        <v>4.2970000000000001E-2</v>
      </c>
      <c r="AD150" s="10">
        <v>4.7879999999999999E-2</v>
      </c>
      <c r="AE150" s="10">
        <v>3.7580000000000002E-2</v>
      </c>
      <c r="AF150" s="10">
        <v>3.7580000000000002E-2</v>
      </c>
      <c r="AG150" s="10">
        <v>3.7580000000000002E-2</v>
      </c>
      <c r="AH150" s="10">
        <v>3.9980000000000002E-2</v>
      </c>
      <c r="AI150" s="10">
        <v>2.691E-2</v>
      </c>
      <c r="AJ150" s="10">
        <v>3.3869999999999997E-2</v>
      </c>
      <c r="AK150" s="10">
        <v>3.9690000000000003E-2</v>
      </c>
      <c r="AL150" s="10">
        <v>6.7960000000000007E-2</v>
      </c>
      <c r="AM150" s="10">
        <v>3.8150000000000003E-2</v>
      </c>
      <c r="AN150" s="10">
        <v>4.3150000000000001E-2</v>
      </c>
      <c r="AO150" s="10">
        <v>3.993E-2</v>
      </c>
      <c r="AP150" s="10">
        <v>4.5620000000000001E-2</v>
      </c>
      <c r="AQ150" s="10">
        <v>3.8739999999999997E-2</v>
      </c>
      <c r="AR150" s="10">
        <v>5.5890000000000002E-2</v>
      </c>
      <c r="AS150" s="10">
        <v>2.6929999999999999E-2</v>
      </c>
      <c r="AT150" s="10">
        <v>4.3619999999999999E-2</v>
      </c>
      <c r="AU150" s="10">
        <v>5.6030000000000003E-2</v>
      </c>
      <c r="AV150" s="10">
        <v>4.1799999999999997E-2</v>
      </c>
      <c r="AW150" s="10">
        <v>3.9710000000000002E-2</v>
      </c>
      <c r="AX150" s="10">
        <v>5.9819999999999998E-2</v>
      </c>
      <c r="AY150" s="10">
        <v>3.746E-2</v>
      </c>
      <c r="AZ150" s="10">
        <v>3.8249999999999999E-2</v>
      </c>
      <c r="BA150" s="10">
        <v>4.07E-2</v>
      </c>
      <c r="BB150" s="10">
        <v>5.9769999999999997E-2</v>
      </c>
      <c r="BC150" s="10">
        <v>3.8890000000000001E-2</v>
      </c>
      <c r="BD150" s="12"/>
      <c r="BE150" s="3"/>
    </row>
    <row r="151" spans="1:57" x14ac:dyDescent="0.25">
      <c r="A151" s="3"/>
      <c r="B151" s="3">
        <v>141</v>
      </c>
      <c r="C151" s="6">
        <v>3.7620000000000001E-2</v>
      </c>
      <c r="D151" s="6">
        <v>3.7620000000000001E-2</v>
      </c>
      <c r="E151" s="6">
        <v>3.7620000000000001E-2</v>
      </c>
      <c r="F151" s="6">
        <v>3.7650000000000003E-2</v>
      </c>
      <c r="G151" s="6">
        <v>4.2750000000000003E-2</v>
      </c>
      <c r="H151" s="6">
        <v>3.7620000000000001E-2</v>
      </c>
      <c r="I151" s="6">
        <v>3.7850000000000002E-2</v>
      </c>
      <c r="J151" s="6">
        <v>3.8300000000000001E-2</v>
      </c>
      <c r="K151" s="6">
        <v>3.7620000000000001E-2</v>
      </c>
      <c r="L151" s="6">
        <v>3.7620000000000001E-2</v>
      </c>
      <c r="M151" s="7">
        <v>3.7620000000000001E-2</v>
      </c>
      <c r="N151" s="7">
        <v>3.7620000000000001E-2</v>
      </c>
      <c r="O151" s="7">
        <v>3.823E-2</v>
      </c>
      <c r="P151" s="7">
        <v>4.3049999999999998E-2</v>
      </c>
      <c r="Q151" s="7">
        <v>4.4299999999999999E-2</v>
      </c>
      <c r="R151" s="7">
        <v>3.7620000000000001E-2</v>
      </c>
      <c r="S151" s="7">
        <v>3.7620000000000001E-2</v>
      </c>
      <c r="T151" s="7">
        <v>3.7620000000000001E-2</v>
      </c>
      <c r="U151" s="7">
        <v>2.6950000000000002E-2</v>
      </c>
      <c r="V151" s="7">
        <v>3.7620000000000001E-2</v>
      </c>
      <c r="W151" s="7">
        <v>3.7620000000000001E-2</v>
      </c>
      <c r="X151" s="7">
        <v>3.7620000000000001E-2</v>
      </c>
      <c r="Y151" s="7">
        <v>3.7620000000000001E-2</v>
      </c>
      <c r="Z151" s="7">
        <v>3.95E-2</v>
      </c>
      <c r="AA151" s="7">
        <v>4.1540000000000001E-2</v>
      </c>
      <c r="AB151" s="7">
        <v>3.7620000000000001E-2</v>
      </c>
      <c r="AC151" s="7">
        <v>4.2959999999999998E-2</v>
      </c>
      <c r="AD151" s="7">
        <v>4.7829999999999998E-2</v>
      </c>
      <c r="AE151" s="7">
        <v>3.7620000000000001E-2</v>
      </c>
      <c r="AF151" s="7">
        <v>3.7620000000000001E-2</v>
      </c>
      <c r="AG151" s="7">
        <v>3.7620000000000001E-2</v>
      </c>
      <c r="AH151" s="7">
        <v>3.9989999999999998E-2</v>
      </c>
      <c r="AI151" s="7">
        <v>2.6950000000000002E-2</v>
      </c>
      <c r="AJ151" s="7">
        <v>3.3930000000000002E-2</v>
      </c>
      <c r="AK151" s="7">
        <v>3.9710000000000002E-2</v>
      </c>
      <c r="AL151" s="7">
        <v>6.7849999999999994E-2</v>
      </c>
      <c r="AM151" s="7">
        <v>3.8170000000000003E-2</v>
      </c>
      <c r="AN151" s="7">
        <v>4.3139999999999998E-2</v>
      </c>
      <c r="AO151" s="7">
        <v>3.9949999999999999E-2</v>
      </c>
      <c r="AP151" s="7">
        <v>4.5589999999999999E-2</v>
      </c>
      <c r="AQ151" s="7">
        <v>3.8760000000000003E-2</v>
      </c>
      <c r="AR151" s="7">
        <v>5.586E-2</v>
      </c>
      <c r="AS151" s="7">
        <v>2.6970000000000001E-2</v>
      </c>
      <c r="AT151" s="7">
        <v>4.3610000000000003E-2</v>
      </c>
      <c r="AU151" s="7">
        <v>5.6000000000000001E-2</v>
      </c>
      <c r="AV151" s="7">
        <v>4.181E-2</v>
      </c>
      <c r="AW151" s="7">
        <v>3.9730000000000001E-2</v>
      </c>
      <c r="AX151" s="7">
        <v>5.9769999999999997E-2</v>
      </c>
      <c r="AY151" s="7">
        <v>3.7499999999999999E-2</v>
      </c>
      <c r="AZ151" s="7">
        <v>3.8269999999999998E-2</v>
      </c>
      <c r="BA151" s="7">
        <v>4.0710000000000003E-2</v>
      </c>
      <c r="BB151" s="7">
        <v>5.9720000000000002E-2</v>
      </c>
      <c r="BC151" s="7">
        <v>3.8920000000000003E-2</v>
      </c>
      <c r="BD151" s="12"/>
      <c r="BE151" s="3"/>
    </row>
    <row r="152" spans="1:57" x14ac:dyDescent="0.25">
      <c r="A152" s="3"/>
      <c r="B152" s="3">
        <v>142</v>
      </c>
      <c r="C152" s="6">
        <v>3.7650000000000003E-2</v>
      </c>
      <c r="D152" s="6">
        <v>3.7650000000000003E-2</v>
      </c>
      <c r="E152" s="6">
        <v>3.7650000000000003E-2</v>
      </c>
      <c r="F152" s="6">
        <v>3.7679999999999998E-2</v>
      </c>
      <c r="G152" s="6">
        <v>4.2750000000000003E-2</v>
      </c>
      <c r="H152" s="6">
        <v>3.7650000000000003E-2</v>
      </c>
      <c r="I152" s="6">
        <v>3.7879999999999997E-2</v>
      </c>
      <c r="J152" s="6">
        <v>3.8330000000000003E-2</v>
      </c>
      <c r="K152" s="6">
        <v>3.7650000000000003E-2</v>
      </c>
      <c r="L152" s="6">
        <v>3.7650000000000003E-2</v>
      </c>
      <c r="M152" s="7">
        <v>3.7650000000000003E-2</v>
      </c>
      <c r="N152" s="7">
        <v>3.7650000000000003E-2</v>
      </c>
      <c r="O152" s="7">
        <v>3.8249999999999999E-2</v>
      </c>
      <c r="P152" s="7">
        <v>4.3049999999999998E-2</v>
      </c>
      <c r="Q152" s="7">
        <v>4.428E-2</v>
      </c>
      <c r="R152" s="7">
        <v>3.7650000000000003E-2</v>
      </c>
      <c r="S152" s="7">
        <v>3.7650000000000003E-2</v>
      </c>
      <c r="T152" s="7">
        <v>3.7650000000000003E-2</v>
      </c>
      <c r="U152" s="7">
        <v>2.6980000000000001E-2</v>
      </c>
      <c r="V152" s="7">
        <v>3.7650000000000003E-2</v>
      </c>
      <c r="W152" s="7">
        <v>3.7650000000000003E-2</v>
      </c>
      <c r="X152" s="7">
        <v>3.7650000000000003E-2</v>
      </c>
      <c r="Y152" s="7">
        <v>3.7650000000000003E-2</v>
      </c>
      <c r="Z152" s="7">
        <v>3.9510000000000003E-2</v>
      </c>
      <c r="AA152" s="7">
        <v>4.1549999999999997E-2</v>
      </c>
      <c r="AB152" s="7">
        <v>3.7650000000000003E-2</v>
      </c>
      <c r="AC152" s="7">
        <v>4.2959999999999998E-2</v>
      </c>
      <c r="AD152" s="7">
        <v>4.7789999999999999E-2</v>
      </c>
      <c r="AE152" s="7">
        <v>3.7650000000000003E-2</v>
      </c>
      <c r="AF152" s="7">
        <v>3.7650000000000003E-2</v>
      </c>
      <c r="AG152" s="7">
        <v>3.7650000000000003E-2</v>
      </c>
      <c r="AH152" s="7">
        <v>4.0009999999999997E-2</v>
      </c>
      <c r="AI152" s="7">
        <v>2.6980000000000001E-2</v>
      </c>
      <c r="AJ152" s="7">
        <v>3.3989999999999999E-2</v>
      </c>
      <c r="AK152" s="7">
        <v>3.9730000000000001E-2</v>
      </c>
      <c r="AL152" s="7">
        <v>6.7729999999999999E-2</v>
      </c>
      <c r="AM152" s="7">
        <v>3.8199999999999998E-2</v>
      </c>
      <c r="AN152" s="7">
        <v>4.3130000000000002E-2</v>
      </c>
      <c r="AO152" s="7">
        <v>3.9960000000000002E-2</v>
      </c>
      <c r="AP152" s="7">
        <v>4.5569999999999999E-2</v>
      </c>
      <c r="AQ152" s="7">
        <v>3.8780000000000002E-2</v>
      </c>
      <c r="AR152" s="7">
        <v>5.5840000000000001E-2</v>
      </c>
      <c r="AS152" s="7">
        <v>2.7009999999999999E-2</v>
      </c>
      <c r="AT152" s="7">
        <v>4.36E-2</v>
      </c>
      <c r="AU152" s="7">
        <v>5.5980000000000002E-2</v>
      </c>
      <c r="AV152" s="7">
        <v>4.181E-2</v>
      </c>
      <c r="AW152" s="7">
        <v>3.9739999999999998E-2</v>
      </c>
      <c r="AX152" s="7">
        <v>5.9709999999999999E-2</v>
      </c>
      <c r="AY152" s="7">
        <v>3.7530000000000001E-2</v>
      </c>
      <c r="AZ152" s="7">
        <v>3.8300000000000001E-2</v>
      </c>
      <c r="BA152" s="7">
        <v>4.0719999999999999E-2</v>
      </c>
      <c r="BB152" s="7">
        <v>5.9659999999999998E-2</v>
      </c>
      <c r="BC152" s="7">
        <v>3.8940000000000002E-2</v>
      </c>
      <c r="BD152" s="12"/>
      <c r="BE152" s="3"/>
    </row>
    <row r="153" spans="1:57" x14ac:dyDescent="0.25">
      <c r="A153" s="3"/>
      <c r="B153" s="3">
        <v>143</v>
      </c>
      <c r="C153" s="6">
        <v>3.7679999999999998E-2</v>
      </c>
      <c r="D153" s="6">
        <v>3.7679999999999998E-2</v>
      </c>
      <c r="E153" s="6">
        <v>3.7679999999999998E-2</v>
      </c>
      <c r="F153" s="6">
        <v>3.771E-2</v>
      </c>
      <c r="G153" s="6">
        <v>4.274E-2</v>
      </c>
      <c r="H153" s="6">
        <v>3.7679999999999998E-2</v>
      </c>
      <c r="I153" s="6">
        <v>3.7909999999999999E-2</v>
      </c>
      <c r="J153" s="6">
        <v>3.8350000000000002E-2</v>
      </c>
      <c r="K153" s="6">
        <v>3.7679999999999998E-2</v>
      </c>
      <c r="L153" s="6">
        <v>3.7679999999999998E-2</v>
      </c>
      <c r="M153" s="7">
        <v>3.7679999999999998E-2</v>
      </c>
      <c r="N153" s="7">
        <v>3.7679999999999998E-2</v>
      </c>
      <c r="O153" s="7">
        <v>3.8280000000000002E-2</v>
      </c>
      <c r="P153" s="7">
        <v>4.3040000000000002E-2</v>
      </c>
      <c r="Q153" s="7">
        <v>4.4269999999999997E-2</v>
      </c>
      <c r="R153" s="7">
        <v>3.7679999999999998E-2</v>
      </c>
      <c r="S153" s="7">
        <v>3.7679999999999998E-2</v>
      </c>
      <c r="T153" s="7">
        <v>3.7679999999999998E-2</v>
      </c>
      <c r="U153" s="7">
        <v>2.7019999999999999E-2</v>
      </c>
      <c r="V153" s="7">
        <v>3.7679999999999998E-2</v>
      </c>
      <c r="W153" s="7">
        <v>3.7679999999999998E-2</v>
      </c>
      <c r="X153" s="7">
        <v>3.7679999999999998E-2</v>
      </c>
      <c r="Y153" s="7">
        <v>3.7679999999999998E-2</v>
      </c>
      <c r="Z153" s="7">
        <v>3.9530000000000003E-2</v>
      </c>
      <c r="AA153" s="7">
        <v>4.1549999999999997E-2</v>
      </c>
      <c r="AB153" s="7">
        <v>3.7679999999999998E-2</v>
      </c>
      <c r="AC153" s="7">
        <v>4.2950000000000002E-2</v>
      </c>
      <c r="AD153" s="7">
        <v>4.7750000000000001E-2</v>
      </c>
      <c r="AE153" s="7">
        <v>3.7679999999999998E-2</v>
      </c>
      <c r="AF153" s="7">
        <v>3.7679999999999998E-2</v>
      </c>
      <c r="AG153" s="7">
        <v>3.7679999999999998E-2</v>
      </c>
      <c r="AH153" s="7">
        <v>4.002E-2</v>
      </c>
      <c r="AI153" s="7">
        <v>2.7019999999999999E-2</v>
      </c>
      <c r="AJ153" s="7">
        <v>3.4040000000000001E-2</v>
      </c>
      <c r="AK153" s="7">
        <v>3.9739999999999998E-2</v>
      </c>
      <c r="AL153" s="7">
        <v>6.762E-2</v>
      </c>
      <c r="AM153" s="7">
        <v>3.823E-2</v>
      </c>
      <c r="AN153" s="7">
        <v>4.3130000000000002E-2</v>
      </c>
      <c r="AO153" s="7">
        <v>3.9980000000000002E-2</v>
      </c>
      <c r="AP153" s="7">
        <v>4.5539999999999997E-2</v>
      </c>
      <c r="AQ153" s="7">
        <v>3.8809999999999997E-2</v>
      </c>
      <c r="AR153" s="7">
        <v>5.5809999999999998E-2</v>
      </c>
      <c r="AS153" s="7">
        <v>2.7040000000000002E-2</v>
      </c>
      <c r="AT153" s="7">
        <v>4.3589999999999997E-2</v>
      </c>
      <c r="AU153" s="7">
        <v>5.595E-2</v>
      </c>
      <c r="AV153" s="7">
        <v>4.181E-2</v>
      </c>
      <c r="AW153" s="7">
        <v>3.9759999999999997E-2</v>
      </c>
      <c r="AX153" s="7">
        <v>5.9659999999999998E-2</v>
      </c>
      <c r="AY153" s="7">
        <v>3.7560000000000003E-2</v>
      </c>
      <c r="AZ153" s="7">
        <v>3.832E-2</v>
      </c>
      <c r="BA153" s="7">
        <v>4.0730000000000002E-2</v>
      </c>
      <c r="BB153" s="7">
        <v>5.9610000000000003E-2</v>
      </c>
      <c r="BC153" s="7">
        <v>3.8960000000000002E-2</v>
      </c>
      <c r="BD153" s="12"/>
      <c r="BE153" s="3"/>
    </row>
    <row r="154" spans="1:57" x14ac:dyDescent="0.25">
      <c r="A154" s="3"/>
      <c r="B154" s="3">
        <v>144</v>
      </c>
      <c r="C154" s="6">
        <v>3.771E-2</v>
      </c>
      <c r="D154" s="6">
        <v>3.771E-2</v>
      </c>
      <c r="E154" s="6">
        <v>3.771E-2</v>
      </c>
      <c r="F154" s="6">
        <v>3.7740000000000003E-2</v>
      </c>
      <c r="G154" s="6">
        <v>4.274E-2</v>
      </c>
      <c r="H154" s="6">
        <v>3.771E-2</v>
      </c>
      <c r="I154" s="6">
        <v>3.7940000000000002E-2</v>
      </c>
      <c r="J154" s="6">
        <v>3.8379999999999997E-2</v>
      </c>
      <c r="K154" s="6">
        <v>3.771E-2</v>
      </c>
      <c r="L154" s="6">
        <v>3.771E-2</v>
      </c>
      <c r="M154" s="7">
        <v>3.771E-2</v>
      </c>
      <c r="N154" s="7">
        <v>3.771E-2</v>
      </c>
      <c r="O154" s="7">
        <v>3.8309999999999997E-2</v>
      </c>
      <c r="P154" s="7">
        <v>4.3029999999999999E-2</v>
      </c>
      <c r="Q154" s="7">
        <v>4.4249999999999998E-2</v>
      </c>
      <c r="R154" s="7">
        <v>3.771E-2</v>
      </c>
      <c r="S154" s="7">
        <v>3.771E-2</v>
      </c>
      <c r="T154" s="7">
        <v>3.771E-2</v>
      </c>
      <c r="U154" s="7">
        <v>2.7050000000000001E-2</v>
      </c>
      <c r="V154" s="7">
        <v>3.771E-2</v>
      </c>
      <c r="W154" s="7">
        <v>3.771E-2</v>
      </c>
      <c r="X154" s="7">
        <v>3.771E-2</v>
      </c>
      <c r="Y154" s="7">
        <v>3.771E-2</v>
      </c>
      <c r="Z154" s="7">
        <v>3.9550000000000002E-2</v>
      </c>
      <c r="AA154" s="7">
        <v>4.1549999999999997E-2</v>
      </c>
      <c r="AB154" s="7">
        <v>3.771E-2</v>
      </c>
      <c r="AC154" s="7">
        <v>4.2939999999999999E-2</v>
      </c>
      <c r="AD154" s="7">
        <v>4.7710000000000002E-2</v>
      </c>
      <c r="AE154" s="7">
        <v>3.771E-2</v>
      </c>
      <c r="AF154" s="7">
        <v>3.771E-2</v>
      </c>
      <c r="AG154" s="7">
        <v>3.771E-2</v>
      </c>
      <c r="AH154" s="7">
        <v>4.0030000000000003E-2</v>
      </c>
      <c r="AI154" s="7">
        <v>2.7050000000000001E-2</v>
      </c>
      <c r="AJ154" s="7">
        <v>3.4099999999999998E-2</v>
      </c>
      <c r="AK154" s="7">
        <v>3.9759999999999997E-2</v>
      </c>
      <c r="AL154" s="7">
        <v>6.7510000000000001E-2</v>
      </c>
      <c r="AM154" s="7">
        <v>3.8249999999999999E-2</v>
      </c>
      <c r="AN154" s="7">
        <v>4.3119999999999999E-2</v>
      </c>
      <c r="AO154" s="7">
        <v>3.9989999999999998E-2</v>
      </c>
      <c r="AP154" s="7">
        <v>4.5519999999999998E-2</v>
      </c>
      <c r="AQ154" s="7">
        <v>3.8830000000000003E-2</v>
      </c>
      <c r="AR154" s="7">
        <v>5.5780000000000003E-2</v>
      </c>
      <c r="AS154" s="7">
        <v>2.707E-2</v>
      </c>
      <c r="AT154" s="7">
        <v>4.3580000000000001E-2</v>
      </c>
      <c r="AU154" s="7">
        <v>5.5919999999999997E-2</v>
      </c>
      <c r="AV154" s="7">
        <v>4.181E-2</v>
      </c>
      <c r="AW154" s="7">
        <v>3.977E-2</v>
      </c>
      <c r="AX154" s="7">
        <v>5.96E-2</v>
      </c>
      <c r="AY154" s="7">
        <v>3.7589999999999998E-2</v>
      </c>
      <c r="AZ154" s="7">
        <v>3.8350000000000002E-2</v>
      </c>
      <c r="BA154" s="7">
        <v>4.0739999999999998E-2</v>
      </c>
      <c r="BB154" s="7">
        <v>5.9560000000000002E-2</v>
      </c>
      <c r="BC154" s="7">
        <v>3.8980000000000001E-2</v>
      </c>
      <c r="BD154" s="12"/>
      <c r="BE154" s="3"/>
    </row>
    <row r="155" spans="1:57" x14ac:dyDescent="0.25">
      <c r="A155" s="3"/>
      <c r="B155" s="8">
        <v>145</v>
      </c>
      <c r="C155" s="9">
        <v>3.7740000000000003E-2</v>
      </c>
      <c r="D155" s="9">
        <v>3.7740000000000003E-2</v>
      </c>
      <c r="E155" s="9">
        <v>3.7740000000000003E-2</v>
      </c>
      <c r="F155" s="9">
        <v>3.7769999999999998E-2</v>
      </c>
      <c r="G155" s="9">
        <v>4.2729999999999997E-2</v>
      </c>
      <c r="H155" s="9">
        <v>3.7740000000000003E-2</v>
      </c>
      <c r="I155" s="9">
        <v>3.7969999999999997E-2</v>
      </c>
      <c r="J155" s="9">
        <v>3.8399999999999997E-2</v>
      </c>
      <c r="K155" s="9">
        <v>3.7740000000000003E-2</v>
      </c>
      <c r="L155" s="9">
        <v>3.7740000000000003E-2</v>
      </c>
      <c r="M155" s="10">
        <v>3.7740000000000003E-2</v>
      </c>
      <c r="N155" s="10">
        <v>3.7740000000000003E-2</v>
      </c>
      <c r="O155" s="10">
        <v>3.8330000000000003E-2</v>
      </c>
      <c r="P155" s="10">
        <v>4.3029999999999999E-2</v>
      </c>
      <c r="Q155" s="10">
        <v>4.4240000000000002E-2</v>
      </c>
      <c r="R155" s="10">
        <v>3.7740000000000003E-2</v>
      </c>
      <c r="S155" s="10">
        <v>3.7740000000000003E-2</v>
      </c>
      <c r="T155" s="10">
        <v>3.7740000000000003E-2</v>
      </c>
      <c r="U155" s="10">
        <v>2.7089999999999999E-2</v>
      </c>
      <c r="V155" s="10">
        <v>3.7740000000000003E-2</v>
      </c>
      <c r="W155" s="10">
        <v>3.7740000000000003E-2</v>
      </c>
      <c r="X155" s="10">
        <v>3.7740000000000003E-2</v>
      </c>
      <c r="Y155" s="10">
        <v>3.7740000000000003E-2</v>
      </c>
      <c r="Z155" s="10">
        <v>3.9570000000000001E-2</v>
      </c>
      <c r="AA155" s="10">
        <v>4.156E-2</v>
      </c>
      <c r="AB155" s="10">
        <v>3.7740000000000003E-2</v>
      </c>
      <c r="AC155" s="10">
        <v>4.2939999999999999E-2</v>
      </c>
      <c r="AD155" s="10">
        <v>4.7669999999999997E-2</v>
      </c>
      <c r="AE155" s="10">
        <v>3.7740000000000003E-2</v>
      </c>
      <c r="AF155" s="10">
        <v>3.7740000000000003E-2</v>
      </c>
      <c r="AG155" s="10">
        <v>3.7740000000000003E-2</v>
      </c>
      <c r="AH155" s="10">
        <v>4.0050000000000002E-2</v>
      </c>
      <c r="AI155" s="10">
        <v>2.7089999999999999E-2</v>
      </c>
      <c r="AJ155" s="10">
        <v>3.415E-2</v>
      </c>
      <c r="AK155" s="10">
        <v>3.977E-2</v>
      </c>
      <c r="AL155" s="10">
        <v>6.7409999999999998E-2</v>
      </c>
      <c r="AM155" s="10">
        <v>3.8280000000000002E-2</v>
      </c>
      <c r="AN155" s="10">
        <v>4.3110000000000002E-2</v>
      </c>
      <c r="AO155" s="10">
        <v>0.04</v>
      </c>
      <c r="AP155" s="10">
        <v>4.5490000000000003E-2</v>
      </c>
      <c r="AQ155" s="10">
        <v>3.8850000000000003E-2</v>
      </c>
      <c r="AR155" s="10">
        <v>5.5759999999999997E-2</v>
      </c>
      <c r="AS155" s="10">
        <v>2.7109999999999999E-2</v>
      </c>
      <c r="AT155" s="10">
        <v>4.3569999999999998E-2</v>
      </c>
      <c r="AU155" s="10">
        <v>5.5890000000000002E-2</v>
      </c>
      <c r="AV155" s="10">
        <v>4.181E-2</v>
      </c>
      <c r="AW155" s="10">
        <v>3.9789999999999999E-2</v>
      </c>
      <c r="AX155" s="10">
        <v>5.9549999999999999E-2</v>
      </c>
      <c r="AY155" s="10">
        <v>3.7620000000000001E-2</v>
      </c>
      <c r="AZ155" s="10">
        <v>3.8379999999999997E-2</v>
      </c>
      <c r="BA155" s="10">
        <v>4.0739999999999998E-2</v>
      </c>
      <c r="BB155" s="10">
        <v>5.9499999999999997E-2</v>
      </c>
      <c r="BC155" s="10">
        <v>3.9E-2</v>
      </c>
      <c r="BD155" s="12"/>
      <c r="BE155" s="3"/>
    </row>
    <row r="156" spans="1:57" x14ac:dyDescent="0.25">
      <c r="A156" s="3"/>
      <c r="B156" s="3">
        <v>146</v>
      </c>
      <c r="C156" s="6">
        <v>3.7769999999999998E-2</v>
      </c>
      <c r="D156" s="6">
        <v>3.7769999999999998E-2</v>
      </c>
      <c r="E156" s="6">
        <v>3.7769999999999998E-2</v>
      </c>
      <c r="F156" s="6">
        <v>3.78E-2</v>
      </c>
      <c r="G156" s="6">
        <v>4.2729999999999997E-2</v>
      </c>
      <c r="H156" s="6">
        <v>3.7769999999999998E-2</v>
      </c>
      <c r="I156" s="6">
        <v>3.7990000000000003E-2</v>
      </c>
      <c r="J156" s="6">
        <v>3.8429999999999999E-2</v>
      </c>
      <c r="K156" s="6">
        <v>3.7769999999999998E-2</v>
      </c>
      <c r="L156" s="6">
        <v>3.7769999999999998E-2</v>
      </c>
      <c r="M156" s="7">
        <v>3.7769999999999998E-2</v>
      </c>
      <c r="N156" s="7">
        <v>3.7769999999999998E-2</v>
      </c>
      <c r="O156" s="7">
        <v>3.8359999999999998E-2</v>
      </c>
      <c r="P156" s="7">
        <v>4.3020000000000003E-2</v>
      </c>
      <c r="Q156" s="7">
        <v>4.4220000000000002E-2</v>
      </c>
      <c r="R156" s="7">
        <v>3.7769999999999998E-2</v>
      </c>
      <c r="S156" s="7">
        <v>3.7769999999999998E-2</v>
      </c>
      <c r="T156" s="7">
        <v>3.7769999999999998E-2</v>
      </c>
      <c r="U156" s="7">
        <v>2.7119999999999998E-2</v>
      </c>
      <c r="V156" s="7">
        <v>3.7769999999999998E-2</v>
      </c>
      <c r="W156" s="7">
        <v>3.7769999999999998E-2</v>
      </c>
      <c r="X156" s="7">
        <v>3.7769999999999998E-2</v>
      </c>
      <c r="Y156" s="7">
        <v>3.7769999999999998E-2</v>
      </c>
      <c r="Z156" s="7">
        <v>3.9579999999999997E-2</v>
      </c>
      <c r="AA156" s="7">
        <v>4.156E-2</v>
      </c>
      <c r="AB156" s="7">
        <v>3.7769999999999998E-2</v>
      </c>
      <c r="AC156" s="7">
        <v>4.2930000000000003E-2</v>
      </c>
      <c r="AD156" s="7">
        <v>4.7629999999999999E-2</v>
      </c>
      <c r="AE156" s="7">
        <v>3.7769999999999998E-2</v>
      </c>
      <c r="AF156" s="7">
        <v>3.7769999999999998E-2</v>
      </c>
      <c r="AG156" s="7">
        <v>3.7769999999999998E-2</v>
      </c>
      <c r="AH156" s="7">
        <v>4.0059999999999998E-2</v>
      </c>
      <c r="AI156" s="7">
        <v>2.7119999999999998E-2</v>
      </c>
      <c r="AJ156" s="7">
        <v>3.4209999999999997E-2</v>
      </c>
      <c r="AK156" s="7">
        <v>3.9789999999999999E-2</v>
      </c>
      <c r="AL156" s="7">
        <v>6.7299999999999999E-2</v>
      </c>
      <c r="AM156" s="7">
        <v>3.8309999999999997E-2</v>
      </c>
      <c r="AN156" s="7">
        <v>4.3099999999999999E-2</v>
      </c>
      <c r="AO156" s="7">
        <v>4.002E-2</v>
      </c>
      <c r="AP156" s="7">
        <v>4.5469999999999997E-2</v>
      </c>
      <c r="AQ156" s="7">
        <v>3.8870000000000002E-2</v>
      </c>
      <c r="AR156" s="7">
        <v>5.5730000000000002E-2</v>
      </c>
      <c r="AS156" s="7">
        <v>2.7140000000000001E-2</v>
      </c>
      <c r="AT156" s="7">
        <v>4.3549999999999998E-2</v>
      </c>
      <c r="AU156" s="7">
        <v>5.5870000000000003E-2</v>
      </c>
      <c r="AV156" s="7">
        <v>4.181E-2</v>
      </c>
      <c r="AW156" s="7">
        <v>3.9800000000000002E-2</v>
      </c>
      <c r="AX156" s="7">
        <v>5.9499999999999997E-2</v>
      </c>
      <c r="AY156" s="7">
        <v>3.7650000000000003E-2</v>
      </c>
      <c r="AZ156" s="7">
        <v>3.8399999999999997E-2</v>
      </c>
      <c r="BA156" s="7">
        <v>4.0750000000000001E-2</v>
      </c>
      <c r="BB156" s="7">
        <v>5.9450000000000003E-2</v>
      </c>
      <c r="BC156" s="7">
        <v>3.9019999999999999E-2</v>
      </c>
      <c r="BD156" s="12"/>
      <c r="BE156" s="3"/>
    </row>
    <row r="157" spans="1:57" x14ac:dyDescent="0.25">
      <c r="A157" s="3"/>
      <c r="B157" s="3">
        <v>147</v>
      </c>
      <c r="C157" s="6">
        <v>3.7789999999999997E-2</v>
      </c>
      <c r="D157" s="6">
        <v>3.7789999999999997E-2</v>
      </c>
      <c r="E157" s="6">
        <v>3.7789999999999997E-2</v>
      </c>
      <c r="F157" s="6">
        <v>3.7830000000000003E-2</v>
      </c>
      <c r="G157" s="6">
        <v>4.2720000000000001E-2</v>
      </c>
      <c r="H157" s="6">
        <v>3.7789999999999997E-2</v>
      </c>
      <c r="I157" s="6">
        <v>3.8019999999999998E-2</v>
      </c>
      <c r="J157" s="6">
        <v>3.8449999999999998E-2</v>
      </c>
      <c r="K157" s="6">
        <v>3.7789999999999997E-2</v>
      </c>
      <c r="L157" s="6">
        <v>3.7789999999999997E-2</v>
      </c>
      <c r="M157" s="7">
        <v>3.7789999999999997E-2</v>
      </c>
      <c r="N157" s="7">
        <v>3.7789999999999997E-2</v>
      </c>
      <c r="O157" s="7">
        <v>3.8379999999999997E-2</v>
      </c>
      <c r="P157" s="7">
        <v>4.301E-2</v>
      </c>
      <c r="Q157" s="7">
        <v>4.4209999999999999E-2</v>
      </c>
      <c r="R157" s="7">
        <v>3.7789999999999997E-2</v>
      </c>
      <c r="S157" s="7">
        <v>3.7789999999999997E-2</v>
      </c>
      <c r="T157" s="7">
        <v>3.7789999999999997E-2</v>
      </c>
      <c r="U157" s="7">
        <v>2.7150000000000001E-2</v>
      </c>
      <c r="V157" s="7">
        <v>3.7789999999999997E-2</v>
      </c>
      <c r="W157" s="7">
        <v>3.7789999999999997E-2</v>
      </c>
      <c r="X157" s="7">
        <v>3.7789999999999997E-2</v>
      </c>
      <c r="Y157" s="7">
        <v>3.7789999999999997E-2</v>
      </c>
      <c r="Z157" s="7">
        <v>3.9600000000000003E-2</v>
      </c>
      <c r="AA157" s="7">
        <v>4.156E-2</v>
      </c>
      <c r="AB157" s="7">
        <v>3.7789999999999997E-2</v>
      </c>
      <c r="AC157" s="7">
        <v>4.2930000000000003E-2</v>
      </c>
      <c r="AD157" s="7">
        <v>4.7600000000000003E-2</v>
      </c>
      <c r="AE157" s="7">
        <v>3.7789999999999997E-2</v>
      </c>
      <c r="AF157" s="7">
        <v>3.7789999999999997E-2</v>
      </c>
      <c r="AG157" s="7">
        <v>3.7789999999999997E-2</v>
      </c>
      <c r="AH157" s="7">
        <v>4.0070000000000001E-2</v>
      </c>
      <c r="AI157" s="7">
        <v>2.7150000000000001E-2</v>
      </c>
      <c r="AJ157" s="7">
        <v>3.4259999999999999E-2</v>
      </c>
      <c r="AK157" s="7">
        <v>3.9800000000000002E-2</v>
      </c>
      <c r="AL157" s="7">
        <v>6.7199999999999996E-2</v>
      </c>
      <c r="AM157" s="7">
        <v>3.8330000000000003E-2</v>
      </c>
      <c r="AN157" s="7">
        <v>4.3090000000000003E-2</v>
      </c>
      <c r="AO157" s="7">
        <v>4.0030000000000003E-2</v>
      </c>
      <c r="AP157" s="7">
        <v>4.5449999999999997E-2</v>
      </c>
      <c r="AQ157" s="7">
        <v>3.8890000000000001E-2</v>
      </c>
      <c r="AR157" s="7">
        <v>5.5710000000000003E-2</v>
      </c>
      <c r="AS157" s="7">
        <v>2.7179999999999999E-2</v>
      </c>
      <c r="AT157" s="7">
        <v>4.3540000000000002E-2</v>
      </c>
      <c r="AU157" s="7">
        <v>5.5840000000000001E-2</v>
      </c>
      <c r="AV157" s="7">
        <v>4.181E-2</v>
      </c>
      <c r="AW157" s="7">
        <v>3.9820000000000001E-2</v>
      </c>
      <c r="AX157" s="7">
        <v>5.9450000000000003E-2</v>
      </c>
      <c r="AY157" s="7">
        <v>3.7679999999999998E-2</v>
      </c>
      <c r="AZ157" s="7">
        <v>3.8420000000000003E-2</v>
      </c>
      <c r="BA157" s="7">
        <v>4.0759999999999998E-2</v>
      </c>
      <c r="BB157" s="7">
        <v>5.9400000000000001E-2</v>
      </c>
      <c r="BC157" s="7">
        <v>3.9039999999999998E-2</v>
      </c>
      <c r="BD157" s="12"/>
      <c r="BE157" s="3"/>
    </row>
    <row r="158" spans="1:57" x14ac:dyDescent="0.25">
      <c r="A158" s="3"/>
      <c r="B158" s="3">
        <v>148</v>
      </c>
      <c r="C158" s="6">
        <v>3.7819999999999999E-2</v>
      </c>
      <c r="D158" s="6">
        <v>3.7819999999999999E-2</v>
      </c>
      <c r="E158" s="6">
        <v>3.7819999999999999E-2</v>
      </c>
      <c r="F158" s="6">
        <v>3.7859999999999998E-2</v>
      </c>
      <c r="G158" s="6">
        <v>4.2720000000000001E-2</v>
      </c>
      <c r="H158" s="6">
        <v>3.7819999999999999E-2</v>
      </c>
      <c r="I158" s="6">
        <v>3.805E-2</v>
      </c>
      <c r="J158" s="6">
        <v>3.848E-2</v>
      </c>
      <c r="K158" s="6">
        <v>3.7819999999999999E-2</v>
      </c>
      <c r="L158" s="6">
        <v>3.7819999999999999E-2</v>
      </c>
      <c r="M158" s="7">
        <v>3.7819999999999999E-2</v>
      </c>
      <c r="N158" s="7">
        <v>3.7819999999999999E-2</v>
      </c>
      <c r="O158" s="7">
        <v>3.841E-2</v>
      </c>
      <c r="P158" s="7">
        <v>4.2999999999999997E-2</v>
      </c>
      <c r="Q158" s="7">
        <v>4.419E-2</v>
      </c>
      <c r="R158" s="7">
        <v>3.7819999999999999E-2</v>
      </c>
      <c r="S158" s="7">
        <v>3.7819999999999999E-2</v>
      </c>
      <c r="T158" s="7">
        <v>3.7819999999999999E-2</v>
      </c>
      <c r="U158" s="7">
        <v>2.7179999999999999E-2</v>
      </c>
      <c r="V158" s="7">
        <v>3.7819999999999999E-2</v>
      </c>
      <c r="W158" s="7">
        <v>3.7819999999999999E-2</v>
      </c>
      <c r="X158" s="7">
        <v>3.7819999999999999E-2</v>
      </c>
      <c r="Y158" s="7">
        <v>3.7819999999999999E-2</v>
      </c>
      <c r="Z158" s="7">
        <v>3.9620000000000002E-2</v>
      </c>
      <c r="AA158" s="7">
        <v>4.1570000000000003E-2</v>
      </c>
      <c r="AB158" s="7">
        <v>3.7819999999999999E-2</v>
      </c>
      <c r="AC158" s="7">
        <v>4.292E-2</v>
      </c>
      <c r="AD158" s="7">
        <v>4.7559999999999998E-2</v>
      </c>
      <c r="AE158" s="7">
        <v>3.7819999999999999E-2</v>
      </c>
      <c r="AF158" s="7">
        <v>3.7819999999999999E-2</v>
      </c>
      <c r="AG158" s="7">
        <v>3.7819999999999999E-2</v>
      </c>
      <c r="AH158" s="7">
        <v>4.0090000000000001E-2</v>
      </c>
      <c r="AI158" s="7">
        <v>2.7179999999999999E-2</v>
      </c>
      <c r="AJ158" s="7">
        <v>3.431E-2</v>
      </c>
      <c r="AK158" s="7">
        <v>3.9820000000000001E-2</v>
      </c>
      <c r="AL158" s="7">
        <v>6.7089999999999997E-2</v>
      </c>
      <c r="AM158" s="7">
        <v>3.8350000000000002E-2</v>
      </c>
      <c r="AN158" s="7">
        <v>4.3090000000000003E-2</v>
      </c>
      <c r="AO158" s="7">
        <v>4.0039999999999999E-2</v>
      </c>
      <c r="AP158" s="7">
        <v>4.5420000000000002E-2</v>
      </c>
      <c r="AQ158" s="7">
        <v>3.891E-2</v>
      </c>
      <c r="AR158" s="7">
        <v>5.568E-2</v>
      </c>
      <c r="AS158" s="7">
        <v>2.7210000000000002E-2</v>
      </c>
      <c r="AT158" s="7">
        <v>4.3529999999999999E-2</v>
      </c>
      <c r="AU158" s="7">
        <v>5.5809999999999998E-2</v>
      </c>
      <c r="AV158" s="7">
        <v>4.181E-2</v>
      </c>
      <c r="AW158" s="7">
        <v>3.9829999999999997E-2</v>
      </c>
      <c r="AX158" s="7">
        <v>5.9400000000000001E-2</v>
      </c>
      <c r="AY158" s="7">
        <v>3.771E-2</v>
      </c>
      <c r="AZ158" s="7">
        <v>3.8449999999999998E-2</v>
      </c>
      <c r="BA158" s="7">
        <v>4.0770000000000001E-2</v>
      </c>
      <c r="BB158" s="7">
        <v>5.935E-2</v>
      </c>
      <c r="BC158" s="7">
        <v>3.9059999999999997E-2</v>
      </c>
      <c r="BD158" s="12"/>
      <c r="BE158" s="3"/>
    </row>
    <row r="159" spans="1:57" x14ac:dyDescent="0.25">
      <c r="A159" s="3"/>
      <c r="B159" s="3">
        <v>149</v>
      </c>
      <c r="C159" s="6">
        <v>3.7850000000000002E-2</v>
      </c>
      <c r="D159" s="6">
        <v>3.7850000000000002E-2</v>
      </c>
      <c r="E159" s="6">
        <v>3.7850000000000002E-2</v>
      </c>
      <c r="F159" s="6">
        <v>3.789E-2</v>
      </c>
      <c r="G159" s="6">
        <v>4.2709999999999998E-2</v>
      </c>
      <c r="H159" s="6">
        <v>3.7850000000000002E-2</v>
      </c>
      <c r="I159" s="6">
        <v>3.807E-2</v>
      </c>
      <c r="J159" s="6">
        <v>3.85E-2</v>
      </c>
      <c r="K159" s="6">
        <v>3.7850000000000002E-2</v>
      </c>
      <c r="L159" s="6">
        <v>3.7850000000000002E-2</v>
      </c>
      <c r="M159" s="7">
        <v>3.7850000000000002E-2</v>
      </c>
      <c r="N159" s="7">
        <v>3.7850000000000002E-2</v>
      </c>
      <c r="O159" s="7">
        <v>3.8429999999999999E-2</v>
      </c>
      <c r="P159" s="7">
        <v>4.2999999999999997E-2</v>
      </c>
      <c r="Q159" s="7">
        <v>4.4179999999999997E-2</v>
      </c>
      <c r="R159" s="7">
        <v>3.7850000000000002E-2</v>
      </c>
      <c r="S159" s="7">
        <v>3.7850000000000002E-2</v>
      </c>
      <c r="T159" s="7">
        <v>3.7850000000000002E-2</v>
      </c>
      <c r="U159" s="7">
        <v>2.7220000000000001E-2</v>
      </c>
      <c r="V159" s="7">
        <v>3.7850000000000002E-2</v>
      </c>
      <c r="W159" s="7">
        <v>3.7850000000000002E-2</v>
      </c>
      <c r="X159" s="7">
        <v>3.7850000000000002E-2</v>
      </c>
      <c r="Y159" s="7">
        <v>3.7850000000000002E-2</v>
      </c>
      <c r="Z159" s="7">
        <v>3.9629999999999999E-2</v>
      </c>
      <c r="AA159" s="7">
        <v>4.1570000000000003E-2</v>
      </c>
      <c r="AB159" s="7">
        <v>3.7850000000000002E-2</v>
      </c>
      <c r="AC159" s="7">
        <v>4.2909999999999997E-2</v>
      </c>
      <c r="AD159" s="7">
        <v>4.752E-2</v>
      </c>
      <c r="AE159" s="7">
        <v>3.7850000000000002E-2</v>
      </c>
      <c r="AF159" s="7">
        <v>3.7850000000000002E-2</v>
      </c>
      <c r="AG159" s="7">
        <v>3.7850000000000002E-2</v>
      </c>
      <c r="AH159" s="7">
        <v>4.0099999999999997E-2</v>
      </c>
      <c r="AI159" s="7">
        <v>2.7220000000000001E-2</v>
      </c>
      <c r="AJ159" s="7">
        <v>3.4360000000000002E-2</v>
      </c>
      <c r="AK159" s="7">
        <v>3.9829999999999997E-2</v>
      </c>
      <c r="AL159" s="7">
        <v>6.6989999999999994E-2</v>
      </c>
      <c r="AM159" s="7">
        <v>3.8379999999999997E-2</v>
      </c>
      <c r="AN159" s="7">
        <v>4.308E-2</v>
      </c>
      <c r="AO159" s="7">
        <v>4.0059999999999998E-2</v>
      </c>
      <c r="AP159" s="7">
        <v>4.5400000000000003E-2</v>
      </c>
      <c r="AQ159" s="7">
        <v>3.8940000000000002E-2</v>
      </c>
      <c r="AR159" s="7">
        <v>5.5660000000000001E-2</v>
      </c>
      <c r="AS159" s="7">
        <v>2.724E-2</v>
      </c>
      <c r="AT159" s="7">
        <v>4.3520000000000003E-2</v>
      </c>
      <c r="AU159" s="7">
        <v>5.5789999999999999E-2</v>
      </c>
      <c r="AV159" s="7">
        <v>4.1820000000000003E-2</v>
      </c>
      <c r="AW159" s="7">
        <v>3.9849999999999997E-2</v>
      </c>
      <c r="AX159" s="7">
        <v>5.935E-2</v>
      </c>
      <c r="AY159" s="7">
        <v>3.7740000000000003E-2</v>
      </c>
      <c r="AZ159" s="7">
        <v>3.8469999999999997E-2</v>
      </c>
      <c r="BA159" s="7">
        <v>4.0779999999999997E-2</v>
      </c>
      <c r="BB159" s="7">
        <v>5.9299999999999999E-2</v>
      </c>
      <c r="BC159" s="7">
        <v>3.9079999999999997E-2</v>
      </c>
      <c r="BD159" s="12"/>
      <c r="BE159" s="3"/>
    </row>
    <row r="160" spans="1:57" x14ac:dyDescent="0.25">
      <c r="A160" s="3"/>
      <c r="B160" s="8">
        <v>150</v>
      </c>
      <c r="C160" s="9">
        <v>3.7879999999999997E-2</v>
      </c>
      <c r="D160" s="9">
        <v>3.7879999999999997E-2</v>
      </c>
      <c r="E160" s="9">
        <v>3.7879999999999997E-2</v>
      </c>
      <c r="F160" s="9">
        <v>3.7909999999999999E-2</v>
      </c>
      <c r="G160" s="9">
        <v>4.2709999999999998E-2</v>
      </c>
      <c r="H160" s="9">
        <v>3.7879999999999997E-2</v>
      </c>
      <c r="I160" s="9">
        <v>3.8100000000000002E-2</v>
      </c>
      <c r="J160" s="9">
        <v>3.8519999999999999E-2</v>
      </c>
      <c r="K160" s="9">
        <v>3.7879999999999997E-2</v>
      </c>
      <c r="L160" s="9">
        <v>3.7879999999999997E-2</v>
      </c>
      <c r="M160" s="10">
        <v>3.7879999999999997E-2</v>
      </c>
      <c r="N160" s="10">
        <v>3.7879999999999997E-2</v>
      </c>
      <c r="O160" s="10">
        <v>3.8449999999999998E-2</v>
      </c>
      <c r="P160" s="10">
        <v>4.299E-2</v>
      </c>
      <c r="Q160" s="10">
        <v>4.4159999999999998E-2</v>
      </c>
      <c r="R160" s="10">
        <v>3.7879999999999997E-2</v>
      </c>
      <c r="S160" s="10">
        <v>3.7879999999999997E-2</v>
      </c>
      <c r="T160" s="10">
        <v>3.7879999999999997E-2</v>
      </c>
      <c r="U160" s="10">
        <v>2.725E-2</v>
      </c>
      <c r="V160" s="10">
        <v>3.7879999999999997E-2</v>
      </c>
      <c r="W160" s="10">
        <v>3.7879999999999997E-2</v>
      </c>
      <c r="X160" s="10">
        <v>3.7879999999999997E-2</v>
      </c>
      <c r="Y160" s="10">
        <v>3.7879999999999997E-2</v>
      </c>
      <c r="Z160" s="10">
        <v>3.9649999999999998E-2</v>
      </c>
      <c r="AA160" s="10">
        <v>4.1570000000000003E-2</v>
      </c>
      <c r="AB160" s="10">
        <v>3.7879999999999997E-2</v>
      </c>
      <c r="AC160" s="10">
        <v>4.2909999999999997E-2</v>
      </c>
      <c r="AD160" s="10">
        <v>4.7480000000000001E-2</v>
      </c>
      <c r="AE160" s="10">
        <v>3.7879999999999997E-2</v>
      </c>
      <c r="AF160" s="10">
        <v>3.7879999999999997E-2</v>
      </c>
      <c r="AG160" s="10">
        <v>3.7879999999999997E-2</v>
      </c>
      <c r="AH160" s="10">
        <v>4.011E-2</v>
      </c>
      <c r="AI160" s="10">
        <v>2.725E-2</v>
      </c>
      <c r="AJ160" s="10">
        <v>3.4410000000000003E-2</v>
      </c>
      <c r="AK160" s="10">
        <v>3.9849999999999997E-2</v>
      </c>
      <c r="AL160" s="10">
        <v>6.6890000000000005E-2</v>
      </c>
      <c r="AM160" s="10">
        <v>3.8399999999999997E-2</v>
      </c>
      <c r="AN160" s="10">
        <v>4.3069999999999997E-2</v>
      </c>
      <c r="AO160" s="10">
        <v>4.0070000000000001E-2</v>
      </c>
      <c r="AP160" s="10">
        <v>4.5379999999999997E-2</v>
      </c>
      <c r="AQ160" s="10">
        <v>3.8960000000000002E-2</v>
      </c>
      <c r="AR160" s="10">
        <v>5.5629999999999999E-2</v>
      </c>
      <c r="AS160" s="10">
        <v>2.7269999999999999E-2</v>
      </c>
      <c r="AT160" s="10">
        <v>4.351E-2</v>
      </c>
      <c r="AU160" s="10">
        <v>5.5759999999999997E-2</v>
      </c>
      <c r="AV160" s="10">
        <v>4.1820000000000003E-2</v>
      </c>
      <c r="AW160" s="10">
        <v>3.986E-2</v>
      </c>
      <c r="AX160" s="10">
        <v>5.9299999999999999E-2</v>
      </c>
      <c r="AY160" s="10">
        <v>3.7769999999999998E-2</v>
      </c>
      <c r="AZ160" s="10">
        <v>3.85E-2</v>
      </c>
      <c r="BA160" s="10">
        <v>4.079E-2</v>
      </c>
      <c r="BB160" s="10">
        <v>5.9249999999999997E-2</v>
      </c>
      <c r="BC160" s="10">
        <v>3.9100000000000003E-2</v>
      </c>
      <c r="BD160" s="12"/>
      <c r="BE160" s="3"/>
    </row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1"/>
  <sheetViews>
    <sheetView zoomScale="80" zoomScaleNormal="80" workbookViewId="0">
      <pane xSplit="2" ySplit="10" topLeftCell="AG11" activePane="bottomRight" state="frozen"/>
      <selection activeCell="H48" sqref="H48"/>
      <selection pane="topRight" activeCell="H48" sqref="H48"/>
      <selection pane="bottomLeft" activeCell="H48" sqref="H48"/>
      <selection pane="bottomRight" activeCell="AK11" sqref="AK11:AK130"/>
    </sheetView>
  </sheetViews>
  <sheetFormatPr defaultColWidth="0" defaultRowHeight="15" zeroHeight="1" x14ac:dyDescent="0.25"/>
  <cols>
    <col min="1" max="1" width="3.7109375" customWidth="1"/>
    <col min="2" max="2" width="9.85546875" customWidth="1"/>
    <col min="3" max="55" width="15.7109375" customWidth="1"/>
    <col min="56" max="56" width="5.85546875" customWidth="1"/>
    <col min="57" max="57" width="5.5703125" customWidth="1"/>
    <col min="58" max="16384" width="8.85546875" hidden="1"/>
  </cols>
  <sheetData>
    <row r="1" spans="1:57" s="1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</row>
    <row r="2" spans="1:57" s="1" customFormat="1" x14ac:dyDescent="0.25">
      <c r="A2" s="4"/>
      <c r="B2"/>
      <c r="C2" s="5" t="s">
        <v>0</v>
      </c>
      <c r="D2" s="5" t="s">
        <v>37</v>
      </c>
      <c r="E2" s="5" t="s">
        <v>38</v>
      </c>
      <c r="F2" s="5" t="s">
        <v>11</v>
      </c>
      <c r="G2" s="5" t="s">
        <v>34</v>
      </c>
      <c r="H2" s="5" t="s">
        <v>39</v>
      </c>
      <c r="I2" s="5" t="s">
        <v>12</v>
      </c>
      <c r="J2" s="5" t="s">
        <v>1</v>
      </c>
      <c r="K2" s="5" t="s">
        <v>40</v>
      </c>
      <c r="L2" s="5" t="s">
        <v>41</v>
      </c>
      <c r="M2" s="5" t="s">
        <v>42</v>
      </c>
      <c r="N2" s="5" t="s">
        <v>43</v>
      </c>
      <c r="O2" s="5" t="s">
        <v>44</v>
      </c>
      <c r="P2" s="5" t="s">
        <v>13</v>
      </c>
      <c r="Q2" s="5" t="s">
        <v>35</v>
      </c>
      <c r="R2" s="5" t="s">
        <v>217</v>
      </c>
      <c r="S2" s="5" t="s">
        <v>46</v>
      </c>
      <c r="T2" s="5" t="s">
        <v>47</v>
      </c>
      <c r="U2" s="5" t="s">
        <v>14</v>
      </c>
      <c r="V2" s="5" t="s">
        <v>48</v>
      </c>
      <c r="W2" s="5" t="s">
        <v>49</v>
      </c>
      <c r="X2" s="5" t="s">
        <v>50</v>
      </c>
      <c r="Y2" s="5" t="s">
        <v>51</v>
      </c>
      <c r="Z2" s="5" t="s">
        <v>2</v>
      </c>
      <c r="AA2" s="5" t="s">
        <v>3</v>
      </c>
      <c r="AB2" s="5" t="s">
        <v>52</v>
      </c>
      <c r="AC2" s="5" t="s">
        <v>15</v>
      </c>
      <c r="AD2" s="5" t="s">
        <v>16</v>
      </c>
      <c r="AE2" s="5" t="s">
        <v>53</v>
      </c>
      <c r="AF2" s="5" t="s">
        <v>54</v>
      </c>
      <c r="AG2" s="5" t="s">
        <v>55</v>
      </c>
      <c r="AH2" s="5" t="s">
        <v>4</v>
      </c>
      <c r="AI2" s="5" t="s">
        <v>17</v>
      </c>
      <c r="AJ2" s="5" t="s">
        <v>5</v>
      </c>
      <c r="AK2" s="5" t="s">
        <v>18</v>
      </c>
      <c r="AL2" s="5" t="s">
        <v>19</v>
      </c>
      <c r="AM2" s="5" t="s">
        <v>20</v>
      </c>
      <c r="AN2" s="5" t="s">
        <v>21</v>
      </c>
      <c r="AO2" s="5" t="s">
        <v>218</v>
      </c>
      <c r="AP2" s="5" t="s">
        <v>23</v>
      </c>
      <c r="AQ2" s="5" t="s">
        <v>24</v>
      </c>
      <c r="AR2" s="5" t="s">
        <v>33</v>
      </c>
      <c r="AS2" s="5" t="s">
        <v>25</v>
      </c>
      <c r="AT2" s="5" t="s">
        <v>26</v>
      </c>
      <c r="AU2" s="5" t="s">
        <v>27</v>
      </c>
      <c r="AV2" s="5" t="s">
        <v>28</v>
      </c>
      <c r="AW2" s="5" t="s">
        <v>29</v>
      </c>
      <c r="AX2" s="5" t="s">
        <v>30</v>
      </c>
      <c r="AY2" s="5" t="s">
        <v>219</v>
      </c>
      <c r="AZ2" s="5" t="s">
        <v>133</v>
      </c>
      <c r="BA2" s="5" t="s">
        <v>32</v>
      </c>
      <c r="BB2" s="5" t="s">
        <v>36</v>
      </c>
      <c r="BC2" s="5" t="s">
        <v>201</v>
      </c>
      <c r="BD2" s="4"/>
      <c r="BE2" s="4"/>
    </row>
    <row r="3" spans="1:57" s="1" customFormat="1" ht="45" x14ac:dyDescent="0.25">
      <c r="A3" s="4"/>
      <c r="B3" s="4"/>
      <c r="C3" s="2" t="s">
        <v>220</v>
      </c>
      <c r="D3" s="2" t="s">
        <v>221</v>
      </c>
      <c r="E3" s="2" t="s">
        <v>222</v>
      </c>
      <c r="F3" s="2" t="s">
        <v>223</v>
      </c>
      <c r="G3" s="2" t="s">
        <v>224</v>
      </c>
      <c r="H3" s="2" t="s">
        <v>225</v>
      </c>
      <c r="I3" s="2" t="s">
        <v>226</v>
      </c>
      <c r="J3" s="2" t="s">
        <v>227</v>
      </c>
      <c r="K3" s="2" t="s">
        <v>228</v>
      </c>
      <c r="L3" s="2" t="s">
        <v>229</v>
      </c>
      <c r="M3" s="2" t="s">
        <v>230</v>
      </c>
      <c r="N3" s="2" t="s">
        <v>231</v>
      </c>
      <c r="O3" s="2" t="s">
        <v>232</v>
      </c>
      <c r="P3" s="2" t="s">
        <v>233</v>
      </c>
      <c r="Q3" s="2" t="s">
        <v>234</v>
      </c>
      <c r="R3" s="2" t="s">
        <v>235</v>
      </c>
      <c r="S3" s="2" t="s">
        <v>236</v>
      </c>
      <c r="T3" s="2" t="s">
        <v>237</v>
      </c>
      <c r="U3" s="2" t="s">
        <v>238</v>
      </c>
      <c r="V3" s="2" t="s">
        <v>239</v>
      </c>
      <c r="W3" s="2" t="s">
        <v>240</v>
      </c>
      <c r="X3" s="2" t="s">
        <v>241</v>
      </c>
      <c r="Y3" s="2" t="s">
        <v>242</v>
      </c>
      <c r="Z3" s="2" t="s">
        <v>243</v>
      </c>
      <c r="AA3" s="2" t="s">
        <v>244</v>
      </c>
      <c r="AB3" s="2" t="s">
        <v>245</v>
      </c>
      <c r="AC3" s="2" t="s">
        <v>246</v>
      </c>
      <c r="AD3" s="2" t="s">
        <v>247</v>
      </c>
      <c r="AE3" s="2" t="s">
        <v>248</v>
      </c>
      <c r="AF3" s="2" t="s">
        <v>249</v>
      </c>
      <c r="AG3" s="2" t="s">
        <v>250</v>
      </c>
      <c r="AH3" s="2" t="s">
        <v>251</v>
      </c>
      <c r="AI3" s="2" t="s">
        <v>252</v>
      </c>
      <c r="AJ3" s="2" t="s">
        <v>253</v>
      </c>
      <c r="AK3" s="2" t="s">
        <v>254</v>
      </c>
      <c r="AL3" s="2" t="s">
        <v>255</v>
      </c>
      <c r="AM3" s="2" t="s">
        <v>256</v>
      </c>
      <c r="AN3" s="2" t="s">
        <v>257</v>
      </c>
      <c r="AO3" s="2" t="s">
        <v>258</v>
      </c>
      <c r="AP3" s="2" t="s">
        <v>259</v>
      </c>
      <c r="AQ3" s="2" t="s">
        <v>260</v>
      </c>
      <c r="AR3" s="2" t="s">
        <v>261</v>
      </c>
      <c r="AS3" s="2" t="s">
        <v>262</v>
      </c>
      <c r="AT3" s="2" t="s">
        <v>263</v>
      </c>
      <c r="AU3" s="2" t="s">
        <v>264</v>
      </c>
      <c r="AV3" s="2" t="s">
        <v>265</v>
      </c>
      <c r="AW3" s="2" t="s">
        <v>266</v>
      </c>
      <c r="AX3" s="2" t="s">
        <v>267</v>
      </c>
      <c r="AY3" s="2" t="s">
        <v>268</v>
      </c>
      <c r="AZ3" s="2" t="s">
        <v>269</v>
      </c>
      <c r="BA3" s="2" t="s">
        <v>270</v>
      </c>
      <c r="BB3" s="2" t="s">
        <v>271</v>
      </c>
      <c r="BC3" s="2" t="s">
        <v>272</v>
      </c>
      <c r="BD3" s="4"/>
      <c r="BE3" s="4"/>
    </row>
    <row r="4" spans="1:57" s="16" customFormat="1" ht="11.25" x14ac:dyDescent="0.2">
      <c r="A4" s="14"/>
      <c r="B4" s="15" t="s">
        <v>7</v>
      </c>
      <c r="C4" s="17">
        <v>1</v>
      </c>
      <c r="D4" s="17">
        <v>1</v>
      </c>
      <c r="E4" s="17">
        <v>1</v>
      </c>
      <c r="F4" s="17">
        <v>1</v>
      </c>
      <c r="G4" s="17">
        <v>0</v>
      </c>
      <c r="H4" s="17">
        <v>1</v>
      </c>
      <c r="I4" s="17">
        <v>1</v>
      </c>
      <c r="J4" s="17">
        <v>1</v>
      </c>
      <c r="K4" s="17">
        <v>1</v>
      </c>
      <c r="L4" s="17">
        <v>1</v>
      </c>
      <c r="M4" s="17">
        <v>1</v>
      </c>
      <c r="N4" s="17">
        <v>1</v>
      </c>
      <c r="O4" s="17">
        <v>1</v>
      </c>
      <c r="P4" s="17">
        <v>0</v>
      </c>
      <c r="Q4" s="17">
        <v>0</v>
      </c>
      <c r="R4" s="17">
        <v>1</v>
      </c>
      <c r="S4" s="17">
        <v>1</v>
      </c>
      <c r="T4" s="17">
        <v>1</v>
      </c>
      <c r="U4" s="17">
        <v>1</v>
      </c>
      <c r="V4" s="17">
        <v>1</v>
      </c>
      <c r="W4" s="17">
        <v>1</v>
      </c>
      <c r="X4" s="17">
        <v>1</v>
      </c>
      <c r="Y4" s="17">
        <v>1</v>
      </c>
      <c r="Z4" s="17">
        <v>1</v>
      </c>
      <c r="AA4" s="17">
        <v>0</v>
      </c>
      <c r="AB4" s="17">
        <v>1</v>
      </c>
      <c r="AC4" s="17">
        <v>0</v>
      </c>
      <c r="AD4" s="17">
        <v>1</v>
      </c>
      <c r="AE4" s="17">
        <v>1</v>
      </c>
      <c r="AF4" s="17">
        <v>1</v>
      </c>
      <c r="AG4" s="17">
        <v>1</v>
      </c>
      <c r="AH4" s="17">
        <v>1</v>
      </c>
      <c r="AI4" s="17">
        <v>1</v>
      </c>
      <c r="AJ4" s="17">
        <v>2</v>
      </c>
      <c r="AK4" s="17">
        <v>2</v>
      </c>
      <c r="AL4" s="17">
        <v>0</v>
      </c>
      <c r="AM4" s="17">
        <v>2</v>
      </c>
      <c r="AN4" s="17">
        <v>2</v>
      </c>
      <c r="AO4" s="17">
        <v>4</v>
      </c>
      <c r="AP4" s="17">
        <v>4</v>
      </c>
      <c r="AQ4" s="17">
        <v>4</v>
      </c>
      <c r="AR4" s="17">
        <v>0</v>
      </c>
      <c r="AS4" s="17">
        <v>2</v>
      </c>
      <c r="AT4" s="17">
        <v>4</v>
      </c>
      <c r="AU4" s="17">
        <v>0</v>
      </c>
      <c r="AV4" s="17">
        <v>2</v>
      </c>
      <c r="AW4" s="17">
        <v>2</v>
      </c>
      <c r="AX4" s="17">
        <v>4</v>
      </c>
      <c r="AY4" s="17">
        <v>4</v>
      </c>
      <c r="AZ4" s="17">
        <v>0</v>
      </c>
      <c r="BA4" s="17">
        <v>2</v>
      </c>
      <c r="BB4" s="17">
        <v>1</v>
      </c>
      <c r="BC4" s="17">
        <v>2</v>
      </c>
      <c r="BD4" s="14"/>
      <c r="BE4" s="14"/>
    </row>
    <row r="5" spans="1:57" s="16" customFormat="1" ht="11.25" x14ac:dyDescent="0.2">
      <c r="A5" s="14"/>
      <c r="B5" s="15" t="s">
        <v>8</v>
      </c>
      <c r="C5" s="17">
        <v>20</v>
      </c>
      <c r="D5" s="17">
        <v>20</v>
      </c>
      <c r="E5" s="17">
        <v>20</v>
      </c>
      <c r="F5" s="17">
        <v>20</v>
      </c>
      <c r="G5" s="17">
        <v>10</v>
      </c>
      <c r="H5" s="17">
        <v>20</v>
      </c>
      <c r="I5" s="17">
        <v>15</v>
      </c>
      <c r="J5" s="17">
        <v>20</v>
      </c>
      <c r="K5" s="17">
        <v>20</v>
      </c>
      <c r="L5" s="17">
        <v>20</v>
      </c>
      <c r="M5" s="17">
        <v>20</v>
      </c>
      <c r="N5" s="17">
        <v>20</v>
      </c>
      <c r="O5" s="17">
        <v>20</v>
      </c>
      <c r="P5" s="17">
        <v>15</v>
      </c>
      <c r="Q5" s="17">
        <v>10</v>
      </c>
      <c r="R5" s="17">
        <v>20</v>
      </c>
      <c r="S5" s="17">
        <v>20</v>
      </c>
      <c r="T5" s="17">
        <v>20</v>
      </c>
      <c r="U5" s="17">
        <v>25</v>
      </c>
      <c r="V5" s="17">
        <v>20</v>
      </c>
      <c r="W5" s="17">
        <v>20</v>
      </c>
      <c r="X5" s="17">
        <v>20</v>
      </c>
      <c r="Y5" s="17">
        <v>20</v>
      </c>
      <c r="Z5" s="17">
        <v>10</v>
      </c>
      <c r="AA5" s="17">
        <v>10</v>
      </c>
      <c r="AB5" s="17">
        <v>20</v>
      </c>
      <c r="AC5" s="17">
        <v>10</v>
      </c>
      <c r="AD5" s="17">
        <v>10</v>
      </c>
      <c r="AE5" s="17">
        <v>20</v>
      </c>
      <c r="AF5" s="17">
        <v>20</v>
      </c>
      <c r="AG5" s="17">
        <v>20</v>
      </c>
      <c r="AH5" s="17">
        <v>10</v>
      </c>
      <c r="AI5" s="17">
        <v>25</v>
      </c>
      <c r="AJ5" s="17">
        <v>50</v>
      </c>
      <c r="AK5" s="17">
        <v>30</v>
      </c>
      <c r="AL5" s="17">
        <v>10</v>
      </c>
      <c r="AM5" s="17">
        <v>25</v>
      </c>
      <c r="AN5" s="17">
        <v>10</v>
      </c>
      <c r="AO5" s="17">
        <v>10</v>
      </c>
      <c r="AP5" s="17">
        <v>10</v>
      </c>
      <c r="AQ5" s="17">
        <v>15</v>
      </c>
      <c r="AR5" s="17">
        <v>10</v>
      </c>
      <c r="AS5" s="17">
        <v>30</v>
      </c>
      <c r="AT5" s="17">
        <v>20</v>
      </c>
      <c r="AU5" s="17">
        <v>20</v>
      </c>
      <c r="AV5" s="17">
        <v>20</v>
      </c>
      <c r="AW5" s="17">
        <v>20</v>
      </c>
      <c r="AX5" s="17">
        <v>15</v>
      </c>
      <c r="AY5" s="17">
        <v>20</v>
      </c>
      <c r="AZ5" s="17">
        <v>10</v>
      </c>
      <c r="BA5" s="17">
        <v>15</v>
      </c>
      <c r="BB5" s="17">
        <v>10</v>
      </c>
      <c r="BC5" s="17">
        <v>50</v>
      </c>
      <c r="BD5" s="14"/>
      <c r="BE5" s="14"/>
    </row>
    <row r="6" spans="1:57" s="16" customFormat="1" ht="11.25" x14ac:dyDescent="0.2">
      <c r="A6" s="14"/>
      <c r="B6" s="15" t="s">
        <v>9</v>
      </c>
      <c r="C6" s="17">
        <v>40</v>
      </c>
      <c r="D6" s="17">
        <v>40</v>
      </c>
      <c r="E6" s="17">
        <v>40</v>
      </c>
      <c r="F6" s="17">
        <v>40</v>
      </c>
      <c r="G6" s="17">
        <v>50</v>
      </c>
      <c r="H6" s="17">
        <v>40</v>
      </c>
      <c r="I6" s="17">
        <v>45</v>
      </c>
      <c r="J6" s="17">
        <v>40</v>
      </c>
      <c r="K6" s="17">
        <v>40</v>
      </c>
      <c r="L6" s="17">
        <v>40</v>
      </c>
      <c r="M6" s="17">
        <v>40</v>
      </c>
      <c r="N6" s="17">
        <v>40</v>
      </c>
      <c r="O6" s="17">
        <v>40</v>
      </c>
      <c r="P6" s="17">
        <v>45</v>
      </c>
      <c r="Q6" s="17">
        <v>50</v>
      </c>
      <c r="R6" s="17">
        <v>40</v>
      </c>
      <c r="S6" s="17">
        <v>40</v>
      </c>
      <c r="T6" s="17">
        <v>40</v>
      </c>
      <c r="U6" s="17">
        <v>40</v>
      </c>
      <c r="V6" s="17">
        <v>40</v>
      </c>
      <c r="W6" s="17">
        <v>40</v>
      </c>
      <c r="X6" s="17">
        <v>40</v>
      </c>
      <c r="Y6" s="17">
        <v>40</v>
      </c>
      <c r="Z6" s="17">
        <v>50</v>
      </c>
      <c r="AA6" s="17">
        <v>50</v>
      </c>
      <c r="AB6" s="17">
        <v>40</v>
      </c>
      <c r="AC6" s="17">
        <v>50</v>
      </c>
      <c r="AD6" s="17">
        <v>50</v>
      </c>
      <c r="AE6" s="17">
        <v>40</v>
      </c>
      <c r="AF6" s="17">
        <v>40</v>
      </c>
      <c r="AG6" s="17">
        <v>40</v>
      </c>
      <c r="AH6" s="17">
        <v>10</v>
      </c>
      <c r="AI6" s="17">
        <v>40</v>
      </c>
      <c r="AJ6" s="17">
        <v>40</v>
      </c>
      <c r="AK6" s="17">
        <v>40</v>
      </c>
      <c r="AL6" s="17">
        <v>50</v>
      </c>
      <c r="AM6" s="17">
        <v>40</v>
      </c>
      <c r="AN6" s="17">
        <v>50</v>
      </c>
      <c r="AO6" s="17">
        <v>50</v>
      </c>
      <c r="AP6" s="17">
        <v>50</v>
      </c>
      <c r="AQ6" s="17">
        <v>45</v>
      </c>
      <c r="AR6" s="17">
        <v>50</v>
      </c>
      <c r="AS6" s="17">
        <v>40</v>
      </c>
      <c r="AT6" s="17">
        <v>40</v>
      </c>
      <c r="AU6" s="17">
        <v>40</v>
      </c>
      <c r="AV6" s="17">
        <v>40</v>
      </c>
      <c r="AW6" s="17">
        <v>40</v>
      </c>
      <c r="AX6" s="17">
        <v>45</v>
      </c>
      <c r="AY6" s="17">
        <v>40</v>
      </c>
      <c r="AZ6" s="17">
        <v>50</v>
      </c>
      <c r="BA6" s="17">
        <v>45</v>
      </c>
      <c r="BB6" s="17">
        <v>50</v>
      </c>
      <c r="BC6" s="17">
        <v>40</v>
      </c>
      <c r="BD6" s="14"/>
      <c r="BE6" s="14"/>
    </row>
    <row r="7" spans="1:57" s="16" customFormat="1" ht="11.25" x14ac:dyDescent="0.2">
      <c r="A7" s="14"/>
      <c r="B7" s="15" t="s">
        <v>10</v>
      </c>
      <c r="C7" s="17">
        <v>4.2</v>
      </c>
      <c r="D7" s="17">
        <v>4.2</v>
      </c>
      <c r="E7" s="17">
        <v>4.2</v>
      </c>
      <c r="F7" s="17">
        <v>4.2</v>
      </c>
      <c r="G7" s="17">
        <v>4.2</v>
      </c>
      <c r="H7" s="17">
        <v>4.2</v>
      </c>
      <c r="I7" s="17">
        <v>4.2</v>
      </c>
      <c r="J7" s="17">
        <v>4.2</v>
      </c>
      <c r="K7" s="17">
        <v>4.2</v>
      </c>
      <c r="L7" s="17">
        <v>4.2</v>
      </c>
      <c r="M7" s="17">
        <v>4.2</v>
      </c>
      <c r="N7" s="17">
        <v>4.2</v>
      </c>
      <c r="O7" s="17">
        <v>4.2</v>
      </c>
      <c r="P7" s="17">
        <v>4.2</v>
      </c>
      <c r="Q7" s="17">
        <v>4.2</v>
      </c>
      <c r="R7" s="17">
        <v>4.2</v>
      </c>
      <c r="S7" s="17">
        <v>4.2</v>
      </c>
      <c r="T7" s="17">
        <v>4.2</v>
      </c>
      <c r="U7" s="17">
        <v>3.2</v>
      </c>
      <c r="V7" s="17">
        <v>4.2</v>
      </c>
      <c r="W7" s="17">
        <v>4.2</v>
      </c>
      <c r="X7" s="17">
        <v>4.2</v>
      </c>
      <c r="Y7" s="17">
        <v>4.2</v>
      </c>
      <c r="Z7" s="17">
        <v>4.2</v>
      </c>
      <c r="AA7" s="17">
        <v>4.2</v>
      </c>
      <c r="AB7" s="17">
        <v>4.2</v>
      </c>
      <c r="AC7" s="17">
        <v>4.2</v>
      </c>
      <c r="AD7" s="17">
        <v>4.2</v>
      </c>
      <c r="AE7" s="17">
        <v>4.2</v>
      </c>
      <c r="AF7" s="17">
        <v>4.2</v>
      </c>
      <c r="AG7" s="17">
        <v>4.2</v>
      </c>
      <c r="AH7" s="17">
        <v>4.2</v>
      </c>
      <c r="AI7" s="17">
        <v>3.2</v>
      </c>
      <c r="AJ7" s="17">
        <v>4.2</v>
      </c>
      <c r="AK7" s="17">
        <v>4.2</v>
      </c>
      <c r="AL7" s="17">
        <v>5.2</v>
      </c>
      <c r="AM7" s="17">
        <v>4.2</v>
      </c>
      <c r="AN7" s="17">
        <v>4.2</v>
      </c>
      <c r="AO7" s="17">
        <v>4.2</v>
      </c>
      <c r="AP7" s="17">
        <v>4.2</v>
      </c>
      <c r="AQ7" s="17">
        <v>4.2</v>
      </c>
      <c r="AR7" s="17">
        <v>5.2</v>
      </c>
      <c r="AS7" s="17">
        <v>3.2</v>
      </c>
      <c r="AT7" s="17">
        <v>4.2</v>
      </c>
      <c r="AU7" s="17">
        <v>5.2</v>
      </c>
      <c r="AV7" s="17">
        <v>4.2</v>
      </c>
      <c r="AW7" s="17">
        <v>4.2</v>
      </c>
      <c r="AX7" s="17">
        <v>5.2</v>
      </c>
      <c r="AY7" s="17">
        <v>4.2</v>
      </c>
      <c r="AZ7" s="17">
        <v>4.2</v>
      </c>
      <c r="BA7" s="17">
        <v>4.2</v>
      </c>
      <c r="BB7" s="17">
        <v>5.2</v>
      </c>
      <c r="BC7" s="17">
        <v>4.2</v>
      </c>
      <c r="BD7" s="14"/>
      <c r="BE7" s="14"/>
    </row>
    <row r="8" spans="1:57" s="16" customFormat="1" ht="11.25" x14ac:dyDescent="0.2">
      <c r="A8" s="14"/>
      <c r="B8" s="15" t="s">
        <v>273</v>
      </c>
      <c r="C8" s="17">
        <v>0.12583700000000003</v>
      </c>
      <c r="D8" s="17">
        <v>0.12583700000000003</v>
      </c>
      <c r="E8" s="17">
        <v>0.12583700000000003</v>
      </c>
      <c r="F8" s="17">
        <v>0.12635300000000002</v>
      </c>
      <c r="G8" s="17">
        <v>8.6991000000000013E-2</v>
      </c>
      <c r="H8" s="17">
        <v>0.12583700000000003</v>
      </c>
      <c r="I8" s="17">
        <v>0.11149800000000001</v>
      </c>
      <c r="J8" s="17">
        <v>0.125942</v>
      </c>
      <c r="K8" s="17">
        <v>0.12583700000000003</v>
      </c>
      <c r="L8" s="17">
        <v>0.12583700000000003</v>
      </c>
      <c r="M8" s="17">
        <v>0.12583700000000003</v>
      </c>
      <c r="N8" s="17">
        <v>0.12583700000000003</v>
      </c>
      <c r="O8" s="17">
        <v>0.12583700000000003</v>
      </c>
      <c r="P8" s="17">
        <v>0.10989699999999999</v>
      </c>
      <c r="Q8" s="17">
        <v>0.10102800000000001</v>
      </c>
      <c r="R8" s="17">
        <v>0.12583700000000003</v>
      </c>
      <c r="S8" s="17">
        <v>0.12583700000000003</v>
      </c>
      <c r="T8" s="17">
        <v>0.12583700000000003</v>
      </c>
      <c r="U8" s="17">
        <v>0.124219</v>
      </c>
      <c r="V8" s="17">
        <v>0.12583700000000003</v>
      </c>
      <c r="W8" s="17">
        <v>0.12583700000000003</v>
      </c>
      <c r="X8" s="17">
        <v>0.12583700000000003</v>
      </c>
      <c r="Y8" s="17">
        <v>0.12583700000000003</v>
      </c>
      <c r="Z8" s="17">
        <v>9.6294000000000018E-2</v>
      </c>
      <c r="AA8" s="17">
        <v>6.5206E-2</v>
      </c>
      <c r="AB8" s="17">
        <v>0.12583700000000003</v>
      </c>
      <c r="AC8" s="17">
        <v>0.10396000000000001</v>
      </c>
      <c r="AD8" s="17">
        <v>0.11722100000000002</v>
      </c>
      <c r="AE8" s="17">
        <v>0.12583700000000003</v>
      </c>
      <c r="AF8" s="17">
        <v>0.12583700000000003</v>
      </c>
      <c r="AG8" s="17">
        <v>0.12583700000000003</v>
      </c>
      <c r="AH8" s="17">
        <v>0.47218899999999997</v>
      </c>
      <c r="AI8" s="17">
        <v>0.124219</v>
      </c>
      <c r="AJ8" s="17">
        <v>0.12930100000000003</v>
      </c>
      <c r="AK8" s="17">
        <v>0.11356200000000002</v>
      </c>
      <c r="AL8" s="17">
        <v>0.15978300000000001</v>
      </c>
      <c r="AM8" s="17">
        <v>0.12202100000000002</v>
      </c>
      <c r="AN8" s="17">
        <v>9.0362000000000012E-2</v>
      </c>
      <c r="AO8" s="17">
        <v>9.3031000000000016E-2</v>
      </c>
      <c r="AP8" s="17">
        <v>0.12405500000000001</v>
      </c>
      <c r="AQ8" s="17">
        <v>0.10480300000000001</v>
      </c>
      <c r="AR8" s="17">
        <v>0.11753700000000002</v>
      </c>
      <c r="AS8" s="17">
        <v>0.11956200000000002</v>
      </c>
      <c r="AT8" s="17">
        <v>0.12357000000000001</v>
      </c>
      <c r="AU8" s="17">
        <v>0.14073300000000002</v>
      </c>
      <c r="AV8" s="17">
        <v>6.9042000000000006E-2</v>
      </c>
      <c r="AW8" s="17">
        <v>0.11138300000000002</v>
      </c>
      <c r="AX8" s="17">
        <v>0.14425200000000002</v>
      </c>
      <c r="AY8" s="17">
        <v>0.12715600000000002</v>
      </c>
      <c r="AZ8" s="17">
        <v>0.10460600000000002</v>
      </c>
      <c r="BA8" s="17">
        <v>0.05</v>
      </c>
      <c r="BB8" s="17">
        <v>0.13322800000000001</v>
      </c>
      <c r="BC8" s="17">
        <v>0.11345500000000003</v>
      </c>
      <c r="BD8" s="14"/>
      <c r="BE8" s="14"/>
    </row>
    <row r="9" spans="1:57" s="16" customFormat="1" ht="11.25" x14ac:dyDescent="0.2">
      <c r="A9" s="14"/>
      <c r="B9" s="15" t="s">
        <v>274</v>
      </c>
      <c r="C9" s="17">
        <v>10</v>
      </c>
      <c r="D9" s="17">
        <v>10</v>
      </c>
      <c r="E9" s="17">
        <v>10</v>
      </c>
      <c r="F9" s="17">
        <v>15.000000000000002</v>
      </c>
      <c r="G9" s="17">
        <v>10</v>
      </c>
      <c r="H9" s="17">
        <v>10</v>
      </c>
      <c r="I9" s="17">
        <v>10</v>
      </c>
      <c r="J9" s="17">
        <v>11</v>
      </c>
      <c r="K9" s="17">
        <v>10</v>
      </c>
      <c r="L9" s="17">
        <v>10</v>
      </c>
      <c r="M9" s="17">
        <v>10</v>
      </c>
      <c r="N9" s="17">
        <v>10</v>
      </c>
      <c r="O9" s="17">
        <v>10</v>
      </c>
      <c r="P9" s="17">
        <v>10</v>
      </c>
      <c r="Q9" s="17">
        <v>10</v>
      </c>
      <c r="R9" s="17">
        <v>10</v>
      </c>
      <c r="S9" s="17">
        <v>10</v>
      </c>
      <c r="T9" s="17">
        <v>10</v>
      </c>
      <c r="U9" s="17">
        <v>10</v>
      </c>
      <c r="V9" s="17">
        <v>10</v>
      </c>
      <c r="W9" s="17">
        <v>10</v>
      </c>
      <c r="X9" s="17">
        <v>10</v>
      </c>
      <c r="Y9" s="17">
        <v>10</v>
      </c>
      <c r="Z9" s="17">
        <v>10</v>
      </c>
      <c r="AA9" s="17">
        <v>10</v>
      </c>
      <c r="AB9" s="17">
        <v>10</v>
      </c>
      <c r="AC9" s="17">
        <v>10</v>
      </c>
      <c r="AD9" s="17">
        <v>35</v>
      </c>
      <c r="AE9" s="17">
        <v>10</v>
      </c>
      <c r="AF9" s="17">
        <v>10</v>
      </c>
      <c r="AG9" s="17">
        <v>10</v>
      </c>
      <c r="AH9" s="17">
        <v>10</v>
      </c>
      <c r="AI9" s="17">
        <v>10</v>
      </c>
      <c r="AJ9" s="17">
        <v>12</v>
      </c>
      <c r="AK9" s="17">
        <v>34</v>
      </c>
      <c r="AL9" s="17">
        <v>35</v>
      </c>
      <c r="AM9" s="17">
        <v>15</v>
      </c>
      <c r="AN9" s="17">
        <v>10</v>
      </c>
      <c r="AO9" s="17">
        <v>35</v>
      </c>
      <c r="AP9" s="17">
        <v>10</v>
      </c>
      <c r="AQ9" s="17">
        <v>24</v>
      </c>
      <c r="AR9" s="17">
        <v>35</v>
      </c>
      <c r="AS9" s="17">
        <v>10</v>
      </c>
      <c r="AT9" s="17">
        <v>28.000000000000004</v>
      </c>
      <c r="AU9" s="17">
        <v>35</v>
      </c>
      <c r="AV9" s="17">
        <v>35</v>
      </c>
      <c r="AW9" s="17">
        <v>33</v>
      </c>
      <c r="AX9" s="17">
        <v>35</v>
      </c>
      <c r="AY9" s="17">
        <v>31</v>
      </c>
      <c r="AZ9" s="17">
        <v>10</v>
      </c>
      <c r="BA9" s="17">
        <v>35</v>
      </c>
      <c r="BB9" s="17">
        <v>35</v>
      </c>
      <c r="BC9" s="17">
        <v>10</v>
      </c>
      <c r="BD9" s="14"/>
      <c r="BE9" s="14"/>
    </row>
    <row r="10" spans="1:57" s="16" customFormat="1" ht="11.25" x14ac:dyDescent="0.2">
      <c r="A10" s="14"/>
      <c r="B10" s="15" t="s">
        <v>275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0</v>
      </c>
      <c r="AV10" s="17">
        <v>0</v>
      </c>
      <c r="AW10" s="17">
        <v>0</v>
      </c>
      <c r="AX10" s="17">
        <v>0</v>
      </c>
      <c r="AY10" s="17">
        <v>0</v>
      </c>
      <c r="AZ10" s="17">
        <v>0</v>
      </c>
      <c r="BA10" s="17">
        <v>0</v>
      </c>
      <c r="BB10" s="17">
        <v>0</v>
      </c>
      <c r="BC10" s="17">
        <v>0</v>
      </c>
      <c r="BD10" s="14"/>
      <c r="BE10" s="14"/>
    </row>
    <row r="11" spans="1:57" x14ac:dyDescent="0.25">
      <c r="A11" s="3"/>
      <c r="B11" s="3">
        <v>1</v>
      </c>
      <c r="C11" s="6">
        <v>-8.3000000000916954E-4</v>
      </c>
      <c r="D11" s="6">
        <f>((1+BSL_RFR_spot_no_VA!D11)*(1+LFL_RFR_spot_no_VA!$C11)/(1+BSL_RFR_spot_no_VA!$C11))-1</f>
        <v>-8.3000000000921226E-4</v>
      </c>
      <c r="E11" s="6">
        <f>((1+BSL_RFR_spot_no_VA!E11)*(1+LFL_RFR_spot_no_VA!$C11)/(1+BSL_RFR_spot_no_VA!$C11))-1</f>
        <v>-8.3000000000921226E-4</v>
      </c>
      <c r="F11" s="6">
        <f>((1+BSL_RFR_spot_no_VA!F11)*(1+LFL_RFR_spot_no_VA!$C11)/(1+BSL_RFR_spot_no_VA!$C11))-1</f>
        <v>-1.3303705818227263E-3</v>
      </c>
      <c r="G11" s="6">
        <f>((1+BSL_RFR_spot_no_VA!G11)*(1+LFL_RFR_spot_no_VA!$C11)/(1+BSL_RFR_spot_no_VA!$C11))-1</f>
        <v>2.3087713810673094E-2</v>
      </c>
      <c r="H11" s="6">
        <f>((1+BSL_RFR_spot_no_VA!H11)*(1+LFL_RFR_spot_no_VA!$C11)/(1+BSL_RFR_spot_no_VA!$C11))-1</f>
        <v>-8.3000000000921226E-4</v>
      </c>
      <c r="I11" s="6">
        <f>((1+BSL_RFR_spot_no_VA!I11)*(1+LFL_RFR_spot_no_VA!$C11)/(1+BSL_RFR_spot_no_VA!$C11))-1</f>
        <v>2.5124754865044618E-3</v>
      </c>
      <c r="J11" s="6">
        <f>((1+BSL_RFR_spot_no_VA!J11)*(1+LFL_RFR_spot_no_VA!$C11)/(1+BSL_RFR_spot_no_VA!$C11))-1</f>
        <v>-9.3007411637191506E-4</v>
      </c>
      <c r="K11" s="6">
        <f>((1+BSL_RFR_spot_no_VA!K11)*(1+LFL_RFR_spot_no_VA!$C11)/(1+BSL_RFR_spot_no_VA!$C11))-1</f>
        <v>-8.3000000000921226E-4</v>
      </c>
      <c r="L11" s="6">
        <f>((1+BSL_RFR_spot_no_VA!L11)*(1+LFL_RFR_spot_no_VA!$C11)/(1+BSL_RFR_spot_no_VA!$C11))-1</f>
        <v>-8.3000000000921226E-4</v>
      </c>
      <c r="M11" s="6">
        <f>((1+BSL_RFR_spot_no_VA!M11)*(1+LFL_RFR_spot_no_VA!$C11)/(1+BSL_RFR_spot_no_VA!$C11))-1</f>
        <v>-8.3000000000921226E-4</v>
      </c>
      <c r="N11" s="6">
        <f>((1+BSL_RFR_spot_no_VA!N11)*(1+LFL_RFR_spot_no_VA!$C11)/(1+BSL_RFR_spot_no_VA!$C11))-1</f>
        <v>-8.3000000000921226E-4</v>
      </c>
      <c r="O11" s="6">
        <f>((1+BSL_RFR_spot_no_VA!O11)*(1+LFL_RFR_spot_no_VA!$C11)/(1+BSL_RFR_spot_no_VA!$C11))-1</f>
        <v>-8.3000000000921226E-4</v>
      </c>
      <c r="P11" s="6">
        <f>((1+BSL_RFR_spot_no_VA!P11)*(1+LFL_RFR_spot_no_VA!$C11)/(1+BSL_RFR_spot_no_VA!$C11))-1</f>
        <v>1.1078819847150534E-2</v>
      </c>
      <c r="Q11" s="6">
        <f>((1+BSL_RFR_spot_no_VA!Q11)*(1+LFL_RFR_spot_no_VA!$C11)/(1+BSL_RFR_spot_no_VA!$C11))-1</f>
        <v>5.6602535380537722E-2</v>
      </c>
      <c r="R11" s="6">
        <f>((1+BSL_RFR_spot_no_VA!R11)*(1+LFL_RFR_spot_no_VA!$C11)/(1+BSL_RFR_spot_no_VA!$C11))-1</f>
        <v>-8.3000000000921226E-4</v>
      </c>
      <c r="S11" s="6">
        <f>((1+BSL_RFR_spot_no_VA!S11)*(1+LFL_RFR_spot_no_VA!$C11)/(1+BSL_RFR_spot_no_VA!$C11))-1</f>
        <v>-8.3000000000921226E-4</v>
      </c>
      <c r="T11" s="6">
        <f>((1+BSL_RFR_spot_no_VA!T11)*(1+LFL_RFR_spot_no_VA!$C11)/(1+BSL_RFR_spot_no_VA!$C11))-1</f>
        <v>-8.3000000000921226E-4</v>
      </c>
      <c r="U11" s="6">
        <f>((1+BSL_RFR_spot_no_VA!U11)*(1+LFL_RFR_spot_no_VA!$C11)/(1+BSL_RFR_spot_no_VA!$C11))-1</f>
        <v>-7.2147286239487851E-3</v>
      </c>
      <c r="V11" s="6">
        <f>((1+BSL_RFR_spot_no_VA!V11)*(1+LFL_RFR_spot_no_VA!$C11)/(1+BSL_RFR_spot_no_VA!$C11))-1</f>
        <v>-8.3000000000921226E-4</v>
      </c>
      <c r="W11" s="6">
        <f>((1+BSL_RFR_spot_no_VA!W11)*(1+LFL_RFR_spot_no_VA!$C11)/(1+BSL_RFR_spot_no_VA!$C11))-1</f>
        <v>-8.3000000000921226E-4</v>
      </c>
      <c r="X11" s="6">
        <f>((1+BSL_RFR_spot_no_VA!X11)*(1+LFL_RFR_spot_no_VA!$C11)/(1+BSL_RFR_spot_no_VA!$C11))-1</f>
        <v>-8.3000000000921226E-4</v>
      </c>
      <c r="Y11" s="6">
        <f>((1+BSL_RFR_spot_no_VA!Y11)*(1+LFL_RFR_spot_no_VA!$C11)/(1+BSL_RFR_spot_no_VA!$C11))-1</f>
        <v>-8.3000000000921226E-4</v>
      </c>
      <c r="Z11" s="6">
        <f>((1+BSL_RFR_spot_no_VA!Z11)*(1+LFL_RFR_spot_no_VA!$C11)/(1+BSL_RFR_spot_no_VA!$C11))-1</f>
        <v>8.3968335286306317E-3</v>
      </c>
      <c r="AA11" s="6">
        <f>((1+BSL_RFR_spot_no_VA!AA11)*(1+LFL_RFR_spot_no_VA!$C11)/(1+BSL_RFR_spot_no_VA!$C11))-1</f>
        <v>1.4851614034024019E-2</v>
      </c>
      <c r="AB11" s="6">
        <f>((1+BSL_RFR_spot_no_VA!AB11)*(1+LFL_RFR_spot_no_VA!$C11)/(1+BSL_RFR_spot_no_VA!$C11))-1</f>
        <v>-8.3000000000921226E-4</v>
      </c>
      <c r="AC11" s="6">
        <f>((1+BSL_RFR_spot_no_VA!AC11)*(1+LFL_RFR_spot_no_VA!$C11)/(1+BSL_RFR_spot_no_VA!$C11))-1</f>
        <v>1.0498389972247057E-2</v>
      </c>
      <c r="AD11" s="6">
        <f>((1+BSL_RFR_spot_no_VA!AD11)*(1+LFL_RFR_spot_no_VA!$C11)/(1+BSL_RFR_spot_no_VA!$C11))-1</f>
        <v>0.11332454453490959</v>
      </c>
      <c r="AE11" s="6">
        <f>((1+BSL_RFR_spot_no_VA!AE11)*(1+LFL_RFR_spot_no_VA!$C11)/(1+BSL_RFR_spot_no_VA!$C11))-1</f>
        <v>-8.3000000000921226E-4</v>
      </c>
      <c r="AF11" s="6">
        <f>((1+BSL_RFR_spot_no_VA!AF11)*(1+LFL_RFR_spot_no_VA!$C11)/(1+BSL_RFR_spot_no_VA!$C11))-1</f>
        <v>-8.3000000000921226E-4</v>
      </c>
      <c r="AG11" s="6">
        <f>((1+BSL_RFR_spot_no_VA!AG11)*(1+LFL_RFR_spot_no_VA!$C11)/(1+BSL_RFR_spot_no_VA!$C11))-1</f>
        <v>-8.3000000000921226E-4</v>
      </c>
      <c r="AH11" s="6">
        <f>((1+BSL_RFR_spot_no_VA!AH11)*(1+LFL_RFR_spot_no_VA!$C11)/(1+BSL_RFR_spot_no_VA!$C11))-1</f>
        <v>-3.2317787927137465E-3</v>
      </c>
      <c r="AI11" s="6">
        <f>((1+BSL_RFR_spot_no_VA!AI11)*(1+LFL_RFR_spot_no_VA!$C11)/(1+BSL_RFR_spot_no_VA!$C11))-1</f>
        <v>-7.2147286239487851E-3</v>
      </c>
      <c r="AJ11" s="6">
        <v>8.194834908497416E-3</v>
      </c>
      <c r="AK11" s="6">
        <f>((1+BSL_RFR_spot_no_VA!AK11)*(1+LFL_RFR_spot_no_VA!$C11)/(1+BSL_RFR_spot_no_VA!$C11))-1</f>
        <v>2.1186305599782296E-2</v>
      </c>
      <c r="AL11" s="6">
        <f>((1+BSL_RFR_spot_no_VA!AL11)*(1+LFL_RFR_spot_no_VA!$C11)/(1+BSL_RFR_spot_no_VA!$C11))-1</f>
        <v>0.15628636268941154</v>
      </c>
      <c r="AM11" s="6">
        <f>((1+BSL_RFR_spot_no_VA!AM11)*(1+LFL_RFR_spot_no_VA!$C11)/(1+BSL_RFR_spot_no_VA!$C11))-1</f>
        <v>7.1959441322784201E-3</v>
      </c>
      <c r="AN11" s="6">
        <f>((1+BSL_RFR_spot_no_VA!AN11)*(1+LFL_RFR_spot_no_VA!$C11)/(1+BSL_RFR_spot_no_VA!$C11))-1</f>
        <v>3.8929446430886916E-2</v>
      </c>
      <c r="AO11" s="6">
        <f>((1+BSL_RFR_spot_no_VA!AO11)*(1+LFL_RFR_spot_no_VA!$C11)/(1+BSL_RFR_spot_no_VA!$C11))-1</f>
        <v>2.0605875724878375E-2</v>
      </c>
      <c r="AP11" s="6">
        <f>((1+BSL_RFR_spot_no_VA!AP11)*(1+LFL_RFR_spot_no_VA!$C11)/(1+BSL_RFR_spot_no_VA!$C11))-1</f>
        <v>4.5514323287551672E-2</v>
      </c>
      <c r="AQ11" s="6">
        <f>((1+BSL_RFR_spot_no_VA!AQ11)*(1+LFL_RFR_spot_no_VA!$C11)/(1+BSL_RFR_spot_no_VA!$C11))-1</f>
        <v>5.354580391204955E-3</v>
      </c>
      <c r="AR11" s="6">
        <f>((1+BSL_RFR_spot_no_VA!AR11)*(1+LFL_RFR_spot_no_VA!$C11)/(1+BSL_RFR_spot_no_VA!$C11))-1</f>
        <v>7.2574364352022691E-2</v>
      </c>
      <c r="AS11" s="6">
        <f>((1+$C11)*(1+BSL_RFR_spot_no_VA!AS11)/(1+BSL_RFR_spot_no_VA!$C11)-1)</f>
        <v>8.9127480142914273E-4</v>
      </c>
      <c r="AT11" s="6">
        <f>((1+BSL_RFR_spot_no_VA!AT11)*(1+LFL_RFR_spot_no_VA!$C11)/(1+BSL_RFR_spot_no_VA!$C11))-1</f>
        <v>3.6387563875274642E-2</v>
      </c>
      <c r="AU11" s="6">
        <f>((1+BSL_RFR_spot_no_VA!AU11)*(1+LFL_RFR_spot_no_VA!$C11)/(1+BSL_RFR_spot_no_VA!$C11))-1</f>
        <v>3.4235970373476698E-2</v>
      </c>
      <c r="AV11" s="6">
        <f>((1+BSL_RFR_spot_no_VA!AV11)*(1+LFL_RFR_spot_no_VA!$C11)/(1+BSL_RFR_spot_no_VA!$C11))-1</f>
        <v>2.5059173903018372E-2</v>
      </c>
      <c r="AW11" s="6">
        <f>((1+BSL_RFR_spot_no_VA!AW11)*(1+LFL_RFR_spot_no_VA!$C11)/(1+BSL_RFR_spot_no_VA!$C11))-1</f>
        <v>1.6092533076921267E-2</v>
      </c>
      <c r="AX11" s="6">
        <f>((1+BSL_RFR_spot_no_VA!AX11)*(1+LFL_RFR_spot_no_VA!$C11)/(1+BSL_RFR_spot_no_VA!$C11))-1</f>
        <v>7.4335668800006083E-2</v>
      </c>
      <c r="AY11" s="6">
        <f>((1+BSL_RFR_spot_no_VA!AY11)*(1+LFL_RFR_spot_no_VA!$C11)/(1+BSL_RFR_spot_no_VA!$C11))-1</f>
        <v>1.3760806165670658E-2</v>
      </c>
      <c r="AZ11" s="6">
        <f>((1+BSL_RFR_spot_no_VA!AZ11)*(1+LFL_RFR_spot_no_VA!$C11)/(1+BSL_RFR_spot_no_VA!$C11))-1</f>
        <v>3.3130684174060843E-3</v>
      </c>
      <c r="BA11" s="6">
        <f>((1+BSL_RFR_spot_no_VA!BA11)*(1+LFL_RFR_spot_no_VA!$C11)/(1+BSL_RFR_spot_no_VA!$C11))-1</f>
        <v>1.332048005367481E-2</v>
      </c>
      <c r="BB11" s="6">
        <f>((1+BSL_RFR_spot_no_VA!BB11)*(1+LFL_RFR_spot_no_VA!$C11)/(1+BSL_RFR_spot_no_VA!$C11))-1</f>
        <v>0.11982936209848427</v>
      </c>
      <c r="BC11" s="6">
        <f>((1+BSL_RFR_spot_no_VA!BC11)*(1+LFL_RFR_spot_no_VA!$C11)/(1+BSL_RFR_spot_no_VA!$C11))-1</f>
        <v>8.4468705868119276E-3</v>
      </c>
      <c r="BD11" s="12"/>
      <c r="BE11" s="3"/>
    </row>
    <row r="12" spans="1:57" x14ac:dyDescent="0.25">
      <c r="A12" s="3"/>
      <c r="B12" s="3">
        <v>2</v>
      </c>
      <c r="C12" s="6">
        <v>-7.8001950102246642E-4</v>
      </c>
      <c r="D12" s="6">
        <f>((1+BSL_RFR_spot_no_VA!D12)*(1+LFL_RFR_spot_no_VA!$C12)/(1+BSL_RFR_spot_no_VA!$C12))-1</f>
        <v>-7.8001950102246642E-4</v>
      </c>
      <c r="E12" s="6">
        <f>((1+BSL_RFR_spot_no_VA!E12)*(1+LFL_RFR_spot_no_VA!$C12)/(1+BSL_RFR_spot_no_VA!$C12))-1</f>
        <v>-7.8001950102246642E-4</v>
      </c>
      <c r="F12" s="6">
        <f>((1+BSL_RFR_spot_no_VA!F12)*(1+LFL_RFR_spot_no_VA!$C12)/(1+BSL_RFR_spot_no_VA!$C12))-1</f>
        <v>-1.2802748206341974E-3</v>
      </c>
      <c r="G12" s="6">
        <f>((1+BSL_RFR_spot_no_VA!G12)*(1+LFL_RFR_spot_no_VA!$C12)/(1+BSL_RFR_spot_no_VA!$C12))-1</f>
        <v>2.5873583927893629E-2</v>
      </c>
      <c r="H12" s="6">
        <f>((1+BSL_RFR_spot_no_VA!H12)*(1+LFL_RFR_spot_no_VA!$C12)/(1+BSL_RFR_spot_no_VA!$C12))-1</f>
        <v>-7.8001950102246642E-4</v>
      </c>
      <c r="I12" s="6">
        <f>((1+BSL_RFR_spot_no_VA!I12)*(1+LFL_RFR_spot_no_VA!$C12)/(1+BSL_RFR_spot_no_VA!$C12))-1</f>
        <v>3.6122222051693242E-3</v>
      </c>
      <c r="J12" s="6">
        <f>((1+BSL_RFR_spot_no_VA!J12)*(1+LFL_RFR_spot_no_VA!$C12)/(1+BSL_RFR_spot_no_VA!$C12))-1</f>
        <v>-8.8007056494476821E-4</v>
      </c>
      <c r="K12" s="6">
        <f>((1+BSL_RFR_spot_no_VA!K12)*(1+LFL_RFR_spot_no_VA!$C12)/(1+BSL_RFR_spot_no_VA!$C12))-1</f>
        <v>-7.8001950102246642E-4</v>
      </c>
      <c r="L12" s="6">
        <f>((1+BSL_RFR_spot_no_VA!L12)*(1+LFL_RFR_spot_no_VA!$C12)/(1+BSL_RFR_spot_no_VA!$C12))-1</f>
        <v>-7.8001950102246642E-4</v>
      </c>
      <c r="M12" s="6">
        <f>((1+BSL_RFR_spot_no_VA!M12)*(1+LFL_RFR_spot_no_VA!$C12)/(1+BSL_RFR_spot_no_VA!$C12))-1</f>
        <v>-7.8001950102246642E-4</v>
      </c>
      <c r="N12" s="6">
        <f>((1+BSL_RFR_spot_no_VA!N12)*(1+LFL_RFR_spot_no_VA!$C12)/(1+BSL_RFR_spot_no_VA!$C12))-1</f>
        <v>-7.8001950102246642E-4</v>
      </c>
      <c r="O12" s="6">
        <f>((1+BSL_RFR_spot_no_VA!O12)*(1+LFL_RFR_spot_no_VA!$C12)/(1+BSL_RFR_spot_no_VA!$C12))-1</f>
        <v>-7.8001950102246642E-4</v>
      </c>
      <c r="P12" s="6">
        <f>((1+BSL_RFR_spot_no_VA!P12)*(1+LFL_RFR_spot_no_VA!$C12)/(1+BSL_RFR_spot_no_VA!$C12))-1</f>
        <v>1.8099616261126217E-2</v>
      </c>
      <c r="Q12" s="6">
        <f>((1+BSL_RFR_spot_no_VA!Q12)*(1+LFL_RFR_spot_no_VA!$C12)/(1+BSL_RFR_spot_no_VA!$C12))-1</f>
        <v>5.7169556722806991E-2</v>
      </c>
      <c r="R12" s="6">
        <f>((1+BSL_RFR_spot_no_VA!R12)*(1+LFL_RFR_spot_no_VA!$C12)/(1+BSL_RFR_spot_no_VA!$C12))-1</f>
        <v>-7.8001950102246642E-4</v>
      </c>
      <c r="S12" s="6">
        <f>((1+BSL_RFR_spot_no_VA!S12)*(1+LFL_RFR_spot_no_VA!$C12)/(1+BSL_RFR_spot_no_VA!$C12))-1</f>
        <v>-7.8001950102246642E-4</v>
      </c>
      <c r="T12" s="6">
        <f>((1+BSL_RFR_spot_no_VA!T12)*(1+LFL_RFR_spot_no_VA!$C12)/(1+BSL_RFR_spot_no_VA!$C12))-1</f>
        <v>-7.8001950102246642E-4</v>
      </c>
      <c r="U12" s="6">
        <f>((1+BSL_RFR_spot_no_VA!U12)*(1+LFL_RFR_spot_no_VA!$C12)/(1+BSL_RFR_spot_no_VA!$C12))-1</f>
        <v>-6.9531701450319394E-3</v>
      </c>
      <c r="V12" s="6">
        <f>((1+BSL_RFR_spot_no_VA!V12)*(1+LFL_RFR_spot_no_VA!$C12)/(1+BSL_RFR_spot_no_VA!$C12))-1</f>
        <v>-7.8001950102246642E-4</v>
      </c>
      <c r="W12" s="6">
        <f>((1+BSL_RFR_spot_no_VA!W12)*(1+LFL_RFR_spot_no_VA!$C12)/(1+BSL_RFR_spot_no_VA!$C12))-1</f>
        <v>-7.8001950102246642E-4</v>
      </c>
      <c r="X12" s="6">
        <f>((1+BSL_RFR_spot_no_VA!X12)*(1+LFL_RFR_spot_no_VA!$C12)/(1+BSL_RFR_spot_no_VA!$C12))-1</f>
        <v>-7.8001950102246642E-4</v>
      </c>
      <c r="Y12" s="6">
        <f>((1+BSL_RFR_spot_no_VA!Y12)*(1+LFL_RFR_spot_no_VA!$C12)/(1+BSL_RFR_spot_no_VA!$C12))-1</f>
        <v>-7.8001950102246642E-4</v>
      </c>
      <c r="Z12" s="6">
        <f>((1+BSL_RFR_spot_no_VA!Z12)*(1+LFL_RFR_spot_no_VA!$C12)/(1+BSL_RFR_spot_no_VA!$C12))-1</f>
        <v>8.6648009332481735E-3</v>
      </c>
      <c r="AA12" s="6">
        <f>((1+BSL_RFR_spot_no_VA!AA12)*(1+LFL_RFR_spot_no_VA!$C12)/(1+BSL_RFR_spot_no_VA!$C12))-1</f>
        <v>1.6048569450718198E-2</v>
      </c>
      <c r="AB12" s="6">
        <f>((1+BSL_RFR_spot_no_VA!AB12)*(1+LFL_RFR_spot_no_VA!$C12)/(1+BSL_RFR_spot_no_VA!$C12))-1</f>
        <v>-7.8001950102246642E-4</v>
      </c>
      <c r="AC12" s="6">
        <f>((1+BSL_RFR_spot_no_VA!AC12)*(1+LFL_RFR_spot_no_VA!$C12)/(1+BSL_RFR_spot_no_VA!$C12))-1</f>
        <v>1.4447752427960481E-2</v>
      </c>
      <c r="AD12" s="6">
        <f>((1+BSL_RFR_spot_no_VA!AD12)*(1+LFL_RFR_spot_no_VA!$C12)/(1+BSL_RFR_spot_no_VA!$C12))-1</f>
        <v>0.10748523676936061</v>
      </c>
      <c r="AE12" s="6">
        <f>((1+BSL_RFR_spot_no_VA!AE12)*(1+LFL_RFR_spot_no_VA!$C12)/(1+BSL_RFR_spot_no_VA!$C12))-1</f>
        <v>-7.8001950102246642E-4</v>
      </c>
      <c r="AF12" s="6">
        <f>((1+BSL_RFR_spot_no_VA!AF12)*(1+LFL_RFR_spot_no_VA!$C12)/(1+BSL_RFR_spot_no_VA!$C12))-1</f>
        <v>-7.8001950102246642E-4</v>
      </c>
      <c r="AG12" s="6">
        <f>((1+BSL_RFR_spot_no_VA!AG12)*(1+LFL_RFR_spot_no_VA!$C12)/(1+BSL_RFR_spot_no_VA!$C12))-1</f>
        <v>-7.8001950102246642E-4</v>
      </c>
      <c r="AH12" s="6">
        <f>((1+BSL_RFR_spot_no_VA!AH12)*(1+LFL_RFR_spot_no_VA!$C12)/(1+BSL_RFR_spot_no_VA!$C12))-1</f>
        <v>-1.7905352466381919E-3</v>
      </c>
      <c r="AI12" s="6">
        <f>((1+BSL_RFR_spot_no_VA!AI12)*(1+LFL_RFR_spot_no_VA!$C12)/(1+BSL_RFR_spot_no_VA!$C12))-1</f>
        <v>-6.9531701450319394E-3</v>
      </c>
      <c r="AJ12" s="6">
        <v>1.0488685326344513E-2</v>
      </c>
      <c r="AK12" s="6">
        <f>((1+BSL_RFR_spot_no_VA!AK12)*(1+LFL_RFR_spot_no_VA!$C12)/(1+BSL_RFR_spot_no_VA!$C12))-1</f>
        <v>2.0600892859185427E-2</v>
      </c>
      <c r="AL12" s="6">
        <f>((1+BSL_RFR_spot_no_VA!AL12)*(1+LFL_RFR_spot_no_VA!$C12)/(1+BSL_RFR_spot_no_VA!$C12))-1</f>
        <v>0.16334374575721289</v>
      </c>
      <c r="AM12" s="6">
        <f>((1+BSL_RFR_spot_no_VA!AM12)*(1+LFL_RFR_spot_no_VA!$C12)/(1+BSL_RFR_spot_no_VA!$C12))-1</f>
        <v>7.3241166766884191E-3</v>
      </c>
      <c r="AN12" s="6">
        <f>((1+BSL_RFR_spot_no_VA!AN12)*(1+LFL_RFR_spot_no_VA!$C12)/(1+BSL_RFR_spot_no_VA!$C12))-1</f>
        <v>4.0360977983850965E-2</v>
      </c>
      <c r="AO12" s="6">
        <f>((1+BSL_RFR_spot_no_VA!AO12)*(1+LFL_RFR_spot_no_VA!$C12)/(1+BSL_RFR_spot_no_VA!$C12))-1</f>
        <v>2.0520852008047541E-2</v>
      </c>
      <c r="AP12" s="6">
        <f>((1+BSL_RFR_spot_no_VA!AP12)*(1+LFL_RFR_spot_no_VA!$C12)/(1+BSL_RFR_spot_no_VA!$C12))-1</f>
        <v>4.6334026500015835E-2</v>
      </c>
      <c r="AQ12" s="6">
        <f>((1+BSL_RFR_spot_no_VA!AQ12)*(1+LFL_RFR_spot_no_VA!$C12)/(1+BSL_RFR_spot_no_VA!$C12))-1</f>
        <v>8.15454050724429E-3</v>
      </c>
      <c r="AR12" s="6">
        <f>((1+BSL_RFR_spot_no_VA!AR12)*(1+LFL_RFR_spot_no_VA!$C12)/(1+BSL_RFR_spot_no_VA!$C12))-1</f>
        <v>7.3467875035759356E-2</v>
      </c>
      <c r="AS12" s="6">
        <f>((1+BSL_RFR_spot_no_VA!AS12)*(1+LFL_RFR_spot_no_VA!$C12)/(1+BSL_RFR_spot_no_VA!$C12))-1</f>
        <v>6.0068518110600877E-4</v>
      </c>
      <c r="AT12" s="6">
        <f>((1+BSL_RFR_spot_no_VA!AT12)*(1+LFL_RFR_spot_no_VA!$C12)/(1+BSL_RFR_spot_no_VA!$C12))-1</f>
        <v>3.6669093725115953E-2</v>
      </c>
      <c r="AU12" s="6">
        <f>((1+BSL_RFR_spot_no_VA!AU12)*(1+LFL_RFR_spot_no_VA!$C12)/(1+BSL_RFR_spot_no_VA!$C12))-1</f>
        <v>3.8560058833248645E-2</v>
      </c>
      <c r="AV12" s="6">
        <f>((1+BSL_RFR_spot_no_VA!AV12)*(1+LFL_RFR_spot_no_VA!$C12)/(1+BSL_RFR_spot_no_VA!$C12))-1</f>
        <v>2.5643466480872235E-2</v>
      </c>
      <c r="AW12" s="6">
        <f>((1+BSL_RFR_spot_no_VA!AW12)*(1+LFL_RFR_spot_no_VA!$C12)/(1+BSL_RFR_spot_no_VA!$C12))-1</f>
        <v>1.791952434606614E-2</v>
      </c>
      <c r="AX12" s="6">
        <f>((1+BSL_RFR_spot_no_VA!AX12)*(1+LFL_RFR_spot_no_VA!$C12)/(1+BSL_RFR_spot_no_VA!$C12))-1</f>
        <v>8.1271858021702892E-2</v>
      </c>
      <c r="AY12" s="6">
        <f>((1+BSL_RFR_spot_no_VA!AY12)*(1+LFL_RFR_spot_no_VA!$C12)/(1+BSL_RFR_spot_no_VA!$C12))-1</f>
        <v>1.3527282639874683E-2</v>
      </c>
      <c r="AZ12" s="6">
        <f>((1+BSL_RFR_spot_no_VA!AZ12)*(1+LFL_RFR_spot_no_VA!$C12)/(1+BSL_RFR_spot_no_VA!$C12))-1</f>
        <v>3.942390716112687E-3</v>
      </c>
      <c r="BA12" s="6">
        <f>((1+BSL_RFR_spot_no_VA!BA12)*(1+LFL_RFR_spot_no_VA!$C12)/(1+BSL_RFR_spot_no_VA!$C12))-1</f>
        <v>1.3967507321132944E-2</v>
      </c>
      <c r="BB12" s="6">
        <f>((1+BSL_RFR_spot_no_VA!BB12)*(1+LFL_RFR_spot_no_VA!$C12)/(1+BSL_RFR_spot_no_VA!$C12))-1</f>
        <v>0.11872097124784142</v>
      </c>
      <c r="BC12" s="6">
        <f>((1+BSL_RFR_spot_no_VA!BC12)*(1+LFL_RFR_spot_no_VA!$C12)/(1+BSL_RFR_spot_no_VA!$C12))-1</f>
        <v>1.1356174552759501E-2</v>
      </c>
      <c r="BD12" s="12"/>
      <c r="BE12" s="3"/>
    </row>
    <row r="13" spans="1:57" x14ac:dyDescent="0.25">
      <c r="A13" s="3"/>
      <c r="B13" s="3">
        <v>3</v>
      </c>
      <c r="C13" s="6">
        <v>-4.8515119913061788E-4</v>
      </c>
      <c r="D13" s="6">
        <f>((1+BSL_RFR_spot_no_VA!D13)*(1+LFL_RFR_spot_no_VA!$C13)/(1+BSL_RFR_spot_no_VA!$C13))-1</f>
        <v>-4.8515119913061788E-4</v>
      </c>
      <c r="E13" s="6">
        <f>((1+BSL_RFR_spot_no_VA!E13)*(1+LFL_RFR_spot_no_VA!$C13)/(1+BSL_RFR_spot_no_VA!$C13))-1</f>
        <v>-4.8515119913061788E-4</v>
      </c>
      <c r="F13" s="6">
        <f>((1+BSL_RFR_spot_no_VA!F13)*(1+LFL_RFR_spot_no_VA!$C13)/(1+BSL_RFR_spot_no_VA!$C13))-1</f>
        <v>-9.8509860354467627E-4</v>
      </c>
      <c r="G13" s="6">
        <f>((1+BSL_RFR_spot_no_VA!G13)*(1+LFL_RFR_spot_no_VA!$C13)/(1+BSL_RFR_spot_no_VA!$C13))-1</f>
        <v>2.8791768803359874E-2</v>
      </c>
      <c r="H13" s="6">
        <f>((1+BSL_RFR_spot_no_VA!H13)*(1+LFL_RFR_spot_no_VA!$C13)/(1+BSL_RFR_spot_no_VA!$C13))-1</f>
        <v>-4.8515119913061788E-4</v>
      </c>
      <c r="I13" s="6">
        <f>((1+BSL_RFR_spot_no_VA!I13)*(1+LFL_RFR_spot_no_VA!$C13)/(1+BSL_RFR_spot_no_VA!$C13))-1</f>
        <v>3.6444143613298952E-3</v>
      </c>
      <c r="J13" s="6">
        <f>((1+BSL_RFR_spot_no_VA!J13)*(1+LFL_RFR_spot_no_VA!$C13)/(1+BSL_RFR_spot_no_VA!$C13))-1</f>
        <v>-5.8514068001347397E-4</v>
      </c>
      <c r="K13" s="6">
        <f>((1+BSL_RFR_spot_no_VA!K13)*(1+LFL_RFR_spot_no_VA!$C13)/(1+BSL_RFR_spot_no_VA!$C13))-1</f>
        <v>-4.8515119913061788E-4</v>
      </c>
      <c r="L13" s="6">
        <f>((1+BSL_RFR_spot_no_VA!L13)*(1+LFL_RFR_spot_no_VA!$C13)/(1+BSL_RFR_spot_no_VA!$C13))-1</f>
        <v>-4.8515119913061788E-4</v>
      </c>
      <c r="M13" s="6">
        <f>((1+BSL_RFR_spot_no_VA!M13)*(1+LFL_RFR_spot_no_VA!$C13)/(1+BSL_RFR_spot_no_VA!$C13))-1</f>
        <v>-4.8515119913061788E-4</v>
      </c>
      <c r="N13" s="6">
        <f>((1+BSL_RFR_spot_no_VA!N13)*(1+LFL_RFR_spot_no_VA!$C13)/(1+BSL_RFR_spot_no_VA!$C13))-1</f>
        <v>-4.8515119913061788E-4</v>
      </c>
      <c r="O13" s="6">
        <f>((1+BSL_RFR_spot_no_VA!O13)*(1+LFL_RFR_spot_no_VA!$C13)/(1+BSL_RFR_spot_no_VA!$C13))-1</f>
        <v>-4.8515119913061788E-4</v>
      </c>
      <c r="P13" s="6">
        <f>((1+BSL_RFR_spot_no_VA!P13)*(1+LFL_RFR_spot_no_VA!$C13)/(1+BSL_RFR_spot_no_VA!$C13))-1</f>
        <v>2.2032479895681023E-2</v>
      </c>
      <c r="Q13" s="6">
        <f>((1+BSL_RFR_spot_no_VA!Q13)*(1+LFL_RFR_spot_no_VA!$C13)/(1+BSL_RFR_spot_no_VA!$C13))-1</f>
        <v>5.7508747712906594E-2</v>
      </c>
      <c r="R13" s="6">
        <f>((1+BSL_RFR_spot_no_VA!R13)*(1+LFL_RFR_spot_no_VA!$C13)/(1+BSL_RFR_spot_no_VA!$C13))-1</f>
        <v>-4.8515119913061788E-4</v>
      </c>
      <c r="S13" s="6">
        <f>((1+BSL_RFR_spot_no_VA!S13)*(1+LFL_RFR_spot_no_VA!$C13)/(1+BSL_RFR_spot_no_VA!$C13))-1</f>
        <v>-4.8515119913061788E-4</v>
      </c>
      <c r="T13" s="6">
        <f>((1+BSL_RFR_spot_no_VA!T13)*(1+LFL_RFR_spot_no_VA!$C13)/(1+BSL_RFR_spot_no_VA!$C13))-1</f>
        <v>-4.8515119913061788E-4</v>
      </c>
      <c r="U13" s="6">
        <f>((1+BSL_RFR_spot_no_VA!U13)*(1+LFL_RFR_spot_no_VA!$C13)/(1+BSL_RFR_spot_no_VA!$C13))-1</f>
        <v>-6.7644905985718706E-3</v>
      </c>
      <c r="V13" s="6">
        <f>((1+BSL_RFR_spot_no_VA!V13)*(1+LFL_RFR_spot_no_VA!$C13)/(1+BSL_RFR_spot_no_VA!$C13))-1</f>
        <v>-4.8515119913061788E-4</v>
      </c>
      <c r="W13" s="6">
        <f>((1+BSL_RFR_spot_no_VA!W13)*(1+LFL_RFR_spot_no_VA!$C13)/(1+BSL_RFR_spot_no_VA!$C13))-1</f>
        <v>-4.8515119913061788E-4</v>
      </c>
      <c r="X13" s="6">
        <f>((1+BSL_RFR_spot_no_VA!X13)*(1+LFL_RFR_spot_no_VA!$C13)/(1+BSL_RFR_spot_no_VA!$C13))-1</f>
        <v>-4.8515119913061788E-4</v>
      </c>
      <c r="Y13" s="6">
        <f>((1+BSL_RFR_spot_no_VA!Y13)*(1+LFL_RFR_spot_no_VA!$C13)/(1+BSL_RFR_spot_no_VA!$C13))-1</f>
        <v>-4.8515119913061788E-4</v>
      </c>
      <c r="Z13" s="6">
        <f>((1+BSL_RFR_spot_no_VA!Z13)*(1+LFL_RFR_spot_no_VA!$C13)/(1+BSL_RFR_spot_no_VA!$C13))-1</f>
        <v>8.7038820940008588E-3</v>
      </c>
      <c r="AA13" s="6">
        <f>((1+BSL_RFR_spot_no_VA!AA13)*(1+LFL_RFR_spot_no_VA!$C13)/(1+BSL_RFR_spot_no_VA!$C13))-1</f>
        <v>1.747295956742434E-2</v>
      </c>
      <c r="AB13" s="6">
        <f>((1+BSL_RFR_spot_no_VA!AB13)*(1+LFL_RFR_spot_no_VA!$C13)/(1+BSL_RFR_spot_no_VA!$C13))-1</f>
        <v>-4.8515119913061788E-4</v>
      </c>
      <c r="AC13" s="6">
        <f>((1+BSL_RFR_spot_no_VA!AC13)*(1+LFL_RFR_spot_no_VA!$C13)/(1+BSL_RFR_spot_no_VA!$C13))-1</f>
        <v>1.7882916439043717E-2</v>
      </c>
      <c r="AD13" s="6">
        <f>((1+BSL_RFR_spot_no_VA!AD13)*(1+LFL_RFR_spot_no_VA!$C13)/(1+BSL_RFR_spot_no_VA!$C13))-1</f>
        <v>0.11291291907007839</v>
      </c>
      <c r="AE13" s="6">
        <f>((1+BSL_RFR_spot_no_VA!AE13)*(1+LFL_RFR_spot_no_VA!$C13)/(1+BSL_RFR_spot_no_VA!$C13))-1</f>
        <v>-4.8515119913061788E-4</v>
      </c>
      <c r="AF13" s="6">
        <f>((1+BSL_RFR_spot_no_VA!AF13)*(1+LFL_RFR_spot_no_VA!$C13)/(1+BSL_RFR_spot_no_VA!$C13))-1</f>
        <v>-4.8515119913061788E-4</v>
      </c>
      <c r="AG13" s="6">
        <f>((1+BSL_RFR_spot_no_VA!AG13)*(1+LFL_RFR_spot_no_VA!$C13)/(1+BSL_RFR_spot_no_VA!$C13))-1</f>
        <v>-4.8515119913061788E-4</v>
      </c>
      <c r="AH13" s="6">
        <f>((1+BSL_RFR_spot_no_VA!AH13)*(1+LFL_RFR_spot_no_VA!$C13)/(1+BSL_RFR_spot_no_VA!$C13))-1</f>
        <v>3.0476569984383417E-4</v>
      </c>
      <c r="AI13" s="6">
        <f>((1+BSL_RFR_spot_no_VA!AI13)*(1+LFL_RFR_spot_no_VA!$C13)/(1+BSL_RFR_spot_no_VA!$C13))-1</f>
        <v>-6.7644905985718706E-3</v>
      </c>
      <c r="AJ13" s="6">
        <v>1.2008024851022123E-2</v>
      </c>
      <c r="AK13" s="6">
        <f>((1+BSL_RFR_spot_no_VA!AK13)*(1+LFL_RFR_spot_no_VA!$C13)/(1+BSL_RFR_spot_no_VA!$C13))-1</f>
        <v>2.0482642941997309E-2</v>
      </c>
      <c r="AL13" s="6">
        <f>((1+BSL_RFR_spot_no_VA!AL13)*(1+LFL_RFR_spot_no_VA!$C13)/(1+BSL_RFR_spot_no_VA!$C13))-1</f>
        <v>0.16437750488046721</v>
      </c>
      <c r="AM13" s="6">
        <f>((1+BSL_RFR_spot_no_VA!AM13)*(1+LFL_RFR_spot_no_VA!$C13)/(1+BSL_RFR_spot_no_VA!$C13))-1</f>
        <v>7.7839788698788048E-3</v>
      </c>
      <c r="AN13" s="6">
        <f>((1+BSL_RFR_spot_no_VA!AN13)*(1+LFL_RFR_spot_no_VA!$C13)/(1+BSL_RFR_spot_no_VA!$C13))-1</f>
        <v>4.1190464432830032E-2</v>
      </c>
      <c r="AO13" s="6">
        <f>((1+BSL_RFR_spot_no_VA!AO13)*(1+LFL_RFR_spot_no_VA!$C13)/(1+BSL_RFR_spot_no_VA!$C13))-1</f>
        <v>2.0722617696115941E-2</v>
      </c>
      <c r="AP13" s="6">
        <f>((1+BSL_RFR_spot_no_VA!AP13)*(1+LFL_RFR_spot_no_VA!$C13)/(1+BSL_RFR_spot_no_VA!$C13))-1</f>
        <v>4.6769877466091403E-2</v>
      </c>
      <c r="AQ13" s="6">
        <f>((1+BSL_RFR_spot_no_VA!AQ13)*(1+LFL_RFR_spot_no_VA!$C13)/(1+BSL_RFR_spot_no_VA!$C13))-1</f>
        <v>9.6637811104758331E-3</v>
      </c>
      <c r="AR13" s="6">
        <f>((1+BSL_RFR_spot_no_VA!AR13)*(1+LFL_RFR_spot_no_VA!$C13)/(1+BSL_RFR_spot_no_VA!$C13))-1</f>
        <v>7.3927020473866012E-2</v>
      </c>
      <c r="AS13" s="6">
        <f>((1+BSL_RFR_spot_no_VA!AS13)*(1+LFL_RFR_spot_no_VA!$C13)/(1+BSL_RFR_spot_no_VA!$C13))-1</f>
        <v>4.7972571952659138E-6</v>
      </c>
      <c r="AT13" s="6">
        <f>((1+BSL_RFR_spot_no_VA!AT13)*(1+LFL_RFR_spot_no_VA!$C13)/(1+BSL_RFR_spot_no_VA!$C13))-1</f>
        <v>3.6560951467955238E-2</v>
      </c>
      <c r="AU13" s="6">
        <f>((1+BSL_RFR_spot_no_VA!AU13)*(1+LFL_RFR_spot_no_VA!$C13)/(1+BSL_RFR_spot_no_VA!$C13))-1</f>
        <v>4.5190043668142499E-2</v>
      </c>
      <c r="AV13" s="6">
        <f>((1+BSL_RFR_spot_no_VA!AV13)*(1+LFL_RFR_spot_no_VA!$C13)/(1+BSL_RFR_spot_no_VA!$C13))-1</f>
        <v>2.6442016002613533E-2</v>
      </c>
      <c r="AW13" s="6">
        <f>((1+BSL_RFR_spot_no_VA!AW13)*(1+LFL_RFR_spot_no_VA!$C13)/(1+BSL_RFR_spot_no_VA!$C13))-1</f>
        <v>1.9442752340815828E-2</v>
      </c>
      <c r="AX13" s="6">
        <f>((1+BSL_RFR_spot_no_VA!AX13)*(1+LFL_RFR_spot_no_VA!$C13)/(1+BSL_RFR_spot_no_VA!$C13))-1</f>
        <v>8.4985857059505898E-2</v>
      </c>
      <c r="AY13" s="6">
        <f>((1+BSL_RFR_spot_no_VA!AY13)*(1+LFL_RFR_spot_no_VA!$C13)/(1+BSL_RFR_spot_no_VA!$C13))-1</f>
        <v>1.3263402422257542E-2</v>
      </c>
      <c r="AZ13" s="6">
        <f>((1+BSL_RFR_spot_no_VA!AZ13)*(1+LFL_RFR_spot_no_VA!$C13)/(1+BSL_RFR_spot_no_VA!$C13))-1</f>
        <v>4.2043554542738892E-3</v>
      </c>
      <c r="BA13" s="6">
        <f>((1+BSL_RFR_spot_no_VA!BA13)*(1+LFL_RFR_spot_no_VA!$C13)/(1+BSL_RFR_spot_no_VA!$C13))-1</f>
        <v>1.4773243583588114E-2</v>
      </c>
      <c r="BB13" s="6">
        <f>((1+BSL_RFR_spot_no_VA!BB13)*(1+LFL_RFR_spot_no_VA!$C13)/(1+BSL_RFR_spot_no_VA!$C13))-1</f>
        <v>0.11771241415245393</v>
      </c>
      <c r="BC13" s="6">
        <f>((1+BSL_RFR_spot_no_VA!BC13)*(1+LFL_RFR_spot_no_VA!$C13)/(1+BSL_RFR_spot_no_VA!$C13))-1</f>
        <v>1.3143415045198115E-2</v>
      </c>
      <c r="BD13" s="12"/>
      <c r="BE13" s="3"/>
    </row>
    <row r="14" spans="1:57" x14ac:dyDescent="0.25">
      <c r="A14" s="3"/>
      <c r="B14" s="3">
        <v>4</v>
      </c>
      <c r="C14" s="6">
        <v>-6.0052328319959436E-5</v>
      </c>
      <c r="D14" s="6">
        <f>((1+BSL_RFR_spot_no_VA!D14)*(1+LFL_RFR_spot_no_VA!$C14)/(1+BSL_RFR_spot_no_VA!$C14))-1</f>
        <v>-6.0052328319959436E-5</v>
      </c>
      <c r="E14" s="6">
        <f>((1+BSL_RFR_spot_no_VA!E14)*(1+LFL_RFR_spot_no_VA!$C14)/(1+BSL_RFR_spot_no_VA!$C14))-1</f>
        <v>-6.0052328319959436E-5</v>
      </c>
      <c r="F14" s="6">
        <f>((1+BSL_RFR_spot_no_VA!F14)*(1+LFL_RFR_spot_no_VA!$C14)/(1+BSL_RFR_spot_no_VA!$C14))-1</f>
        <v>-5.5954279131142926E-4</v>
      </c>
      <c r="G14" s="6">
        <f>((1+BSL_RFR_spot_no_VA!G14)*(1+LFL_RFR_spot_no_VA!$C14)/(1+BSL_RFR_spot_no_VA!$C14))-1</f>
        <v>3.0878386949365177E-2</v>
      </c>
      <c r="H14" s="6">
        <f>((1+BSL_RFR_spot_no_VA!H14)*(1+LFL_RFR_spot_no_VA!$C14)/(1+BSL_RFR_spot_no_VA!$C14))-1</f>
        <v>-6.0052328319959436E-5</v>
      </c>
      <c r="I14" s="6">
        <f>((1+BSL_RFR_spot_no_VA!I14)*(1+LFL_RFR_spot_no_VA!$C14)/(1+BSL_RFR_spot_no_VA!$C14))-1</f>
        <v>3.516299386698174E-3</v>
      </c>
      <c r="J14" s="6">
        <f>((1+BSL_RFR_spot_no_VA!J14)*(1+LFL_RFR_spot_no_VA!$C14)/(1+BSL_RFR_spot_no_VA!$C14))-1</f>
        <v>-1.5995042091820899E-4</v>
      </c>
      <c r="K14" s="6">
        <f>((1+BSL_RFR_spot_no_VA!K14)*(1+LFL_RFR_spot_no_VA!$C14)/(1+BSL_RFR_spot_no_VA!$C14))-1</f>
        <v>-6.0052328319959436E-5</v>
      </c>
      <c r="L14" s="6">
        <f>((1+BSL_RFR_spot_no_VA!L14)*(1+LFL_RFR_spot_no_VA!$C14)/(1+BSL_RFR_spot_no_VA!$C14))-1</f>
        <v>-6.0052328319959436E-5</v>
      </c>
      <c r="M14" s="6">
        <f>((1+BSL_RFR_spot_no_VA!M14)*(1+LFL_RFR_spot_no_VA!$C14)/(1+BSL_RFR_spot_no_VA!$C14))-1</f>
        <v>-6.0052328319959436E-5</v>
      </c>
      <c r="N14" s="6">
        <f>((1+BSL_RFR_spot_no_VA!N14)*(1+LFL_RFR_spot_no_VA!$C14)/(1+BSL_RFR_spot_no_VA!$C14))-1</f>
        <v>-6.0052328319959436E-5</v>
      </c>
      <c r="O14" s="6">
        <f>((1+BSL_RFR_spot_no_VA!O14)*(1+LFL_RFR_spot_no_VA!$C14)/(1+BSL_RFR_spot_no_VA!$C14))-1</f>
        <v>-6.0052328319959436E-5</v>
      </c>
      <c r="P14" s="6">
        <f>((1+BSL_RFR_spot_no_VA!P14)*(1+LFL_RFR_spot_no_VA!$C14)/(1+BSL_RFR_spot_no_VA!$C14))-1</f>
        <v>2.3186233819298296E-2</v>
      </c>
      <c r="Q14" s="6">
        <f>((1+BSL_RFR_spot_no_VA!Q14)*(1+LFL_RFR_spot_no_VA!$C14)/(1+BSL_RFR_spot_no_VA!$C14))-1</f>
        <v>5.6702043886018849E-2</v>
      </c>
      <c r="R14" s="6">
        <f>((1+BSL_RFR_spot_no_VA!R14)*(1+LFL_RFR_spot_no_VA!$C14)/(1+BSL_RFR_spot_no_VA!$C14))-1</f>
        <v>-6.0052328319959436E-5</v>
      </c>
      <c r="S14" s="6">
        <f>((1+BSL_RFR_spot_no_VA!S14)*(1+LFL_RFR_spot_no_VA!$C14)/(1+BSL_RFR_spot_no_VA!$C14))-1</f>
        <v>-6.0052328319959436E-5</v>
      </c>
      <c r="T14" s="6">
        <f>((1+BSL_RFR_spot_no_VA!T14)*(1+LFL_RFR_spot_no_VA!$C14)/(1+BSL_RFR_spot_no_VA!$C14))-1</f>
        <v>-6.0052328319959436E-5</v>
      </c>
      <c r="U14" s="6">
        <f>((1+BSL_RFR_spot_no_VA!U14)*(1+LFL_RFR_spot_no_VA!$C14)/(1+BSL_RFR_spot_no_VA!$C14))-1</f>
        <v>-6.4435404453497824E-3</v>
      </c>
      <c r="V14" s="6">
        <f>((1+BSL_RFR_spot_no_VA!V14)*(1+LFL_RFR_spot_no_VA!$C14)/(1+BSL_RFR_spot_no_VA!$C14))-1</f>
        <v>-6.0052328319959436E-5</v>
      </c>
      <c r="W14" s="6">
        <f>((1+BSL_RFR_spot_no_VA!W14)*(1+LFL_RFR_spot_no_VA!$C14)/(1+BSL_RFR_spot_no_VA!$C14))-1</f>
        <v>-6.0052328319959436E-5</v>
      </c>
      <c r="X14" s="6">
        <f>((1+BSL_RFR_spot_no_VA!X14)*(1+LFL_RFR_spot_no_VA!$C14)/(1+BSL_RFR_spot_no_VA!$C14))-1</f>
        <v>-6.0052328319959436E-5</v>
      </c>
      <c r="Y14" s="6">
        <f>((1+BSL_RFR_spot_no_VA!Y14)*(1+LFL_RFR_spot_no_VA!$C14)/(1+BSL_RFR_spot_no_VA!$C14))-1</f>
        <v>-6.0052328319959436E-5</v>
      </c>
      <c r="Z14" s="6">
        <f>((1+BSL_RFR_spot_no_VA!Z14)*(1+LFL_RFR_spot_no_VA!$C14)/(1+BSL_RFR_spot_no_VA!$C14))-1</f>
        <v>9.0506537166425982E-3</v>
      </c>
      <c r="AA14" s="6">
        <f>((1+BSL_RFR_spot_no_VA!AA14)*(1+LFL_RFR_spot_no_VA!$C14)/(1+BSL_RFR_spot_no_VA!$C14))-1</f>
        <v>1.8670840033856217E-2</v>
      </c>
      <c r="AB14" s="6">
        <f>((1+BSL_RFR_spot_no_VA!AB14)*(1+LFL_RFR_spot_no_VA!$C14)/(1+BSL_RFR_spot_no_VA!$C14))-1</f>
        <v>-6.0052328319959436E-5</v>
      </c>
      <c r="AC14" s="6">
        <f>((1+BSL_RFR_spot_no_VA!AC14)*(1+LFL_RFR_spot_no_VA!$C14)/(1+BSL_RFR_spot_no_VA!$C14))-1</f>
        <v>2.0928536926577257E-2</v>
      </c>
      <c r="AD14" s="6">
        <f>((1+BSL_RFR_spot_no_VA!AD14)*(1+LFL_RFR_spot_no_VA!$C14)/(1+BSL_RFR_spot_no_VA!$C14))-1</f>
        <v>0.10848921508896425</v>
      </c>
      <c r="AE14" s="6">
        <f>((1+BSL_RFR_spot_no_VA!AE14)*(1+LFL_RFR_spot_no_VA!$C14)/(1+BSL_RFR_spot_no_VA!$C14))-1</f>
        <v>-6.0052328319959436E-5</v>
      </c>
      <c r="AF14" s="6">
        <f>((1+BSL_RFR_spot_no_VA!AF14)*(1+LFL_RFR_spot_no_VA!$C14)/(1+BSL_RFR_spot_no_VA!$C14))-1</f>
        <v>-6.0052328319959436E-5</v>
      </c>
      <c r="AG14" s="6">
        <f>((1+BSL_RFR_spot_no_VA!AG14)*(1+LFL_RFR_spot_no_VA!$C14)/(1+BSL_RFR_spot_no_VA!$C14))-1</f>
        <v>-6.0052328319959436E-5</v>
      </c>
      <c r="AH14" s="6">
        <f>((1+BSL_RFR_spot_no_VA!AH14)*(1+LFL_RFR_spot_no_VA!$C14)/(1+BSL_RFR_spot_no_VA!$C14))-1</f>
        <v>2.4174203681173179E-3</v>
      </c>
      <c r="AI14" s="6">
        <f>((1+BSL_RFR_spot_no_VA!AI14)*(1+LFL_RFR_spot_no_VA!$C14)/(1+BSL_RFR_spot_no_VA!$C14))-1</f>
        <v>-6.4435404453497824E-3</v>
      </c>
      <c r="AJ14" s="6">
        <v>1.2669187780481633E-2</v>
      </c>
      <c r="AK14" s="6">
        <f>((1+BSL_RFR_spot_no_VA!AK14)*(1+LFL_RFR_spot_no_VA!$C14)/(1+BSL_RFR_spot_no_VA!$C14))-1</f>
        <v>2.0488985319144781E-2</v>
      </c>
      <c r="AL14" s="6">
        <f>((1+BSL_RFR_spot_no_VA!AL14)*(1+LFL_RFR_spot_no_VA!$C14)/(1+BSL_RFR_spot_no_VA!$C14))-1</f>
        <v>0.16579076100333379</v>
      </c>
      <c r="AM14" s="6">
        <f>((1+BSL_RFR_spot_no_VA!AM14)*(1+LFL_RFR_spot_no_VA!$C14)/(1+BSL_RFR_spot_no_VA!$C14))-1</f>
        <v>8.0616625999196945E-3</v>
      </c>
      <c r="AN14" s="6">
        <f>((1+BSL_RFR_spot_no_VA!AN14)*(1+LFL_RFR_spot_no_VA!$C14)/(1+BSL_RFR_spot_no_VA!$C14))-1</f>
        <v>4.1417635718483226E-2</v>
      </c>
      <c r="AO14" s="6">
        <f>((1+BSL_RFR_spot_no_VA!AO14)*(1+LFL_RFR_spot_no_VA!$C14)/(1+BSL_RFR_spot_no_VA!$C14))-1</f>
        <v>2.0518954746924445E-2</v>
      </c>
      <c r="AP14" s="6">
        <f>((1+BSL_RFR_spot_no_VA!AP14)*(1+LFL_RFR_spot_no_VA!$C14)/(1+BSL_RFR_spot_no_VA!$C14))-1</f>
        <v>4.74614703206786E-2</v>
      </c>
      <c r="AQ14" s="6">
        <f>((1+BSL_RFR_spot_no_VA!AQ14)*(1+LFL_RFR_spot_no_VA!$C14)/(1+BSL_RFR_spot_no_VA!$C14))-1</f>
        <v>1.0788880527852429E-2</v>
      </c>
      <c r="AR14" s="6">
        <f>((1+BSL_RFR_spot_no_VA!AR14)*(1+LFL_RFR_spot_no_VA!$C14)/(1+BSL_RFR_spot_no_VA!$C14))-1</f>
        <v>7.4034362951819643E-2</v>
      </c>
      <c r="AS14" s="6">
        <f>((1+BSL_RFR_spot_no_VA!AS14)*(1+LFL_RFR_spot_no_VA!$C14)/(1+BSL_RFR_spot_no_VA!$C14))-1</f>
        <v>-6.8941031168923139E-4</v>
      </c>
      <c r="AT14" s="6">
        <f>((1+BSL_RFR_spot_no_VA!AT14)*(1+LFL_RFR_spot_no_VA!$C14)/(1+BSL_RFR_spot_no_VA!$C14))-1</f>
        <v>3.6262894140412172E-2</v>
      </c>
      <c r="AU14" s="6">
        <f>((1+BSL_RFR_spot_no_VA!AU14)*(1+LFL_RFR_spot_no_VA!$C14)/(1+BSL_RFR_spot_no_VA!$C14))-1</f>
        <v>4.8490420674440982E-2</v>
      </c>
      <c r="AV14" s="6">
        <f>((1+BSL_RFR_spot_no_VA!AV14)*(1+LFL_RFR_spot_no_VA!$C14)/(1+BSL_RFR_spot_no_VA!$C14))-1</f>
        <v>2.7072269621370992E-2</v>
      </c>
      <c r="AW14" s="6">
        <f>((1+BSL_RFR_spot_no_VA!AW14)*(1+LFL_RFR_spot_no_VA!$C14)/(1+BSL_RFR_spot_no_VA!$C14))-1</f>
        <v>2.040906684506627E-2</v>
      </c>
      <c r="AX14" s="6">
        <f>((1+BSL_RFR_spot_no_VA!AX14)*(1+LFL_RFR_spot_no_VA!$C14)/(1+BSL_RFR_spot_no_VA!$C14))-1</f>
        <v>8.7031104798855008E-2</v>
      </c>
      <c r="AY14" s="6">
        <f>((1+BSL_RFR_spot_no_VA!AY14)*(1+LFL_RFR_spot_no_VA!$C14)/(1+BSL_RFR_spot_no_VA!$C14))-1</f>
        <v>1.282680161685712E-2</v>
      </c>
      <c r="AZ14" s="6">
        <f>((1+BSL_RFR_spot_no_VA!AZ14)*(1+LFL_RFR_spot_no_VA!$C14)/(1+BSL_RFR_spot_no_VA!$C14))-1</f>
        <v>4.1756267978469985E-3</v>
      </c>
      <c r="BA14" s="6">
        <f>((1+BSL_RFR_spot_no_VA!BA14)*(1+LFL_RFR_spot_no_VA!$C14)/(1+BSL_RFR_spot_no_VA!$C14))-1</f>
        <v>1.6273285811497562E-2</v>
      </c>
      <c r="BB14" s="6">
        <f>((1+BSL_RFR_spot_no_VA!BB14)*(1+LFL_RFR_spot_no_VA!$C14)/(1+BSL_RFR_spot_no_VA!$C14))-1</f>
        <v>0.11588167394123627</v>
      </c>
      <c r="BC14" s="6">
        <f>((1+BSL_RFR_spot_no_VA!BC14)*(1+LFL_RFR_spot_no_VA!$C14)/(1+BSL_RFR_spot_no_VA!$C14))-1</f>
        <v>1.3995609300257339E-2</v>
      </c>
      <c r="BD14" s="12"/>
      <c r="BE14" s="3"/>
    </row>
    <row r="15" spans="1:57" x14ac:dyDescent="0.25">
      <c r="A15" s="11"/>
      <c r="B15" s="8">
        <v>5</v>
      </c>
      <c r="C15" s="9">
        <v>4.307227470423669E-4</v>
      </c>
      <c r="D15" s="9">
        <f>((1+BSL_RFR_spot_no_VA!D15)*(1+LFL_RFR_spot_no_VA!$C15)/(1+BSL_RFR_spot_no_VA!$C15))-1</f>
        <v>4.307227470423669E-4</v>
      </c>
      <c r="E15" s="9">
        <f>((1+BSL_RFR_spot_no_VA!E15)*(1+LFL_RFR_spot_no_VA!$C15)/(1+BSL_RFR_spot_no_VA!$C15))-1</f>
        <v>4.307227470423669E-4</v>
      </c>
      <c r="F15" s="9">
        <f>((1+BSL_RFR_spot_no_VA!F15)*(1+LFL_RFR_spot_no_VA!$C15)/(1+BSL_RFR_spot_no_VA!$C15))-1</f>
        <v>-6.8334800820246677E-5</v>
      </c>
      <c r="G15" s="9">
        <f>((1+BSL_RFR_spot_no_VA!G15)*(1+LFL_RFR_spot_no_VA!$C15)/(1+BSL_RFR_spot_no_VA!$C15))-1</f>
        <v>3.2410330414069932E-2</v>
      </c>
      <c r="H15" s="9">
        <f>((1+BSL_RFR_spot_no_VA!H15)*(1+LFL_RFR_spot_no_VA!$C15)/(1+BSL_RFR_spot_no_VA!$C15))-1</f>
        <v>4.307227470423669E-4</v>
      </c>
      <c r="I15" s="9">
        <f>((1+BSL_RFR_spot_no_VA!I15)*(1+LFL_RFR_spot_no_VA!$C15)/(1+BSL_RFR_spot_no_VA!$C15))-1</f>
        <v>3.574785298575911E-3</v>
      </c>
      <c r="J15" s="9">
        <f>((1+BSL_RFR_spot_no_VA!J15)*(1+LFL_RFR_spot_no_VA!$C15)/(1+BSL_RFR_spot_no_VA!$C15))-1</f>
        <v>3.3091123746986639E-4</v>
      </c>
      <c r="K15" s="9">
        <f>((1+BSL_RFR_spot_no_VA!K15)*(1+LFL_RFR_spot_no_VA!$C15)/(1+BSL_RFR_spot_no_VA!$C15))-1</f>
        <v>4.307227470423669E-4</v>
      </c>
      <c r="L15" s="9">
        <f>((1+BSL_RFR_spot_no_VA!L15)*(1+LFL_RFR_spot_no_VA!$C15)/(1+BSL_RFR_spot_no_VA!$C15))-1</f>
        <v>4.307227470423669E-4</v>
      </c>
      <c r="M15" s="9">
        <f>((1+BSL_RFR_spot_no_VA!M15)*(1+LFL_RFR_spot_no_VA!$C15)/(1+BSL_RFR_spot_no_VA!$C15))-1</f>
        <v>4.307227470423669E-4</v>
      </c>
      <c r="N15" s="9">
        <f>((1+BSL_RFR_spot_no_VA!N15)*(1+LFL_RFR_spot_no_VA!$C15)/(1+BSL_RFR_spot_no_VA!$C15))-1</f>
        <v>4.307227470423669E-4</v>
      </c>
      <c r="O15" s="9">
        <f>((1+BSL_RFR_spot_no_VA!O15)*(1+LFL_RFR_spot_no_VA!$C15)/(1+BSL_RFR_spot_no_VA!$C15))-1</f>
        <v>4.307227470423669E-4</v>
      </c>
      <c r="P15" s="9">
        <f>((1+BSL_RFR_spot_no_VA!P15)*(1+LFL_RFR_spot_no_VA!$C15)/(1+BSL_RFR_spot_no_VA!$C15))-1</f>
        <v>2.4135956270510128E-2</v>
      </c>
      <c r="Q15" s="9">
        <f>((1+BSL_RFR_spot_no_VA!Q15)*(1+LFL_RFR_spot_no_VA!$C15)/(1+BSL_RFR_spot_no_VA!$C15))-1</f>
        <v>5.5137411143727277E-2</v>
      </c>
      <c r="R15" s="9">
        <f>((1+BSL_RFR_spot_no_VA!R15)*(1+LFL_RFR_spot_no_VA!$C15)/(1+BSL_RFR_spot_no_VA!$C15))-1</f>
        <v>4.307227470423669E-4</v>
      </c>
      <c r="S15" s="9">
        <f>((1+BSL_RFR_spot_no_VA!S15)*(1+LFL_RFR_spot_no_VA!$C15)/(1+BSL_RFR_spot_no_VA!$C15))-1</f>
        <v>4.307227470423669E-4</v>
      </c>
      <c r="T15" s="9">
        <f>((1+BSL_RFR_spot_no_VA!T15)*(1+LFL_RFR_spot_no_VA!$C15)/(1+BSL_RFR_spot_no_VA!$C15))-1</f>
        <v>4.307227470423669E-4</v>
      </c>
      <c r="U15" s="9">
        <f>((1+BSL_RFR_spot_no_VA!U15)*(1+LFL_RFR_spot_no_VA!$C15)/(1+BSL_RFR_spot_no_VA!$C15))-1</f>
        <v>-5.9472327146402604E-3</v>
      </c>
      <c r="V15" s="9">
        <f>((1+BSL_RFR_spot_no_VA!V15)*(1+LFL_RFR_spot_no_VA!$C15)/(1+BSL_RFR_spot_no_VA!$C15))-1</f>
        <v>4.307227470423669E-4</v>
      </c>
      <c r="W15" s="9">
        <f>((1+BSL_RFR_spot_no_VA!W15)*(1+LFL_RFR_spot_no_VA!$C15)/(1+BSL_RFR_spot_no_VA!$C15))-1</f>
        <v>4.307227470423669E-4</v>
      </c>
      <c r="X15" s="9">
        <f>((1+BSL_RFR_spot_no_VA!X15)*(1+LFL_RFR_spot_no_VA!$C15)/(1+BSL_RFR_spot_no_VA!$C15))-1</f>
        <v>4.307227470423669E-4</v>
      </c>
      <c r="Y15" s="9">
        <f>((1+BSL_RFR_spot_no_VA!Y15)*(1+LFL_RFR_spot_no_VA!$C15)/(1+BSL_RFR_spot_no_VA!$C15))-1</f>
        <v>4.307227470423669E-4</v>
      </c>
      <c r="Z15" s="9">
        <f>((1+BSL_RFR_spot_no_VA!Z15)*(1+LFL_RFR_spot_no_VA!$C15)/(1+BSL_RFR_spot_no_VA!$C15))-1</f>
        <v>9.7531177411134262E-3</v>
      </c>
      <c r="AA15" s="9">
        <f>((1+BSL_RFR_spot_no_VA!AA15)*(1+LFL_RFR_spot_no_VA!$C15)/(1+BSL_RFR_spot_no_VA!$C15))-1</f>
        <v>1.9893967113678857E-2</v>
      </c>
      <c r="AB15" s="9">
        <f>((1+BSL_RFR_spot_no_VA!AB15)*(1+LFL_RFR_spot_no_VA!$C15)/(1+BSL_RFR_spot_no_VA!$C15))-1</f>
        <v>4.307227470423669E-4</v>
      </c>
      <c r="AC15" s="9">
        <f>((1+BSL_RFR_spot_no_VA!AC15)*(1+LFL_RFR_spot_no_VA!$C15)/(1+BSL_RFR_spot_no_VA!$C15))-1</f>
        <v>2.3716747930305537E-2</v>
      </c>
      <c r="AD15" s="9">
        <f>((1+BSL_RFR_spot_no_VA!AD15)*(1+LFL_RFR_spot_no_VA!$C15)/(1+BSL_RFR_spot_no_VA!$C15))-1</f>
        <v>9.8904758091266975E-2</v>
      </c>
      <c r="AE15" s="9">
        <f>((1+BSL_RFR_spot_no_VA!AE15)*(1+LFL_RFR_spot_no_VA!$C15)/(1+BSL_RFR_spot_no_VA!$C15))-1</f>
        <v>4.307227470423669E-4</v>
      </c>
      <c r="AF15" s="9">
        <f>((1+BSL_RFR_spot_no_VA!AF15)*(1+LFL_RFR_spot_no_VA!$C15)/(1+BSL_RFR_spot_no_VA!$C15))-1</f>
        <v>4.307227470423669E-4</v>
      </c>
      <c r="AG15" s="9">
        <f>((1+BSL_RFR_spot_no_VA!AG15)*(1+LFL_RFR_spot_no_VA!$C15)/(1+BSL_RFR_spot_no_VA!$C15))-1</f>
        <v>4.307227470423669E-4</v>
      </c>
      <c r="AH15" s="9">
        <f>((1+BSL_RFR_spot_no_VA!AH15)*(1+LFL_RFR_spot_no_VA!$C15)/(1+BSL_RFR_spot_no_VA!$C15))-1</f>
        <v>4.4032208280275764E-3</v>
      </c>
      <c r="AI15" s="9">
        <f>((1+BSL_RFR_spot_no_VA!AI15)*(1+LFL_RFR_spot_no_VA!$C15)/(1+BSL_RFR_spot_no_VA!$C15))-1</f>
        <v>-5.9472327146402604E-3</v>
      </c>
      <c r="AJ15" s="9">
        <v>1.3130718675934527E-2</v>
      </c>
      <c r="AK15" s="9">
        <f>((1+BSL_RFR_spot_no_VA!AK15)*(1+LFL_RFR_spot_no_VA!$C15)/(1+BSL_RFR_spot_no_VA!$C15))-1</f>
        <v>2.1111667530463452E-2</v>
      </c>
      <c r="AL15" s="9">
        <f>((1+BSL_RFR_spot_no_VA!AL15)*(1+LFL_RFR_spot_no_VA!$C15)/(1+BSL_RFR_spot_no_VA!$C15))-1</f>
        <v>0.16919202313221859</v>
      </c>
      <c r="AM15" s="9">
        <f>((1+BSL_RFR_spot_no_VA!AM15)*(1+LFL_RFR_spot_no_VA!$C15)/(1+BSL_RFR_spot_no_VA!$C15))-1</f>
        <v>8.4855115695425809E-3</v>
      </c>
      <c r="AN15" s="9">
        <f>((1+BSL_RFR_spot_no_VA!AN15)*(1+LFL_RFR_spot_no_VA!$C15)/(1+BSL_RFR_spot_no_VA!$C15))-1</f>
        <v>4.160297044569683E-2</v>
      </c>
      <c r="AO15" s="9">
        <f>((1+BSL_RFR_spot_no_VA!AO15)*(1+LFL_RFR_spot_no_VA!$C15)/(1+BSL_RFR_spot_no_VA!$C15))-1</f>
        <v>2.0722402643130744E-2</v>
      </c>
      <c r="AP15" s="9">
        <f>((1+BSL_RFR_spot_no_VA!AP15)*(1+LFL_RFR_spot_no_VA!$C15)/(1+BSL_RFR_spot_no_VA!$C15))-1</f>
        <v>4.7092603472184136E-2</v>
      </c>
      <c r="AQ15" s="9">
        <f>((1+BSL_RFR_spot_no_VA!AQ15)*(1+LFL_RFR_spot_no_VA!$C15)/(1+BSL_RFR_spot_no_VA!$C15))-1</f>
        <v>1.1250290384700934E-2</v>
      </c>
      <c r="AR15" s="9">
        <f>((1+BSL_RFR_spot_no_VA!AR15)*(1+LFL_RFR_spot_no_VA!$C15)/(1+BSL_RFR_spot_no_VA!$C15))-1</f>
        <v>7.4071654509629825E-2</v>
      </c>
      <c r="AS15" s="9">
        <f>((1+BSL_RFR_spot_no_VA!AS15)*(1+LFL_RFR_spot_no_VA!$C15)/(1+BSL_RFR_spot_no_VA!$C15))-1</f>
        <v>-1.1962048589894136E-3</v>
      </c>
      <c r="AT15" s="9">
        <f>((1+BSL_RFR_spot_no_VA!AT15)*(1+LFL_RFR_spot_no_VA!$C15)/(1+BSL_RFR_spot_no_VA!$C15))-1</f>
        <v>3.6013525909637245E-2</v>
      </c>
      <c r="AU15" s="9">
        <f>((1+BSL_RFR_spot_no_VA!AU15)*(1+LFL_RFR_spot_no_VA!$C15)/(1+BSL_RFR_spot_no_VA!$C15))-1</f>
        <v>5.1973386290279144E-2</v>
      </c>
      <c r="AV15" s="9">
        <f>((1+BSL_RFR_spot_no_VA!AV15)*(1+LFL_RFR_spot_no_VA!$C15)/(1+BSL_RFR_spot_no_VA!$C15))-1</f>
        <v>2.7699227162248263E-2</v>
      </c>
      <c r="AW15" s="9">
        <f>((1+BSL_RFR_spot_no_VA!AW15)*(1+LFL_RFR_spot_no_VA!$C15)/(1+BSL_RFR_spot_no_VA!$C15))-1</f>
        <v>2.0882101058446567E-2</v>
      </c>
      <c r="AX15" s="9">
        <f>((1+BSL_RFR_spot_no_VA!AX15)*(1+LFL_RFR_spot_no_VA!$C15)/(1+BSL_RFR_spot_no_VA!$C15))-1</f>
        <v>8.8294794623710482E-2</v>
      </c>
      <c r="AY15" s="9">
        <f>((1+BSL_RFR_spot_no_VA!AY15)*(1+LFL_RFR_spot_no_VA!$C15)/(1+BSL_RFR_spot_no_VA!$C15))-1</f>
        <v>1.2418085046699057E-2</v>
      </c>
      <c r="AZ15" s="9">
        <f>((1+BSL_RFR_spot_no_VA!AZ15)*(1+LFL_RFR_spot_no_VA!$C15)/(1+BSL_RFR_spot_no_VA!$C15))-1</f>
        <v>4.1936166579252809E-3</v>
      </c>
      <c r="BA15" s="9">
        <f>((1+BSL_RFR_spot_no_VA!BA15)*(1+LFL_RFR_spot_no_VA!$C15)/(1+BSL_RFR_spot_no_VA!$C15))-1</f>
        <v>1.7199056355221565E-2</v>
      </c>
      <c r="BB15" s="9">
        <f>((1+BSL_RFR_spot_no_VA!BB15)*(1+LFL_RFR_spot_no_VA!$C15)/(1+BSL_RFR_spot_no_VA!$C15))-1</f>
        <v>0.11431565516926034</v>
      </c>
      <c r="BC15" s="9">
        <f>((1+BSL_RFR_spot_no_VA!BC15)*(1+LFL_RFR_spot_no_VA!$C15)/(1+BSL_RFR_spot_no_VA!$C15))-1</f>
        <v>1.4643881710165507E-2</v>
      </c>
      <c r="BD15" s="12"/>
      <c r="BE15" s="3"/>
    </row>
    <row r="16" spans="1:57" x14ac:dyDescent="0.25">
      <c r="A16" s="3"/>
      <c r="B16" s="3">
        <v>6</v>
      </c>
      <c r="C16" s="6">
        <v>9.5759845212950445E-4</v>
      </c>
      <c r="D16" s="6">
        <f>((1+BSL_RFR_spot_no_VA!D16)*(1+LFL_RFR_spot_no_VA!$C16)/(1+BSL_RFR_spot_no_VA!$C16))-1</f>
        <v>9.5759845212950445E-4</v>
      </c>
      <c r="E16" s="6">
        <f>((1+BSL_RFR_spot_no_VA!E16)*(1+LFL_RFR_spot_no_VA!$C16)/(1+BSL_RFR_spot_no_VA!$C16))-1</f>
        <v>9.5759845212950445E-4</v>
      </c>
      <c r="F16" s="6">
        <f>((1+BSL_RFR_spot_no_VA!F16)*(1+LFL_RFR_spot_no_VA!$C16)/(1+BSL_RFR_spot_no_VA!$C16))-1</f>
        <v>4.5901923970270708E-4</v>
      </c>
      <c r="G16" s="6">
        <f>((1+BSL_RFR_spot_no_VA!G16)*(1+LFL_RFR_spot_no_VA!$C16)/(1+BSL_RFR_spot_no_VA!$C16))-1</f>
        <v>3.3395162012611612E-2</v>
      </c>
      <c r="H16" s="6">
        <f>((1+BSL_RFR_spot_no_VA!H16)*(1+LFL_RFR_spot_no_VA!$C16)/(1+BSL_RFR_spot_no_VA!$C16))-1</f>
        <v>9.5759845212950445E-4</v>
      </c>
      <c r="I16" s="6">
        <f>((1+BSL_RFR_spot_no_VA!I16)*(1+LFL_RFR_spot_no_VA!$C16)/(1+BSL_RFR_spot_no_VA!$C16))-1</f>
        <v>3.4205797615174394E-3</v>
      </c>
      <c r="J16" s="6">
        <f>((1+BSL_RFR_spot_no_VA!J16)*(1+LFL_RFR_spot_no_VA!$C16)/(1+BSL_RFR_spot_no_VA!$C16))-1</f>
        <v>8.5788260964414498E-4</v>
      </c>
      <c r="K16" s="6">
        <f>((1+BSL_RFR_spot_no_VA!K16)*(1+LFL_RFR_spot_no_VA!$C16)/(1+BSL_RFR_spot_no_VA!$C16))-1</f>
        <v>9.5759845212950445E-4</v>
      </c>
      <c r="L16" s="6">
        <f>((1+BSL_RFR_spot_no_VA!L16)*(1+LFL_RFR_spot_no_VA!$C16)/(1+BSL_RFR_spot_no_VA!$C16))-1</f>
        <v>9.5759845212950445E-4</v>
      </c>
      <c r="M16" s="6">
        <f>((1+BSL_RFR_spot_no_VA!M16)*(1+LFL_RFR_spot_no_VA!$C16)/(1+BSL_RFR_spot_no_VA!$C16))-1</f>
        <v>9.5759845212950445E-4</v>
      </c>
      <c r="N16" s="6">
        <f>((1+BSL_RFR_spot_no_VA!N16)*(1+LFL_RFR_spot_no_VA!$C16)/(1+BSL_RFR_spot_no_VA!$C16))-1</f>
        <v>9.5759845212950445E-4</v>
      </c>
      <c r="O16" s="6">
        <f>((1+BSL_RFR_spot_no_VA!O16)*(1+LFL_RFR_spot_no_VA!$C16)/(1+BSL_RFR_spot_no_VA!$C16))-1</f>
        <v>9.5759845212950445E-4</v>
      </c>
      <c r="P16" s="6">
        <f>((1+BSL_RFR_spot_no_VA!P16)*(1+LFL_RFR_spot_no_VA!$C16)/(1+BSL_RFR_spot_no_VA!$C16))-1</f>
        <v>2.4759770053381036E-2</v>
      </c>
      <c r="Q16" s="6">
        <f>((1+BSL_RFR_spot_no_VA!Q16)*(1+LFL_RFR_spot_no_VA!$C16)/(1+BSL_RFR_spot_no_VA!$C16))-1</f>
        <v>5.3956568733089627E-2</v>
      </c>
      <c r="R16" s="6">
        <f>((1+BSL_RFR_spot_no_VA!R16)*(1+LFL_RFR_spot_no_VA!$C16)/(1+BSL_RFR_spot_no_VA!$C16))-1</f>
        <v>9.5759845212950445E-4</v>
      </c>
      <c r="S16" s="6">
        <f>((1+BSL_RFR_spot_no_VA!S16)*(1+LFL_RFR_spot_no_VA!$C16)/(1+BSL_RFR_spot_no_VA!$C16))-1</f>
        <v>9.5759845212950445E-4</v>
      </c>
      <c r="T16" s="6">
        <f>((1+BSL_RFR_spot_no_VA!T16)*(1+LFL_RFR_spot_no_VA!$C16)/(1+BSL_RFR_spot_no_VA!$C16))-1</f>
        <v>9.5759845212950445E-4</v>
      </c>
      <c r="U16" s="6">
        <f>((1+BSL_RFR_spot_no_VA!U16)*(1+LFL_RFR_spot_no_VA!$C16)/(1+BSL_RFR_spot_no_VA!$C16))-1</f>
        <v>-5.5339028936665091E-3</v>
      </c>
      <c r="V16" s="6">
        <f>((1+BSL_RFR_spot_no_VA!V16)*(1+LFL_RFR_spot_no_VA!$C16)/(1+BSL_RFR_spot_no_VA!$C16))-1</f>
        <v>9.5759845212950445E-4</v>
      </c>
      <c r="W16" s="6">
        <f>((1+BSL_RFR_spot_no_VA!W16)*(1+LFL_RFR_spot_no_VA!$C16)/(1+BSL_RFR_spot_no_VA!$C16))-1</f>
        <v>9.5759845212950445E-4</v>
      </c>
      <c r="X16" s="6">
        <f>((1+BSL_RFR_spot_no_VA!X16)*(1+LFL_RFR_spot_no_VA!$C16)/(1+BSL_RFR_spot_no_VA!$C16))-1</f>
        <v>9.5759845212950445E-4</v>
      </c>
      <c r="Y16" s="6">
        <f>((1+BSL_RFR_spot_no_VA!Y16)*(1+LFL_RFR_spot_no_VA!$C16)/(1+BSL_RFR_spot_no_VA!$C16))-1</f>
        <v>9.5759845212950445E-4</v>
      </c>
      <c r="Z16" s="6">
        <f>((1+BSL_RFR_spot_no_VA!Z16)*(1+LFL_RFR_spot_no_VA!$C16)/(1+BSL_RFR_spot_no_VA!$C16))-1</f>
        <v>1.0330887645751741E-2</v>
      </c>
      <c r="AA16" s="6">
        <f>((1+BSL_RFR_spot_no_VA!AA16)*(1+LFL_RFR_spot_no_VA!$C16)/(1+BSL_RFR_spot_no_VA!$C16))-1</f>
        <v>2.1120141802665859E-2</v>
      </c>
      <c r="AB16" s="6">
        <f>((1+BSL_RFR_spot_no_VA!AB16)*(1+LFL_RFR_spot_no_VA!$C16)/(1+BSL_RFR_spot_no_VA!$C16))-1</f>
        <v>9.5759845212950445E-4</v>
      </c>
      <c r="AC16" s="6">
        <f>((1+BSL_RFR_spot_no_VA!AC16)*(1+LFL_RFR_spot_no_VA!$C16)/(1+BSL_RFR_spot_no_VA!$C16))-1</f>
        <v>2.6125877095430239E-2</v>
      </c>
      <c r="AD16" s="6">
        <f>((1+BSL_RFR_spot_no_VA!AD16)*(1+LFL_RFR_spot_no_VA!$C16)/(1+BSL_RFR_spot_no_VA!$C16))-1</f>
        <v>0.10366491621203355</v>
      </c>
      <c r="AE16" s="6">
        <f>((1+BSL_RFR_spot_no_VA!AE16)*(1+LFL_RFR_spot_no_VA!$C16)/(1+BSL_RFR_spot_no_VA!$C16))-1</f>
        <v>9.5759845212950445E-4</v>
      </c>
      <c r="AF16" s="6">
        <f>((1+BSL_RFR_spot_no_VA!AF16)*(1+LFL_RFR_spot_no_VA!$C16)/(1+BSL_RFR_spot_no_VA!$C16))-1</f>
        <v>9.5759845212950445E-4</v>
      </c>
      <c r="AG16" s="6">
        <f>((1+BSL_RFR_spot_no_VA!AG16)*(1+LFL_RFR_spot_no_VA!$C16)/(1+BSL_RFR_spot_no_VA!$C16))-1</f>
        <v>9.5759845212950445E-4</v>
      </c>
      <c r="AH16" s="6">
        <f>((1+BSL_RFR_spot_no_VA!AH16)*(1+LFL_RFR_spot_no_VA!$C16)/(1+BSL_RFR_spot_no_VA!$C16))-1</f>
        <v>5.9633337448934398E-3</v>
      </c>
      <c r="AI16" s="6">
        <f>((1+BSL_RFR_spot_no_VA!AI16)*(1+LFL_RFR_spot_no_VA!$C16)/(1+BSL_RFR_spot_no_VA!$C16))-1</f>
        <v>-5.5339028936665091E-3</v>
      </c>
      <c r="AJ16" s="6">
        <v>1.3317038346655543E-2</v>
      </c>
      <c r="AK16" s="6">
        <f>((1+BSL_RFR_spot_no_VA!AK16)*(1+LFL_RFR_spot_no_VA!$C16)/(1+BSL_RFR_spot_no_VA!$C16))-1</f>
        <v>2.1160028139660225E-2</v>
      </c>
      <c r="AL16" s="6">
        <f>((1+BSL_RFR_spot_no_VA!AL16)*(1+LFL_RFR_spot_no_VA!$C16)/(1+BSL_RFR_spot_no_VA!$C16))-1</f>
        <v>0.16749302698690194</v>
      </c>
      <c r="AM16" s="6">
        <f>((1+BSL_RFR_spot_no_VA!AM16)*(1+LFL_RFR_spot_no_VA!$C16)/(1+BSL_RFR_spot_no_VA!$C16))-1</f>
        <v>8.9747521879508518E-3</v>
      </c>
      <c r="AN16" s="6">
        <f>((1+BSL_RFR_spot_no_VA!AN16)*(1+LFL_RFR_spot_no_VA!$C16)/(1+BSL_RFR_spot_no_VA!$C16))-1</f>
        <v>4.1601775849155365E-2</v>
      </c>
      <c r="AO16" s="6">
        <f>((1+BSL_RFR_spot_no_VA!AO16)*(1+LFL_RFR_spot_no_VA!$C16)/(1+BSL_RFR_spot_no_VA!$C16))-1</f>
        <v>2.0561733084748068E-2</v>
      </c>
      <c r="AP16" s="6">
        <f>((1+BSL_RFR_spot_no_VA!AP16)*(1+LFL_RFR_spot_no_VA!$C16)/(1+BSL_RFR_spot_no_VA!$C16))-1</f>
        <v>4.7504953724287757E-2</v>
      </c>
      <c r="AQ16" s="6">
        <f>((1+BSL_RFR_spot_no_VA!AQ16)*(1+LFL_RFR_spot_no_VA!$C16)/(1+BSL_RFR_spot_no_VA!$C16))-1</f>
        <v>1.1387875576096329E-2</v>
      </c>
      <c r="AR16" s="6">
        <f>((1+BSL_RFR_spot_no_VA!AR16)*(1+LFL_RFR_spot_no_VA!$C16)/(1+BSL_RFR_spot_no_VA!$C16))-1</f>
        <v>7.3740191882181838E-2</v>
      </c>
      <c r="AS16" s="6">
        <f>((1+BSL_RFR_spot_no_VA!AS16)*(1+LFL_RFR_spot_no_VA!$C16)/(1+BSL_RFR_spot_no_VA!$C16))-1</f>
        <v>-1.7447008792234042E-3</v>
      </c>
      <c r="AT16" s="6">
        <f>((1+BSL_RFR_spot_no_VA!AT16)*(1+LFL_RFR_spot_no_VA!$C16)/(1+BSL_RFR_spot_no_VA!$C16))-1</f>
        <v>3.5917972827490985E-2</v>
      </c>
      <c r="AU16" s="6">
        <f>((1+BSL_RFR_spot_no_VA!AU16)*(1+LFL_RFR_spot_no_VA!$C16)/(1+BSL_RFR_spot_no_VA!$C16))-1</f>
        <v>5.4165972002308882E-2</v>
      </c>
      <c r="AV16" s="6">
        <f>((1+BSL_RFR_spot_no_VA!AV16)*(1+LFL_RFR_spot_no_VA!$C16)/(1+BSL_RFR_spot_no_VA!$C16))-1</f>
        <v>2.8090279192391376E-2</v>
      </c>
      <c r="AW16" s="6">
        <f>((1+BSL_RFR_spot_no_VA!AW16)*(1+LFL_RFR_spot_no_VA!$C16)/(1+BSL_RFR_spot_no_VA!$C16))-1</f>
        <v>2.1299630319139506E-2</v>
      </c>
      <c r="AX16" s="6">
        <f>((1+BSL_RFR_spot_no_VA!AX16)*(1+LFL_RFR_spot_no_VA!$C16)/(1+BSL_RFR_spot_no_VA!$C16))-1</f>
        <v>8.9036602119433761E-2</v>
      </c>
      <c r="AY16" s="6">
        <f>((1+BSL_RFR_spot_no_VA!AY16)*(1+LFL_RFR_spot_no_VA!$C16)/(1+BSL_RFR_spot_no_VA!$C16))-1</f>
        <v>1.1916369541268512E-2</v>
      </c>
      <c r="AZ16" s="6">
        <f>((1+BSL_RFR_spot_no_VA!AZ16)*(1+LFL_RFR_spot_no_VA!$C16)/(1+BSL_RFR_spot_no_VA!$C16))-1</f>
        <v>4.1086190746661977E-3</v>
      </c>
      <c r="BA16" s="6">
        <f>((1+BSL_RFR_spot_no_VA!BA16)*(1+LFL_RFR_spot_no_VA!$C16)/(1+BSL_RFR_spot_no_VA!$C16))-1</f>
        <v>1.7011849092269937E-2</v>
      </c>
      <c r="BB16" s="6">
        <f>((1+BSL_RFR_spot_no_VA!BB16)*(1+LFL_RFR_spot_no_VA!$C16)/(1+BSL_RFR_spot_no_VA!$C16))-1</f>
        <v>0.11266925678845996</v>
      </c>
      <c r="BC16" s="6">
        <f>((1+BSL_RFR_spot_no_VA!BC16)*(1+LFL_RFR_spot_no_VA!$C16)/(1+BSL_RFR_spot_no_VA!$C16))-1</f>
        <v>1.4808128973343715E-2</v>
      </c>
      <c r="BD16" s="12"/>
      <c r="BE16" s="3"/>
    </row>
    <row r="17" spans="1:57" x14ac:dyDescent="0.25">
      <c r="A17" s="3"/>
      <c r="B17" s="3">
        <v>7</v>
      </c>
      <c r="C17" s="6">
        <v>1.4958889119995877E-3</v>
      </c>
      <c r="D17" s="6">
        <f>((1+BSL_RFR_spot_no_VA!D17)*(1+LFL_RFR_spot_no_VA!$C17)/(1+BSL_RFR_spot_no_VA!$C17))-1</f>
        <v>1.4958889119995877E-3</v>
      </c>
      <c r="E17" s="6">
        <f>((1+BSL_RFR_spot_no_VA!E17)*(1+LFL_RFR_spot_no_VA!$C17)/(1+BSL_RFR_spot_no_VA!$C17))-1</f>
        <v>1.4958889119995877E-3</v>
      </c>
      <c r="F17" s="6">
        <f>((1+BSL_RFR_spot_no_VA!F17)*(1+LFL_RFR_spot_no_VA!$C17)/(1+BSL_RFR_spot_no_VA!$C17))-1</f>
        <v>9.8779856388553355E-4</v>
      </c>
      <c r="G17" s="6">
        <f>((1+BSL_RFR_spot_no_VA!G17)*(1+LFL_RFR_spot_no_VA!$C17)/(1+BSL_RFR_spot_no_VA!$C17))-1</f>
        <v>3.411329674975172E-2</v>
      </c>
      <c r="H17" s="6">
        <f>((1+BSL_RFR_spot_no_VA!H17)*(1+LFL_RFR_spot_no_VA!$C17)/(1+BSL_RFR_spot_no_VA!$C17))-1</f>
        <v>1.4958889119995877E-3</v>
      </c>
      <c r="I17" s="6">
        <f>((1+BSL_RFR_spot_no_VA!I17)*(1+LFL_RFR_spot_no_VA!$C17)/(1+BSL_RFR_spot_no_VA!$C17))-1</f>
        <v>3.0500476238777274E-3</v>
      </c>
      <c r="J17" s="6">
        <f>((1+BSL_RFR_spot_no_VA!J17)*(1+LFL_RFR_spot_no_VA!$C17)/(1+BSL_RFR_spot_no_VA!$C17))-1</f>
        <v>1.3962633535458124E-3</v>
      </c>
      <c r="K17" s="6">
        <f>((1+BSL_RFR_spot_no_VA!K17)*(1+LFL_RFR_spot_no_VA!$C17)/(1+BSL_RFR_spot_no_VA!$C17))-1</f>
        <v>1.4958889119995877E-3</v>
      </c>
      <c r="L17" s="6">
        <f>((1+BSL_RFR_spot_no_VA!L17)*(1+LFL_RFR_spot_no_VA!$C17)/(1+BSL_RFR_spot_no_VA!$C17))-1</f>
        <v>1.4958889119995877E-3</v>
      </c>
      <c r="M17" s="6">
        <f>((1+BSL_RFR_spot_no_VA!M17)*(1+LFL_RFR_spot_no_VA!$C17)/(1+BSL_RFR_spot_no_VA!$C17))-1</f>
        <v>1.4958889119995877E-3</v>
      </c>
      <c r="N17" s="6">
        <f>((1+BSL_RFR_spot_no_VA!N17)*(1+LFL_RFR_spot_no_VA!$C17)/(1+BSL_RFR_spot_no_VA!$C17))-1</f>
        <v>1.4958889119995877E-3</v>
      </c>
      <c r="O17" s="6">
        <f>((1+BSL_RFR_spot_no_VA!O17)*(1+LFL_RFR_spot_no_VA!$C17)/(1+BSL_RFR_spot_no_VA!$C17))-1</f>
        <v>1.4958889119995877E-3</v>
      </c>
      <c r="P17" s="6">
        <f>((1+BSL_RFR_spot_no_VA!P17)*(1+LFL_RFR_spot_no_VA!$C17)/(1+BSL_RFR_spot_no_VA!$C17))-1</f>
        <v>2.5455835720122444E-2</v>
      </c>
      <c r="Q17" s="6">
        <f>((1+BSL_RFR_spot_no_VA!Q17)*(1+LFL_RFR_spot_no_VA!$C17)/(1+BSL_RFR_spot_no_VA!$C17))-1</f>
        <v>5.316170352610583E-2</v>
      </c>
      <c r="R17" s="6">
        <f>((1+BSL_RFR_spot_no_VA!R17)*(1+LFL_RFR_spot_no_VA!$C17)/(1+BSL_RFR_spot_no_VA!$C17))-1</f>
        <v>1.4958889119995877E-3</v>
      </c>
      <c r="S17" s="6">
        <f>((1+BSL_RFR_spot_no_VA!S17)*(1+LFL_RFR_spot_no_VA!$C17)/(1+BSL_RFR_spot_no_VA!$C17))-1</f>
        <v>1.4958889119995877E-3</v>
      </c>
      <c r="T17" s="6">
        <f>((1+BSL_RFR_spot_no_VA!T17)*(1+LFL_RFR_spot_no_VA!$C17)/(1+BSL_RFR_spot_no_VA!$C17))-1</f>
        <v>1.4958889119995877E-3</v>
      </c>
      <c r="U17" s="6">
        <f>((1+BSL_RFR_spot_no_VA!U17)*(1+LFL_RFR_spot_no_VA!$C17)/(1+BSL_RFR_spot_no_VA!$C17))-1</f>
        <v>-5.169060948555293E-3</v>
      </c>
      <c r="V17" s="6">
        <f>((1+BSL_RFR_spot_no_VA!V17)*(1+LFL_RFR_spot_no_VA!$C17)/(1+BSL_RFR_spot_no_VA!$C17))-1</f>
        <v>1.4958889119995877E-3</v>
      </c>
      <c r="W17" s="6">
        <f>((1+BSL_RFR_spot_no_VA!W17)*(1+LFL_RFR_spot_no_VA!$C17)/(1+BSL_RFR_spot_no_VA!$C17))-1</f>
        <v>1.4958889119995877E-3</v>
      </c>
      <c r="X17" s="6">
        <f>((1+BSL_RFR_spot_no_VA!X17)*(1+LFL_RFR_spot_no_VA!$C17)/(1+BSL_RFR_spot_no_VA!$C17))-1</f>
        <v>1.4958889119995877E-3</v>
      </c>
      <c r="Y17" s="6">
        <f>((1+BSL_RFR_spot_no_VA!Y17)*(1+LFL_RFR_spot_no_VA!$C17)/(1+BSL_RFR_spot_no_VA!$C17))-1</f>
        <v>1.4958889119995877E-3</v>
      </c>
      <c r="Z17" s="6">
        <f>((1+BSL_RFR_spot_no_VA!Z17)*(1+LFL_RFR_spot_no_VA!$C17)/(1+BSL_RFR_spot_no_VA!$C17))-1</f>
        <v>1.0870653962495869E-2</v>
      </c>
      <c r="AA17" s="6">
        <f>((1+BSL_RFR_spot_no_VA!AA17)*(1+LFL_RFR_spot_no_VA!$C17)/(1+BSL_RFR_spot_no_VA!$C17))-1</f>
        <v>2.2516881745737072E-2</v>
      </c>
      <c r="AB17" s="6">
        <f>((1+BSL_RFR_spot_no_VA!AB17)*(1+LFL_RFR_spot_no_VA!$C17)/(1+BSL_RFR_spot_no_VA!$C17))-1</f>
        <v>1.4958889119995877E-3</v>
      </c>
      <c r="AC17" s="6">
        <f>((1+BSL_RFR_spot_no_VA!AC17)*(1+LFL_RFR_spot_no_VA!$C17)/(1+BSL_RFR_spot_no_VA!$C17))-1</f>
        <v>2.8145725798373267E-2</v>
      </c>
      <c r="AD17" s="6">
        <f>((1+BSL_RFR_spot_no_VA!AD17)*(1+LFL_RFR_spot_no_VA!$C17)/(1+BSL_RFR_spot_no_VA!$C17))-1</f>
        <v>9.5811405100149072E-2</v>
      </c>
      <c r="AE17" s="6">
        <f>((1+BSL_RFR_spot_no_VA!AE17)*(1+LFL_RFR_spot_no_VA!$C17)/(1+BSL_RFR_spot_no_VA!$C17))-1</f>
        <v>1.4958889119995877E-3</v>
      </c>
      <c r="AF17" s="6">
        <f>((1+BSL_RFR_spot_no_VA!AF17)*(1+LFL_RFR_spot_no_VA!$C17)/(1+BSL_RFR_spot_no_VA!$C17))-1</f>
        <v>1.4958889119995877E-3</v>
      </c>
      <c r="AG17" s="6">
        <f>((1+BSL_RFR_spot_no_VA!AG17)*(1+LFL_RFR_spot_no_VA!$C17)/(1+BSL_RFR_spot_no_VA!$C17))-1</f>
        <v>1.4958889119995877E-3</v>
      </c>
      <c r="AH17" s="6">
        <f>((1+BSL_RFR_spot_no_VA!AH17)*(1+LFL_RFR_spot_no_VA!$C17)/(1+BSL_RFR_spot_no_VA!$C17))-1</f>
        <v>7.1745457438623372E-3</v>
      </c>
      <c r="AI17" s="6">
        <f>((1+BSL_RFR_spot_no_VA!AI17)*(1+LFL_RFR_spot_no_VA!$C17)/(1+BSL_RFR_spot_no_VA!$C17))-1</f>
        <v>-5.169060948555293E-3</v>
      </c>
      <c r="AJ17" s="6">
        <v>1.3433903562216918E-2</v>
      </c>
      <c r="AK17" s="6">
        <f>((1+BSL_RFR_spot_no_VA!AK17)*(1+LFL_RFR_spot_no_VA!$C17)/(1+BSL_RFR_spot_no_VA!$C17))-1</f>
        <v>2.1500701049509185E-2</v>
      </c>
      <c r="AL17" s="6">
        <f>((1+BSL_RFR_spot_no_VA!AL17)*(1+LFL_RFR_spot_no_VA!$C17)/(1+BSL_RFR_spot_no_VA!$C17))-1</f>
        <v>0.16594779825157713</v>
      </c>
      <c r="AM17" s="6">
        <f>((1+BSL_RFR_spot_no_VA!AM17)*(1+LFL_RFR_spot_no_VA!$C17)/(1+BSL_RFR_spot_no_VA!$C17))-1</f>
        <v>9.5655591467518342E-3</v>
      </c>
      <c r="AN17" s="6">
        <f>((1+BSL_RFR_spot_no_VA!AN17)*(1+LFL_RFR_spot_no_VA!$C17)/(1+BSL_RFR_spot_no_VA!$C17))-1</f>
        <v>4.2033528646823415E-2</v>
      </c>
      <c r="AO17" s="6">
        <f>((1+BSL_RFR_spot_no_VA!AO17)*(1+LFL_RFR_spot_no_VA!$C17)/(1+BSL_RFR_spot_no_VA!$C17))-1</f>
        <v>2.0335082015600525E-2</v>
      </c>
      <c r="AP17" s="6">
        <f>((1+BSL_RFR_spot_no_VA!AP17)*(1+LFL_RFR_spot_no_VA!$C17)/(1+BSL_RFR_spot_no_VA!$C17))-1</f>
        <v>4.8050912377429089E-2</v>
      </c>
      <c r="AQ17" s="6">
        <f>((1+BSL_RFR_spot_no_VA!AQ17)*(1+LFL_RFR_spot_no_VA!$C17)/(1+BSL_RFR_spot_no_VA!$C17))-1</f>
        <v>1.1438519645682099E-2</v>
      </c>
      <c r="AR17" s="6">
        <f>((1+BSL_RFR_spot_no_VA!AR17)*(1+LFL_RFR_spot_no_VA!$C17)/(1+BSL_RFR_spot_no_VA!$C17))-1</f>
        <v>7.3485317450667331E-2</v>
      </c>
      <c r="AS17" s="6">
        <f>((1+BSL_RFR_spot_no_VA!AS17)*(1+LFL_RFR_spot_no_VA!$C17)/(1+BSL_RFR_spot_no_VA!$C17))-1</f>
        <v>-2.1703316390978555E-3</v>
      </c>
      <c r="AT17" s="6">
        <f>((1+BSL_RFR_spot_no_VA!AT17)*(1+LFL_RFR_spot_no_VA!$C17)/(1+BSL_RFR_spot_no_VA!$C17))-1</f>
        <v>3.588663169022821E-2</v>
      </c>
      <c r="AU17" s="6">
        <f>((1+BSL_RFR_spot_no_VA!AU17)*(1+LFL_RFR_spot_no_VA!$C17)/(1+BSL_RFR_spot_no_VA!$C17))-1</f>
        <v>5.4825450352282923E-2</v>
      </c>
      <c r="AV17" s="6">
        <f>((1+BSL_RFR_spot_no_VA!AV17)*(1+LFL_RFR_spot_no_VA!$C17)/(1+BSL_RFR_spot_no_VA!$C17))-1</f>
        <v>2.8354939471125995E-2</v>
      </c>
      <c r="AW17" s="6">
        <f>((1+BSL_RFR_spot_no_VA!AW17)*(1+LFL_RFR_spot_no_VA!$C17)/(1+BSL_RFR_spot_no_VA!$C17))-1</f>
        <v>2.1610289163808361E-2</v>
      </c>
      <c r="AX17" s="6">
        <f>((1+BSL_RFR_spot_no_VA!AX17)*(1+LFL_RFR_spot_no_VA!$C17)/(1+BSL_RFR_spot_no_VA!$C17))-1</f>
        <v>8.9435369359109895E-2</v>
      </c>
      <c r="AY17" s="6">
        <f>((1+BSL_RFR_spot_no_VA!AY17)*(1+LFL_RFR_spot_no_VA!$C17)/(1+BSL_RFR_spot_no_VA!$C17))-1</f>
        <v>1.1468407313218298E-2</v>
      </c>
      <c r="AZ17" s="6">
        <f>((1+BSL_RFR_spot_no_VA!AZ17)*(1+LFL_RFR_spot_no_VA!$C17)/(1+BSL_RFR_spot_no_VA!$C17))-1</f>
        <v>4.0861534317966353E-3</v>
      </c>
      <c r="BA17" s="6">
        <f>((1+BSL_RFR_spot_no_VA!BA17)*(1+LFL_RFR_spot_no_VA!$C17)/(1+BSL_RFR_spot_no_VA!$C17))-1</f>
        <v>1.649949801513162E-2</v>
      </c>
      <c r="BB17" s="6">
        <f>((1+BSL_RFR_spot_no_VA!BB17)*(1+LFL_RFR_spot_no_VA!$C17)/(1+BSL_RFR_spot_no_VA!$C17))-1</f>
        <v>0.11111389087864221</v>
      </c>
      <c r="BC17" s="6">
        <f>((1+BSL_RFR_spot_no_VA!BC17)*(1+LFL_RFR_spot_no_VA!$C17)/(1+BSL_RFR_spot_no_VA!$C17))-1</f>
        <v>1.4985189526634857E-2</v>
      </c>
      <c r="BD17" s="12"/>
      <c r="BE17" s="3"/>
    </row>
    <row r="18" spans="1:57" x14ac:dyDescent="0.25">
      <c r="A18" s="3"/>
      <c r="B18" s="3">
        <v>8</v>
      </c>
      <c r="C18" s="6">
        <v>2.0307839081317169E-3</v>
      </c>
      <c r="D18" s="6">
        <f>((1+BSL_RFR_spot_no_VA!D18)*(1+LFL_RFR_spot_no_VA!$C18)/(1+BSL_RFR_spot_no_VA!$C18))-1</f>
        <v>2.0307839081317169E-3</v>
      </c>
      <c r="E18" s="6">
        <f>((1+BSL_RFR_spot_no_VA!E18)*(1+LFL_RFR_spot_no_VA!$C18)/(1+BSL_RFR_spot_no_VA!$C18))-1</f>
        <v>2.0307839081317169E-3</v>
      </c>
      <c r="F18" s="6">
        <f>((1+BSL_RFR_spot_no_VA!F18)*(1+LFL_RFR_spot_no_VA!$C18)/(1+BSL_RFR_spot_no_VA!$C18))-1</f>
        <v>1.5231342316806007E-3</v>
      </c>
      <c r="G18" s="6">
        <f>((1+BSL_RFR_spot_no_VA!G18)*(1+LFL_RFR_spot_no_VA!$C18)/(1+BSL_RFR_spot_no_VA!$C18))-1</f>
        <v>3.4590040607581418E-2</v>
      </c>
      <c r="H18" s="6">
        <f>((1+BSL_RFR_spot_no_VA!H18)*(1+LFL_RFR_spot_no_VA!$C18)/(1+BSL_RFR_spot_no_VA!$C18))-1</f>
        <v>2.0307839081317169E-3</v>
      </c>
      <c r="I18" s="6">
        <f>((1+BSL_RFR_spot_no_VA!I18)*(1+LFL_RFR_spot_no_VA!$C18)/(1+BSL_RFR_spot_no_VA!$C18))-1</f>
        <v>3.0759450067077143E-3</v>
      </c>
      <c r="J18" s="6">
        <f>((1+BSL_RFR_spot_no_VA!J18)*(1+LFL_RFR_spot_no_VA!$C18)/(1+BSL_RFR_spot_no_VA!$C18))-1</f>
        <v>1.9312447558863521E-3</v>
      </c>
      <c r="K18" s="6">
        <f>((1+BSL_RFR_spot_no_VA!K18)*(1+LFL_RFR_spot_no_VA!$C18)/(1+BSL_RFR_spot_no_VA!$C18))-1</f>
        <v>2.0307839081317169E-3</v>
      </c>
      <c r="L18" s="6">
        <f>((1+BSL_RFR_spot_no_VA!L18)*(1+LFL_RFR_spot_no_VA!$C18)/(1+BSL_RFR_spot_no_VA!$C18))-1</f>
        <v>2.0307839081317169E-3</v>
      </c>
      <c r="M18" s="6">
        <f>((1+BSL_RFR_spot_no_VA!M18)*(1+LFL_RFR_spot_no_VA!$C18)/(1+BSL_RFR_spot_no_VA!$C18))-1</f>
        <v>2.0307839081317169E-3</v>
      </c>
      <c r="N18" s="6">
        <f>((1+BSL_RFR_spot_no_VA!N18)*(1+LFL_RFR_spot_no_VA!$C18)/(1+BSL_RFR_spot_no_VA!$C18))-1</f>
        <v>2.0307839081317169E-3</v>
      </c>
      <c r="O18" s="6">
        <f>((1+BSL_RFR_spot_no_VA!O18)*(1+LFL_RFR_spot_no_VA!$C18)/(1+BSL_RFR_spot_no_VA!$C18))-1</f>
        <v>2.0307839081317169E-3</v>
      </c>
      <c r="P18" s="6">
        <f>((1+BSL_RFR_spot_no_VA!P18)*(1+LFL_RFR_spot_no_VA!$C18)/(1+BSL_RFR_spot_no_VA!$C18))-1</f>
        <v>2.6228751818973217E-2</v>
      </c>
      <c r="Q18" s="6">
        <f>((1+BSL_RFR_spot_no_VA!Q18)*(1+LFL_RFR_spot_no_VA!$C18)/(1+BSL_RFR_spot_no_VA!$C18))-1</f>
        <v>5.2437410605170154E-2</v>
      </c>
      <c r="R18" s="6">
        <f>((1+BSL_RFR_spot_no_VA!R18)*(1+LFL_RFR_spot_no_VA!$C18)/(1+BSL_RFR_spot_no_VA!$C18))-1</f>
        <v>2.0307839081317169E-3</v>
      </c>
      <c r="S18" s="6">
        <f>((1+BSL_RFR_spot_no_VA!S18)*(1+LFL_RFR_spot_no_VA!$C18)/(1+BSL_RFR_spot_no_VA!$C18))-1</f>
        <v>2.0307839081317169E-3</v>
      </c>
      <c r="T18" s="6">
        <f>((1+BSL_RFR_spot_no_VA!T18)*(1+LFL_RFR_spot_no_VA!$C18)/(1+BSL_RFR_spot_no_VA!$C18))-1</f>
        <v>2.0307839081317169E-3</v>
      </c>
      <c r="U18" s="6">
        <f>((1+BSL_RFR_spot_no_VA!U18)*(1+LFL_RFR_spot_no_VA!$C18)/(1+BSL_RFR_spot_no_VA!$C18))-1</f>
        <v>-4.9070950033682781E-3</v>
      </c>
      <c r="V18" s="6">
        <f>((1+BSL_RFR_spot_no_VA!V18)*(1+LFL_RFR_spot_no_VA!$C18)/(1+BSL_RFR_spot_no_VA!$C18))-1</f>
        <v>2.0307839081317169E-3</v>
      </c>
      <c r="W18" s="6">
        <f>((1+BSL_RFR_spot_no_VA!W18)*(1+LFL_RFR_spot_no_VA!$C18)/(1+BSL_RFR_spot_no_VA!$C18))-1</f>
        <v>2.0307839081317169E-3</v>
      </c>
      <c r="X18" s="6">
        <f>((1+BSL_RFR_spot_no_VA!X18)*(1+LFL_RFR_spot_no_VA!$C18)/(1+BSL_RFR_spot_no_VA!$C18))-1</f>
        <v>2.0307839081317169E-3</v>
      </c>
      <c r="Y18" s="6">
        <f>((1+BSL_RFR_spot_no_VA!Y18)*(1+LFL_RFR_spot_no_VA!$C18)/(1+BSL_RFR_spot_no_VA!$C18))-1</f>
        <v>2.0307839081317169E-3</v>
      </c>
      <c r="Z18" s="6">
        <f>((1+BSL_RFR_spot_no_VA!Z18)*(1+LFL_RFR_spot_no_VA!$C18)/(1+BSL_RFR_spot_no_VA!$C18))-1</f>
        <v>1.1297878982172715E-2</v>
      </c>
      <c r="AA18" s="6">
        <f>((1+BSL_RFR_spot_no_VA!AA18)*(1+LFL_RFR_spot_no_VA!$C18)/(1+BSL_RFR_spot_no_VA!$C18))-1</f>
        <v>2.3043498947122432E-2</v>
      </c>
      <c r="AB18" s="6">
        <f>((1+BSL_RFR_spot_no_VA!AB18)*(1+LFL_RFR_spot_no_VA!$C18)/(1+BSL_RFR_spot_no_VA!$C18))-1</f>
        <v>2.0307839081317169E-3</v>
      </c>
      <c r="AC18" s="6">
        <f>((1+BSL_RFR_spot_no_VA!AC18)*(1+LFL_RFR_spot_no_VA!$C18)/(1+BSL_RFR_spot_no_VA!$C18))-1</f>
        <v>2.9682760401886332E-2</v>
      </c>
      <c r="AD18" s="6">
        <f>((1+BSL_RFR_spot_no_VA!AD18)*(1+LFL_RFR_spot_no_VA!$C18)/(1+BSL_RFR_spot_no_VA!$C18))-1</f>
        <v>9.5040167766174299E-2</v>
      </c>
      <c r="AE18" s="6">
        <f>((1+BSL_RFR_spot_no_VA!AE18)*(1+LFL_RFR_spot_no_VA!$C18)/(1+BSL_RFR_spot_no_VA!$C18))-1</f>
        <v>2.0307839081317169E-3</v>
      </c>
      <c r="AF18" s="6">
        <f>((1+BSL_RFR_spot_no_VA!AF18)*(1+LFL_RFR_spot_no_VA!$C18)/(1+BSL_RFR_spot_no_VA!$C18))-1</f>
        <v>2.0307839081317169E-3</v>
      </c>
      <c r="AG18" s="6">
        <f>((1+BSL_RFR_spot_no_VA!AG18)*(1+LFL_RFR_spot_no_VA!$C18)/(1+BSL_RFR_spot_no_VA!$C18))-1</f>
        <v>2.0307839081317169E-3</v>
      </c>
      <c r="AH18" s="6">
        <f>((1+BSL_RFR_spot_no_VA!AH18)*(1+LFL_RFR_spot_no_VA!$C18)/(1+BSL_RFR_spot_no_VA!$C18))-1</f>
        <v>8.1325339407709585E-3</v>
      </c>
      <c r="AI18" s="6">
        <f>((1+BSL_RFR_spot_no_VA!AI18)*(1+LFL_RFR_spot_no_VA!$C18)/(1+BSL_RFR_spot_no_VA!$C18))-1</f>
        <v>-4.9070950033682781E-3</v>
      </c>
      <c r="AJ18" s="6">
        <v>1.3387905159195388E-2</v>
      </c>
      <c r="AK18" s="6">
        <f>((1+BSL_RFR_spot_no_VA!AK18)*(1+LFL_RFR_spot_no_VA!$C18)/(1+BSL_RFR_spot_no_VA!$C18))-1</f>
        <v>2.1600181239564753E-2</v>
      </c>
      <c r="AL18" s="6">
        <f>((1+BSL_RFR_spot_no_VA!AL18)*(1+LFL_RFR_spot_no_VA!$C18)/(1+BSL_RFR_spot_no_VA!$C18))-1</f>
        <v>0.16474743608358389</v>
      </c>
      <c r="AM18" s="6">
        <f>((1+BSL_RFR_spot_no_VA!AM18)*(1+LFL_RFR_spot_no_VA!$C18)/(1+BSL_RFR_spot_no_VA!$C18))-1</f>
        <v>1.0232810053147467E-2</v>
      </c>
      <c r="AN18" s="6">
        <f>((1+BSL_RFR_spot_no_VA!AN18)*(1+LFL_RFR_spot_no_VA!$C18)/(1+BSL_RFR_spot_no_VA!$C18))-1</f>
        <v>4.1796675230143965E-2</v>
      </c>
      <c r="AO18" s="6">
        <f>((1+BSL_RFR_spot_no_VA!AO18)*(1+LFL_RFR_spot_no_VA!$C18)/(1+BSL_RFR_spot_no_VA!$C18))-1</f>
        <v>1.9878153905720675E-2</v>
      </c>
      <c r="AP18" s="6">
        <f>((1+BSL_RFR_spot_no_VA!AP18)*(1+LFL_RFR_spot_no_VA!$C18)/(1+BSL_RFR_spot_no_VA!$C18))-1</f>
        <v>4.8346351447887015E-2</v>
      </c>
      <c r="AQ18" s="6">
        <f>((1+BSL_RFR_spot_no_VA!AQ18)*(1+LFL_RFR_spot_no_VA!$C18)/(1+BSL_RFR_spot_no_VA!$C18))-1</f>
        <v>1.1357602473519801E-2</v>
      </c>
      <c r="AR18" s="6">
        <f>((1+BSL_RFR_spot_no_VA!AR18)*(1+LFL_RFR_spot_no_VA!$C18)/(1+BSL_RFR_spot_no_VA!$C18))-1</f>
        <v>7.3071876865628882E-2</v>
      </c>
      <c r="AS18" s="6">
        <f>((1+BSL_RFR_spot_no_VA!AS18)*(1+LFL_RFR_spot_no_VA!$C18)/(1+BSL_RFR_spot_no_VA!$C18))-1</f>
        <v>-2.5082014342554526E-3</v>
      </c>
      <c r="AT18" s="6">
        <f>((1+BSL_RFR_spot_no_VA!AT18)*(1+LFL_RFR_spot_no_VA!$C18)/(1+BSL_RFR_spot_no_VA!$C18))-1</f>
        <v>3.5844233925872881E-2</v>
      </c>
      <c r="AU18" s="6">
        <f>((1+BSL_RFR_spot_no_VA!AU18)*(1+LFL_RFR_spot_no_VA!$C18)/(1+BSL_RFR_spot_no_VA!$C18))-1</f>
        <v>5.5115013800570045E-2</v>
      </c>
      <c r="AV18" s="6">
        <f>((1+BSL_RFR_spot_no_VA!AV18)*(1+LFL_RFR_spot_no_VA!$C18)/(1+BSL_RFR_spot_no_VA!$C18))-1</f>
        <v>2.8488290574942399E-2</v>
      </c>
      <c r="AW18" s="6">
        <f>((1+BSL_RFR_spot_no_VA!AW18)*(1+LFL_RFR_spot_no_VA!$C18)/(1+BSL_RFR_spot_no_VA!$C18))-1</f>
        <v>2.1689766476585604E-2</v>
      </c>
      <c r="AX18" s="6">
        <f>((1+BSL_RFR_spot_no_VA!AX18)*(1+LFL_RFR_spot_no_VA!$C18)/(1+BSL_RFR_spot_no_VA!$C18))-1</f>
        <v>8.965509962970164E-2</v>
      </c>
      <c r="AY18" s="6">
        <f>((1+BSL_RFR_spot_no_VA!AY18)*(1+LFL_RFR_spot_no_VA!$C18)/(1+BSL_RFR_spot_no_VA!$C18))-1</f>
        <v>1.1009215440661135E-2</v>
      </c>
      <c r="AZ18" s="6">
        <f>((1+BSL_RFR_spot_no_VA!AZ18)*(1+LFL_RFR_spot_no_VA!$C18)/(1+BSL_RFR_spot_no_VA!$C18))-1</f>
        <v>4.061382613936626E-3</v>
      </c>
      <c r="BA18" s="6">
        <f>((1+BSL_RFR_spot_no_VA!BA18)*(1+LFL_RFR_spot_no_VA!$C18)/(1+BSL_RFR_spot_no_VA!$C18))-1</f>
        <v>1.721050462554552E-2</v>
      </c>
      <c r="BB18" s="6">
        <f>((1+BSL_RFR_spot_no_VA!BB18)*(1+LFL_RFR_spot_no_VA!$C18)/(1+BSL_RFR_spot_no_VA!$C18))-1</f>
        <v>0.10968237706146344</v>
      </c>
      <c r="BC18" s="6">
        <f>((1+BSL_RFR_spot_no_VA!BC18)*(1+LFL_RFR_spot_no_VA!$C18)/(1+BSL_RFR_spot_no_VA!$C18))-1</f>
        <v>1.5060458937046217E-2</v>
      </c>
      <c r="BD18" s="12"/>
      <c r="BE18" s="3"/>
    </row>
    <row r="19" spans="1:57" x14ac:dyDescent="0.25">
      <c r="A19" s="3"/>
      <c r="B19" s="3">
        <v>9</v>
      </c>
      <c r="C19" s="6">
        <v>2.5421767459286038E-3</v>
      </c>
      <c r="D19" s="6">
        <f>((1+BSL_RFR_spot_no_VA!D19)*(1+LFL_RFR_spot_no_VA!$C19)/(1+BSL_RFR_spot_no_VA!$C19))-1</f>
        <v>2.5421767459286038E-3</v>
      </c>
      <c r="E19" s="6">
        <f>((1+BSL_RFR_spot_no_VA!E19)*(1+LFL_RFR_spot_no_VA!$C19)/(1+BSL_RFR_spot_no_VA!$C19))-1</f>
        <v>2.5421767459286038E-3</v>
      </c>
      <c r="F19" s="6">
        <f>((1+BSL_RFR_spot_no_VA!F19)*(1+LFL_RFR_spot_no_VA!$C19)/(1+BSL_RFR_spot_no_VA!$C19))-1</f>
        <v>2.0349431766779613E-3</v>
      </c>
      <c r="G19" s="6">
        <f>((1+BSL_RFR_spot_no_VA!G19)*(1+LFL_RFR_spot_no_VA!$C19)/(1+BSL_RFR_spot_no_VA!$C19))-1</f>
        <v>3.4875830346597247E-2</v>
      </c>
      <c r="H19" s="6">
        <f>((1+BSL_RFR_spot_no_VA!H19)*(1+LFL_RFR_spot_no_VA!$C19)/(1+BSL_RFR_spot_no_VA!$C19))-1</f>
        <v>2.5421767459286038E-3</v>
      </c>
      <c r="I19" s="6">
        <f>((1+BSL_RFR_spot_no_VA!I19)*(1+LFL_RFR_spot_no_VA!$C19)/(1+BSL_RFR_spot_no_VA!$C19))-1</f>
        <v>3.0195730463999926E-3</v>
      </c>
      <c r="J19" s="6">
        <f>((1+BSL_RFR_spot_no_VA!J19)*(1+LFL_RFR_spot_no_VA!$C19)/(1+BSL_RFR_spot_no_VA!$C19))-1</f>
        <v>2.4327734270706003E-3</v>
      </c>
      <c r="K19" s="6">
        <f>((1+BSL_RFR_spot_no_VA!K19)*(1+LFL_RFR_spot_no_VA!$C19)/(1+BSL_RFR_spot_no_VA!$C19))-1</f>
        <v>2.5421767459286038E-3</v>
      </c>
      <c r="L19" s="6">
        <f>((1+BSL_RFR_spot_no_VA!L19)*(1+LFL_RFR_spot_no_VA!$C19)/(1+BSL_RFR_spot_no_VA!$C19))-1</f>
        <v>2.5421767459286038E-3</v>
      </c>
      <c r="M19" s="6">
        <f>((1+BSL_RFR_spot_no_VA!M19)*(1+LFL_RFR_spot_no_VA!$C19)/(1+BSL_RFR_spot_no_VA!$C19))-1</f>
        <v>2.5421767459286038E-3</v>
      </c>
      <c r="N19" s="6">
        <f>((1+BSL_RFR_spot_no_VA!N19)*(1+LFL_RFR_spot_no_VA!$C19)/(1+BSL_RFR_spot_no_VA!$C19))-1</f>
        <v>2.5421767459286038E-3</v>
      </c>
      <c r="O19" s="6">
        <f>((1+BSL_RFR_spot_no_VA!O19)*(1+LFL_RFR_spot_no_VA!$C19)/(1+BSL_RFR_spot_no_VA!$C19))-1</f>
        <v>2.5421767459286038E-3</v>
      </c>
      <c r="P19" s="6">
        <f>((1+BSL_RFR_spot_no_VA!P19)*(1+LFL_RFR_spot_no_VA!$C19)/(1+BSL_RFR_spot_no_VA!$C19))-1</f>
        <v>2.7078357438899969E-2</v>
      </c>
      <c r="Q19" s="6">
        <f>((1+BSL_RFR_spot_no_VA!Q19)*(1+LFL_RFR_spot_no_VA!$C19)/(1+BSL_RFR_spot_no_VA!$C19))-1</f>
        <v>5.164437540065081E-2</v>
      </c>
      <c r="R19" s="6">
        <f>((1+BSL_RFR_spot_no_VA!R19)*(1+LFL_RFR_spot_no_VA!$C19)/(1+BSL_RFR_spot_no_VA!$C19))-1</f>
        <v>2.5421767459286038E-3</v>
      </c>
      <c r="S19" s="6">
        <f>((1+BSL_RFR_spot_no_VA!S19)*(1+LFL_RFR_spot_no_VA!$C19)/(1+BSL_RFR_spot_no_VA!$C19))-1</f>
        <v>2.5421767459286038E-3</v>
      </c>
      <c r="T19" s="6">
        <f>((1+BSL_RFR_spot_no_VA!T19)*(1+LFL_RFR_spot_no_VA!$C19)/(1+BSL_RFR_spot_no_VA!$C19))-1</f>
        <v>2.5421767459286038E-3</v>
      </c>
      <c r="U19" s="6">
        <f>((1+BSL_RFR_spot_no_VA!U19)*(1+LFL_RFR_spot_no_VA!$C19)/(1+BSL_RFR_spot_no_VA!$C19))-1</f>
        <v>-4.7182253237387783E-3</v>
      </c>
      <c r="V19" s="6">
        <f>((1+BSL_RFR_spot_no_VA!V19)*(1+LFL_RFR_spot_no_VA!$C19)/(1+BSL_RFR_spot_no_VA!$C19))-1</f>
        <v>2.5421767459286038E-3</v>
      </c>
      <c r="W19" s="6">
        <f>((1+BSL_RFR_spot_no_VA!W19)*(1+LFL_RFR_spot_no_VA!$C19)/(1+BSL_RFR_spot_no_VA!$C19))-1</f>
        <v>2.5421767459286038E-3</v>
      </c>
      <c r="X19" s="6">
        <f>((1+BSL_RFR_spot_no_VA!X19)*(1+LFL_RFR_spot_no_VA!$C19)/(1+BSL_RFR_spot_no_VA!$C19))-1</f>
        <v>2.5421767459286038E-3</v>
      </c>
      <c r="Y19" s="6">
        <f>((1+BSL_RFR_spot_no_VA!Y19)*(1+LFL_RFR_spot_no_VA!$C19)/(1+BSL_RFR_spot_no_VA!$C19))-1</f>
        <v>2.5421767459286038E-3</v>
      </c>
      <c r="Z19" s="6">
        <f>((1+BSL_RFR_spot_no_VA!Z19)*(1+LFL_RFR_spot_no_VA!$C19)/(1+BSL_RFR_spot_no_VA!$C19))-1</f>
        <v>1.1572923429843618E-2</v>
      </c>
      <c r="AA19" s="6">
        <f>((1+BSL_RFR_spot_no_VA!AA19)*(1+LFL_RFR_spot_no_VA!$C19)/(1+BSL_RFR_spot_no_VA!$C19))-1</f>
        <v>2.2960814347335212E-2</v>
      </c>
      <c r="AB19" s="6">
        <f>((1+BSL_RFR_spot_no_VA!AB19)*(1+LFL_RFR_spot_no_VA!$C19)/(1+BSL_RFR_spot_no_VA!$C19))-1</f>
        <v>2.5421767459286038E-3</v>
      </c>
      <c r="AC19" s="6">
        <f>((1+BSL_RFR_spot_no_VA!AC19)*(1+LFL_RFR_spot_no_VA!$C19)/(1+BSL_RFR_spot_no_VA!$C19))-1</f>
        <v>3.0967148136488598E-2</v>
      </c>
      <c r="AD19" s="6">
        <f>((1+BSL_RFR_spot_no_VA!AD19)*(1+LFL_RFR_spot_no_VA!$C19)/(1+BSL_RFR_spot_no_VA!$C19))-1</f>
        <v>9.4550367905505972E-2</v>
      </c>
      <c r="AE19" s="6">
        <f>((1+BSL_RFR_spot_no_VA!AE19)*(1+LFL_RFR_spot_no_VA!$C19)/(1+BSL_RFR_spot_no_VA!$C19))-1</f>
        <v>2.5421767459286038E-3</v>
      </c>
      <c r="AF19" s="6">
        <f>((1+BSL_RFR_spot_no_VA!AF19)*(1+LFL_RFR_spot_no_VA!$C19)/(1+BSL_RFR_spot_no_VA!$C19))-1</f>
        <v>2.5421767459286038E-3</v>
      </c>
      <c r="AG19" s="6">
        <f>((1+BSL_RFR_spot_no_VA!AG19)*(1+LFL_RFR_spot_no_VA!$C19)/(1+BSL_RFR_spot_no_VA!$C19))-1</f>
        <v>2.5421767459286038E-3</v>
      </c>
      <c r="AH19" s="6">
        <f>((1+BSL_RFR_spot_no_VA!AH19)*(1+LFL_RFR_spot_no_VA!$C19)/(1+BSL_RFR_spot_no_VA!$C19))-1</f>
        <v>8.927352264731736E-3</v>
      </c>
      <c r="AI19" s="6">
        <f>((1+BSL_RFR_spot_no_VA!AI19)*(1+LFL_RFR_spot_no_VA!$C19)/(1+BSL_RFR_spot_no_VA!$C19))-1</f>
        <v>-4.7182253237387783E-3</v>
      </c>
      <c r="AJ19" s="6">
        <v>1.3310768943787561E-2</v>
      </c>
      <c r="AK19" s="6">
        <f>((1+BSL_RFR_spot_no_VA!AK19)*(1+LFL_RFR_spot_no_VA!$C19)/(1+BSL_RFR_spot_no_VA!$C19))-1</f>
        <v>2.1836943889975702E-2</v>
      </c>
      <c r="AL19" s="6">
        <f>((1+BSL_RFR_spot_no_VA!AL19)*(1+LFL_RFR_spot_no_VA!$C19)/(1+BSL_RFR_spot_no_VA!$C19))-1</f>
        <v>0.16364353664246289</v>
      </c>
      <c r="AM19" s="6">
        <f>((1+BSL_RFR_spot_no_VA!AM19)*(1+LFL_RFR_spot_no_VA!$C19)/(1+BSL_RFR_spot_no_VA!$C19))-1</f>
        <v>1.0926449272955274E-2</v>
      </c>
      <c r="AN19" s="6">
        <f>((1+BSL_RFR_spot_no_VA!AN19)*(1+LFL_RFR_spot_no_VA!$C19)/(1+BSL_RFR_spot_no_VA!$C19))-1</f>
        <v>4.1887588509769147E-2</v>
      </c>
      <c r="AO19" s="6">
        <f>((1+BSL_RFR_spot_no_VA!AO19)*(1+LFL_RFR_spot_no_VA!$C19)/(1+BSL_RFR_spot_no_VA!$C19))-1</f>
        <v>1.9579257218997004E-2</v>
      </c>
      <c r="AP19" s="6">
        <f>((1+BSL_RFR_spot_no_VA!AP19)*(1+LFL_RFR_spot_no_VA!$C19)/(1+BSL_RFR_spot_no_VA!$C19))-1</f>
        <v>4.9635332636167595E-2</v>
      </c>
      <c r="AQ19" s="6">
        <f>((1+BSL_RFR_spot_no_VA!AQ19)*(1+LFL_RFR_spot_no_VA!$C19)/(1+BSL_RFR_spot_no_VA!$C19))-1</f>
        <v>1.1155201666930958E-2</v>
      </c>
      <c r="AR19" s="6">
        <f>((1+BSL_RFR_spot_no_VA!AR19)*(1+LFL_RFR_spot_no_VA!$C19)/(1+BSL_RFR_spot_no_VA!$C19))-1</f>
        <v>7.2619975352607113E-2</v>
      </c>
      <c r="AS19" s="6">
        <f>((1+BSL_RFR_spot_no_VA!AS19)*(1+LFL_RFR_spot_no_VA!$C19)/(1+BSL_RFR_spot_no_VA!$C19))-1</f>
        <v>-2.7688570968144033E-3</v>
      </c>
      <c r="AT19" s="6">
        <f>((1+BSL_RFR_spot_no_VA!AT19)*(1+LFL_RFR_spot_no_VA!$C19)/(1+BSL_RFR_spot_no_VA!$C19))-1</f>
        <v>3.5880351728839077E-2</v>
      </c>
      <c r="AU19" s="6">
        <f>((1+BSL_RFR_spot_no_VA!AU19)*(1+LFL_RFR_spot_no_VA!$C19)/(1+BSL_RFR_spot_no_VA!$C19))-1</f>
        <v>5.5244739166704804E-2</v>
      </c>
      <c r="AV19" s="6">
        <f>((1+BSL_RFR_spot_no_VA!AV19)*(1+LFL_RFR_spot_no_VA!$C19)/(1+BSL_RFR_spot_no_VA!$C19))-1</f>
        <v>2.8500600584054014E-2</v>
      </c>
      <c r="AW19" s="6">
        <f>((1+BSL_RFR_spot_no_VA!AW19)*(1+LFL_RFR_spot_no_VA!$C19)/(1+BSL_RFR_spot_no_VA!$C19))-1</f>
        <v>2.1618137252259695E-2</v>
      </c>
      <c r="AX19" s="6">
        <f>((1+BSL_RFR_spot_no_VA!AX19)*(1+LFL_RFR_spot_no_VA!$C19)/(1+BSL_RFR_spot_no_VA!$C19))-1</f>
        <v>8.9686893094455211E-2</v>
      </c>
      <c r="AY19" s="6">
        <f>((1+BSL_RFR_spot_no_VA!AY19)*(1+LFL_RFR_spot_no_VA!$C19)/(1+BSL_RFR_spot_no_VA!$C19))-1</f>
        <v>1.0568402047601788E-2</v>
      </c>
      <c r="AZ19" s="6">
        <f>((1+BSL_RFR_spot_no_VA!AZ19)*(1+LFL_RFR_spot_no_VA!$C19)/(1+BSL_RFR_spot_no_VA!$C19))-1</f>
        <v>4.0539316974208539E-3</v>
      </c>
      <c r="BA19" s="6">
        <f>((1+BSL_RFR_spot_no_VA!BA19)*(1+LFL_RFR_spot_no_VA!$C19)/(1+BSL_RFR_spot_no_VA!$C19))-1</f>
        <v>1.7192275716640726E-2</v>
      </c>
      <c r="BB19" s="6">
        <f>((1+BSL_RFR_spot_no_VA!BB19)*(1+LFL_RFR_spot_no_VA!$C19)/(1+BSL_RFR_spot_no_VA!$C19))-1</f>
        <v>0.10824567427527576</v>
      </c>
      <c r="BC19" s="6">
        <f>((1+BSL_RFR_spot_no_VA!BC19)*(1+LFL_RFR_spot_no_VA!$C19)/(1+BSL_RFR_spot_no_VA!$C19))-1</f>
        <v>1.5043992364520031E-2</v>
      </c>
      <c r="BD19" s="12"/>
      <c r="BE19" s="3"/>
    </row>
    <row r="20" spans="1:57" x14ac:dyDescent="0.25">
      <c r="A20" s="11"/>
      <c r="B20" s="8">
        <v>10</v>
      </c>
      <c r="C20" s="9">
        <v>3.0044899724268603E-3</v>
      </c>
      <c r="D20" s="9">
        <f>((1+BSL_RFR_spot_no_VA!D20)*(1+LFL_RFR_spot_no_VA!$C20)/(1+BSL_RFR_spot_no_VA!$C20))-1</f>
        <v>3.0044899724268603E-3</v>
      </c>
      <c r="E20" s="9">
        <f>((1+BSL_RFR_spot_no_VA!E20)*(1+LFL_RFR_spot_no_VA!$C20)/(1+BSL_RFR_spot_no_VA!$C20))-1</f>
        <v>3.0044899724268603E-3</v>
      </c>
      <c r="F20" s="9">
        <f>((1+BSL_RFR_spot_no_VA!F20)*(1+LFL_RFR_spot_no_VA!$C20)/(1+BSL_RFR_spot_no_VA!$C20))-1</f>
        <v>2.4976259006419532E-3</v>
      </c>
      <c r="G20" s="9">
        <f>((1+BSL_RFR_spot_no_VA!G20)*(1+LFL_RFR_spot_no_VA!$C20)/(1+BSL_RFR_spot_no_VA!$C20))-1</f>
        <v>3.5026373095772501E-2</v>
      </c>
      <c r="H20" s="9">
        <f>((1+BSL_RFR_spot_no_VA!H20)*(1+LFL_RFR_spot_no_VA!$C20)/(1+BSL_RFR_spot_no_VA!$C20))-1</f>
        <v>3.0044899724268603E-3</v>
      </c>
      <c r="I20" s="9">
        <f>((1+BSL_RFR_spot_no_VA!I20)*(1+LFL_RFR_spot_no_VA!$C20)/(1+BSL_RFR_spot_no_VA!$C20))-1</f>
        <v>2.9547974163697255E-3</v>
      </c>
      <c r="J20" s="9">
        <f>((1+BSL_RFR_spot_no_VA!J20)*(1+LFL_RFR_spot_no_VA!$C20)/(1+BSL_RFR_spot_no_VA!$C20))-1</f>
        <v>2.9051048603123686E-3</v>
      </c>
      <c r="K20" s="9">
        <f>((1+BSL_RFR_spot_no_VA!K20)*(1+LFL_RFR_spot_no_VA!$C20)/(1+BSL_RFR_spot_no_VA!$C20))-1</f>
        <v>3.0044899724268603E-3</v>
      </c>
      <c r="L20" s="9">
        <f>((1+BSL_RFR_spot_no_VA!L20)*(1+LFL_RFR_spot_no_VA!$C20)/(1+BSL_RFR_spot_no_VA!$C20))-1</f>
        <v>3.0044899724268603E-3</v>
      </c>
      <c r="M20" s="9">
        <f>((1+BSL_RFR_spot_no_VA!M20)*(1+LFL_RFR_spot_no_VA!$C20)/(1+BSL_RFR_spot_no_VA!$C20))-1</f>
        <v>3.0044899724268603E-3</v>
      </c>
      <c r="N20" s="9">
        <f>((1+BSL_RFR_spot_no_VA!N20)*(1+LFL_RFR_spot_no_VA!$C20)/(1+BSL_RFR_spot_no_VA!$C20))-1</f>
        <v>3.0044899724268603E-3</v>
      </c>
      <c r="O20" s="9">
        <f>((1+BSL_RFR_spot_no_VA!O20)*(1+LFL_RFR_spot_no_VA!$C20)/(1+BSL_RFR_spot_no_VA!$C20))-1</f>
        <v>3.0044899724268603E-3</v>
      </c>
      <c r="P20" s="9">
        <f>((1+BSL_RFR_spot_no_VA!P20)*(1+LFL_RFR_spot_no_VA!$C20)/(1+BSL_RFR_spot_no_VA!$C20))-1</f>
        <v>2.7781198422613507E-2</v>
      </c>
      <c r="Q20" s="9">
        <f>((1+BSL_RFR_spot_no_VA!Q20)*(1+LFL_RFR_spot_no_VA!$C20)/(1+BSL_RFR_spot_no_VA!$C20))-1</f>
        <v>5.0818667410793106E-2</v>
      </c>
      <c r="R20" s="9">
        <f>((1+BSL_RFR_spot_no_VA!R20)*(1+LFL_RFR_spot_no_VA!$C20)/(1+BSL_RFR_spot_no_VA!$C20))-1</f>
        <v>3.0044899724268603E-3</v>
      </c>
      <c r="S20" s="9">
        <f>((1+BSL_RFR_spot_no_VA!S20)*(1+LFL_RFR_spot_no_VA!$C20)/(1+BSL_RFR_spot_no_VA!$C20))-1</f>
        <v>3.0044899724268603E-3</v>
      </c>
      <c r="T20" s="9">
        <f>((1+BSL_RFR_spot_no_VA!T20)*(1+LFL_RFR_spot_no_VA!$C20)/(1+BSL_RFR_spot_no_VA!$C20))-1</f>
        <v>3.0044899724268603E-3</v>
      </c>
      <c r="U20" s="9">
        <f>((1+BSL_RFR_spot_no_VA!U20)*(1+LFL_RFR_spot_no_VA!$C20)/(1+BSL_RFR_spot_no_VA!$C20))-1</f>
        <v>-4.5686555707107335E-3</v>
      </c>
      <c r="V20" s="9">
        <f>((1+BSL_RFR_spot_no_VA!V20)*(1+LFL_RFR_spot_no_VA!$C20)/(1+BSL_RFR_spot_no_VA!$C20))-1</f>
        <v>3.0044899724268603E-3</v>
      </c>
      <c r="W20" s="9">
        <f>((1+BSL_RFR_spot_no_VA!W20)*(1+LFL_RFR_spot_no_VA!$C20)/(1+BSL_RFR_spot_no_VA!$C20))-1</f>
        <v>3.0044899724268603E-3</v>
      </c>
      <c r="X20" s="9">
        <f>((1+BSL_RFR_spot_no_VA!X20)*(1+LFL_RFR_spot_no_VA!$C20)/(1+BSL_RFR_spot_no_VA!$C20))-1</f>
        <v>3.0044899724268603E-3</v>
      </c>
      <c r="Y20" s="9">
        <f>((1+BSL_RFR_spot_no_VA!Y20)*(1+LFL_RFR_spot_no_VA!$C20)/(1+BSL_RFR_spot_no_VA!$C20))-1</f>
        <v>3.0044899724268603E-3</v>
      </c>
      <c r="Z20" s="9">
        <f>((1+BSL_RFR_spot_no_VA!Z20)*(1+LFL_RFR_spot_no_VA!$C20)/(1+BSL_RFR_spot_no_VA!$C20))-1</f>
        <v>1.1800072394574812E-2</v>
      </c>
      <c r="AA20" s="9">
        <f>((1+BSL_RFR_spot_no_VA!AA20)*(1+LFL_RFR_spot_no_VA!$C20)/(1+BSL_RFR_spot_no_VA!$C20))-1</f>
        <v>2.3587146691374183E-2</v>
      </c>
      <c r="AB20" s="9">
        <f>((1+BSL_RFR_spot_no_VA!AB20)*(1+LFL_RFR_spot_no_VA!$C20)/(1+BSL_RFR_spot_no_VA!$C20))-1</f>
        <v>3.0044899724268603E-3</v>
      </c>
      <c r="AC20" s="9">
        <f>((1+BSL_RFR_spot_no_VA!AC20)*(1+LFL_RFR_spot_no_VA!$C20)/(1+BSL_RFR_spot_no_VA!$C20))-1</f>
        <v>3.2293282512619204E-2</v>
      </c>
      <c r="AD20" s="9">
        <f>((1+BSL_RFR_spot_no_VA!AD20)*(1+LFL_RFR_spot_no_VA!$C20)/(1+BSL_RFR_spot_no_VA!$C20))-1</f>
        <v>9.142742422084571E-2</v>
      </c>
      <c r="AE20" s="9">
        <f>((1+BSL_RFR_spot_no_VA!AE20)*(1+LFL_RFR_spot_no_VA!$C20)/(1+BSL_RFR_spot_no_VA!$C20))-1</f>
        <v>3.0044899724268603E-3</v>
      </c>
      <c r="AF20" s="9">
        <f>((1+BSL_RFR_spot_no_VA!AF20)*(1+LFL_RFR_spot_no_VA!$C20)/(1+BSL_RFR_spot_no_VA!$C20))-1</f>
        <v>3.0044899724268603E-3</v>
      </c>
      <c r="AG20" s="9">
        <f>((1+BSL_RFR_spot_no_VA!AG20)*(1+LFL_RFR_spot_no_VA!$C20)/(1+BSL_RFR_spot_no_VA!$C20))-1</f>
        <v>3.0044899724268603E-3</v>
      </c>
      <c r="AH20" s="9">
        <f>((1+BSL_RFR_spot_no_VA!AH20)*(1+LFL_RFR_spot_no_VA!$C20)/(1+BSL_RFR_spot_no_VA!$C20))-1</f>
        <v>9.563907371994862E-3</v>
      </c>
      <c r="AI20" s="9">
        <f>((1+BSL_RFR_spot_no_VA!AI20)*(1+LFL_RFR_spot_no_VA!$C20)/(1+BSL_RFR_spot_no_VA!$C20))-1</f>
        <v>-4.5686555707107335E-3</v>
      </c>
      <c r="AJ20" s="9">
        <v>1.3166669262933046E-2</v>
      </c>
      <c r="AK20" s="9">
        <f>((1+BSL_RFR_spot_no_VA!AK20)*(1+LFL_RFR_spot_no_VA!$C20)/(1+BSL_RFR_spot_no_VA!$C20))-1</f>
        <v>2.1987046386328313E-2</v>
      </c>
      <c r="AL20" s="9">
        <f>((1+BSL_RFR_spot_no_VA!AL20)*(1+LFL_RFR_spot_no_VA!$C20)/(1+BSL_RFR_spot_no_VA!$C20))-1</f>
        <v>0.16267661109585041</v>
      </c>
      <c r="AM20" s="9">
        <f>((1+BSL_RFR_spot_no_VA!AM20)*(1+LFL_RFR_spot_no_VA!$C20)/(1+BSL_RFR_spot_no_VA!$C20))-1</f>
        <v>1.1521794080653791E-2</v>
      </c>
      <c r="AN20" s="9">
        <f>((1+BSL_RFR_spot_no_VA!AN20)*(1+LFL_RFR_spot_no_VA!$C20)/(1+BSL_RFR_spot_no_VA!$C20))-1</f>
        <v>4.1575851984128942E-2</v>
      </c>
      <c r="AO20" s="9">
        <f>((1+BSL_RFR_spot_no_VA!AO20)*(1+LFL_RFR_spot_no_VA!$C20)/(1+BSL_RFR_spot_no_VA!$C20))-1</f>
        <v>1.9273832825597692E-2</v>
      </c>
      <c r="AP20" s="9">
        <f>((1+BSL_RFR_spot_no_VA!AP20)*(1+LFL_RFR_spot_no_VA!$C20)/(1+BSL_RFR_spot_no_VA!$C20))-1</f>
        <v>5.1246023392885975E-2</v>
      </c>
      <c r="AQ20" s="9">
        <f>((1+BSL_RFR_spot_no_VA!AQ20)*(1+LFL_RFR_spot_no_VA!$C20)/(1+BSL_RFR_spot_no_VA!$C20))-1</f>
        <v>1.0895667874331272E-2</v>
      </c>
      <c r="AR20" s="9">
        <f>((1+BSL_RFR_spot_no_VA!AR20)*(1+LFL_RFR_spot_no_VA!$C20)/(1+BSL_RFR_spot_no_VA!$C20))-1</f>
        <v>7.2186466515446357E-2</v>
      </c>
      <c r="AS20" s="9">
        <f>((1+BSL_RFR_spot_no_VA!AS20)*(1+LFL_RFR_spot_no_VA!$C20)/(1+BSL_RFR_spot_no_VA!$C20))-1</f>
        <v>-2.9188627096071729E-3</v>
      </c>
      <c r="AT20" s="9">
        <f>((1+BSL_RFR_spot_no_VA!AT20)*(1+LFL_RFR_spot_no_VA!$C20)/(1+BSL_RFR_spot_no_VA!$C20))-1</f>
        <v>3.6020224216919194E-2</v>
      </c>
      <c r="AU20" s="9">
        <f>((1+BSL_RFR_spot_no_VA!AU20)*(1+LFL_RFR_spot_no_VA!$C20)/(1+BSL_RFR_spot_no_VA!$C20))-1</f>
        <v>5.552952172502823E-2</v>
      </c>
      <c r="AV20" s="9">
        <f>((1+BSL_RFR_spot_no_VA!AV20)*(1+LFL_RFR_spot_no_VA!$C20)/(1+BSL_RFR_spot_no_VA!$C20))-1</f>
        <v>2.8486832718627397E-2</v>
      </c>
      <c r="AW20" s="9">
        <f>((1+BSL_RFR_spot_no_VA!AW20)*(1+LFL_RFR_spot_no_VA!$C20)/(1+BSL_RFR_spot_no_VA!$C20))-1</f>
        <v>2.141061273606315E-2</v>
      </c>
      <c r="AX20" s="9">
        <f>((1+BSL_RFR_spot_no_VA!AX20)*(1+LFL_RFR_spot_no_VA!$C20)/(1+BSL_RFR_spot_no_VA!$C20))-1</f>
        <v>8.9718000292473565E-2</v>
      </c>
      <c r="AY20" s="9">
        <f>((1+BSL_RFR_spot_no_VA!AY20)*(1+LFL_RFR_spot_no_VA!$C20)/(1+BSL_RFR_spot_no_VA!$C20))-1</f>
        <v>1.0180095067105821E-2</v>
      </c>
      <c r="AZ20" s="9">
        <f>((1+BSL_RFR_spot_no_VA!AZ20)*(1+LFL_RFR_spot_no_VA!$C20)/(1+BSL_RFR_spot_no_VA!$C20))-1</f>
        <v>4.1076647168998282E-3</v>
      </c>
      <c r="BA20" s="9">
        <f>((1+BSL_RFR_spot_no_VA!BA20)*(1+LFL_RFR_spot_no_VA!$C20)/(1+BSL_RFR_spot_no_VA!$C20))-1</f>
        <v>1.661031182092465E-2</v>
      </c>
      <c r="BB20" s="9">
        <f>((1+BSL_RFR_spot_no_VA!BB20)*(1+LFL_RFR_spot_no_VA!$C20)/(1+BSL_RFR_spot_no_VA!$C20))-1</f>
        <v>0.10672279297529297</v>
      </c>
      <c r="BC20" s="9">
        <f>((1+BSL_RFR_spot_no_VA!BC20)*(1+LFL_RFR_spot_no_VA!$C20)/(1+BSL_RFR_spot_no_VA!$C20))-1</f>
        <v>1.5228858762530884E-2</v>
      </c>
      <c r="BD20" s="12"/>
      <c r="BE20" s="3"/>
    </row>
    <row r="21" spans="1:57" x14ac:dyDescent="0.25">
      <c r="A21" s="3"/>
      <c r="B21" s="3">
        <v>11</v>
      </c>
      <c r="C21" s="6">
        <v>3.4378830611370148E-3</v>
      </c>
      <c r="D21" s="6">
        <f>((1+BSL_RFR_spot_no_VA!D21)*(1+LFL_RFR_spot_no_VA!$C21)/(1+BSL_RFR_spot_no_VA!$C21))-1</f>
        <v>3.4378830611370148E-3</v>
      </c>
      <c r="E21" s="6">
        <f>((1+BSL_RFR_spot_no_VA!E21)*(1+LFL_RFR_spot_no_VA!$C21)/(1+BSL_RFR_spot_no_VA!$C21))-1</f>
        <v>3.4378830611370148E-3</v>
      </c>
      <c r="F21" s="6">
        <f>((1+BSL_RFR_spot_no_VA!F21)*(1+LFL_RFR_spot_no_VA!$C21)/(1+BSL_RFR_spot_no_VA!$C21))-1</f>
        <v>2.9213945342314585E-3</v>
      </c>
      <c r="G21" s="6">
        <f>((1+BSL_RFR_spot_no_VA!G21)*(1+LFL_RFR_spot_no_VA!$C21)/(1+BSL_RFR_spot_no_VA!$C21))-1</f>
        <v>3.5092670277456106E-2</v>
      </c>
      <c r="H21" s="6">
        <f>((1+BSL_RFR_spot_no_VA!H21)*(1+LFL_RFR_spot_no_VA!$C21)/(1+BSL_RFR_spot_no_VA!$C21))-1</f>
        <v>3.4378830611370148E-3</v>
      </c>
      <c r="I21" s="6">
        <f>((1+BSL_RFR_spot_no_VA!I21)*(1+LFL_RFR_spot_no_VA!$C21)/(1+BSL_RFR_spot_no_VA!$C21))-1</f>
        <v>3.0107867792725784E-3</v>
      </c>
      <c r="J21" s="6">
        <f>((1+BSL_RFR_spot_no_VA!J21)*(1+LFL_RFR_spot_no_VA!$C21)/(1+BSL_RFR_spot_no_VA!$C21))-1</f>
        <v>3.3385583444243139E-3</v>
      </c>
      <c r="K21" s="6">
        <f>((1+BSL_RFR_spot_no_VA!K21)*(1+LFL_RFR_spot_no_VA!$C21)/(1+BSL_RFR_spot_no_VA!$C21))-1</f>
        <v>3.4378830611370148E-3</v>
      </c>
      <c r="L21" s="6">
        <f>((1+BSL_RFR_spot_no_VA!L21)*(1+LFL_RFR_spot_no_VA!$C21)/(1+BSL_RFR_spot_no_VA!$C21))-1</f>
        <v>3.4378830611370148E-3</v>
      </c>
      <c r="M21" s="6">
        <f>((1+BSL_RFR_spot_no_VA!M21)*(1+LFL_RFR_spot_no_VA!$C21)/(1+BSL_RFR_spot_no_VA!$C21))-1</f>
        <v>3.4378830611370148E-3</v>
      </c>
      <c r="N21" s="6">
        <f>((1+BSL_RFR_spot_no_VA!N21)*(1+LFL_RFR_spot_no_VA!$C21)/(1+BSL_RFR_spot_no_VA!$C21))-1</f>
        <v>3.4378830611370148E-3</v>
      </c>
      <c r="O21" s="6">
        <f>((1+BSL_RFR_spot_no_VA!O21)*(1+LFL_RFR_spot_no_VA!$C21)/(1+BSL_RFR_spot_no_VA!$C21))-1</f>
        <v>3.4378830611370148E-3</v>
      </c>
      <c r="P21" s="6">
        <f>((1+BSL_RFR_spot_no_VA!P21)*(1+LFL_RFR_spot_no_VA!$C21)/(1+BSL_RFR_spot_no_VA!$C21))-1</f>
        <v>2.8596833804449329E-2</v>
      </c>
      <c r="Q21" s="6">
        <f>((1+BSL_RFR_spot_no_VA!Q21)*(1+LFL_RFR_spot_no_VA!$C21)/(1+BSL_RFR_spot_no_VA!$C21))-1</f>
        <v>5.0021175199366219E-2</v>
      </c>
      <c r="R21" s="6">
        <f>((1+BSL_RFR_spot_no_VA!R21)*(1+LFL_RFR_spot_no_VA!$C21)/(1+BSL_RFR_spot_no_VA!$C21))-1</f>
        <v>3.4378830611370148E-3</v>
      </c>
      <c r="S21" s="6">
        <f>((1+BSL_RFR_spot_no_VA!S21)*(1+LFL_RFR_spot_no_VA!$C21)/(1+BSL_RFR_spot_no_VA!$C21))-1</f>
        <v>3.4378830611370148E-3</v>
      </c>
      <c r="T21" s="6">
        <f>((1+BSL_RFR_spot_no_VA!T21)*(1+LFL_RFR_spot_no_VA!$C21)/(1+BSL_RFR_spot_no_VA!$C21))-1</f>
        <v>3.4378830611370148E-3</v>
      </c>
      <c r="U21" s="6">
        <f>((1+BSL_RFR_spot_no_VA!U21)*(1+LFL_RFR_spot_no_VA!$C21)/(1+BSL_RFR_spot_no_VA!$C21))-1</f>
        <v>-4.498161804203038E-3</v>
      </c>
      <c r="V21" s="6">
        <f>((1+BSL_RFR_spot_no_VA!V21)*(1+LFL_RFR_spot_no_VA!$C21)/(1+BSL_RFR_spot_no_VA!$C21))-1</f>
        <v>3.4378830611370148E-3</v>
      </c>
      <c r="W21" s="6">
        <f>((1+BSL_RFR_spot_no_VA!W21)*(1+LFL_RFR_spot_no_VA!$C21)/(1+BSL_RFR_spot_no_VA!$C21))-1</f>
        <v>3.4378830611370148E-3</v>
      </c>
      <c r="X21" s="6">
        <f>((1+BSL_RFR_spot_no_VA!X21)*(1+LFL_RFR_spot_no_VA!$C21)/(1+BSL_RFR_spot_no_VA!$C21))-1</f>
        <v>3.4378830611370148E-3</v>
      </c>
      <c r="Y21" s="6">
        <f>((1+BSL_RFR_spot_no_VA!Y21)*(1+LFL_RFR_spot_no_VA!$C21)/(1+BSL_RFR_spot_no_VA!$C21))-1</f>
        <v>3.4378830611370148E-3</v>
      </c>
      <c r="Z21" s="6">
        <f>((1+BSL_RFR_spot_no_VA!Z21)*(1+LFL_RFR_spot_no_VA!$C21)/(1+BSL_RFR_spot_no_VA!$C21))-1</f>
        <v>1.2089065886808026E-2</v>
      </c>
      <c r="AA21" s="6">
        <f>((1+BSL_RFR_spot_no_VA!AA21)*(1+LFL_RFR_spot_no_VA!$C21)/(1+BSL_RFR_spot_no_VA!$C21))-1</f>
        <v>2.4276208627449281E-2</v>
      </c>
      <c r="AB21" s="6">
        <f>((1+BSL_RFR_spot_no_VA!AB21)*(1+LFL_RFR_spot_no_VA!$C21)/(1+BSL_RFR_spot_no_VA!$C21))-1</f>
        <v>3.4378830611370148E-3</v>
      </c>
      <c r="AC21" s="6">
        <f>((1+BSL_RFR_spot_no_VA!AC21)*(1+LFL_RFR_spot_no_VA!$C21)/(1+BSL_RFR_spot_no_VA!$C21))-1</f>
        <v>3.335448773498495E-2</v>
      </c>
      <c r="AD21" s="6">
        <f>((1+BSL_RFR_spot_no_VA!AD21)*(1+LFL_RFR_spot_no_VA!$C21)/(1+BSL_RFR_spot_no_VA!$C21))-1</f>
        <v>8.8122136530335737E-2</v>
      </c>
      <c r="AE21" s="6">
        <f>((1+BSL_RFR_spot_no_VA!AE21)*(1+LFL_RFR_spot_no_VA!$C21)/(1+BSL_RFR_spot_no_VA!$C21))-1</f>
        <v>3.4378830611370148E-3</v>
      </c>
      <c r="AF21" s="6">
        <f>((1+BSL_RFR_spot_no_VA!AF21)*(1+LFL_RFR_spot_no_VA!$C21)/(1+BSL_RFR_spot_no_VA!$C21))-1</f>
        <v>3.4378830611370148E-3</v>
      </c>
      <c r="AG21" s="6">
        <f>((1+BSL_RFR_spot_no_VA!AG21)*(1+LFL_RFR_spot_no_VA!$C21)/(1+BSL_RFR_spot_no_VA!$C21))-1</f>
        <v>3.4378830611370148E-3</v>
      </c>
      <c r="AH21" s="6">
        <f>((1+BSL_RFR_spot_no_VA!AH21)*(1+LFL_RFR_spot_no_VA!$C21)/(1+BSL_RFR_spot_no_VA!$C21))-1</f>
        <v>1.0450208061049571E-2</v>
      </c>
      <c r="AI21" s="6">
        <f>((1+BSL_RFR_spot_no_VA!AI21)*(1+LFL_RFR_spot_no_VA!$C21)/(1+BSL_RFR_spot_no_VA!$C21))-1</f>
        <v>-4.498161804203038E-3</v>
      </c>
      <c r="AJ21" s="6">
        <v>1.3055597318771997E-2</v>
      </c>
      <c r="AK21" s="6">
        <f>((1+BSL_RFR_spot_no_VA!AK21)*(1+LFL_RFR_spot_no_VA!$C21)/(1+BSL_RFR_spot_no_VA!$C21))-1</f>
        <v>2.2051334973085979E-2</v>
      </c>
      <c r="AL21" s="6">
        <f>((1+BSL_RFR_spot_no_VA!AL21)*(1+LFL_RFR_spot_no_VA!$C21)/(1+BSL_RFR_spot_no_VA!$C21))-1</f>
        <v>0.16138404757758051</v>
      </c>
      <c r="AM21" s="6">
        <f>((1+BSL_RFR_spot_no_VA!AM21)*(1+LFL_RFR_spot_no_VA!$C21)/(1+BSL_RFR_spot_no_VA!$C21))-1</f>
        <v>1.2158593188506872E-2</v>
      </c>
      <c r="AN21" s="6">
        <f>((1+BSL_RFR_spot_no_VA!AN21)*(1+LFL_RFR_spot_no_VA!$C21)/(1+BSL_RFR_spot_no_VA!$C21))-1</f>
        <v>4.115147799692731E-2</v>
      </c>
      <c r="AO21" s="6">
        <f>((1+BSL_RFR_spot_no_VA!AO21)*(1+LFL_RFR_spot_no_VA!$C21)/(1+BSL_RFR_spot_no_VA!$C21))-1</f>
        <v>1.9091458415049445E-2</v>
      </c>
      <c r="AP21" s="6">
        <f>((1+BSL_RFR_spot_no_VA!AP21)*(1+LFL_RFR_spot_no_VA!$C21)/(1+BSL_RFR_spot_no_VA!$C21))-1</f>
        <v>5.2404968400469709E-2</v>
      </c>
      <c r="AQ21" s="6">
        <f>((1+BSL_RFR_spot_no_VA!AQ21)*(1+LFL_RFR_spot_no_VA!$C21)/(1+BSL_RFR_spot_no_VA!$C21))-1</f>
        <v>1.0638925022803614E-2</v>
      </c>
      <c r="AR21" s="6">
        <f>((1+BSL_RFR_spot_no_VA!AR21)*(1+LFL_RFR_spot_no_VA!$C21)/(1+BSL_RFR_spot_no_VA!$C21))-1</f>
        <v>7.1634233556037152E-2</v>
      </c>
      <c r="AS21" s="6">
        <f>((1+BSL_RFR_spot_no_VA!AS21)*(1+LFL_RFR_spot_no_VA!$C21)/(1+BSL_RFR_spot_no_VA!$C21))-1</f>
        <v>-2.8990338651292413E-3</v>
      </c>
      <c r="AT21" s="6">
        <f>((1+BSL_RFR_spot_no_VA!AT21)*(1+LFL_RFR_spot_no_VA!$C21)/(1+BSL_RFR_spot_no_VA!$C21))-1</f>
        <v>3.5867403067814774E-2</v>
      </c>
      <c r="AU21" s="6">
        <f>((1+BSL_RFR_spot_no_VA!AU21)*(1+LFL_RFR_spot_no_VA!$C21)/(1+BSL_RFR_spot_no_VA!$C21))-1</f>
        <v>5.6010455617138577E-2</v>
      </c>
      <c r="AV21" s="6">
        <f>((1+BSL_RFR_spot_no_VA!AV21)*(1+LFL_RFR_spot_no_VA!$C21)/(1+BSL_RFR_spot_no_VA!$C21))-1</f>
        <v>2.8576968861106833E-2</v>
      </c>
      <c r="AW21" s="6">
        <f>((1+BSL_RFR_spot_no_VA!AW21)*(1+LFL_RFR_spot_no_VA!$C21)/(1+BSL_RFR_spot_no_VA!$C21))-1</f>
        <v>2.1356061956097738E-2</v>
      </c>
      <c r="AX21" s="6">
        <f>((1+BSL_RFR_spot_no_VA!AX21)*(1+LFL_RFR_spot_no_VA!$C21)/(1+BSL_RFR_spot_no_VA!$C21))-1</f>
        <v>8.9820589186121902E-2</v>
      </c>
      <c r="AY21" s="6">
        <f>((1+BSL_RFR_spot_no_VA!AY21)*(1+LFL_RFR_spot_no_VA!$C21)/(1+BSL_RFR_spot_no_VA!$C21))-1</f>
        <v>9.8840571757876639E-3</v>
      </c>
      <c r="AZ21" s="6">
        <f>((1+BSL_RFR_spot_no_VA!AZ21)*(1+LFL_RFR_spot_no_VA!$C21)/(1+BSL_RFR_spot_no_VA!$C21))-1</f>
        <v>4.3715353982358707E-3</v>
      </c>
      <c r="BA21" s="6">
        <f>((1+BSL_RFR_spot_no_VA!BA21)*(1+LFL_RFR_spot_no_VA!$C21)/(1+BSL_RFR_spot_no_VA!$C21))-1</f>
        <v>1.7353275872578289E-2</v>
      </c>
      <c r="BB21" s="6">
        <f>((1+BSL_RFR_spot_no_VA!BB21)*(1+LFL_RFR_spot_no_VA!$C21)/(1+BSL_RFR_spot_no_VA!$C21))-1</f>
        <v>0.10508679814485489</v>
      </c>
      <c r="BC21" s="6">
        <f>((1+BSL_RFR_spot_no_VA!BC21)*(1+LFL_RFR_spot_no_VA!$C21)/(1+BSL_RFR_spot_no_VA!$C21))-1</f>
        <v>1.5009212558160012E-2</v>
      </c>
      <c r="BD21" s="12"/>
      <c r="BE21" s="3"/>
    </row>
    <row r="22" spans="1:57" x14ac:dyDescent="0.25">
      <c r="A22" s="3"/>
      <c r="B22" s="3">
        <v>12</v>
      </c>
      <c r="C22" s="6">
        <v>3.8163629081833239E-3</v>
      </c>
      <c r="D22" s="6">
        <f>((1+BSL_RFR_spot_no_VA!D22)*(1+LFL_RFR_spot_no_VA!$C22)/(1+BSL_RFR_spot_no_VA!$C22))-1</f>
        <v>3.8163629081833239E-3</v>
      </c>
      <c r="E22" s="6">
        <f>((1+BSL_RFR_spot_no_VA!E22)*(1+LFL_RFR_spot_no_VA!$C22)/(1+BSL_RFR_spot_no_VA!$C22))-1</f>
        <v>3.8163629081833239E-3</v>
      </c>
      <c r="F22" s="6">
        <f>((1+BSL_RFR_spot_no_VA!F22)*(1+LFL_RFR_spot_no_VA!$C22)/(1+BSL_RFR_spot_no_VA!$C22))-1</f>
        <v>3.3100868548969764E-3</v>
      </c>
      <c r="G22" s="6">
        <f>((1+BSL_RFR_spot_no_VA!G22)*(1+LFL_RFR_spot_no_VA!$C22)/(1+BSL_RFR_spot_no_VA!$C22))-1</f>
        <v>3.5046646508946067E-2</v>
      </c>
      <c r="H22" s="6">
        <f>((1+BSL_RFR_spot_no_VA!H22)*(1+LFL_RFR_spot_no_VA!$C22)/(1+BSL_RFR_spot_no_VA!$C22))-1</f>
        <v>3.8163629081833239E-3</v>
      </c>
      <c r="I22" s="6">
        <f>((1+BSL_RFR_spot_no_VA!I22)*(1+LFL_RFR_spot_no_VA!$C22)/(1+BSL_RFR_spot_no_VA!$C22))-1</f>
        <v>3.1115472261569188E-3</v>
      </c>
      <c r="J22" s="6">
        <f>((1+BSL_RFR_spot_no_VA!J22)*(1+LFL_RFR_spot_no_VA!$C22)/(1+BSL_RFR_spot_no_VA!$C22))-1</f>
        <v>3.7170930938132951E-3</v>
      </c>
      <c r="K22" s="6">
        <f>((1+BSL_RFR_spot_no_VA!K22)*(1+LFL_RFR_spot_no_VA!$C22)/(1+BSL_RFR_spot_no_VA!$C22))-1</f>
        <v>3.8163629081833239E-3</v>
      </c>
      <c r="L22" s="6">
        <f>((1+BSL_RFR_spot_no_VA!L22)*(1+LFL_RFR_spot_no_VA!$C22)/(1+BSL_RFR_spot_no_VA!$C22))-1</f>
        <v>3.8163629081833239E-3</v>
      </c>
      <c r="M22" s="6">
        <f>((1+BSL_RFR_spot_no_VA!M22)*(1+LFL_RFR_spot_no_VA!$C22)/(1+BSL_RFR_spot_no_VA!$C22))-1</f>
        <v>3.8163629081833239E-3</v>
      </c>
      <c r="N22" s="6">
        <f>((1+BSL_RFR_spot_no_VA!N22)*(1+LFL_RFR_spot_no_VA!$C22)/(1+BSL_RFR_spot_no_VA!$C22))-1</f>
        <v>3.8163629081833239E-3</v>
      </c>
      <c r="O22" s="6">
        <f>((1+BSL_RFR_spot_no_VA!O22)*(1+LFL_RFR_spot_no_VA!$C22)/(1+BSL_RFR_spot_no_VA!$C22))-1</f>
        <v>3.8163629081833239E-3</v>
      </c>
      <c r="P22" s="6">
        <f>((1+BSL_RFR_spot_no_VA!P22)*(1+LFL_RFR_spot_no_VA!$C22)/(1+BSL_RFR_spot_no_VA!$C22))-1</f>
        <v>2.946768294135893E-2</v>
      </c>
      <c r="Q22" s="6">
        <f>((1+BSL_RFR_spot_no_VA!Q22)*(1+LFL_RFR_spot_no_VA!$C22)/(1+BSL_RFR_spot_no_VA!$C22))-1</f>
        <v>4.9222376000964241E-2</v>
      </c>
      <c r="R22" s="6">
        <f>((1+BSL_RFR_spot_no_VA!R22)*(1+LFL_RFR_spot_no_VA!$C22)/(1+BSL_RFR_spot_no_VA!$C22))-1</f>
        <v>3.8163629081833239E-3</v>
      </c>
      <c r="S22" s="6">
        <f>((1+BSL_RFR_spot_no_VA!S22)*(1+LFL_RFR_spot_no_VA!$C22)/(1+BSL_RFR_spot_no_VA!$C22))-1</f>
        <v>3.8163629081833239E-3</v>
      </c>
      <c r="T22" s="6">
        <f>((1+BSL_RFR_spot_no_VA!T22)*(1+LFL_RFR_spot_no_VA!$C22)/(1+BSL_RFR_spot_no_VA!$C22))-1</f>
        <v>3.8163629081833239E-3</v>
      </c>
      <c r="U22" s="6">
        <f>((1+BSL_RFR_spot_no_VA!U22)*(1+LFL_RFR_spot_no_VA!$C22)/(1+BSL_RFR_spot_no_VA!$C22))-1</f>
        <v>-4.1550031857178205E-3</v>
      </c>
      <c r="V22" s="6">
        <f>((1+BSL_RFR_spot_no_VA!V22)*(1+LFL_RFR_spot_no_VA!$C22)/(1+BSL_RFR_spot_no_VA!$C22))-1</f>
        <v>3.8163629081833239E-3</v>
      </c>
      <c r="W22" s="6">
        <f>((1+BSL_RFR_spot_no_VA!W22)*(1+LFL_RFR_spot_no_VA!$C22)/(1+BSL_RFR_spot_no_VA!$C22))-1</f>
        <v>3.8163629081833239E-3</v>
      </c>
      <c r="X22" s="6">
        <f>((1+BSL_RFR_spot_no_VA!X22)*(1+LFL_RFR_spot_no_VA!$C22)/(1+BSL_RFR_spot_no_VA!$C22))-1</f>
        <v>3.8163629081833239E-3</v>
      </c>
      <c r="Y22" s="6">
        <f>((1+BSL_RFR_spot_no_VA!Y22)*(1+LFL_RFR_spot_no_VA!$C22)/(1+BSL_RFR_spot_no_VA!$C22))-1</f>
        <v>3.8163629081833239E-3</v>
      </c>
      <c r="Z22" s="6">
        <f>((1+BSL_RFR_spot_no_VA!Z22)*(1+LFL_RFR_spot_no_VA!$C22)/(1+BSL_RFR_spot_no_VA!$C22))-1</f>
        <v>1.240320185117727E-2</v>
      </c>
      <c r="AA22" s="6">
        <f>((1+BSL_RFR_spot_no_VA!AA22)*(1+LFL_RFR_spot_no_VA!$C22)/(1+BSL_RFR_spot_no_VA!$C22))-1</f>
        <v>2.4792074684537813E-2</v>
      </c>
      <c r="AB22" s="6">
        <f>((1+BSL_RFR_spot_no_VA!AB22)*(1+LFL_RFR_spot_no_VA!$C22)/(1+BSL_RFR_spot_no_VA!$C22))-1</f>
        <v>3.8163629081833239E-3</v>
      </c>
      <c r="AC22" s="6">
        <f>((1+BSL_RFR_spot_no_VA!AC22)*(1+LFL_RFR_spot_no_VA!$C22)/(1+BSL_RFR_spot_no_VA!$C22))-1</f>
        <v>3.4083729309558386E-2</v>
      </c>
      <c r="AD22" s="6">
        <f>((1+BSL_RFR_spot_no_VA!AD22)*(1+LFL_RFR_spot_no_VA!$C22)/(1+BSL_RFR_spot_no_VA!$C22))-1</f>
        <v>8.5118340877111454E-2</v>
      </c>
      <c r="AE22" s="6">
        <f>((1+BSL_RFR_spot_no_VA!AE22)*(1+LFL_RFR_spot_no_VA!$C22)/(1+BSL_RFR_spot_no_VA!$C22))-1</f>
        <v>3.8163629081833239E-3</v>
      </c>
      <c r="AF22" s="6">
        <f>((1+BSL_RFR_spot_no_VA!AF22)*(1+LFL_RFR_spot_no_VA!$C22)/(1+BSL_RFR_spot_no_VA!$C22))-1</f>
        <v>3.8163629081833239E-3</v>
      </c>
      <c r="AG22" s="6">
        <f>((1+BSL_RFR_spot_no_VA!AG22)*(1+LFL_RFR_spot_no_VA!$C22)/(1+BSL_RFR_spot_no_VA!$C22))-1</f>
        <v>3.8163629081833239E-3</v>
      </c>
      <c r="AH22" s="6">
        <f>((1+BSL_RFR_spot_no_VA!AH22)*(1+LFL_RFR_spot_no_VA!$C22)/(1+BSL_RFR_spot_no_VA!$C22))-1</f>
        <v>1.144028465178959E-2</v>
      </c>
      <c r="AI22" s="6">
        <f>((1+BSL_RFR_spot_no_VA!AI22)*(1+LFL_RFR_spot_no_VA!$C22)/(1+BSL_RFR_spot_no_VA!$C22))-1</f>
        <v>-4.1550031857178205E-3</v>
      </c>
      <c r="AJ22" s="6">
        <v>1.294706401836344E-2</v>
      </c>
      <c r="AK22" s="6">
        <f>((1+BSL_RFR_spot_no_VA!AK22)*(1+LFL_RFR_spot_no_VA!$C22)/(1+BSL_RFR_spot_no_VA!$C22))-1</f>
        <v>2.2082008752240423E-2</v>
      </c>
      <c r="AL22" s="6">
        <f>((1+BSL_RFR_spot_no_VA!AL22)*(1+LFL_RFR_spot_no_VA!$C22)/(1+BSL_RFR_spot_no_VA!$C22))-1</f>
        <v>0.15967989845032493</v>
      </c>
      <c r="AM22" s="6">
        <f>((1+BSL_RFR_spot_no_VA!AM22)*(1+LFL_RFR_spot_no_VA!$C22)/(1+BSL_RFR_spot_no_VA!$C22))-1</f>
        <v>1.2740719220035057E-2</v>
      </c>
      <c r="AN22" s="6">
        <f>((1+BSL_RFR_spot_no_VA!AN22)*(1+LFL_RFR_spot_no_VA!$C22)/(1+BSL_RFR_spot_no_VA!$C22))-1</f>
        <v>4.0705025928028826E-2</v>
      </c>
      <c r="AO22" s="6">
        <f>((1+BSL_RFR_spot_no_VA!AO22)*(1+LFL_RFR_spot_no_VA!$C22)/(1+BSL_RFR_spot_no_VA!$C22))-1</f>
        <v>1.8984790543900454E-2</v>
      </c>
      <c r="AP22" s="6">
        <f>((1+BSL_RFR_spot_no_VA!AP22)*(1+LFL_RFR_spot_no_VA!$C22)/(1+BSL_RFR_spot_no_VA!$C22))-1</f>
        <v>5.3064117817078538E-2</v>
      </c>
      <c r="AQ22" s="6">
        <f>((1+BSL_RFR_spot_no_VA!AQ22)*(1+LFL_RFR_spot_no_VA!$C22)/(1+BSL_RFR_spot_no_VA!$C22))-1</f>
        <v>1.0457513489527948E-2</v>
      </c>
      <c r="AR22" s="6">
        <f>((1+BSL_RFR_spot_no_VA!AR22)*(1+LFL_RFR_spot_no_VA!$C22)/(1+BSL_RFR_spot_no_VA!$C22))-1</f>
        <v>7.0912830440782004E-2</v>
      </c>
      <c r="AS22" s="6">
        <f>((1+BSL_RFR_spot_no_VA!AS22)*(1+LFL_RFR_spot_no_VA!$C22)/(1+BSL_RFR_spot_no_VA!$C22))-1</f>
        <v>-2.8049337102874494E-3</v>
      </c>
      <c r="AT22" s="6">
        <f>((1+BSL_RFR_spot_no_VA!AT22)*(1+LFL_RFR_spot_no_VA!$C22)/(1+BSL_RFR_spot_no_VA!$C22))-1</f>
        <v>3.562241143229139E-2</v>
      </c>
      <c r="AU22" s="6">
        <f>((1+BSL_RFR_spot_no_VA!AU22)*(1+LFL_RFR_spot_no_VA!$C22)/(1+BSL_RFR_spot_no_VA!$C22))-1</f>
        <v>5.656834226433527E-2</v>
      </c>
      <c r="AV22" s="6">
        <f>((1+BSL_RFR_spot_no_VA!AV22)*(1+LFL_RFR_spot_no_VA!$C22)/(1+BSL_RFR_spot_no_VA!$C22))-1</f>
        <v>2.8693378389273994E-2</v>
      </c>
      <c r="AW22" s="6">
        <f>((1+BSL_RFR_spot_no_VA!AW22)*(1+LFL_RFR_spot_no_VA!$C22)/(1+BSL_RFR_spot_no_VA!$C22))-1</f>
        <v>2.1337485144466317E-2</v>
      </c>
      <c r="AX22" s="6">
        <f>((1+BSL_RFR_spot_no_VA!AX22)*(1+LFL_RFR_spot_no_VA!$C22)/(1+BSL_RFR_spot_no_VA!$C22))-1</f>
        <v>8.9922999892613431E-2</v>
      </c>
      <c r="AY22" s="6">
        <f>((1+BSL_RFR_spot_no_VA!AY22)*(1+LFL_RFR_spot_no_VA!$C22)/(1+BSL_RFR_spot_no_VA!$C22))-1</f>
        <v>9.5740121416358903E-3</v>
      </c>
      <c r="AZ22" s="6">
        <f>((1+BSL_RFR_spot_no_VA!AZ22)*(1+LFL_RFR_spot_no_VA!$C22)/(1+BSL_RFR_spot_no_VA!$C22))-1</f>
        <v>4.7494991632599515E-3</v>
      </c>
      <c r="BA22" s="6">
        <f>((1+BSL_RFR_spot_no_VA!BA22)*(1+LFL_RFR_spot_no_VA!$C22)/(1+BSL_RFR_spot_no_VA!$C22))-1</f>
        <v>1.8637346193605797E-2</v>
      </c>
      <c r="BB22" s="6">
        <f>((1+BSL_RFR_spot_no_VA!BB22)*(1+LFL_RFR_spot_no_VA!$C22)/(1+BSL_RFR_spot_no_VA!$C22))-1</f>
        <v>0.10330457086967271</v>
      </c>
      <c r="BC22" s="6">
        <f>((1+BSL_RFR_spot_no_VA!BC22)*(1+LFL_RFR_spot_no_VA!$C22)/(1+BSL_RFR_spot_no_VA!$C22))-1</f>
        <v>1.5103340802038012E-2</v>
      </c>
      <c r="BD22" s="12"/>
      <c r="BE22" s="3"/>
    </row>
    <row r="23" spans="1:57" x14ac:dyDescent="0.25">
      <c r="A23" s="3"/>
      <c r="B23" s="3">
        <v>13</v>
      </c>
      <c r="C23" s="6">
        <v>4.1653460966708522E-3</v>
      </c>
      <c r="D23" s="6">
        <f>((1+BSL_RFR_spot_no_VA!D23)*(1+LFL_RFR_spot_no_VA!$C23)/(1+BSL_RFR_spot_no_VA!$C23))-1</f>
        <v>4.1653460966708522E-3</v>
      </c>
      <c r="E23" s="6">
        <f>((1+BSL_RFR_spot_no_VA!E23)*(1+LFL_RFR_spot_no_VA!$C23)/(1+BSL_RFR_spot_no_VA!$C23))-1</f>
        <v>4.1653460966708522E-3</v>
      </c>
      <c r="F23" s="6">
        <f>((1+BSL_RFR_spot_no_VA!F23)*(1+LFL_RFR_spot_no_VA!$C23)/(1+BSL_RFR_spot_no_VA!$C23))-1</f>
        <v>3.6494125934196653E-3</v>
      </c>
      <c r="G23" s="6">
        <f>((1+BSL_RFR_spot_no_VA!G23)*(1+LFL_RFR_spot_no_VA!$C23)/(1+BSL_RFR_spot_no_VA!$C23))-1</f>
        <v>3.492292032894162E-2</v>
      </c>
      <c r="H23" s="6">
        <f>((1+BSL_RFR_spot_no_VA!H23)*(1+LFL_RFR_spot_no_VA!$C23)/(1+BSL_RFR_spot_no_VA!$C23))-1</f>
        <v>4.1653460966708522E-3</v>
      </c>
      <c r="I23" s="6">
        <f>((1+BSL_RFR_spot_no_VA!I23)*(1+LFL_RFR_spot_no_VA!$C23)/(1+BSL_RFR_spot_no_VA!$C23))-1</f>
        <v>3.2426188697027847E-3</v>
      </c>
      <c r="J23" s="6">
        <f>((1+BSL_RFR_spot_no_VA!J23)*(1+LFL_RFR_spot_no_VA!$C23)/(1+BSL_RFR_spot_no_VA!$C23))-1</f>
        <v>4.0661281152762907E-3</v>
      </c>
      <c r="K23" s="6">
        <f>((1+BSL_RFR_spot_no_VA!K23)*(1+LFL_RFR_spot_no_VA!$C23)/(1+BSL_RFR_spot_no_VA!$C23))-1</f>
        <v>4.1653460966708522E-3</v>
      </c>
      <c r="L23" s="6">
        <f>((1+BSL_RFR_spot_no_VA!L23)*(1+LFL_RFR_spot_no_VA!$C23)/(1+BSL_RFR_spot_no_VA!$C23))-1</f>
        <v>4.1653460966708522E-3</v>
      </c>
      <c r="M23" s="6">
        <f>((1+BSL_RFR_spot_no_VA!M23)*(1+LFL_RFR_spot_no_VA!$C23)/(1+BSL_RFR_spot_no_VA!$C23))-1</f>
        <v>4.1653460966708522E-3</v>
      </c>
      <c r="N23" s="6">
        <f>((1+BSL_RFR_spot_no_VA!N23)*(1+LFL_RFR_spot_no_VA!$C23)/(1+BSL_RFR_spot_no_VA!$C23))-1</f>
        <v>4.1653460966708522E-3</v>
      </c>
      <c r="O23" s="6">
        <f>((1+BSL_RFR_spot_no_VA!O23)*(1+LFL_RFR_spot_no_VA!$C23)/(1+BSL_RFR_spot_no_VA!$C23))-1</f>
        <v>4.1653460966708522E-3</v>
      </c>
      <c r="P23" s="6">
        <f>((1+BSL_RFR_spot_no_VA!P23)*(1+LFL_RFR_spot_no_VA!$C23)/(1+BSL_RFR_spot_no_VA!$C23))-1</f>
        <v>3.0279518799682714E-2</v>
      </c>
      <c r="Q23" s="6">
        <f>((1+BSL_RFR_spot_no_VA!Q23)*(1+LFL_RFR_spot_no_VA!$C23)/(1+BSL_RFR_spot_no_VA!$C23))-1</f>
        <v>4.8396722202304288E-2</v>
      </c>
      <c r="R23" s="6">
        <f>((1+BSL_RFR_spot_no_VA!R23)*(1+LFL_RFR_spot_no_VA!$C23)/(1+BSL_RFR_spot_no_VA!$C23))-1</f>
        <v>4.1653460966708522E-3</v>
      </c>
      <c r="S23" s="6">
        <f>((1+BSL_RFR_spot_no_VA!S23)*(1+LFL_RFR_spot_no_VA!$C23)/(1+BSL_RFR_spot_no_VA!$C23))-1</f>
        <v>4.1653460966708522E-3</v>
      </c>
      <c r="T23" s="6">
        <f>((1+BSL_RFR_spot_no_VA!T23)*(1+LFL_RFR_spot_no_VA!$C23)/(1+BSL_RFR_spot_no_VA!$C23))-1</f>
        <v>4.1653460966708522E-3</v>
      </c>
      <c r="U23" s="6">
        <f>((1+BSL_RFR_spot_no_VA!U23)*(1+LFL_RFR_spot_no_VA!$C23)/(1+BSL_RFR_spot_no_VA!$C23))-1</f>
        <v>-4.1292771479031209E-3</v>
      </c>
      <c r="V23" s="6">
        <f>((1+BSL_RFR_spot_no_VA!V23)*(1+LFL_RFR_spot_no_VA!$C23)/(1+BSL_RFR_spot_no_VA!$C23))-1</f>
        <v>4.1653460966708522E-3</v>
      </c>
      <c r="W23" s="6">
        <f>((1+BSL_RFR_spot_no_VA!W23)*(1+LFL_RFR_spot_no_VA!$C23)/(1+BSL_RFR_spot_no_VA!$C23))-1</f>
        <v>4.1653460966708522E-3</v>
      </c>
      <c r="X23" s="6">
        <f>((1+BSL_RFR_spot_no_VA!X23)*(1+LFL_RFR_spot_no_VA!$C23)/(1+BSL_RFR_spot_no_VA!$C23))-1</f>
        <v>4.1653460966708522E-3</v>
      </c>
      <c r="Y23" s="6">
        <f>((1+BSL_RFR_spot_no_VA!Y23)*(1+LFL_RFR_spot_no_VA!$C23)/(1+BSL_RFR_spot_no_VA!$C23))-1</f>
        <v>4.1653460966708522E-3</v>
      </c>
      <c r="Z23" s="6">
        <f>((1+BSL_RFR_spot_no_VA!Z23)*(1+LFL_RFR_spot_no_VA!$C23)/(1+BSL_RFR_spot_no_VA!$C23))-1</f>
        <v>1.2708014294730674E-2</v>
      </c>
      <c r="AA23" s="6">
        <f>((1+BSL_RFR_spot_no_VA!AA23)*(1+LFL_RFR_spot_no_VA!$C23)/(1+BSL_RFR_spot_no_VA!$C23))-1</f>
        <v>2.515987095973049E-2</v>
      </c>
      <c r="AB23" s="6">
        <f>((1+BSL_RFR_spot_no_VA!AB23)*(1+LFL_RFR_spot_no_VA!$C23)/(1+BSL_RFR_spot_no_VA!$C23))-1</f>
        <v>4.1653460966708522E-3</v>
      </c>
      <c r="AC23" s="6">
        <f>((1+BSL_RFR_spot_no_VA!AC23)*(1+LFL_RFR_spot_no_VA!$C23)/(1+BSL_RFR_spot_no_VA!$C23))-1</f>
        <v>3.4545891999642864E-2</v>
      </c>
      <c r="AD23" s="6">
        <f>((1+BSL_RFR_spot_no_VA!AD23)*(1+LFL_RFR_spot_no_VA!$C23)/(1+BSL_RFR_spot_no_VA!$C23))-1</f>
        <v>8.234911543547585E-2</v>
      </c>
      <c r="AE23" s="6">
        <f>((1+BSL_RFR_spot_no_VA!AE23)*(1+LFL_RFR_spot_no_VA!$C23)/(1+BSL_RFR_spot_no_VA!$C23))-1</f>
        <v>4.1653460966708522E-3</v>
      </c>
      <c r="AF23" s="6">
        <f>((1+BSL_RFR_spot_no_VA!AF23)*(1+LFL_RFR_spot_no_VA!$C23)/(1+BSL_RFR_spot_no_VA!$C23))-1</f>
        <v>4.1653460966708522E-3</v>
      </c>
      <c r="AG23" s="6">
        <f>((1+BSL_RFR_spot_no_VA!AG23)*(1+LFL_RFR_spot_no_VA!$C23)/(1+BSL_RFR_spot_no_VA!$C23))-1</f>
        <v>4.1653460966708522E-3</v>
      </c>
      <c r="AH23" s="6">
        <f>((1+BSL_RFR_spot_no_VA!AH23)*(1+LFL_RFR_spot_no_VA!$C23)/(1+BSL_RFR_spot_no_VA!$C23))-1</f>
        <v>1.2380594956128865E-2</v>
      </c>
      <c r="AI23" s="6">
        <f>((1+BSL_RFR_spot_no_VA!AI23)*(1+LFL_RFR_spot_no_VA!$C23)/(1+BSL_RFR_spot_no_VA!$C23))-1</f>
        <v>-4.1292771479031209E-3</v>
      </c>
      <c r="AJ23" s="6">
        <v>1.2775407491384505E-2</v>
      </c>
      <c r="AK23" s="6">
        <f>((1+BSL_RFR_spot_no_VA!AK23)*(1+LFL_RFR_spot_no_VA!$C23)/(1+BSL_RFR_spot_no_VA!$C23))-1</f>
        <v>2.2133722527200694E-2</v>
      </c>
      <c r="AL23" s="6">
        <f>((1+BSL_RFR_spot_no_VA!AL23)*(1+LFL_RFR_spot_no_VA!$C23)/(1+BSL_RFR_spot_no_VA!$C23))-1</f>
        <v>0.15761587612128447</v>
      </c>
      <c r="AM23" s="6">
        <f>((1+BSL_RFR_spot_no_VA!AM23)*(1+LFL_RFR_spot_no_VA!$C23)/(1+BSL_RFR_spot_no_VA!$C23))-1</f>
        <v>1.3174338807284247E-2</v>
      </c>
      <c r="AN23" s="6">
        <f>((1+BSL_RFR_spot_no_VA!AN23)*(1+LFL_RFR_spot_no_VA!$C23)/(1+BSL_RFR_spot_no_VA!$C23))-1</f>
        <v>4.0211238737264621E-2</v>
      </c>
      <c r="AO23" s="6">
        <f>((1+BSL_RFR_spot_no_VA!AO23)*(1+LFL_RFR_spot_no_VA!$C23)/(1+BSL_RFR_spot_no_VA!$C23))-1</f>
        <v>1.8919059930021298E-2</v>
      </c>
      <c r="AP23" s="6">
        <f>((1+BSL_RFR_spot_no_VA!AP23)*(1+LFL_RFR_spot_no_VA!$C23)/(1+BSL_RFR_spot_no_VA!$C23))-1</f>
        <v>5.3337777675746434E-2</v>
      </c>
      <c r="AQ23" s="6">
        <f>((1+BSL_RFR_spot_no_VA!AQ23)*(1+LFL_RFR_spot_no_VA!$C23)/(1+BSL_RFR_spot_no_VA!$C23))-1</f>
        <v>1.0426000722658646E-2</v>
      </c>
      <c r="AR23" s="6">
        <f>((1+BSL_RFR_spot_no_VA!AR23)*(1+LFL_RFR_spot_no_VA!$C23)/(1+BSL_RFR_spot_no_VA!$C23))-1</f>
        <v>7.0075851136985667E-2</v>
      </c>
      <c r="AS23" s="6">
        <f>((1+BSL_RFR_spot_no_VA!AS23)*(1+LFL_RFR_spot_no_VA!$C23)/(1+BSL_RFR_spot_no_VA!$C23))-1</f>
        <v>-2.631085628847063E-3</v>
      </c>
      <c r="AT23" s="6">
        <f>((1+BSL_RFR_spot_no_VA!AT23)*(1+LFL_RFR_spot_no_VA!$C23)/(1+BSL_RFR_spot_no_VA!$C23))-1</f>
        <v>3.5538071813587147E-2</v>
      </c>
      <c r="AU23" s="6">
        <f>((1+BSL_RFR_spot_no_VA!AU23)*(1+LFL_RFR_spot_no_VA!$C23)/(1+BSL_RFR_spot_no_VA!$C23))-1</f>
        <v>5.7137826363152788E-2</v>
      </c>
      <c r="AV23" s="6">
        <f>((1+BSL_RFR_spot_no_VA!AV23)*(1+LFL_RFR_spot_no_VA!$C23)/(1+BSL_RFR_spot_no_VA!$C23))-1</f>
        <v>2.8781327280627211E-2</v>
      </c>
      <c r="AW23" s="6">
        <f>((1+BSL_RFR_spot_no_VA!AW23)*(1+LFL_RFR_spot_no_VA!$C23)/(1+BSL_RFR_spot_no_VA!$C23))-1</f>
        <v>2.1240760694650973E-2</v>
      </c>
      <c r="AX23" s="6">
        <f>((1+BSL_RFR_spot_no_VA!AX23)*(1+LFL_RFR_spot_no_VA!$C23)/(1+BSL_RFR_spot_no_VA!$C23))-1</f>
        <v>9.000874359912503E-2</v>
      </c>
      <c r="AY23" s="6">
        <f>((1+BSL_RFR_spot_no_VA!AY23)*(1+LFL_RFR_spot_no_VA!$C23)/(1+BSL_RFR_spot_no_VA!$C23))-1</f>
        <v>9.1857759552285145E-3</v>
      </c>
      <c r="AZ23" s="6">
        <f>((1+BSL_RFR_spot_no_VA!AZ23)*(1+LFL_RFR_spot_no_VA!$C23)/(1+BSL_RFR_spot_no_VA!$C23))-1</f>
        <v>5.1773695068939585E-3</v>
      </c>
      <c r="BA23" s="6">
        <f>((1+BSL_RFR_spot_no_VA!BA23)*(1+LFL_RFR_spot_no_VA!$C23)/(1+BSL_RFR_spot_no_VA!$C23))-1</f>
        <v>1.9583820405363994E-2</v>
      </c>
      <c r="BB23" s="6">
        <f>((1+BSL_RFR_spot_no_VA!BB23)*(1+LFL_RFR_spot_no_VA!$C23)/(1+BSL_RFR_spot_no_VA!$C23))-1</f>
        <v>0.10141881145948384</v>
      </c>
      <c r="BC23" s="6">
        <f>((1+BSL_RFR_spot_no_VA!BC23)*(1+LFL_RFR_spot_no_VA!$C23)/(1+BSL_RFR_spot_no_VA!$C23))-1</f>
        <v>1.5119011242615166E-2</v>
      </c>
      <c r="BD23" s="12"/>
      <c r="BE23" s="3"/>
    </row>
    <row r="24" spans="1:57" x14ac:dyDescent="0.25">
      <c r="A24" s="3"/>
      <c r="B24" s="3">
        <v>14</v>
      </c>
      <c r="C24" s="6">
        <v>4.4585026726451371E-3</v>
      </c>
      <c r="D24" s="6">
        <f>((1+BSL_RFR_spot_no_VA!D24)*(1+LFL_RFR_spot_no_VA!$C24)/(1+BSL_RFR_spot_no_VA!$C24))-1</f>
        <v>4.4585026726451371E-3</v>
      </c>
      <c r="E24" s="6">
        <f>((1+BSL_RFR_spot_no_VA!E24)*(1+LFL_RFR_spot_no_VA!$C24)/(1+BSL_RFR_spot_no_VA!$C24))-1</f>
        <v>4.4585026726451371E-3</v>
      </c>
      <c r="F24" s="6">
        <f>((1+BSL_RFR_spot_no_VA!F24)*(1+LFL_RFR_spot_no_VA!$C24)/(1+BSL_RFR_spot_no_VA!$C24))-1</f>
        <v>3.9428057991117704E-3</v>
      </c>
      <c r="G24" s="6">
        <f>((1+BSL_RFR_spot_no_VA!G24)*(1+LFL_RFR_spot_no_VA!$C24)/(1+BSL_RFR_spot_no_VA!$C24))-1</f>
        <v>3.4765611240312522E-2</v>
      </c>
      <c r="H24" s="6">
        <f>((1+BSL_RFR_spot_no_VA!H24)*(1+LFL_RFR_spot_no_VA!$C24)/(1+BSL_RFR_spot_no_VA!$C24))-1</f>
        <v>4.4585026726451371E-3</v>
      </c>
      <c r="I24" s="6">
        <f>((1+BSL_RFR_spot_no_VA!I24)*(1+LFL_RFR_spot_no_VA!$C24)/(1+BSL_RFR_spot_no_VA!$C24))-1</f>
        <v>3.4766951634177534E-3</v>
      </c>
      <c r="J24" s="6">
        <f>((1+BSL_RFR_spot_no_VA!J24)*(1+LFL_RFR_spot_no_VA!$C24)/(1+BSL_RFR_spot_no_VA!$C24))-1</f>
        <v>4.3593301969655496E-3</v>
      </c>
      <c r="K24" s="6">
        <f>((1+BSL_RFR_spot_no_VA!K24)*(1+LFL_RFR_spot_no_VA!$C24)/(1+BSL_RFR_spot_no_VA!$C24))-1</f>
        <v>4.4585026726451371E-3</v>
      </c>
      <c r="L24" s="6">
        <f>((1+BSL_RFR_spot_no_VA!L24)*(1+LFL_RFR_spot_no_VA!$C24)/(1+BSL_RFR_spot_no_VA!$C24))-1</f>
        <v>4.4585026726451371E-3</v>
      </c>
      <c r="M24" s="6">
        <f>((1+BSL_RFR_spot_no_VA!M24)*(1+LFL_RFR_spot_no_VA!$C24)/(1+BSL_RFR_spot_no_VA!$C24))-1</f>
        <v>4.4585026726451371E-3</v>
      </c>
      <c r="N24" s="6">
        <f>((1+BSL_RFR_spot_no_VA!N24)*(1+LFL_RFR_spot_no_VA!$C24)/(1+BSL_RFR_spot_no_VA!$C24))-1</f>
        <v>4.4585026726451371E-3</v>
      </c>
      <c r="O24" s="6">
        <f>((1+BSL_RFR_spot_no_VA!O24)*(1+LFL_RFR_spot_no_VA!$C24)/(1+BSL_RFR_spot_no_VA!$C24))-1</f>
        <v>4.4585026726451371E-3</v>
      </c>
      <c r="P24" s="6">
        <f>((1+BSL_RFR_spot_no_VA!P24)*(1+LFL_RFR_spot_no_VA!$C24)/(1+BSL_RFR_spot_no_VA!$C24))-1</f>
        <v>3.102680890719367E-2</v>
      </c>
      <c r="Q24" s="6">
        <f>((1+BSL_RFR_spot_no_VA!Q24)*(1+LFL_RFR_spot_no_VA!$C24)/(1+BSL_RFR_spot_no_VA!$C24))-1</f>
        <v>4.7608446840812668E-2</v>
      </c>
      <c r="R24" s="6">
        <f>((1+BSL_RFR_spot_no_VA!R24)*(1+LFL_RFR_spot_no_VA!$C24)/(1+BSL_RFR_spot_no_VA!$C24))-1</f>
        <v>4.4585026726451371E-3</v>
      </c>
      <c r="S24" s="6">
        <f>((1+BSL_RFR_spot_no_VA!S24)*(1+LFL_RFR_spot_no_VA!$C24)/(1+BSL_RFR_spot_no_VA!$C24))-1</f>
        <v>4.4585026726451371E-3</v>
      </c>
      <c r="T24" s="6">
        <f>((1+BSL_RFR_spot_no_VA!T24)*(1+LFL_RFR_spot_no_VA!$C24)/(1+BSL_RFR_spot_no_VA!$C24))-1</f>
        <v>4.4585026726451371E-3</v>
      </c>
      <c r="U24" s="6">
        <f>((1+BSL_RFR_spot_no_VA!U24)*(1+LFL_RFR_spot_no_VA!$C24)/(1+BSL_RFR_spot_no_VA!$C24))-1</f>
        <v>-4.2290061968822679E-3</v>
      </c>
      <c r="V24" s="6">
        <f>((1+BSL_RFR_spot_no_VA!V24)*(1+LFL_RFR_spot_no_VA!$C24)/(1+BSL_RFR_spot_no_VA!$C24))-1</f>
        <v>4.4585026726451371E-3</v>
      </c>
      <c r="W24" s="6">
        <f>((1+BSL_RFR_spot_no_VA!W24)*(1+LFL_RFR_spot_no_VA!$C24)/(1+BSL_RFR_spot_no_VA!$C24))-1</f>
        <v>4.4585026726451371E-3</v>
      </c>
      <c r="X24" s="6">
        <f>((1+BSL_RFR_spot_no_VA!X24)*(1+LFL_RFR_spot_no_VA!$C24)/(1+BSL_RFR_spot_no_VA!$C24))-1</f>
        <v>4.4585026726451371E-3</v>
      </c>
      <c r="Y24" s="6">
        <f>((1+BSL_RFR_spot_no_VA!Y24)*(1+LFL_RFR_spot_no_VA!$C24)/(1+BSL_RFR_spot_no_VA!$C24))-1</f>
        <v>4.4585026726451371E-3</v>
      </c>
      <c r="Z24" s="6">
        <f>((1+BSL_RFR_spot_no_VA!Z24)*(1+LFL_RFR_spot_no_VA!$C24)/(1+BSL_RFR_spot_no_VA!$C24))-1</f>
        <v>1.303692181892524E-2</v>
      </c>
      <c r="AA24" s="6">
        <f>((1+BSL_RFR_spot_no_VA!AA24)*(1+LFL_RFR_spot_no_VA!$C24)/(1+BSL_RFR_spot_no_VA!$C24))-1</f>
        <v>2.5453315774003782E-2</v>
      </c>
      <c r="AB24" s="6">
        <f>((1+BSL_RFR_spot_no_VA!AB24)*(1+LFL_RFR_spot_no_VA!$C24)/(1+BSL_RFR_spot_no_VA!$C24))-1</f>
        <v>4.4585026726451371E-3</v>
      </c>
      <c r="AC24" s="6">
        <f>((1+BSL_RFR_spot_no_VA!AC24)*(1+LFL_RFR_spot_no_VA!$C24)/(1+BSL_RFR_spot_no_VA!$C24))-1</f>
        <v>3.4844949220856014E-2</v>
      </c>
      <c r="AD24" s="6">
        <f>((1+BSL_RFR_spot_no_VA!AD24)*(1+LFL_RFR_spot_no_VA!$C24)/(1+BSL_RFR_spot_no_VA!$C24))-1</f>
        <v>7.9809749693958931E-2</v>
      </c>
      <c r="AE24" s="6">
        <f>((1+BSL_RFR_spot_no_VA!AE24)*(1+LFL_RFR_spot_no_VA!$C24)/(1+BSL_RFR_spot_no_VA!$C24))-1</f>
        <v>4.4585026726451371E-3</v>
      </c>
      <c r="AF24" s="6">
        <f>((1+BSL_RFR_spot_no_VA!AF24)*(1+LFL_RFR_spot_no_VA!$C24)/(1+BSL_RFR_spot_no_VA!$C24))-1</f>
        <v>4.4585026726451371E-3</v>
      </c>
      <c r="AG24" s="6">
        <f>((1+BSL_RFR_spot_no_VA!AG24)*(1+LFL_RFR_spot_no_VA!$C24)/(1+BSL_RFR_spot_no_VA!$C24))-1</f>
        <v>4.4585026726451371E-3</v>
      </c>
      <c r="AH24" s="6">
        <f>((1+BSL_RFR_spot_no_VA!AH24)*(1+LFL_RFR_spot_no_VA!$C24)/(1+BSL_RFR_spot_no_VA!$C24))-1</f>
        <v>1.3274935760556161E-2</v>
      </c>
      <c r="AI24" s="6">
        <f>((1+BSL_RFR_spot_no_VA!AI24)*(1+LFL_RFR_spot_no_VA!$C24)/(1+BSL_RFR_spot_no_VA!$C24))-1</f>
        <v>-4.2290061968822679E-3</v>
      </c>
      <c r="AJ24" s="6">
        <v>1.259443938120562E-2</v>
      </c>
      <c r="AK24" s="6">
        <f>((1+BSL_RFR_spot_no_VA!AK24)*(1+LFL_RFR_spot_no_VA!$C24)/(1+BSL_RFR_spot_no_VA!$C24))-1</f>
        <v>2.2220293066850694E-2</v>
      </c>
      <c r="AL24" s="6">
        <f>((1+BSL_RFR_spot_no_VA!AL24)*(1+LFL_RFR_spot_no_VA!$C24)/(1+BSL_RFR_spot_no_VA!$C24))-1</f>
        <v>0.15530975542879233</v>
      </c>
      <c r="AM24" s="6">
        <f>((1+BSL_RFR_spot_no_VA!AM24)*(1+LFL_RFR_spot_no_VA!$C24)/(1+BSL_RFR_spot_no_VA!$C24))-1</f>
        <v>1.3532784197322956E-2</v>
      </c>
      <c r="AN24" s="6">
        <f>((1+BSL_RFR_spot_no_VA!AN24)*(1+LFL_RFR_spot_no_VA!$C24)/(1+BSL_RFR_spot_no_VA!$C24))-1</f>
        <v>3.9744069519425107E-2</v>
      </c>
      <c r="AO24" s="6">
        <f>((1+BSL_RFR_spot_no_VA!AO24)*(1+LFL_RFR_spot_no_VA!$C24)/(1+BSL_RFR_spot_no_VA!$C24))-1</f>
        <v>1.8907932379153891E-2</v>
      </c>
      <c r="AP24" s="6">
        <f>((1+BSL_RFR_spot_no_VA!AP24)*(1+LFL_RFR_spot_no_VA!$C24)/(1+BSL_RFR_spot_no_VA!$C24))-1</f>
        <v>5.3360450430225859E-2</v>
      </c>
      <c r="AQ24" s="6">
        <f>((1+BSL_RFR_spot_no_VA!AQ24)*(1+LFL_RFR_spot_no_VA!$C24)/(1+BSL_RFR_spot_no_VA!$C24))-1</f>
        <v>1.0527858184233185E-2</v>
      </c>
      <c r="AR24" s="6">
        <f>((1+BSL_RFR_spot_no_VA!AR24)*(1+LFL_RFR_spot_no_VA!$C24)/(1+BSL_RFR_spot_no_VA!$C24))-1</f>
        <v>6.9188377548680347E-2</v>
      </c>
      <c r="AS24" s="6">
        <f>((1+BSL_RFR_spot_no_VA!AS24)*(1+LFL_RFR_spot_no_VA!$C24)/(1+BSL_RFR_spot_no_VA!$C24))-1</f>
        <v>-2.3943153968108977E-3</v>
      </c>
      <c r="AT24" s="6">
        <f>((1+BSL_RFR_spot_no_VA!AT24)*(1+LFL_RFR_spot_no_VA!$C24)/(1+BSL_RFR_spot_no_VA!$C24))-1</f>
        <v>3.5638329026292492E-2</v>
      </c>
      <c r="AU24" s="6">
        <f>((1+BSL_RFR_spot_no_VA!AU24)*(1+LFL_RFR_spot_no_VA!$C24)/(1+BSL_RFR_spot_no_VA!$C24))-1</f>
        <v>5.7724039360125712E-2</v>
      </c>
      <c r="AV24" s="6">
        <f>((1+BSL_RFR_spot_no_VA!AV24)*(1+LFL_RFR_spot_no_VA!$C24)/(1+BSL_RFR_spot_no_VA!$C24))-1</f>
        <v>2.886484893737995E-2</v>
      </c>
      <c r="AW24" s="6">
        <f>((1+BSL_RFR_spot_no_VA!AW24)*(1+LFL_RFR_spot_no_VA!$C24)/(1+BSL_RFR_spot_no_VA!$C24))-1</f>
        <v>2.1109561339239802E-2</v>
      </c>
      <c r="AX24" s="6">
        <f>((1+BSL_RFR_spot_no_VA!AX24)*(1+LFL_RFR_spot_no_VA!$C24)/(1+BSL_RFR_spot_no_VA!$C24))-1</f>
        <v>9.0004680193815689E-2</v>
      </c>
      <c r="AY24" s="6">
        <f>((1+BSL_RFR_spot_no_VA!AY24)*(1+LFL_RFR_spot_no_VA!$C24)/(1+BSL_RFR_spot_no_VA!$C24))-1</f>
        <v>8.7923398598408475E-3</v>
      </c>
      <c r="AZ24" s="6">
        <f>((1+BSL_RFR_spot_no_VA!AZ24)*(1+LFL_RFR_spot_no_VA!$C24)/(1+BSL_RFR_spot_no_VA!$C24))-1</f>
        <v>5.6783241235034421E-3</v>
      </c>
      <c r="BA24" s="6">
        <f>((1+BSL_RFR_spot_no_VA!BA24)*(1+LFL_RFR_spot_no_VA!$C24)/(1+BSL_RFR_spot_no_VA!$C24))-1</f>
        <v>2.0236843553260053E-2</v>
      </c>
      <c r="BB24" s="6">
        <f>((1+BSL_RFR_spot_no_VA!BB24)*(1+LFL_RFR_spot_no_VA!$C24)/(1+BSL_RFR_spot_no_VA!$C24))-1</f>
        <v>9.9505403363915779E-2</v>
      </c>
      <c r="BC24" s="6">
        <f>((1+BSL_RFR_spot_no_VA!BC24)*(1+LFL_RFR_spot_no_VA!$C24)/(1+BSL_RFR_spot_no_VA!$C24))-1</f>
        <v>1.5089792065491991E-2</v>
      </c>
      <c r="BD24" s="12"/>
      <c r="BE24" s="3"/>
    </row>
    <row r="25" spans="1:57" x14ac:dyDescent="0.25">
      <c r="A25" s="11"/>
      <c r="B25" s="8">
        <v>15</v>
      </c>
      <c r="C25" s="9">
        <v>4.7005194567140141E-3</v>
      </c>
      <c r="D25" s="9">
        <f>((1+BSL_RFR_spot_no_VA!D25)*(1+LFL_RFR_spot_no_VA!$C25)/(1+BSL_RFR_spot_no_VA!$C25))-1</f>
        <v>4.7005194567140141E-3</v>
      </c>
      <c r="E25" s="9">
        <f>((1+BSL_RFR_spot_no_VA!E25)*(1+LFL_RFR_spot_no_VA!$C25)/(1+BSL_RFR_spot_no_VA!$C25))-1</f>
        <v>4.7005194567140141E-3</v>
      </c>
      <c r="F25" s="9">
        <f>((1+BSL_RFR_spot_no_VA!F25)*(1+LFL_RFR_spot_no_VA!$C25)/(1+BSL_RFR_spot_no_VA!$C25))-1</f>
        <v>4.1949174823270319E-3</v>
      </c>
      <c r="G25" s="9">
        <f>((1+BSL_RFR_spot_no_VA!G25)*(1+LFL_RFR_spot_no_VA!$C25)/(1+BSL_RFR_spot_no_VA!$C25))-1</f>
        <v>3.4650001116000473E-2</v>
      </c>
      <c r="H25" s="9">
        <f>((1+BSL_RFR_spot_no_VA!H25)*(1+LFL_RFR_spot_no_VA!$C25)/(1+BSL_RFR_spot_no_VA!$C25))-1</f>
        <v>4.7005194567140141E-3</v>
      </c>
      <c r="I25" s="9">
        <f>((1+BSL_RFR_spot_no_VA!I25)*(1+LFL_RFR_spot_no_VA!$C25)/(1+BSL_RFR_spot_no_VA!$C25))-1</f>
        <v>3.8479357351985932E-3</v>
      </c>
      <c r="J25" s="9">
        <f>((1+BSL_RFR_spot_no_VA!J25)*(1+LFL_RFR_spot_no_VA!$C25)/(1+BSL_RFR_spot_no_VA!$C25))-1</f>
        <v>4.6013818146772856E-3</v>
      </c>
      <c r="K25" s="9">
        <f>((1+BSL_RFR_spot_no_VA!K25)*(1+LFL_RFR_spot_no_VA!$C25)/(1+BSL_RFR_spot_no_VA!$C25))-1</f>
        <v>4.7005194567140141E-3</v>
      </c>
      <c r="L25" s="9">
        <f>((1+BSL_RFR_spot_no_VA!L25)*(1+LFL_RFR_spot_no_VA!$C25)/(1+BSL_RFR_spot_no_VA!$C25))-1</f>
        <v>4.7005194567140141E-3</v>
      </c>
      <c r="M25" s="9">
        <f>((1+BSL_RFR_spot_no_VA!M25)*(1+LFL_RFR_spot_no_VA!$C25)/(1+BSL_RFR_spot_no_VA!$C25))-1</f>
        <v>4.7005194567140141E-3</v>
      </c>
      <c r="N25" s="9">
        <f>((1+BSL_RFR_spot_no_VA!N25)*(1+LFL_RFR_spot_no_VA!$C25)/(1+BSL_RFR_spot_no_VA!$C25))-1</f>
        <v>4.7005194567140141E-3</v>
      </c>
      <c r="O25" s="9">
        <f>((1+BSL_RFR_spot_no_VA!O25)*(1+LFL_RFR_spot_no_VA!$C25)/(1+BSL_RFR_spot_no_VA!$C25))-1</f>
        <v>4.7005194567140141E-3</v>
      </c>
      <c r="P25" s="9">
        <f>((1+BSL_RFR_spot_no_VA!P25)*(1+LFL_RFR_spot_no_VA!$C25)/(1+BSL_RFR_spot_no_VA!$C25))-1</f>
        <v>3.1705613147510636E-2</v>
      </c>
      <c r="Q25" s="9">
        <f>((1+BSL_RFR_spot_no_VA!Q25)*(1+LFL_RFR_spot_no_VA!$C25)/(1+BSL_RFR_spot_no_VA!$C25))-1</f>
        <v>4.6923241200143906E-2</v>
      </c>
      <c r="R25" s="9">
        <f>((1+BSL_RFR_spot_no_VA!R25)*(1+LFL_RFR_spot_no_VA!$C25)/(1+BSL_RFR_spot_no_VA!$C25))-1</f>
        <v>4.7005194567140141E-3</v>
      </c>
      <c r="S25" s="9">
        <f>((1+BSL_RFR_spot_no_VA!S25)*(1+LFL_RFR_spot_no_VA!$C25)/(1+BSL_RFR_spot_no_VA!$C25))-1</f>
        <v>4.7005194567140141E-3</v>
      </c>
      <c r="T25" s="9">
        <f>((1+BSL_RFR_spot_no_VA!T25)*(1+LFL_RFR_spot_no_VA!$C25)/(1+BSL_RFR_spot_no_VA!$C25))-1</f>
        <v>4.7005194567140141E-3</v>
      </c>
      <c r="U25" s="9">
        <f>((1+BSL_RFR_spot_no_VA!U25)*(1+LFL_RFR_spot_no_VA!$C25)/(1+BSL_RFR_spot_no_VA!$C25))-1</f>
        <v>-3.8550590510528782E-3</v>
      </c>
      <c r="V25" s="9">
        <f>((1+BSL_RFR_spot_no_VA!V25)*(1+LFL_RFR_spot_no_VA!$C25)/(1+BSL_RFR_spot_no_VA!$C25))-1</f>
        <v>4.7005194567140141E-3</v>
      </c>
      <c r="W25" s="9">
        <f>((1+BSL_RFR_spot_no_VA!W25)*(1+LFL_RFR_spot_no_VA!$C25)/(1+BSL_RFR_spot_no_VA!$C25))-1</f>
        <v>4.7005194567140141E-3</v>
      </c>
      <c r="X25" s="9">
        <f>((1+BSL_RFR_spot_no_VA!X25)*(1+LFL_RFR_spot_no_VA!$C25)/(1+BSL_RFR_spot_no_VA!$C25))-1</f>
        <v>4.7005194567140141E-3</v>
      </c>
      <c r="Y25" s="9">
        <f>((1+BSL_RFR_spot_no_VA!Y25)*(1+LFL_RFR_spot_no_VA!$C25)/(1+BSL_RFR_spot_no_VA!$C25))-1</f>
        <v>4.7005194567140141E-3</v>
      </c>
      <c r="Z25" s="9">
        <f>((1+BSL_RFR_spot_no_VA!Z25)*(1+LFL_RFR_spot_no_VA!$C25)/(1+BSL_RFR_spot_no_VA!$C25))-1</f>
        <v>1.343454572014724E-2</v>
      </c>
      <c r="AA25" s="9">
        <f>((1+BSL_RFR_spot_no_VA!AA25)*(1+LFL_RFR_spot_no_VA!$C25)/(1+BSL_RFR_spot_no_VA!$C25))-1</f>
        <v>2.5747440861105142E-2</v>
      </c>
      <c r="AB25" s="9">
        <f>((1+BSL_RFR_spot_no_VA!AB25)*(1+LFL_RFR_spot_no_VA!$C25)/(1+BSL_RFR_spot_no_VA!$C25))-1</f>
        <v>4.7005194567140141E-3</v>
      </c>
      <c r="AC25" s="9">
        <f>((1+BSL_RFR_spot_no_VA!AC25)*(1+LFL_RFR_spot_no_VA!$C25)/(1+BSL_RFR_spot_no_VA!$C25))-1</f>
        <v>3.509612050516564E-2</v>
      </c>
      <c r="AD25" s="9">
        <f>((1+BSL_RFR_spot_no_VA!AD25)*(1+LFL_RFR_spot_no_VA!$C25)/(1+BSL_RFR_spot_no_VA!$C25))-1</f>
        <v>7.7536945061076334E-2</v>
      </c>
      <c r="AE25" s="9">
        <f>((1+BSL_RFR_spot_no_VA!AE25)*(1+LFL_RFR_spot_no_VA!$C25)/(1+BSL_RFR_spot_no_VA!$C25))-1</f>
        <v>4.7005194567140141E-3</v>
      </c>
      <c r="AF25" s="9">
        <f>((1+BSL_RFR_spot_no_VA!AF25)*(1+LFL_RFR_spot_no_VA!$C25)/(1+BSL_RFR_spot_no_VA!$C25))-1</f>
        <v>4.7005194567140141E-3</v>
      </c>
      <c r="AG25" s="9">
        <f>((1+BSL_RFR_spot_no_VA!AG25)*(1+LFL_RFR_spot_no_VA!$C25)/(1+BSL_RFR_spot_no_VA!$C25))-1</f>
        <v>4.7005194567140141E-3</v>
      </c>
      <c r="AH25" s="9">
        <f>((1+BSL_RFR_spot_no_VA!AH25)*(1+LFL_RFR_spot_no_VA!$C25)/(1+BSL_RFR_spot_no_VA!$C25))-1</f>
        <v>1.4158250507015246E-2</v>
      </c>
      <c r="AI25" s="9">
        <f>((1+BSL_RFR_spot_no_VA!AI25)*(1+LFL_RFR_spot_no_VA!$C25)/(1+BSL_RFR_spot_no_VA!$C25))-1</f>
        <v>-3.8550590510528782E-3</v>
      </c>
      <c r="AJ25" s="9">
        <v>1.2455348071704148E-2</v>
      </c>
      <c r="AK25" s="9">
        <f>((1+BSL_RFR_spot_no_VA!AK25)*(1+LFL_RFR_spot_no_VA!$C25)/(1+BSL_RFR_spot_no_VA!$C25))-1</f>
        <v>2.2347019739246354E-2</v>
      </c>
      <c r="AL25" s="9">
        <f>((1+BSL_RFR_spot_no_VA!AL25)*(1+LFL_RFR_spot_no_VA!$C25)/(1+BSL_RFR_spot_no_VA!$C25))-1</f>
        <v>0.15288155300896689</v>
      </c>
      <c r="AM25" s="9">
        <f>((1+BSL_RFR_spot_no_VA!AM25)*(1+LFL_RFR_spot_no_VA!$C25)/(1+BSL_RFR_spot_no_VA!$C25))-1</f>
        <v>1.3870751345108623E-2</v>
      </c>
      <c r="AN25" s="9">
        <f>((1+BSL_RFR_spot_no_VA!AN25)*(1+LFL_RFR_spot_no_VA!$C25)/(1+BSL_RFR_spot_no_VA!$C25))-1</f>
        <v>3.934912534854007E-2</v>
      </c>
      <c r="AO25" s="9">
        <f>((1+BSL_RFR_spot_no_VA!AO25)*(1+LFL_RFR_spot_no_VA!$C25)/(1+BSL_RFR_spot_no_VA!$C25))-1</f>
        <v>1.9006081202609604E-2</v>
      </c>
      <c r="AP25" s="9">
        <f>((1+BSL_RFR_spot_no_VA!AP25)*(1+LFL_RFR_spot_no_VA!$C25)/(1+BSL_RFR_spot_no_VA!$C25))-1</f>
        <v>5.326805029049253E-2</v>
      </c>
      <c r="AQ25" s="9">
        <f>((1+BSL_RFR_spot_no_VA!AQ25)*(1+LFL_RFR_spot_no_VA!$C25)/(1+BSL_RFR_spot_no_VA!$C25))-1</f>
        <v>1.0787570677767366E-2</v>
      </c>
      <c r="AR25" s="9">
        <f>((1+BSL_RFR_spot_no_VA!AR25)*(1+LFL_RFR_spot_no_VA!$C25)/(1+BSL_RFR_spot_no_VA!$C25))-1</f>
        <v>6.8336971880070818E-2</v>
      </c>
      <c r="AS25" s="9">
        <f>((1+BSL_RFR_spot_no_VA!AS25)*(1+LFL_RFR_spot_no_VA!$C25)/(1+BSL_RFR_spot_no_VA!$C25))-1</f>
        <v>-2.0904090227995553E-3</v>
      </c>
      <c r="AT25" s="9">
        <f>((1+BSL_RFR_spot_no_VA!AT25)*(1+LFL_RFR_spot_no_VA!$C25)/(1+BSL_RFR_spot_no_VA!$C25))-1</f>
        <v>3.5909049169866814E-2</v>
      </c>
      <c r="AU25" s="9">
        <f>((1+BSL_RFR_spot_no_VA!AU25)*(1+LFL_RFR_spot_no_VA!$C25)/(1+BSL_RFR_spot_no_VA!$C25))-1</f>
        <v>5.8343897562771474E-2</v>
      </c>
      <c r="AV25" s="9">
        <f>((1+BSL_RFR_spot_no_VA!AV25)*(1+LFL_RFR_spot_no_VA!$C25)/(1+BSL_RFR_spot_no_VA!$C25))-1</f>
        <v>2.8979327991501602E-2</v>
      </c>
      <c r="AW25" s="9">
        <f>((1+BSL_RFR_spot_no_VA!AW25)*(1+LFL_RFR_spot_no_VA!$C25)/(1+BSL_RFR_spot_no_VA!$C25))-1</f>
        <v>2.0969006514936162E-2</v>
      </c>
      <c r="AX25" s="9">
        <f>((1+BSL_RFR_spot_no_VA!AX25)*(1+LFL_RFR_spot_no_VA!$C25)/(1+BSL_RFR_spot_no_VA!$C25))-1</f>
        <v>8.9859753966237799E-2</v>
      </c>
      <c r="AY25" s="9">
        <f>((1+BSL_RFR_spot_no_VA!AY25)*(1+LFL_RFR_spot_no_VA!$C25)/(1+BSL_RFR_spot_no_VA!$C25))-1</f>
        <v>8.4479223257012404E-3</v>
      </c>
      <c r="AZ25" s="9">
        <f>((1+BSL_RFR_spot_no_VA!AZ25)*(1+LFL_RFR_spot_no_VA!$C25)/(1+BSL_RFR_spot_no_VA!$C25))-1</f>
        <v>6.2668942008938799E-3</v>
      </c>
      <c r="BA25" s="9">
        <f>((1+BSL_RFR_spot_no_VA!BA25)*(1+LFL_RFR_spot_no_VA!$C25)/(1+BSL_RFR_spot_no_VA!$C25))-1</f>
        <v>2.0770731230862705E-2</v>
      </c>
      <c r="BB25" s="9">
        <f>((1+BSL_RFR_spot_no_VA!BB25)*(1+LFL_RFR_spot_no_VA!$C25)/(1+BSL_RFR_spot_no_VA!$C25))-1</f>
        <v>9.7651972630322215E-2</v>
      </c>
      <c r="BC25" s="9">
        <f>((1+BSL_RFR_spot_no_VA!BC25)*(1+LFL_RFR_spot_no_VA!$C25)/(1+BSL_RFR_spot_no_VA!$C25))-1</f>
        <v>1.5050489285345359E-2</v>
      </c>
      <c r="BD25" s="12"/>
      <c r="BE25" s="3"/>
    </row>
    <row r="26" spans="1:57" x14ac:dyDescent="0.25">
      <c r="A26" s="3"/>
      <c r="B26" s="3">
        <v>16</v>
      </c>
      <c r="C26" s="6">
        <v>4.9172484509971692E-3</v>
      </c>
      <c r="D26" s="6">
        <f>((1+BSL_RFR_spot_no_VA!D26)*(1+LFL_RFR_spot_no_VA!$C26)/(1+BSL_RFR_spot_no_VA!$C26))-1</f>
        <v>4.9172484509971692E-3</v>
      </c>
      <c r="E26" s="6">
        <f>((1+BSL_RFR_spot_no_VA!E26)*(1+LFL_RFR_spot_no_VA!$C26)/(1+BSL_RFR_spot_no_VA!$C26))-1</f>
        <v>4.9172484509971692E-3</v>
      </c>
      <c r="F26" s="6">
        <f>((1+BSL_RFR_spot_no_VA!F26)*(1+LFL_RFR_spot_no_VA!$C26)/(1+BSL_RFR_spot_no_VA!$C26))-1</f>
        <v>4.4018452778462613E-3</v>
      </c>
      <c r="G26" s="6">
        <f>((1+BSL_RFR_spot_no_VA!G26)*(1+LFL_RFR_spot_no_VA!$C26)/(1+BSL_RFR_spot_no_VA!$C26))-1</f>
        <v>3.4622312103575803E-2</v>
      </c>
      <c r="H26" s="6">
        <f>((1+BSL_RFR_spot_no_VA!H26)*(1+LFL_RFR_spot_no_VA!$C26)/(1+BSL_RFR_spot_no_VA!$C26))-1</f>
        <v>4.9172484509971692E-3</v>
      </c>
      <c r="I26" s="6">
        <f>((1+BSL_RFR_spot_no_VA!I26)*(1+LFL_RFR_spot_no_VA!$C26)/(1+BSL_RFR_spot_no_VA!$C26))-1</f>
        <v>4.3919336783624363E-3</v>
      </c>
      <c r="J26" s="6">
        <f>((1+BSL_RFR_spot_no_VA!J26)*(1+LFL_RFR_spot_no_VA!$C26)/(1+BSL_RFR_spot_no_VA!$C26))-1</f>
        <v>4.8181324561604733E-3</v>
      </c>
      <c r="K26" s="6">
        <f>((1+BSL_RFR_spot_no_VA!K26)*(1+LFL_RFR_spot_no_VA!$C26)/(1+BSL_RFR_spot_no_VA!$C26))-1</f>
        <v>4.9172484509971692E-3</v>
      </c>
      <c r="L26" s="6">
        <f>((1+BSL_RFR_spot_no_VA!L26)*(1+LFL_RFR_spot_no_VA!$C26)/(1+BSL_RFR_spot_no_VA!$C26))-1</f>
        <v>4.9172484509971692E-3</v>
      </c>
      <c r="M26" s="6">
        <f>((1+BSL_RFR_spot_no_VA!M26)*(1+LFL_RFR_spot_no_VA!$C26)/(1+BSL_RFR_spot_no_VA!$C26))-1</f>
        <v>4.9172484509971692E-3</v>
      </c>
      <c r="N26" s="6">
        <f>((1+BSL_RFR_spot_no_VA!N26)*(1+LFL_RFR_spot_no_VA!$C26)/(1+BSL_RFR_spot_no_VA!$C26))-1</f>
        <v>4.9172484509971692E-3</v>
      </c>
      <c r="O26" s="6">
        <f>((1+BSL_RFR_spot_no_VA!O26)*(1+LFL_RFR_spot_no_VA!$C26)/(1+BSL_RFR_spot_no_VA!$C26))-1</f>
        <v>4.9172484509971692E-3</v>
      </c>
      <c r="P26" s="6">
        <f>((1+BSL_RFR_spot_no_VA!P26)*(1+LFL_RFR_spot_no_VA!$C26)/(1+BSL_RFR_spot_no_VA!$C26))-1</f>
        <v>3.2332732622846416E-2</v>
      </c>
      <c r="Q26" s="6">
        <f>((1+BSL_RFR_spot_no_VA!Q26)*(1+LFL_RFR_spot_no_VA!$C26)/(1+BSL_RFR_spot_no_VA!$C26))-1</f>
        <v>4.6357645892248778E-2</v>
      </c>
      <c r="R26" s="6">
        <f>((1+BSL_RFR_spot_no_VA!R26)*(1+LFL_RFR_spot_no_VA!$C26)/(1+BSL_RFR_spot_no_VA!$C26))-1</f>
        <v>4.9172484509971692E-3</v>
      </c>
      <c r="S26" s="6">
        <f>((1+BSL_RFR_spot_no_VA!S26)*(1+LFL_RFR_spot_no_VA!$C26)/(1+BSL_RFR_spot_no_VA!$C26))-1</f>
        <v>4.9172484509971692E-3</v>
      </c>
      <c r="T26" s="6">
        <f>((1+BSL_RFR_spot_no_VA!T26)*(1+LFL_RFR_spot_no_VA!$C26)/(1+BSL_RFR_spot_no_VA!$C26))-1</f>
        <v>4.9172484509971692E-3</v>
      </c>
      <c r="U26" s="6">
        <f>((1+BSL_RFR_spot_no_VA!U26)*(1+LFL_RFR_spot_no_VA!$C26)/(1+BSL_RFR_spot_no_VA!$C26))-1</f>
        <v>-3.4382299137420969E-3</v>
      </c>
      <c r="V26" s="6">
        <f>((1+BSL_RFR_spot_no_VA!V26)*(1+LFL_RFR_spot_no_VA!$C26)/(1+BSL_RFR_spot_no_VA!$C26))-1</f>
        <v>4.9172484509971692E-3</v>
      </c>
      <c r="W26" s="6">
        <f>((1+BSL_RFR_spot_no_VA!W26)*(1+LFL_RFR_spot_no_VA!$C26)/(1+BSL_RFR_spot_no_VA!$C26))-1</f>
        <v>4.9172484509971692E-3</v>
      </c>
      <c r="X26" s="6">
        <f>((1+BSL_RFR_spot_no_VA!X26)*(1+LFL_RFR_spot_no_VA!$C26)/(1+BSL_RFR_spot_no_VA!$C26))-1</f>
        <v>4.9172484509971692E-3</v>
      </c>
      <c r="Y26" s="6">
        <f>((1+BSL_RFR_spot_no_VA!Y26)*(1+LFL_RFR_spot_no_VA!$C26)/(1+BSL_RFR_spot_no_VA!$C26))-1</f>
        <v>4.9172484509971692E-3</v>
      </c>
      <c r="Z26" s="6">
        <f>((1+BSL_RFR_spot_no_VA!Z26)*(1+LFL_RFR_spot_no_VA!$C26)/(1+BSL_RFR_spot_no_VA!$C26))-1</f>
        <v>1.3926892381659117E-2</v>
      </c>
      <c r="AA26" s="6">
        <f>((1+BSL_RFR_spot_no_VA!AA26)*(1+LFL_RFR_spot_no_VA!$C26)/(1+BSL_RFR_spot_no_VA!$C26))-1</f>
        <v>2.6088424948130351E-2</v>
      </c>
      <c r="AB26" s="6">
        <f>((1+BSL_RFR_spot_no_VA!AB26)*(1+LFL_RFR_spot_no_VA!$C26)/(1+BSL_RFR_spot_no_VA!$C26))-1</f>
        <v>4.9172484509971692E-3</v>
      </c>
      <c r="AC26" s="6">
        <f>((1+BSL_RFR_spot_no_VA!AC26)*(1+LFL_RFR_spot_no_VA!$C26)/(1+BSL_RFR_spot_no_VA!$C26))-1</f>
        <v>3.5335947266400769E-2</v>
      </c>
      <c r="AD26" s="6">
        <f>((1+BSL_RFR_spot_no_VA!AD26)*(1+LFL_RFR_spot_no_VA!$C26)/(1+BSL_RFR_spot_no_VA!$C26))-1</f>
        <v>7.5537394772192679E-2</v>
      </c>
      <c r="AE26" s="6">
        <f>((1+BSL_RFR_spot_no_VA!AE26)*(1+LFL_RFR_spot_no_VA!$C26)/(1+BSL_RFR_spot_no_VA!$C26))-1</f>
        <v>4.9172484509971692E-3</v>
      </c>
      <c r="AF26" s="6">
        <f>((1+BSL_RFR_spot_no_VA!AF26)*(1+LFL_RFR_spot_no_VA!$C26)/(1+BSL_RFR_spot_no_VA!$C26))-1</f>
        <v>4.9172484509971692E-3</v>
      </c>
      <c r="AG26" s="6">
        <f>((1+BSL_RFR_spot_no_VA!AG26)*(1+LFL_RFR_spot_no_VA!$C26)/(1+BSL_RFR_spot_no_VA!$C26))-1</f>
        <v>4.9172484509971692E-3</v>
      </c>
      <c r="AH26" s="6">
        <f>((1+BSL_RFR_spot_no_VA!AH26)*(1+LFL_RFR_spot_no_VA!$C26)/(1+BSL_RFR_spot_no_VA!$C26))-1</f>
        <v>1.5046903123314914E-2</v>
      </c>
      <c r="AI26" s="6">
        <f>((1+BSL_RFR_spot_no_VA!AI26)*(1+LFL_RFR_spot_no_VA!$C26)/(1+BSL_RFR_spot_no_VA!$C26))-1</f>
        <v>-3.4382299137420969E-3</v>
      </c>
      <c r="AJ26" s="6">
        <v>1.2382410762472955E-2</v>
      </c>
      <c r="AK26" s="6">
        <f>((1+BSL_RFR_spot_no_VA!AK26)*(1+LFL_RFR_spot_no_VA!$C26)/(1+BSL_RFR_spot_no_VA!$C26))-1</f>
        <v>2.2530160733490456E-2</v>
      </c>
      <c r="AL26" s="6">
        <f>((1+BSL_RFR_spot_no_VA!AL26)*(1+LFL_RFR_spot_no_VA!$C26)/(1+BSL_RFR_spot_no_VA!$C26))-1</f>
        <v>0.15040961727188518</v>
      </c>
      <c r="AM26" s="6">
        <f>((1+BSL_RFR_spot_no_VA!AM26)*(1+LFL_RFR_spot_no_VA!$C26)/(1+BSL_RFR_spot_no_VA!$C26))-1</f>
        <v>1.423415196565303E-2</v>
      </c>
      <c r="AN26" s="6">
        <f>((1+BSL_RFR_spot_no_VA!AN26)*(1+LFL_RFR_spot_no_VA!$C26)/(1+BSL_RFR_spot_no_VA!$C26))-1</f>
        <v>3.9062708672263025E-2</v>
      </c>
      <c r="AO26" s="6">
        <f>((1+BSL_RFR_spot_no_VA!AO26)*(1+LFL_RFR_spot_no_VA!$C26)/(1+BSL_RFR_spot_no_VA!$C26))-1</f>
        <v>1.9219686505942635E-2</v>
      </c>
      <c r="AP26" s="6">
        <f>((1+BSL_RFR_spot_no_VA!AP26)*(1+LFL_RFR_spot_no_VA!$C26)/(1+BSL_RFR_spot_no_VA!$C26))-1</f>
        <v>5.312726833960002E-2</v>
      </c>
      <c r="AQ26" s="6">
        <f>((1+BSL_RFR_spot_no_VA!AQ26)*(1+LFL_RFR_spot_no_VA!$C26)/(1+BSL_RFR_spot_no_VA!$C26))-1</f>
        <v>1.1191290924164488E-2</v>
      </c>
      <c r="AR26" s="6">
        <f>((1+BSL_RFR_spot_no_VA!AR26)*(1+LFL_RFR_spot_no_VA!$C26)/(1+BSL_RFR_spot_no_VA!$C26))-1</f>
        <v>6.7568468787316815E-2</v>
      </c>
      <c r="AS26" s="6">
        <f>((1+BSL_RFR_spot_no_VA!AS26)*(1+LFL_RFR_spot_no_VA!$C26)/(1+BSL_RFR_spot_no_VA!$C26))-1</f>
        <v>-1.6541420066803481E-3</v>
      </c>
      <c r="AT26" s="6">
        <f>((1+BSL_RFR_spot_no_VA!AT26)*(1+LFL_RFR_spot_no_VA!$C26)/(1+BSL_RFR_spot_no_VA!$C26))-1</f>
        <v>3.6337018814251776E-2</v>
      </c>
      <c r="AU26" s="6">
        <f>((1+BSL_RFR_spot_no_VA!AU26)*(1+LFL_RFR_spot_no_VA!$C26)/(1+BSL_RFR_spot_no_VA!$C26))-1</f>
        <v>5.9014758432903935E-2</v>
      </c>
      <c r="AV26" s="6">
        <f>((1+BSL_RFR_spot_no_VA!AV26)*(1+LFL_RFR_spot_no_VA!$C26)/(1+BSL_RFR_spot_no_VA!$C26))-1</f>
        <v>2.9151109188586322E-2</v>
      </c>
      <c r="AW26" s="6">
        <f>((1+BSL_RFR_spot_no_VA!AW26)*(1+LFL_RFR_spot_no_VA!$C26)/(1+BSL_RFR_spot_no_VA!$C26))-1</f>
        <v>2.0865012020232943E-2</v>
      </c>
      <c r="AX26" s="6">
        <f>((1+BSL_RFR_spot_no_VA!AX26)*(1+LFL_RFR_spot_no_VA!$C26)/(1+BSL_RFR_spot_no_VA!$C26))-1</f>
        <v>8.956230804159504E-2</v>
      </c>
      <c r="AY26" s="6">
        <f>((1+BSL_RFR_spot_no_VA!AY26)*(1+LFL_RFR_spot_no_VA!$C26)/(1+BSL_RFR_spot_no_VA!$C26))-1</f>
        <v>8.2078994795780069E-3</v>
      </c>
      <c r="AZ26" s="6">
        <f>((1+BSL_RFR_spot_no_VA!AZ26)*(1+LFL_RFR_spot_no_VA!$C26)/(1+BSL_RFR_spot_no_VA!$C26))-1</f>
        <v>6.959037944634705E-3</v>
      </c>
      <c r="BA26" s="6">
        <f>((1+BSL_RFR_spot_no_VA!BA26)*(1+LFL_RFR_spot_no_VA!$C26)/(1+BSL_RFR_spot_no_VA!$C26))-1</f>
        <v>2.1320945596481788E-2</v>
      </c>
      <c r="BB26" s="6">
        <f>((1+BSL_RFR_spot_no_VA!BB26)*(1+LFL_RFR_spot_no_VA!$C26)/(1+BSL_RFR_spot_no_VA!$C26))-1</f>
        <v>9.5915643310631626E-2</v>
      </c>
      <c r="BC26" s="6">
        <f>((1+BSL_RFR_spot_no_VA!BC26)*(1+LFL_RFR_spot_no_VA!$C26)/(1+BSL_RFR_spot_no_VA!$C26))-1</f>
        <v>1.5126195919184182E-2</v>
      </c>
      <c r="BD26" s="12"/>
      <c r="BE26" s="3"/>
    </row>
    <row r="27" spans="1:57" x14ac:dyDescent="0.25">
      <c r="A27" s="3"/>
      <c r="B27" s="3">
        <v>17</v>
      </c>
      <c r="C27" s="6">
        <v>5.0978896789302119E-3</v>
      </c>
      <c r="D27" s="6">
        <f>((1+BSL_RFR_spot_no_VA!D27)*(1+LFL_RFR_spot_no_VA!$C27)/(1+BSL_RFR_spot_no_VA!$C27))-1</f>
        <v>5.0978896789302119E-3</v>
      </c>
      <c r="E27" s="6">
        <f>((1+BSL_RFR_spot_no_VA!E27)*(1+LFL_RFR_spot_no_VA!$C27)/(1+BSL_RFR_spot_no_VA!$C27))-1</f>
        <v>5.0978896789302119E-3</v>
      </c>
      <c r="F27" s="6">
        <f>((1+BSL_RFR_spot_no_VA!F27)*(1+LFL_RFR_spot_no_VA!$C27)/(1+BSL_RFR_spot_no_VA!$C27))-1</f>
        <v>4.5825666694914169E-3</v>
      </c>
      <c r="G27" s="6">
        <f>((1+BSL_RFR_spot_no_VA!G27)*(1+LFL_RFR_spot_no_VA!$C27)/(1+BSL_RFR_spot_no_VA!$C27))-1</f>
        <v>3.4600131969302783E-2</v>
      </c>
      <c r="H27" s="6">
        <f>((1+BSL_RFR_spot_no_VA!H27)*(1+LFL_RFR_spot_no_VA!$C27)/(1+BSL_RFR_spot_no_VA!$C27))-1</f>
        <v>5.0978896789302119E-3</v>
      </c>
      <c r="I27" s="6">
        <f>((1+BSL_RFR_spot_no_VA!I27)*(1+LFL_RFR_spot_no_VA!$C27)/(1+BSL_RFR_spot_no_VA!$C27))-1</f>
        <v>5.0384293316874107E-3</v>
      </c>
      <c r="J27" s="6">
        <f>((1+BSL_RFR_spot_no_VA!J27)*(1+LFL_RFR_spot_no_VA!$C27)/(1+BSL_RFR_spot_no_VA!$C27))-1</f>
        <v>4.9987891001921358E-3</v>
      </c>
      <c r="K27" s="6">
        <f>((1+BSL_RFR_spot_no_VA!K27)*(1+LFL_RFR_spot_no_VA!$C27)/(1+BSL_RFR_spot_no_VA!$C27))-1</f>
        <v>5.0978896789302119E-3</v>
      </c>
      <c r="L27" s="6">
        <f>((1+BSL_RFR_spot_no_VA!L27)*(1+LFL_RFR_spot_no_VA!$C27)/(1+BSL_RFR_spot_no_VA!$C27))-1</f>
        <v>5.0978896789302119E-3</v>
      </c>
      <c r="M27" s="6">
        <f>((1+BSL_RFR_spot_no_VA!M27)*(1+LFL_RFR_spot_no_VA!$C27)/(1+BSL_RFR_spot_no_VA!$C27))-1</f>
        <v>5.0978896789302119E-3</v>
      </c>
      <c r="N27" s="6">
        <f>((1+BSL_RFR_spot_no_VA!N27)*(1+LFL_RFR_spot_no_VA!$C27)/(1+BSL_RFR_spot_no_VA!$C27))-1</f>
        <v>5.0978896789302119E-3</v>
      </c>
      <c r="O27" s="6">
        <f>((1+BSL_RFR_spot_no_VA!O27)*(1+LFL_RFR_spot_no_VA!$C27)/(1+BSL_RFR_spot_no_VA!$C27))-1</f>
        <v>5.0978896789302119E-3</v>
      </c>
      <c r="P27" s="6">
        <f>((1+BSL_RFR_spot_no_VA!P27)*(1+LFL_RFR_spot_no_VA!$C27)/(1+BSL_RFR_spot_no_VA!$C27))-1</f>
        <v>3.2846051725636149E-2</v>
      </c>
      <c r="Q27" s="6">
        <f>((1+BSL_RFR_spot_no_VA!Q27)*(1+LFL_RFR_spot_no_VA!$C27)/(1+BSL_RFR_spot_no_VA!$C27))-1</f>
        <v>4.5848047656092517E-2</v>
      </c>
      <c r="R27" s="6">
        <f>((1+BSL_RFR_spot_no_VA!R27)*(1+LFL_RFR_spot_no_VA!$C27)/(1+BSL_RFR_spot_no_VA!$C27))-1</f>
        <v>5.0978896789302119E-3</v>
      </c>
      <c r="S27" s="6">
        <f>((1+BSL_RFR_spot_no_VA!S27)*(1+LFL_RFR_spot_no_VA!$C27)/(1+BSL_RFR_spot_no_VA!$C27))-1</f>
        <v>5.0978896789302119E-3</v>
      </c>
      <c r="T27" s="6">
        <f>((1+BSL_RFR_spot_no_VA!T27)*(1+LFL_RFR_spot_no_VA!$C27)/(1+BSL_RFR_spot_no_VA!$C27))-1</f>
        <v>5.0978896789302119E-3</v>
      </c>
      <c r="U27" s="6">
        <f>((1+BSL_RFR_spot_no_VA!U27)*(1+LFL_RFR_spot_no_VA!$C27)/(1+BSL_RFR_spot_no_VA!$C27))-1</f>
        <v>-3.1373684142169678E-3</v>
      </c>
      <c r="V27" s="6">
        <f>((1+BSL_RFR_spot_no_VA!V27)*(1+LFL_RFR_spot_no_VA!$C27)/(1+BSL_RFR_spot_no_VA!$C27))-1</f>
        <v>5.0978896789302119E-3</v>
      </c>
      <c r="W27" s="6">
        <f>((1+BSL_RFR_spot_no_VA!W27)*(1+LFL_RFR_spot_no_VA!$C27)/(1+BSL_RFR_spot_no_VA!$C27))-1</f>
        <v>5.0978896789302119E-3</v>
      </c>
      <c r="X27" s="6">
        <f>((1+BSL_RFR_spot_no_VA!X27)*(1+LFL_RFR_spot_no_VA!$C27)/(1+BSL_RFR_spot_no_VA!$C27))-1</f>
        <v>5.0978896789302119E-3</v>
      </c>
      <c r="Y27" s="6">
        <f>((1+BSL_RFR_spot_no_VA!Y27)*(1+LFL_RFR_spot_no_VA!$C27)/(1+BSL_RFR_spot_no_VA!$C27))-1</f>
        <v>5.0978896789302119E-3</v>
      </c>
      <c r="Z27" s="6">
        <f>((1+BSL_RFR_spot_no_VA!Z27)*(1+LFL_RFR_spot_no_VA!$C27)/(1+BSL_RFR_spot_no_VA!$C27))-1</f>
        <v>1.4452984311819739E-2</v>
      </c>
      <c r="AA27" s="6">
        <f>((1+BSL_RFR_spot_no_VA!AA27)*(1+LFL_RFR_spot_no_VA!$C27)/(1+BSL_RFR_spot_no_VA!$C27))-1</f>
        <v>2.6424334223398516E-2</v>
      </c>
      <c r="AB27" s="6">
        <f>((1+BSL_RFR_spot_no_VA!AB27)*(1+LFL_RFR_spot_no_VA!$C27)/(1+BSL_RFR_spot_no_VA!$C27))-1</f>
        <v>5.0978896789302119E-3</v>
      </c>
      <c r="AC27" s="6">
        <f>((1+BSL_RFR_spot_no_VA!AC27)*(1+LFL_RFR_spot_no_VA!$C27)/(1+BSL_RFR_spot_no_VA!$C27))-1</f>
        <v>3.5541587467316171E-2</v>
      </c>
      <c r="AD27" s="6">
        <f>((1+BSL_RFR_spot_no_VA!AD27)*(1+LFL_RFR_spot_no_VA!$C27)/(1+BSL_RFR_spot_no_VA!$C27))-1</f>
        <v>7.3715130397284723E-2</v>
      </c>
      <c r="AE27" s="6">
        <f>((1+BSL_RFR_spot_no_VA!AE27)*(1+LFL_RFR_spot_no_VA!$C27)/(1+BSL_RFR_spot_no_VA!$C27))-1</f>
        <v>5.0978896789302119E-3</v>
      </c>
      <c r="AF27" s="6">
        <f>((1+BSL_RFR_spot_no_VA!AF27)*(1+LFL_RFR_spot_no_VA!$C27)/(1+BSL_RFR_spot_no_VA!$C27))-1</f>
        <v>5.0978896789302119E-3</v>
      </c>
      <c r="AG27" s="6">
        <f>((1+BSL_RFR_spot_no_VA!AG27)*(1+LFL_RFR_spot_no_VA!$C27)/(1+BSL_RFR_spot_no_VA!$C27))-1</f>
        <v>5.0978896789302119E-3</v>
      </c>
      <c r="AH27" s="6">
        <f>((1+BSL_RFR_spot_no_VA!AH27)*(1+LFL_RFR_spot_no_VA!$C27)/(1+BSL_RFR_spot_no_VA!$C27))-1</f>
        <v>1.5889942703524174E-2</v>
      </c>
      <c r="AI27" s="6">
        <f>((1+BSL_RFR_spot_no_VA!AI27)*(1+LFL_RFR_spot_no_VA!$C27)/(1+BSL_RFR_spot_no_VA!$C27))-1</f>
        <v>-3.1373684142169678E-3</v>
      </c>
      <c r="AJ27" s="6">
        <v>1.2327783601067266E-2</v>
      </c>
      <c r="AK27" s="6">
        <f>((1+BSL_RFR_spot_no_VA!AK27)*(1+LFL_RFR_spot_no_VA!$C27)/(1+BSL_RFR_spot_no_VA!$C27))-1</f>
        <v>2.2708062520714556E-2</v>
      </c>
      <c r="AL27" s="6">
        <f>((1+BSL_RFR_spot_no_VA!AL27)*(1+LFL_RFR_spot_no_VA!$C27)/(1+BSL_RFR_spot_no_VA!$C27))-1</f>
        <v>0.14785227335135831</v>
      </c>
      <c r="AM27" s="6">
        <f>((1+BSL_RFR_spot_no_VA!AM27)*(1+LFL_RFR_spot_no_VA!$C27)/(1+BSL_RFR_spot_no_VA!$C27))-1</f>
        <v>1.4542174832683941E-2</v>
      </c>
      <c r="AN27" s="6">
        <f>((1+BSL_RFR_spot_no_VA!AN27)*(1+LFL_RFR_spot_no_VA!$C27)/(1+BSL_RFR_spot_no_VA!$C27))-1</f>
        <v>3.883172668142576E-2</v>
      </c>
      <c r="AO27" s="6">
        <f>((1+BSL_RFR_spot_no_VA!AO27)*(1+LFL_RFR_spot_no_VA!$C27)/(1+BSL_RFR_spot_no_VA!$C27))-1</f>
        <v>1.9487293711722087E-2</v>
      </c>
      <c r="AP27" s="6">
        <f>((1+BSL_RFR_spot_no_VA!AP27)*(1+LFL_RFR_spot_no_VA!$C27)/(1+BSL_RFR_spot_no_VA!$C27))-1</f>
        <v>5.2913918920128866E-2</v>
      </c>
      <c r="AQ27" s="6">
        <f>((1+BSL_RFR_spot_no_VA!AQ27)*(1+LFL_RFR_spot_no_VA!$C27)/(1+BSL_RFR_spot_no_VA!$C27))-1</f>
        <v>1.1668258049275293E-2</v>
      </c>
      <c r="AR27" s="6">
        <f>((1+BSL_RFR_spot_no_VA!AR27)*(1+LFL_RFR_spot_no_VA!$C27)/(1+BSL_RFR_spot_no_VA!$C27))-1</f>
        <v>6.6837550232850873E-2</v>
      </c>
      <c r="AS27" s="6">
        <f>((1+BSL_RFR_spot_no_VA!AS27)*(1+LFL_RFR_spot_no_VA!$C27)/(1+BSL_RFR_spot_no_VA!$C27))-1</f>
        <v>-1.2049071288214863E-3</v>
      </c>
      <c r="AT27" s="6">
        <f>((1+BSL_RFR_spot_no_VA!AT27)*(1+LFL_RFR_spot_no_VA!$C27)/(1+BSL_RFR_spot_no_VA!$C27))-1</f>
        <v>3.6810074875165633E-2</v>
      </c>
      <c r="AU27" s="6">
        <f>((1+BSL_RFR_spot_no_VA!AU27)*(1+LFL_RFR_spot_no_VA!$C27)/(1+BSL_RFR_spot_no_VA!$C27))-1</f>
        <v>5.9632938158581394E-2</v>
      </c>
      <c r="AV27" s="6">
        <f>((1+BSL_RFR_spot_no_VA!AV27)*(1+LFL_RFR_spot_no_VA!$C27)/(1+BSL_RFR_spot_no_VA!$C27))-1</f>
        <v>2.933789123830266E-2</v>
      </c>
      <c r="AW27" s="6">
        <f>((1+BSL_RFR_spot_no_VA!AW27)*(1+LFL_RFR_spot_no_VA!$C27)/(1+BSL_RFR_spot_no_VA!$C27))-1</f>
        <v>2.0765691177445422E-2</v>
      </c>
      <c r="AX27" s="6">
        <f>((1+BSL_RFR_spot_no_VA!AX27)*(1+LFL_RFR_spot_no_VA!$C27)/(1+BSL_RFR_spot_no_VA!$C27))-1</f>
        <v>8.9065810043837068E-2</v>
      </c>
      <c r="AY27" s="6">
        <f>((1+BSL_RFR_spot_no_VA!AY27)*(1+LFL_RFR_spot_no_VA!$C27)/(1+BSL_RFR_spot_no_VA!$C27))-1</f>
        <v>8.0312668095818829E-3</v>
      </c>
      <c r="AZ27" s="6">
        <f>((1+BSL_RFR_spot_no_VA!AZ27)*(1+LFL_RFR_spot_no_VA!$C27)/(1+BSL_RFR_spot_no_VA!$C27))-1</f>
        <v>7.6943248418721577E-3</v>
      </c>
      <c r="BA27" s="6">
        <f>((1+BSL_RFR_spot_no_VA!BA27)*(1+LFL_RFR_spot_no_VA!$C27)/(1+BSL_RFR_spot_no_VA!$C27))-1</f>
        <v>2.1845887485692161E-2</v>
      </c>
      <c r="BB27" s="6">
        <f>((1+BSL_RFR_spot_no_VA!BB27)*(1+LFL_RFR_spot_no_VA!$C27)/(1+BSL_RFR_spot_no_VA!$C27))-1</f>
        <v>9.4238860253972989E-2</v>
      </c>
      <c r="BC27" s="6">
        <f>((1+BSL_RFR_spot_no_VA!BC27)*(1+LFL_RFR_spot_no_VA!$C27)/(1+BSL_RFR_spot_no_VA!$C27))-1</f>
        <v>1.524578894172568E-2</v>
      </c>
      <c r="BD27" s="12"/>
      <c r="BE27" s="3"/>
    </row>
    <row r="28" spans="1:57" x14ac:dyDescent="0.25">
      <c r="A28" s="3"/>
      <c r="B28" s="3">
        <v>18</v>
      </c>
      <c r="C28" s="6">
        <v>5.2474459988036681E-3</v>
      </c>
      <c r="D28" s="6">
        <f>((1+BSL_RFR_spot_no_VA!D28)*(1+LFL_RFR_spot_no_VA!$C28)/(1+BSL_RFR_spot_no_VA!$C28))-1</f>
        <v>5.2474459988036681E-3</v>
      </c>
      <c r="E28" s="6">
        <f>((1+BSL_RFR_spot_no_VA!E28)*(1+LFL_RFR_spot_no_VA!$C28)/(1+BSL_RFR_spot_no_VA!$C28))-1</f>
        <v>5.2474459988036681E-3</v>
      </c>
      <c r="F28" s="6">
        <f>((1+BSL_RFR_spot_no_VA!F28)*(1+LFL_RFR_spot_no_VA!$C28)/(1+BSL_RFR_spot_no_VA!$C28))-1</f>
        <v>4.7223004684358028E-3</v>
      </c>
      <c r="G28" s="6">
        <f>((1+BSL_RFR_spot_no_VA!G28)*(1+LFL_RFR_spot_no_VA!$C28)/(1+BSL_RFR_spot_no_VA!$C28))-1</f>
        <v>3.4546603230834805E-2</v>
      </c>
      <c r="H28" s="6">
        <f>((1+BSL_RFR_spot_no_VA!H28)*(1+LFL_RFR_spot_no_VA!$C28)/(1+BSL_RFR_spot_no_VA!$C28))-1</f>
        <v>5.2474459988036681E-3</v>
      </c>
      <c r="I28" s="6">
        <f>((1+BSL_RFR_spot_no_VA!I28)*(1+LFL_RFR_spot_no_VA!$C28)/(1+BSL_RFR_spot_no_VA!$C28))-1</f>
        <v>5.6735074668379237E-3</v>
      </c>
      <c r="J28" s="6">
        <f>((1+BSL_RFR_spot_no_VA!J28)*(1+LFL_RFR_spot_no_VA!$C28)/(1+BSL_RFR_spot_no_VA!$C28))-1</f>
        <v>5.1384535302365641E-3</v>
      </c>
      <c r="K28" s="6">
        <f>((1+BSL_RFR_spot_no_VA!K28)*(1+LFL_RFR_spot_no_VA!$C28)/(1+BSL_RFR_spot_no_VA!$C28))-1</f>
        <v>5.2474459988036681E-3</v>
      </c>
      <c r="L28" s="6">
        <f>((1+BSL_RFR_spot_no_VA!L28)*(1+LFL_RFR_spot_no_VA!$C28)/(1+BSL_RFR_spot_no_VA!$C28))-1</f>
        <v>5.2474459988036681E-3</v>
      </c>
      <c r="M28" s="6">
        <f>((1+BSL_RFR_spot_no_VA!M28)*(1+LFL_RFR_spot_no_VA!$C28)/(1+BSL_RFR_spot_no_VA!$C28))-1</f>
        <v>5.2474459988036681E-3</v>
      </c>
      <c r="N28" s="6">
        <f>((1+BSL_RFR_spot_no_VA!N28)*(1+LFL_RFR_spot_no_VA!$C28)/(1+BSL_RFR_spot_no_VA!$C28))-1</f>
        <v>5.2474459988036681E-3</v>
      </c>
      <c r="O28" s="6">
        <f>((1+BSL_RFR_spot_no_VA!O28)*(1+LFL_RFR_spot_no_VA!$C28)/(1+BSL_RFR_spot_no_VA!$C28))-1</f>
        <v>5.2474459988036681E-3</v>
      </c>
      <c r="P28" s="6">
        <f>((1+BSL_RFR_spot_no_VA!P28)*(1+LFL_RFR_spot_no_VA!$C28)/(1+BSL_RFR_spot_no_VA!$C28))-1</f>
        <v>3.3218876795565011E-2</v>
      </c>
      <c r="Q28" s="6">
        <f>((1+BSL_RFR_spot_no_VA!Q28)*(1+LFL_RFR_spot_no_VA!$C28)/(1+BSL_RFR_spot_no_VA!$C28))-1</f>
        <v>4.5336857618958115E-2</v>
      </c>
      <c r="R28" s="6">
        <f>((1+BSL_RFR_spot_no_VA!R28)*(1+LFL_RFR_spot_no_VA!$C28)/(1+BSL_RFR_spot_no_VA!$C28))-1</f>
        <v>5.2474459988036681E-3</v>
      </c>
      <c r="S28" s="6">
        <f>((1+BSL_RFR_spot_no_VA!S28)*(1+LFL_RFR_spot_no_VA!$C28)/(1+BSL_RFR_spot_no_VA!$C28))-1</f>
        <v>5.2474459988036681E-3</v>
      </c>
      <c r="T28" s="6">
        <f>((1+BSL_RFR_spot_no_VA!T28)*(1+LFL_RFR_spot_no_VA!$C28)/(1+BSL_RFR_spot_no_VA!$C28))-1</f>
        <v>5.2474459988036681E-3</v>
      </c>
      <c r="U28" s="6">
        <f>((1+BSL_RFR_spot_no_VA!U28)*(1+LFL_RFR_spot_no_VA!$C28)/(1+BSL_RFR_spot_no_VA!$C28))-1</f>
        <v>-2.9765311748809475E-3</v>
      </c>
      <c r="V28" s="6">
        <f>((1+BSL_RFR_spot_no_VA!V28)*(1+LFL_RFR_spot_no_VA!$C28)/(1+BSL_RFR_spot_no_VA!$C28))-1</f>
        <v>5.2474459988036681E-3</v>
      </c>
      <c r="W28" s="6">
        <f>((1+BSL_RFR_spot_no_VA!W28)*(1+LFL_RFR_spot_no_VA!$C28)/(1+BSL_RFR_spot_no_VA!$C28))-1</f>
        <v>5.2474459988036681E-3</v>
      </c>
      <c r="X28" s="6">
        <f>((1+BSL_RFR_spot_no_VA!X28)*(1+LFL_RFR_spot_no_VA!$C28)/(1+BSL_RFR_spot_no_VA!$C28))-1</f>
        <v>5.2474459988036681E-3</v>
      </c>
      <c r="Y28" s="6">
        <f>((1+BSL_RFR_spot_no_VA!Y28)*(1+LFL_RFR_spot_no_VA!$C28)/(1+BSL_RFR_spot_no_VA!$C28))-1</f>
        <v>5.2474459988036681E-3</v>
      </c>
      <c r="Z28" s="6">
        <f>((1+BSL_RFR_spot_no_VA!Z28)*(1+LFL_RFR_spot_no_VA!$C28)/(1+BSL_RFR_spot_no_VA!$C28))-1</f>
        <v>1.4918050482558121E-2</v>
      </c>
      <c r="AA28" s="6">
        <f>((1+BSL_RFR_spot_no_VA!AA28)*(1+LFL_RFR_spot_no_VA!$C28)/(1+BSL_RFR_spot_no_VA!$C28))-1</f>
        <v>2.6689237087784035E-2</v>
      </c>
      <c r="AB28" s="6">
        <f>((1+BSL_RFR_spot_no_VA!AB28)*(1+LFL_RFR_spot_no_VA!$C28)/(1+BSL_RFR_spot_no_VA!$C28))-1</f>
        <v>5.2474459988036681E-3</v>
      </c>
      <c r="AC28" s="6">
        <f>((1+BSL_RFR_spot_no_VA!AC28)*(1+LFL_RFR_spot_no_VA!$C28)/(1+BSL_RFR_spot_no_VA!$C28))-1</f>
        <v>3.5646436322737118E-2</v>
      </c>
      <c r="AD28" s="6">
        <f>((1+BSL_RFR_spot_no_VA!AD28)*(1+LFL_RFR_spot_no_VA!$C28)/(1+BSL_RFR_spot_no_VA!$C28))-1</f>
        <v>7.1990470386683381E-2</v>
      </c>
      <c r="AE28" s="6">
        <f>((1+BSL_RFR_spot_no_VA!AE28)*(1+LFL_RFR_spot_no_VA!$C28)/(1+BSL_RFR_spot_no_VA!$C28))-1</f>
        <v>5.2474459988036681E-3</v>
      </c>
      <c r="AF28" s="6">
        <f>((1+BSL_RFR_spot_no_VA!AF28)*(1+LFL_RFR_spot_no_VA!$C28)/(1+BSL_RFR_spot_no_VA!$C28))-1</f>
        <v>5.2474459988036681E-3</v>
      </c>
      <c r="AG28" s="6">
        <f>((1+BSL_RFR_spot_no_VA!AG28)*(1+LFL_RFR_spot_no_VA!$C28)/(1+BSL_RFR_spot_no_VA!$C28))-1</f>
        <v>5.2474459988036681E-3</v>
      </c>
      <c r="AH28" s="6">
        <f>((1+BSL_RFR_spot_no_VA!AH28)*(1+LFL_RFR_spot_no_VA!$C28)/(1+BSL_RFR_spot_no_VA!$C28))-1</f>
        <v>1.6632204760928637E-2</v>
      </c>
      <c r="AI28" s="6">
        <f>((1+BSL_RFR_spot_no_VA!AI28)*(1+LFL_RFR_spot_no_VA!$C28)/(1+BSL_RFR_spot_no_VA!$C28))-1</f>
        <v>-2.9765311748809475E-3</v>
      </c>
      <c r="AJ28" s="6">
        <v>1.2206793197737672E-2</v>
      </c>
      <c r="AK28" s="6">
        <f>((1+BSL_RFR_spot_no_VA!AK28)*(1+LFL_RFR_spot_no_VA!$C28)/(1+BSL_RFR_spot_no_VA!$C28))-1</f>
        <v>2.2834867063008746E-2</v>
      </c>
      <c r="AL28" s="6">
        <f>((1+BSL_RFR_spot_no_VA!AL28)*(1+LFL_RFR_spot_no_VA!$C28)/(1+BSL_RFR_spot_no_VA!$C28))-1</f>
        <v>0.14517395882624351</v>
      </c>
      <c r="AM28" s="6">
        <f>((1+BSL_RFR_spot_no_VA!AM28)*(1+LFL_RFR_spot_no_VA!$C28)/(1+BSL_RFR_spot_no_VA!$C28))-1</f>
        <v>1.4739699170357667E-2</v>
      </c>
      <c r="AN28" s="6">
        <f>((1+BSL_RFR_spot_no_VA!AN28)*(1+LFL_RFR_spot_no_VA!$C28)/(1+BSL_RFR_spot_no_VA!$C28))-1</f>
        <v>3.8569416161576831E-2</v>
      </c>
      <c r="AO28" s="6">
        <f>((1+BSL_RFR_spot_no_VA!AO28)*(1+LFL_RFR_spot_no_VA!$C28)/(1+BSL_RFR_spot_no_VA!$C28))-1</f>
        <v>1.9733535911968803E-2</v>
      </c>
      <c r="AP28" s="6">
        <f>((1+BSL_RFR_spot_no_VA!AP28)*(1+LFL_RFR_spot_no_VA!$C28)/(1+BSL_RFR_spot_no_VA!$C28))-1</f>
        <v>5.2589810981774177E-2</v>
      </c>
      <c r="AQ28" s="6">
        <f>((1+BSL_RFR_spot_no_VA!AQ28)*(1+LFL_RFR_spot_no_VA!$C28)/(1+BSL_RFR_spot_no_VA!$C28))-1</f>
        <v>1.2123879924752057E-2</v>
      </c>
      <c r="AR28" s="6">
        <f>((1+BSL_RFR_spot_no_VA!AR28)*(1+LFL_RFR_spot_no_VA!$C28)/(1+BSL_RFR_spot_no_VA!$C28))-1</f>
        <v>6.6075151865370385E-2</v>
      </c>
      <c r="AS28" s="6">
        <f>((1+BSL_RFR_spot_no_VA!AS28)*(1+LFL_RFR_spot_no_VA!$C28)/(1+BSL_RFR_spot_no_VA!$C28))-1</f>
        <v>-8.0659020977635887E-4</v>
      </c>
      <c r="AT28" s="6">
        <f>((1+BSL_RFR_spot_no_VA!AT28)*(1+LFL_RFR_spot_no_VA!$C28)/(1+BSL_RFR_spot_no_VA!$C28))-1</f>
        <v>3.7221872913840492E-2</v>
      </c>
      <c r="AU28" s="6">
        <f>((1+BSL_RFR_spot_no_VA!AU28)*(1+LFL_RFR_spot_no_VA!$C28)/(1+BSL_RFR_spot_no_VA!$C28))-1</f>
        <v>6.0130108125357351E-2</v>
      </c>
      <c r="AV28" s="6">
        <f>((1+BSL_RFR_spot_no_VA!AV28)*(1+LFL_RFR_spot_no_VA!$C28)/(1+BSL_RFR_spot_no_VA!$C28))-1</f>
        <v>2.945368242689006E-2</v>
      </c>
      <c r="AW28" s="6">
        <f>((1+BSL_RFR_spot_no_VA!AW28)*(1+LFL_RFR_spot_no_VA!$C28)/(1+BSL_RFR_spot_no_VA!$C28))-1</f>
        <v>2.0635200879204119E-2</v>
      </c>
      <c r="AX28" s="6">
        <f>((1+BSL_RFR_spot_no_VA!AX28)*(1+LFL_RFR_spot_no_VA!$C28)/(1+BSL_RFR_spot_no_VA!$C28))-1</f>
        <v>8.8349249077952496E-2</v>
      </c>
      <c r="AY28" s="6">
        <f>((1+BSL_RFR_spot_no_VA!AY28)*(1+LFL_RFR_spot_no_VA!$C28)/(1+BSL_RFR_spot_no_VA!$C28))-1</f>
        <v>7.9028988693428115E-3</v>
      </c>
      <c r="AZ28" s="6">
        <f>((1+BSL_RFR_spot_no_VA!AZ28)*(1+LFL_RFR_spot_no_VA!$C28)/(1+BSL_RFR_spot_no_VA!$C28))-1</f>
        <v>8.3685939623105998E-3</v>
      </c>
      <c r="BA28" s="6">
        <f>((1+BSL_RFR_spot_no_VA!BA28)*(1+LFL_RFR_spot_no_VA!$C28)/(1+BSL_RFR_spot_no_VA!$C28))-1</f>
        <v>2.2279996313941064E-2</v>
      </c>
      <c r="BB28" s="6">
        <f>((1+BSL_RFR_spot_no_VA!BB28)*(1+LFL_RFR_spot_no_VA!$C28)/(1+BSL_RFR_spot_no_VA!$C28))-1</f>
        <v>9.2560321727128247E-2</v>
      </c>
      <c r="BC28" s="6">
        <f>((1+BSL_RFR_spot_no_VA!BC28)*(1+LFL_RFR_spot_no_VA!$C28)/(1+BSL_RFR_spot_no_VA!$C28))-1</f>
        <v>1.5334203544359104E-2</v>
      </c>
      <c r="BD28" s="12"/>
      <c r="BE28" s="3"/>
    </row>
    <row r="29" spans="1:57" x14ac:dyDescent="0.25">
      <c r="A29" s="3"/>
      <c r="B29" s="3">
        <v>19</v>
      </c>
      <c r="C29" s="6">
        <v>5.3870086684457696E-3</v>
      </c>
      <c r="D29" s="6">
        <f>((1+BSL_RFR_spot_no_VA!D29)*(1+LFL_RFR_spot_no_VA!$C29)/(1+BSL_RFR_spot_no_VA!$C29))-1</f>
        <v>5.3870086684457696E-3</v>
      </c>
      <c r="E29" s="6">
        <f>((1+BSL_RFR_spot_no_VA!E29)*(1+LFL_RFR_spot_no_VA!$C29)/(1+BSL_RFR_spot_no_VA!$C29))-1</f>
        <v>5.3870086684457696E-3</v>
      </c>
      <c r="F29" s="6">
        <f>((1+BSL_RFR_spot_no_VA!F29)*(1+LFL_RFR_spot_no_VA!$C29)/(1+BSL_RFR_spot_no_VA!$C29))-1</f>
        <v>4.8619661859905516E-3</v>
      </c>
      <c r="G29" s="6">
        <f>((1+BSL_RFR_spot_no_VA!G29)*(1+LFL_RFR_spot_no_VA!$C29)/(1+BSL_RFR_spot_no_VA!$C29))-1</f>
        <v>3.4422848594419353E-2</v>
      </c>
      <c r="H29" s="6">
        <f>((1+BSL_RFR_spot_no_VA!H29)*(1+LFL_RFR_spot_no_VA!$C29)/(1+BSL_RFR_spot_no_VA!$C29))-1</f>
        <v>5.3870086684457696E-3</v>
      </c>
      <c r="I29" s="6">
        <f>((1+BSL_RFR_spot_no_VA!I29)*(1+LFL_RFR_spot_no_VA!$C29)/(1+BSL_RFR_spot_no_VA!$C29))-1</f>
        <v>6.2686837804935003E-3</v>
      </c>
      <c r="J29" s="6">
        <f>((1+BSL_RFR_spot_no_VA!J29)*(1+LFL_RFR_spot_no_VA!$C29)/(1+BSL_RFR_spot_no_VA!$C29))-1</f>
        <v>5.2780375871812613E-3</v>
      </c>
      <c r="K29" s="6">
        <f>((1+BSL_RFR_spot_no_VA!K29)*(1+LFL_RFR_spot_no_VA!$C29)/(1+BSL_RFR_spot_no_VA!$C29))-1</f>
        <v>5.3870086684457696E-3</v>
      </c>
      <c r="L29" s="6">
        <f>((1+BSL_RFR_spot_no_VA!L29)*(1+LFL_RFR_spot_no_VA!$C29)/(1+BSL_RFR_spot_no_VA!$C29))-1</f>
        <v>5.3870086684457696E-3</v>
      </c>
      <c r="M29" s="6">
        <f>((1+BSL_RFR_spot_no_VA!M29)*(1+LFL_RFR_spot_no_VA!$C29)/(1+BSL_RFR_spot_no_VA!$C29))-1</f>
        <v>5.3870086684457696E-3</v>
      </c>
      <c r="N29" s="6">
        <f>((1+BSL_RFR_spot_no_VA!N29)*(1+LFL_RFR_spot_no_VA!$C29)/(1+BSL_RFR_spot_no_VA!$C29))-1</f>
        <v>5.3870086684457696E-3</v>
      </c>
      <c r="O29" s="6">
        <f>((1+BSL_RFR_spot_no_VA!O29)*(1+LFL_RFR_spot_no_VA!$C29)/(1+BSL_RFR_spot_no_VA!$C29))-1</f>
        <v>5.3870086684457696E-3</v>
      </c>
      <c r="P29" s="6">
        <f>((1+BSL_RFR_spot_no_VA!P29)*(1+LFL_RFR_spot_no_VA!$C29)/(1+BSL_RFR_spot_no_VA!$C29))-1</f>
        <v>3.346192178690699E-2</v>
      </c>
      <c r="Q29" s="6">
        <f>((1+BSL_RFR_spot_no_VA!Q29)*(1+LFL_RFR_spot_no_VA!$C29)/(1+BSL_RFR_spot_no_VA!$C29))-1</f>
        <v>4.4794914238395656E-2</v>
      </c>
      <c r="R29" s="6">
        <f>((1+BSL_RFR_spot_no_VA!R29)*(1+LFL_RFR_spot_no_VA!$C29)/(1+BSL_RFR_spot_no_VA!$C29))-1</f>
        <v>5.3870086684457696E-3</v>
      </c>
      <c r="S29" s="6">
        <f>((1+BSL_RFR_spot_no_VA!S29)*(1+LFL_RFR_spot_no_VA!$C29)/(1+BSL_RFR_spot_no_VA!$C29))-1</f>
        <v>5.3870086684457696E-3</v>
      </c>
      <c r="T29" s="6">
        <f>((1+BSL_RFR_spot_no_VA!T29)*(1+LFL_RFR_spot_no_VA!$C29)/(1+BSL_RFR_spot_no_VA!$C29))-1</f>
        <v>5.3870086684457696E-3</v>
      </c>
      <c r="U29" s="6">
        <f>((1+BSL_RFR_spot_no_VA!U29)*(1+LFL_RFR_spot_no_VA!$C29)/(1+BSL_RFR_spot_no_VA!$C29))-1</f>
        <v>-2.9245128934414222E-3</v>
      </c>
      <c r="V29" s="6">
        <f>((1+BSL_RFR_spot_no_VA!V29)*(1+LFL_RFR_spot_no_VA!$C29)/(1+BSL_RFR_spot_no_VA!$C29))-1</f>
        <v>5.3870086684457696E-3</v>
      </c>
      <c r="W29" s="6">
        <f>((1+BSL_RFR_spot_no_VA!W29)*(1+LFL_RFR_spot_no_VA!$C29)/(1+BSL_RFR_spot_no_VA!$C29))-1</f>
        <v>5.3870086684457696E-3</v>
      </c>
      <c r="X29" s="6">
        <f>((1+BSL_RFR_spot_no_VA!X29)*(1+LFL_RFR_spot_no_VA!$C29)/(1+BSL_RFR_spot_no_VA!$C29))-1</f>
        <v>5.3870086684457696E-3</v>
      </c>
      <c r="Y29" s="6">
        <f>((1+BSL_RFR_spot_no_VA!Y29)*(1+LFL_RFR_spot_no_VA!$C29)/(1+BSL_RFR_spot_no_VA!$C29))-1</f>
        <v>5.3870086684457696E-3</v>
      </c>
      <c r="Z29" s="6">
        <f>((1+BSL_RFR_spot_no_VA!Z29)*(1+LFL_RFR_spot_no_VA!$C29)/(1+BSL_RFR_spot_no_VA!$C29))-1</f>
        <v>1.5333096449297923E-2</v>
      </c>
      <c r="AA29" s="6">
        <f>((1+BSL_RFR_spot_no_VA!AA29)*(1+LFL_RFR_spot_no_VA!$C29)/(1+BSL_RFR_spot_no_VA!$C29))-1</f>
        <v>2.686421813944917E-2</v>
      </c>
      <c r="AB29" s="6">
        <f>((1+BSL_RFR_spot_no_VA!AB29)*(1+LFL_RFR_spot_no_VA!$C29)/(1+BSL_RFR_spot_no_VA!$C29))-1</f>
        <v>5.3870086684457696E-3</v>
      </c>
      <c r="AC29" s="6">
        <f>((1+BSL_RFR_spot_no_VA!AC29)*(1+LFL_RFR_spot_no_VA!$C29)/(1+BSL_RFR_spot_no_VA!$C29))-1</f>
        <v>3.5661156336059152E-2</v>
      </c>
      <c r="AD29" s="6">
        <f>((1+BSL_RFR_spot_no_VA!AD29)*(1+LFL_RFR_spot_no_VA!$C29)/(1+BSL_RFR_spot_no_VA!$C29))-1</f>
        <v>7.0313960178111978E-2</v>
      </c>
      <c r="AE29" s="6">
        <f>((1+BSL_RFR_spot_no_VA!AE29)*(1+LFL_RFR_spot_no_VA!$C29)/(1+BSL_RFR_spot_no_VA!$C29))-1</f>
        <v>5.3870086684457696E-3</v>
      </c>
      <c r="AF29" s="6">
        <f>((1+BSL_RFR_spot_no_VA!AF29)*(1+LFL_RFR_spot_no_VA!$C29)/(1+BSL_RFR_spot_no_VA!$C29))-1</f>
        <v>5.3870086684457696E-3</v>
      </c>
      <c r="AG29" s="6">
        <f>((1+BSL_RFR_spot_no_VA!AG29)*(1+LFL_RFR_spot_no_VA!$C29)/(1+BSL_RFR_spot_no_VA!$C29))-1</f>
        <v>5.3870086684457696E-3</v>
      </c>
      <c r="AH29" s="6">
        <f>((1+BSL_RFR_spot_no_VA!AH29)*(1+LFL_RFR_spot_no_VA!$C29)/(1+BSL_RFR_spot_no_VA!$C29))-1</f>
        <v>1.7245043602389876E-2</v>
      </c>
      <c r="AI29" s="6">
        <f>((1+BSL_RFR_spot_no_VA!AI29)*(1+LFL_RFR_spot_no_VA!$C29)/(1+BSL_RFR_spot_no_VA!$C29))-1</f>
        <v>-2.9245128934414222E-3</v>
      </c>
      <c r="AJ29" s="6">
        <v>1.2038171707562632E-2</v>
      </c>
      <c r="AK29" s="6">
        <f>((1+BSL_RFR_spot_no_VA!AK29)*(1+LFL_RFR_spot_no_VA!$C29)/(1+BSL_RFR_spot_no_VA!$C29))-1</f>
        <v>2.2891726904268328E-2</v>
      </c>
      <c r="AL29" s="6">
        <f>((1+BSL_RFR_spot_no_VA!AL29)*(1+LFL_RFR_spot_no_VA!$C29)/(1+BSL_RFR_spot_no_VA!$C29))-1</f>
        <v>0.14238347074155722</v>
      </c>
      <c r="AM29" s="6">
        <f>((1+BSL_RFR_spot_no_VA!AM29)*(1+LFL_RFR_spot_no_VA!$C29)/(1+BSL_RFR_spot_no_VA!$C29))-1</f>
        <v>1.4788241042976269E-2</v>
      </c>
      <c r="AN29" s="6">
        <f>((1+BSL_RFR_spot_no_VA!AN29)*(1+LFL_RFR_spot_no_VA!$C29)/(1+BSL_RFR_spot_no_VA!$C29))-1</f>
        <v>3.8266555824469917E-2</v>
      </c>
      <c r="AO29" s="6">
        <f>((1+BSL_RFR_spot_no_VA!AO29)*(1+LFL_RFR_spot_no_VA!$C29)/(1+BSL_RFR_spot_no_VA!$C29))-1</f>
        <v>1.9929694786265495E-2</v>
      </c>
      <c r="AP29" s="6">
        <f>((1+BSL_RFR_spot_no_VA!AP29)*(1+LFL_RFR_spot_no_VA!$C29)/(1+BSL_RFR_spot_no_VA!$C29))-1</f>
        <v>5.2155415454703702E-2</v>
      </c>
      <c r="AQ29" s="6">
        <f>((1+BSL_RFR_spot_no_VA!AQ29)*(1+LFL_RFR_spot_no_VA!$C29)/(1+BSL_RFR_spot_no_VA!$C29))-1</f>
        <v>1.2539474184158239E-2</v>
      </c>
      <c r="AR29" s="6">
        <f>((1+BSL_RFR_spot_no_VA!AR29)*(1+LFL_RFR_spot_no_VA!$C29)/(1+BSL_RFR_spot_no_VA!$C29))-1</f>
        <v>6.5271571054154043E-2</v>
      </c>
      <c r="AS29" s="6">
        <f>((1+BSL_RFR_spot_no_VA!AS29)*(1+LFL_RFR_spot_no_VA!$C29)/(1+BSL_RFR_spot_no_VA!$C29))-1</f>
        <v>-4.8752325789414019E-4</v>
      </c>
      <c r="AT29" s="6">
        <f>((1+BSL_RFR_spot_no_VA!AT29)*(1+LFL_RFR_spot_no_VA!$C29)/(1+BSL_RFR_spot_no_VA!$C29))-1</f>
        <v>3.7533477641419122E-2</v>
      </c>
      <c r="AU29" s="6">
        <f>((1+BSL_RFR_spot_no_VA!AU29)*(1+LFL_RFR_spot_no_VA!$C29)/(1+BSL_RFR_spot_no_VA!$C29))-1</f>
        <v>6.044712409272468E-2</v>
      </c>
      <c r="AV29" s="6">
        <f>((1+BSL_RFR_spot_no_VA!AV29)*(1+LFL_RFR_spot_no_VA!$C29)/(1+BSL_RFR_spot_no_VA!$C29))-1</f>
        <v>2.9509243475592362E-2</v>
      </c>
      <c r="AW29" s="6">
        <f>((1+BSL_RFR_spot_no_VA!AW29)*(1+LFL_RFR_spot_no_VA!$C29)/(1+BSL_RFR_spot_no_VA!$C29))-1</f>
        <v>2.0494363116453362E-2</v>
      </c>
      <c r="AX29" s="6">
        <f>((1+BSL_RFR_spot_no_VA!AX29)*(1+LFL_RFR_spot_no_VA!$C29)/(1+BSL_RFR_spot_no_VA!$C29))-1</f>
        <v>8.7452139322409028E-2</v>
      </c>
      <c r="AY29" s="6">
        <f>((1+BSL_RFR_spot_no_VA!AY29)*(1+LFL_RFR_spot_no_VA!$C29)/(1+BSL_RFR_spot_no_VA!$C29))-1</f>
        <v>7.8239983039929406E-3</v>
      </c>
      <c r="AZ29" s="6">
        <f>((1+BSL_RFR_spot_no_VA!AZ29)*(1+LFL_RFR_spot_no_VA!$C29)/(1+BSL_RFR_spot_no_VA!$C29))-1</f>
        <v>8.9830543501683291E-3</v>
      </c>
      <c r="BA29" s="6">
        <f>((1+BSL_RFR_spot_no_VA!BA29)*(1+LFL_RFR_spot_no_VA!$C29)/(1+BSL_RFR_spot_no_VA!$C29))-1</f>
        <v>2.2624252432073888E-2</v>
      </c>
      <c r="BB29" s="6">
        <f>((1+BSL_RFR_spot_no_VA!BB29)*(1+LFL_RFR_spot_no_VA!$C29)/(1+BSL_RFR_spot_no_VA!$C29))-1</f>
        <v>9.085996222740178E-2</v>
      </c>
      <c r="BC29" s="6">
        <f>((1+BSL_RFR_spot_no_VA!BC29)*(1+LFL_RFR_spot_no_VA!$C29)/(1+BSL_RFR_spot_no_VA!$C29))-1</f>
        <v>1.537272229703035E-2</v>
      </c>
      <c r="BD29" s="12"/>
      <c r="BE29" s="3"/>
    </row>
    <row r="30" spans="1:57" x14ac:dyDescent="0.25">
      <c r="A30" s="11"/>
      <c r="B30" s="8">
        <v>20</v>
      </c>
      <c r="C30" s="9">
        <v>5.382658056176215E-3</v>
      </c>
      <c r="D30" s="9">
        <f>((1+BSL_RFR_spot_no_VA!D30)*(1+LFL_RFR_spot_no_VA!$C30)/(1+BSL_RFR_spot_no_VA!$C30))-1</f>
        <v>5.382658056176215E-3</v>
      </c>
      <c r="E30" s="9">
        <f>((1+BSL_RFR_spot_no_VA!E30)*(1+LFL_RFR_spot_no_VA!$C30)/(1+BSL_RFR_spot_no_VA!$C30))-1</f>
        <v>5.382658056176215E-3</v>
      </c>
      <c r="F30" s="9">
        <f>((1+BSL_RFR_spot_no_VA!F30)*(1+LFL_RFR_spot_no_VA!$C30)/(1+BSL_RFR_spot_no_VA!$C30))-1</f>
        <v>4.8677221453454766E-3</v>
      </c>
      <c r="G30" s="9">
        <f>((1+BSL_RFR_spot_no_VA!G30)*(1+LFL_RFR_spot_no_VA!$C30)/(1+BSL_RFR_spot_no_VA!$C30))-1</f>
        <v>3.4080432471325084E-2</v>
      </c>
      <c r="H30" s="9">
        <f>((1+BSL_RFR_spot_no_VA!H30)*(1+LFL_RFR_spot_no_VA!$C30)/(1+BSL_RFR_spot_no_VA!$C30))-1</f>
        <v>5.382658056176215E-3</v>
      </c>
      <c r="I30" s="9">
        <f>((1+BSL_RFR_spot_no_VA!I30)*(1+LFL_RFR_spot_no_VA!$C30)/(1+BSL_RFR_spot_no_VA!$C30))-1</f>
        <v>6.6600952195834395E-3</v>
      </c>
      <c r="J30" s="9">
        <f>((1+BSL_RFR_spot_no_VA!J30)*(1+LFL_RFR_spot_no_VA!$C30)/(1+BSL_RFR_spot_no_VA!$C30))-1</f>
        <v>5.2836319194780046E-3</v>
      </c>
      <c r="K30" s="9">
        <f>((1+BSL_RFR_spot_no_VA!K30)*(1+LFL_RFR_spot_no_VA!$C30)/(1+BSL_RFR_spot_no_VA!$C30))-1</f>
        <v>5.382658056176215E-3</v>
      </c>
      <c r="L30" s="9">
        <f>((1+BSL_RFR_spot_no_VA!L30)*(1+LFL_RFR_spot_no_VA!$C30)/(1+BSL_RFR_spot_no_VA!$C30))-1</f>
        <v>5.382658056176215E-3</v>
      </c>
      <c r="M30" s="9">
        <f>((1+BSL_RFR_spot_no_VA!M30)*(1+LFL_RFR_spot_no_VA!$C30)/(1+BSL_RFR_spot_no_VA!$C30))-1</f>
        <v>5.382658056176215E-3</v>
      </c>
      <c r="N30" s="9">
        <f>((1+BSL_RFR_spot_no_VA!N30)*(1+LFL_RFR_spot_no_VA!$C30)/(1+BSL_RFR_spot_no_VA!$C30))-1</f>
        <v>5.382658056176215E-3</v>
      </c>
      <c r="O30" s="9">
        <f>((1+BSL_RFR_spot_no_VA!O30)*(1+LFL_RFR_spot_no_VA!$C30)/(1+BSL_RFR_spot_no_VA!$C30))-1</f>
        <v>5.382658056176215E-3</v>
      </c>
      <c r="P30" s="9">
        <f>((1+BSL_RFR_spot_no_VA!P30)*(1+LFL_RFR_spot_no_VA!$C30)/(1+BSL_RFR_spot_no_VA!$C30))-1</f>
        <v>3.3407054741776854E-2</v>
      </c>
      <c r="Q30" s="9">
        <f>((1+BSL_RFR_spot_no_VA!Q30)*(1+LFL_RFR_spot_no_VA!$C30)/(1+BSL_RFR_spot_no_VA!$C30))-1</f>
        <v>4.4052364436837133E-2</v>
      </c>
      <c r="R30" s="9">
        <f>((1+BSL_RFR_spot_no_VA!R30)*(1+LFL_RFR_spot_no_VA!$C30)/(1+BSL_RFR_spot_no_VA!$C30))-1</f>
        <v>5.382658056176215E-3</v>
      </c>
      <c r="S30" s="9">
        <f>((1+BSL_RFR_spot_no_VA!S30)*(1+LFL_RFR_spot_no_VA!$C30)/(1+BSL_RFR_spot_no_VA!$C30))-1</f>
        <v>5.382658056176215E-3</v>
      </c>
      <c r="T30" s="9">
        <f>((1+BSL_RFR_spot_no_VA!T30)*(1+LFL_RFR_spot_no_VA!$C30)/(1+BSL_RFR_spot_no_VA!$C30))-1</f>
        <v>5.382658056176215E-3</v>
      </c>
      <c r="U30" s="9">
        <f>((1+BSL_RFR_spot_no_VA!U30)*(1+LFL_RFR_spot_no_VA!$C30)/(1+BSL_RFR_spot_no_VA!$C30))-1</f>
        <v>-3.1236870862021426E-3</v>
      </c>
      <c r="V30" s="9">
        <f>((1+BSL_RFR_spot_no_VA!V30)*(1+LFL_RFR_spot_no_VA!$C30)/(1+BSL_RFR_spot_no_VA!$C30))-1</f>
        <v>5.382658056176215E-3</v>
      </c>
      <c r="W30" s="9">
        <f>((1+BSL_RFR_spot_no_VA!W30)*(1+LFL_RFR_spot_no_VA!$C30)/(1+BSL_RFR_spot_no_VA!$C30))-1</f>
        <v>5.382658056176215E-3</v>
      </c>
      <c r="X30" s="9">
        <f>((1+BSL_RFR_spot_no_VA!X30)*(1+LFL_RFR_spot_no_VA!$C30)/(1+BSL_RFR_spot_no_VA!$C30))-1</f>
        <v>5.382658056176215E-3</v>
      </c>
      <c r="Y30" s="9">
        <f>((1+BSL_RFR_spot_no_VA!Y30)*(1+LFL_RFR_spot_no_VA!$C30)/(1+BSL_RFR_spot_no_VA!$C30))-1</f>
        <v>5.382658056176215E-3</v>
      </c>
      <c r="Z30" s="9">
        <f>((1+BSL_RFR_spot_no_VA!Z30)*(1+LFL_RFR_spot_no_VA!$C30)/(1+BSL_RFR_spot_no_VA!$C30))-1</f>
        <v>1.5513031840405755E-2</v>
      </c>
      <c r="AA30" s="9">
        <f>((1+BSL_RFR_spot_no_VA!AA30)*(1+LFL_RFR_spot_no_VA!$C30)/(1+BSL_RFR_spot_no_VA!$C30))-1</f>
        <v>2.6811914037674578E-2</v>
      </c>
      <c r="AB30" s="9">
        <f>((1+BSL_RFR_spot_no_VA!AB30)*(1+LFL_RFR_spot_no_VA!$C30)/(1+BSL_RFR_spot_no_VA!$C30))-1</f>
        <v>5.382658056176215E-3</v>
      </c>
      <c r="AC30" s="9">
        <f>((1+BSL_RFR_spot_no_VA!AC30)*(1+LFL_RFR_spot_no_VA!$C30)/(1+BSL_RFR_spot_no_VA!$C30))-1</f>
        <v>3.5417285316751146E-2</v>
      </c>
      <c r="AD30" s="9">
        <f>((1+BSL_RFR_spot_no_VA!AD30)*(1+LFL_RFR_spot_no_VA!$C30)/(1+BSL_RFR_spot_no_VA!$C30))-1</f>
        <v>6.8521722814971264E-2</v>
      </c>
      <c r="AE30" s="9">
        <f>((1+BSL_RFR_spot_no_VA!AE30)*(1+LFL_RFR_spot_no_VA!$C30)/(1+BSL_RFR_spot_no_VA!$C30))-1</f>
        <v>5.382658056176215E-3</v>
      </c>
      <c r="AF30" s="9">
        <f>((1+BSL_RFR_spot_no_VA!AF30)*(1+LFL_RFR_spot_no_VA!$C30)/(1+BSL_RFR_spot_no_VA!$C30))-1</f>
        <v>5.382658056176215E-3</v>
      </c>
      <c r="AG30" s="9">
        <f>((1+BSL_RFR_spot_no_VA!AG30)*(1+LFL_RFR_spot_no_VA!$C30)/(1+BSL_RFR_spot_no_VA!$C30))-1</f>
        <v>5.382658056176215E-3</v>
      </c>
      <c r="AH30" s="9">
        <f>((1+BSL_RFR_spot_no_VA!AH30)*(1+LFL_RFR_spot_no_VA!$C30)/(1+BSL_RFR_spot_no_VA!$C30))-1</f>
        <v>1.7592580711068839E-2</v>
      </c>
      <c r="AI30" s="9">
        <f>((1+BSL_RFR_spot_no_VA!AI30)*(1+LFL_RFR_spot_no_VA!$C30)/(1+BSL_RFR_spot_no_VA!$C30))-1</f>
        <v>-3.1236870862021426E-3</v>
      </c>
      <c r="AJ30" s="9">
        <v>1.1573981743518006E-2</v>
      </c>
      <c r="AK30" s="9">
        <f>((1+BSL_RFR_spot_no_VA!AK30)*(1+LFL_RFR_spot_no_VA!$C30)/(1+BSL_RFR_spot_no_VA!$C30))-1</f>
        <v>2.2732037205707378E-2</v>
      </c>
      <c r="AL30" s="9">
        <f>((1+BSL_RFR_spot_no_VA!AL30)*(1+LFL_RFR_spot_no_VA!$C30)/(1+BSL_RFR_spot_no_VA!$C30))-1</f>
        <v>0.13932541055420966</v>
      </c>
      <c r="AM30" s="9">
        <f>((1+BSL_RFR_spot_no_VA!AM30)*(1+LFL_RFR_spot_no_VA!$C30)/(1+BSL_RFR_spot_no_VA!$C30))-1</f>
        <v>1.4532673087093384E-2</v>
      </c>
      <c r="AN30" s="9">
        <f>((1+BSL_RFR_spot_no_VA!AN30)*(1+LFL_RFR_spot_no_VA!$C30)/(1+BSL_RFR_spot_no_VA!$C30))-1</f>
        <v>3.7754302142829488E-2</v>
      </c>
      <c r="AO30" s="9">
        <f>((1+BSL_RFR_spot_no_VA!AO30)*(1+LFL_RFR_spot_no_VA!$C30)/(1+BSL_RFR_spot_no_VA!$C30))-1</f>
        <v>1.9919694923477227E-2</v>
      </c>
      <c r="AP30" s="9">
        <f>((1+BSL_RFR_spot_no_VA!AP30)*(1+LFL_RFR_spot_no_VA!$C30)/(1+BSL_RFR_spot_no_VA!$C30))-1</f>
        <v>5.144961684819549E-2</v>
      </c>
      <c r="AQ30" s="9">
        <f>((1+BSL_RFR_spot_no_VA!AQ30)*(1+LFL_RFR_spot_no_VA!$C30)/(1+BSL_RFR_spot_no_VA!$C30))-1</f>
        <v>1.2750202626525153E-2</v>
      </c>
      <c r="AR30" s="9">
        <f>((1+BSL_RFR_spot_no_VA!AR30)*(1+LFL_RFR_spot_no_VA!$C30)/(1+BSL_RFR_spot_no_VA!$C30))-1</f>
        <v>6.4253696323277376E-2</v>
      </c>
      <c r="AS30" s="9">
        <f>((1+BSL_RFR_spot_no_VA!AS30)*(1+LFL_RFR_spot_no_VA!$C30)/(1+BSL_RFR_spot_no_VA!$C30))-1</f>
        <v>-4.3017616800999914E-4</v>
      </c>
      <c r="AT30" s="9">
        <f>((1+BSL_RFR_spot_no_VA!AT30)*(1+LFL_RFR_spot_no_VA!$C30)/(1+BSL_RFR_spot_no_VA!$C30))-1</f>
        <v>3.7546347255763335E-2</v>
      </c>
      <c r="AU30" s="9">
        <f>((1+BSL_RFR_spot_no_VA!AU30)*(1+LFL_RFR_spot_no_VA!$C30)/(1+BSL_RFR_spot_no_VA!$C30))-1</f>
        <v>6.041148221938597E-2</v>
      </c>
      <c r="AV30" s="9">
        <f>((1+BSL_RFR_spot_no_VA!AV30)*(1+LFL_RFR_spot_no_VA!$C30)/(1+BSL_RFR_spot_no_VA!$C30))-1</f>
        <v>2.9327177909809654E-2</v>
      </c>
      <c r="AW30" s="9">
        <f>((1+BSL_RFR_spot_no_VA!AW30)*(1+LFL_RFR_spot_no_VA!$C30)/(1+BSL_RFR_spot_no_VA!$C30))-1</f>
        <v>2.0177162878892707E-2</v>
      </c>
      <c r="AX30" s="9">
        <f>((1+BSL_RFR_spot_no_VA!AX30)*(1+LFL_RFR_spot_no_VA!$C30)/(1+BSL_RFR_spot_no_VA!$C30))-1</f>
        <v>8.6237498670285406E-2</v>
      </c>
      <c r="AY30" s="9">
        <f>((1+BSL_RFR_spot_no_VA!AY30)*(1+LFL_RFR_spot_no_VA!$C30)/(1+BSL_RFR_spot_no_VA!$C30))-1</f>
        <v>7.640453972896033E-3</v>
      </c>
      <c r="AZ30" s="9">
        <f>((1+BSL_RFR_spot_no_VA!AZ30)*(1+LFL_RFR_spot_no_VA!$C30)/(1+BSL_RFR_spot_no_VA!$C30))-1</f>
        <v>9.3734113651153805E-3</v>
      </c>
      <c r="BA30" s="9">
        <f>((1+BSL_RFR_spot_no_VA!BA30)*(1+LFL_RFR_spot_no_VA!$C30)/(1+BSL_RFR_spot_no_VA!$C30))-1</f>
        <v>2.271223197836747E-2</v>
      </c>
      <c r="BB30" s="9">
        <f>((1+BSL_RFR_spot_no_VA!BB30)*(1+LFL_RFR_spot_no_VA!$C30)/(1+BSL_RFR_spot_no_VA!$C30))-1</f>
        <v>8.8980522656826988E-2</v>
      </c>
      <c r="BC30" s="9">
        <f>((1+BSL_RFR_spot_no_VA!BC30)*(1+LFL_RFR_spot_no_VA!$C30)/(1+BSL_RFR_spot_no_VA!$C30))-1</f>
        <v>1.5186245589301484E-2</v>
      </c>
      <c r="BD30" s="12"/>
      <c r="BE30" s="3"/>
    </row>
    <row r="31" spans="1:57" x14ac:dyDescent="0.25">
      <c r="A31" s="3"/>
      <c r="B31" s="3">
        <v>21</v>
      </c>
      <c r="C31" s="6">
        <v>5.4188326347497373E-3</v>
      </c>
      <c r="D31" s="6">
        <f>((1+BSL_RFR_spot_no_VA!D31)*(1+LFL_RFR_spot_no_VA!$C31)/(1+BSL_RFR_spot_no_VA!$C31))-1</f>
        <v>5.4188326347497373E-3</v>
      </c>
      <c r="E31" s="6">
        <f>((1+BSL_RFR_spot_no_VA!E31)*(1+LFL_RFR_spot_no_VA!$C31)/(1+BSL_RFR_spot_no_VA!$C31))-1</f>
        <v>5.4188326347497373E-3</v>
      </c>
      <c r="F31" s="6">
        <f>((1+BSL_RFR_spot_no_VA!F31)*(1+LFL_RFR_spot_no_VA!$C31)/(1+BSL_RFR_spot_no_VA!$C31))-1</f>
        <v>4.9140148618516122E-3</v>
      </c>
      <c r="G31" s="6">
        <f>((1+BSL_RFR_spot_no_VA!G31)*(1+LFL_RFR_spot_no_VA!$C31)/(1+BSL_RFR_spot_no_VA!$C31))-1</f>
        <v>3.3678729529350582E-2</v>
      </c>
      <c r="H31" s="6">
        <f>((1+BSL_RFR_spot_no_VA!H31)*(1+LFL_RFR_spot_no_VA!$C31)/(1+BSL_RFR_spot_no_VA!$C31))-1</f>
        <v>5.4188326347497373E-3</v>
      </c>
      <c r="I31" s="6">
        <f>((1+BSL_RFR_spot_no_VA!I31)*(1+LFL_RFR_spot_no_VA!$C31)/(1+BSL_RFR_spot_no_VA!$C31))-1</f>
        <v>6.9926762796679309E-3</v>
      </c>
      <c r="J31" s="6">
        <f>((1+BSL_RFR_spot_no_VA!J31)*(1+LFL_RFR_spot_no_VA!$C31)/(1+BSL_RFR_spot_no_VA!$C31))-1</f>
        <v>5.3198487577108544E-3</v>
      </c>
      <c r="K31" s="6">
        <f>((1+BSL_RFR_spot_no_VA!K31)*(1+LFL_RFR_spot_no_VA!$C31)/(1+BSL_RFR_spot_no_VA!$C31))-1</f>
        <v>5.4188326347497373E-3</v>
      </c>
      <c r="L31" s="6">
        <f>((1+BSL_RFR_spot_no_VA!L31)*(1+LFL_RFR_spot_no_VA!$C31)/(1+BSL_RFR_spot_no_VA!$C31))-1</f>
        <v>5.4188326347497373E-3</v>
      </c>
      <c r="M31" s="6">
        <f>((1+BSL_RFR_spot_no_VA!M31)*(1+LFL_RFR_spot_no_VA!$C31)/(1+BSL_RFR_spot_no_VA!$C31))-1</f>
        <v>5.4188326347497373E-3</v>
      </c>
      <c r="N31" s="6">
        <f>((1+BSL_RFR_spot_no_VA!N31)*(1+LFL_RFR_spot_no_VA!$C31)/(1+BSL_RFR_spot_no_VA!$C31))-1</f>
        <v>5.4188326347497373E-3</v>
      </c>
      <c r="O31" s="6">
        <f>((1+BSL_RFR_spot_no_VA!O31)*(1+LFL_RFR_spot_no_VA!$C31)/(1+BSL_RFR_spot_no_VA!$C31))-1</f>
        <v>5.4188326347497373E-3</v>
      </c>
      <c r="P31" s="6">
        <f>((1+BSL_RFR_spot_no_VA!P31)*(1+LFL_RFR_spot_no_VA!$C31)/(1+BSL_RFR_spot_no_VA!$C31))-1</f>
        <v>3.3243200470379541E-2</v>
      </c>
      <c r="Q31" s="6">
        <f>((1+BSL_RFR_spot_no_VA!Q31)*(1+LFL_RFR_spot_no_VA!$C31)/(1+BSL_RFR_spot_no_VA!$C31))-1</f>
        <v>4.3280165602122223E-2</v>
      </c>
      <c r="R31" s="6">
        <f>((1+BSL_RFR_spot_no_VA!R31)*(1+LFL_RFR_spot_no_VA!$C31)/(1+BSL_RFR_spot_no_VA!$C31))-1</f>
        <v>5.4188326347497373E-3</v>
      </c>
      <c r="S31" s="6">
        <f>((1+BSL_RFR_spot_no_VA!S31)*(1+LFL_RFR_spot_no_VA!$C31)/(1+BSL_RFR_spot_no_VA!$C31))-1</f>
        <v>5.4188326347497373E-3</v>
      </c>
      <c r="T31" s="6">
        <f>((1+BSL_RFR_spot_no_VA!T31)*(1+LFL_RFR_spot_no_VA!$C31)/(1+BSL_RFR_spot_no_VA!$C31))-1</f>
        <v>5.4188326347497373E-3</v>
      </c>
      <c r="U31" s="6">
        <f>((1+BSL_RFR_spot_no_VA!U31)*(1+LFL_RFR_spot_no_VA!$C31)/(1+BSL_RFR_spot_no_VA!$C31))-1</f>
        <v>-3.3907324217109513E-3</v>
      </c>
      <c r="V31" s="6">
        <f>((1+BSL_RFR_spot_no_VA!V31)*(1+LFL_RFR_spot_no_VA!$C31)/(1+BSL_RFR_spot_no_VA!$C31))-1</f>
        <v>5.4188326347497373E-3</v>
      </c>
      <c r="W31" s="6">
        <f>((1+BSL_RFR_spot_no_VA!W31)*(1+LFL_RFR_spot_no_VA!$C31)/(1+BSL_RFR_spot_no_VA!$C31))-1</f>
        <v>5.4188326347497373E-3</v>
      </c>
      <c r="X31" s="6">
        <f>((1+BSL_RFR_spot_no_VA!X31)*(1+LFL_RFR_spot_no_VA!$C31)/(1+BSL_RFR_spot_no_VA!$C31))-1</f>
        <v>5.4188326347497373E-3</v>
      </c>
      <c r="Y31" s="6">
        <f>((1+BSL_RFR_spot_no_VA!Y31)*(1+LFL_RFR_spot_no_VA!$C31)/(1+BSL_RFR_spot_no_VA!$C31))-1</f>
        <v>5.4188326347497373E-3</v>
      </c>
      <c r="Z31" s="6">
        <f>((1+BSL_RFR_spot_no_VA!Z31)*(1+LFL_RFR_spot_no_VA!$C31)/(1+BSL_RFR_spot_no_VA!$C31))-1</f>
        <v>1.5624070357458386E-2</v>
      </c>
      <c r="AA31" s="6">
        <f>((1+BSL_RFR_spot_no_VA!AA31)*(1+LFL_RFR_spot_no_VA!$C31)/(1+BSL_RFR_spot_no_VA!$C31))-1</f>
        <v>2.6670671034997762E-2</v>
      </c>
      <c r="AB31" s="6">
        <f>((1+BSL_RFR_spot_no_VA!AB31)*(1+LFL_RFR_spot_no_VA!$C31)/(1+BSL_RFR_spot_no_VA!$C31))-1</f>
        <v>5.4188326347497373E-3</v>
      </c>
      <c r="AC31" s="6">
        <f>((1+BSL_RFR_spot_no_VA!AC31)*(1+LFL_RFR_spot_no_VA!$C31)/(1+BSL_RFR_spot_no_VA!$C31))-1</f>
        <v>3.5084300583302586E-2</v>
      </c>
      <c r="AD31" s="6">
        <f>((1+BSL_RFR_spot_no_VA!AD31)*(1+LFL_RFR_spot_no_VA!$C31)/(1+BSL_RFR_spot_no_VA!$C31))-1</f>
        <v>6.6778938011153421E-2</v>
      </c>
      <c r="AE31" s="6">
        <f>((1+BSL_RFR_spot_no_VA!AE31)*(1+LFL_RFR_spot_no_VA!$C31)/(1+BSL_RFR_spot_no_VA!$C31))-1</f>
        <v>5.4188326347497373E-3</v>
      </c>
      <c r="AF31" s="6">
        <f>((1+BSL_RFR_spot_no_VA!AF31)*(1+LFL_RFR_spot_no_VA!$C31)/(1+BSL_RFR_spot_no_VA!$C31))-1</f>
        <v>5.4188326347497373E-3</v>
      </c>
      <c r="AG31" s="6">
        <f>((1+BSL_RFR_spot_no_VA!AG31)*(1+LFL_RFR_spot_no_VA!$C31)/(1+BSL_RFR_spot_no_VA!$C31))-1</f>
        <v>5.4188326347497373E-3</v>
      </c>
      <c r="AH31" s="6">
        <f>((1+BSL_RFR_spot_no_VA!AH31)*(1+LFL_RFR_spot_no_VA!$C31)/(1+BSL_RFR_spot_no_VA!$C31))-1</f>
        <v>1.7821512427721675E-2</v>
      </c>
      <c r="AI31" s="6">
        <f>((1+BSL_RFR_spot_no_VA!AI31)*(1+LFL_RFR_spot_no_VA!$C31)/(1+BSL_RFR_spot_no_VA!$C31))-1</f>
        <v>-3.3907324217109513E-3</v>
      </c>
      <c r="AJ31" s="6">
        <v>1.086954657408443E-2</v>
      </c>
      <c r="AK31" s="6">
        <f>((1+BSL_RFR_spot_no_VA!AK31)*(1+LFL_RFR_spot_no_VA!$C31)/(1+BSL_RFR_spot_no_VA!$C31))-1</f>
        <v>2.2513348199364902E-2</v>
      </c>
      <c r="AL31" s="6">
        <f>((1+BSL_RFR_spot_no_VA!AL31)*(1+LFL_RFR_spot_no_VA!$C31)/(1+BSL_RFR_spot_no_VA!$C31))-1</f>
        <v>0.13621612775392955</v>
      </c>
      <c r="AM31" s="6">
        <f>((1+BSL_RFR_spot_no_VA!AM31)*(1+LFL_RFR_spot_no_VA!$C31)/(1+BSL_RFR_spot_no_VA!$C31))-1</f>
        <v>1.4129413814171432E-2</v>
      </c>
      <c r="AN31" s="6">
        <f>((1+BSL_RFR_spot_no_VA!AN31)*(1+LFL_RFR_spot_no_VA!$C31)/(1+BSL_RFR_spot_no_VA!$C31))-1</f>
        <v>3.7192657164231147E-2</v>
      </c>
      <c r="AO31" s="6">
        <f>((1+BSL_RFR_spot_no_VA!AO31)*(1+LFL_RFR_spot_no_VA!$C31)/(1+BSL_RFR_spot_no_VA!$C31))-1</f>
        <v>1.9840783519315064E-2</v>
      </c>
      <c r="AP31" s="6">
        <f>((1+BSL_RFR_spot_no_VA!AP31)*(1+LFL_RFR_spot_no_VA!$C31)/(1+BSL_RFR_spot_no_VA!$C31))-1</f>
        <v>5.0674261216927086E-2</v>
      </c>
      <c r="AQ31" s="6">
        <f>((1+BSL_RFR_spot_no_VA!AQ31)*(1+LFL_RFR_spot_no_VA!$C31)/(1+BSL_RFR_spot_no_VA!$C31))-1</f>
        <v>1.2892115351185396E-2</v>
      </c>
      <c r="AR31" s="6">
        <f>((1+BSL_RFR_spot_no_VA!AR31)*(1+LFL_RFR_spot_no_VA!$C31)/(1+BSL_RFR_spot_no_VA!$C31))-1</f>
        <v>6.3205620050049482E-2</v>
      </c>
      <c r="AS31" s="6">
        <f>((1+BSL_RFR_spot_no_VA!AS31)*(1+LFL_RFR_spot_no_VA!$C31)/(1+BSL_RFR_spot_no_VA!$C31))-1</f>
        <v>-4.6080966136008428E-4</v>
      </c>
      <c r="AT31" s="6">
        <f>((1+BSL_RFR_spot_no_VA!AT31)*(1+LFL_RFR_spot_no_VA!$C31)/(1+BSL_RFR_spot_no_VA!$C31))-1</f>
        <v>3.7420320081420488E-2</v>
      </c>
      <c r="AU31" s="6">
        <f>((1+BSL_RFR_spot_no_VA!AU31)*(1+LFL_RFR_spot_no_VA!$C31)/(1+BSL_RFR_spot_no_VA!$C31))-1</f>
        <v>6.0166815024955689E-2</v>
      </c>
      <c r="AV31" s="6">
        <f>((1+BSL_RFR_spot_no_VA!AV31)*(1+LFL_RFR_spot_no_VA!$C31)/(1+BSL_RFR_spot_no_VA!$C31))-1</f>
        <v>2.9075979247042527E-2</v>
      </c>
      <c r="AW31" s="6">
        <f>((1+BSL_RFR_spot_no_VA!AW31)*(1+LFL_RFR_spot_no_VA!$C31)/(1+BSL_RFR_spot_no_VA!$C31))-1</f>
        <v>1.987047868242664E-2</v>
      </c>
      <c r="AX31" s="6">
        <f>((1+BSL_RFR_spot_no_VA!AX31)*(1+LFL_RFR_spot_no_VA!$C31)/(1+BSL_RFR_spot_no_VA!$C31))-1</f>
        <v>8.4883089121564836E-2</v>
      </c>
      <c r="AY31" s="6">
        <f>((1+BSL_RFR_spot_no_VA!AY31)*(1+LFL_RFR_spot_no_VA!$C31)/(1+BSL_RFR_spot_no_VA!$C31))-1</f>
        <v>7.5172908279739215E-3</v>
      </c>
      <c r="AZ31" s="6">
        <f>((1+BSL_RFR_spot_no_VA!AZ31)*(1+LFL_RFR_spot_no_VA!$C31)/(1+BSL_RFR_spot_no_VA!$C31))-1</f>
        <v>9.6850377351254124E-3</v>
      </c>
      <c r="BA31" s="6">
        <f>((1+BSL_RFR_spot_no_VA!BA31)*(1+LFL_RFR_spot_no_VA!$C31)/(1+BSL_RFR_spot_no_VA!$C31))-1</f>
        <v>2.2711315953442446E-2</v>
      </c>
      <c r="BB31" s="6">
        <f>((1+BSL_RFR_spot_no_VA!BB31)*(1+LFL_RFR_spot_no_VA!$C31)/(1+BSL_RFR_spot_no_VA!$C31))-1</f>
        <v>8.7090429579532058E-2</v>
      </c>
      <c r="BC31" s="6">
        <f>((1+BSL_RFR_spot_no_VA!BC31)*(1+LFL_RFR_spot_no_VA!$C31)/(1+BSL_RFR_spot_no_VA!$C31))-1</f>
        <v>1.4931183218186206E-2</v>
      </c>
      <c r="BD31" s="12"/>
      <c r="BE31" s="3"/>
    </row>
    <row r="32" spans="1:57" x14ac:dyDescent="0.25">
      <c r="A32" s="3"/>
      <c r="B32" s="3">
        <v>22</v>
      </c>
      <c r="C32" s="6">
        <v>5.5304734114012266E-3</v>
      </c>
      <c r="D32" s="6">
        <f>((1+BSL_RFR_spot_no_VA!D32)*(1+LFL_RFR_spot_no_VA!$C32)/(1+BSL_RFR_spot_no_VA!$C32))-1</f>
        <v>5.5304734114012266E-3</v>
      </c>
      <c r="E32" s="6">
        <f>((1+BSL_RFR_spot_no_VA!E32)*(1+LFL_RFR_spot_no_VA!$C32)/(1+BSL_RFR_spot_no_VA!$C32))-1</f>
        <v>5.5304734114012266E-3</v>
      </c>
      <c r="F32" s="6">
        <f>((1+BSL_RFR_spot_no_VA!F32)*(1+LFL_RFR_spot_no_VA!$C32)/(1+BSL_RFR_spot_no_VA!$C32))-1</f>
        <v>5.0258628832544616E-3</v>
      </c>
      <c r="G32" s="6">
        <f>((1+BSL_RFR_spot_no_VA!G32)*(1+LFL_RFR_spot_no_VA!$C32)/(1+BSL_RFR_spot_no_VA!$C32))-1</f>
        <v>3.328405245947863E-2</v>
      </c>
      <c r="H32" s="6">
        <f>((1+BSL_RFR_spot_no_VA!H32)*(1+LFL_RFR_spot_no_VA!$C32)/(1+BSL_RFR_spot_no_VA!$C32))-1</f>
        <v>5.5304734114012266E-3</v>
      </c>
      <c r="I32" s="6">
        <f>((1+BSL_RFR_spot_no_VA!I32)*(1+LFL_RFR_spot_no_VA!$C32)/(1+BSL_RFR_spot_no_VA!$C32))-1</f>
        <v>7.3114517460370898E-3</v>
      </c>
      <c r="J32" s="6">
        <f>((1+BSL_RFR_spot_no_VA!J32)*(1+LFL_RFR_spot_no_VA!$C32)/(1+BSL_RFR_spot_no_VA!$C32))-1</f>
        <v>5.4315301705880614E-3</v>
      </c>
      <c r="K32" s="6">
        <f>((1+BSL_RFR_spot_no_VA!K32)*(1+LFL_RFR_spot_no_VA!$C32)/(1+BSL_RFR_spot_no_VA!$C32))-1</f>
        <v>5.5304734114012266E-3</v>
      </c>
      <c r="L32" s="6">
        <f>((1+BSL_RFR_spot_no_VA!L32)*(1+LFL_RFR_spot_no_VA!$C32)/(1+BSL_RFR_spot_no_VA!$C32))-1</f>
        <v>5.5304734114012266E-3</v>
      </c>
      <c r="M32" s="6">
        <f>((1+BSL_RFR_spot_no_VA!M32)*(1+LFL_RFR_spot_no_VA!$C32)/(1+BSL_RFR_spot_no_VA!$C32))-1</f>
        <v>5.5304734114012266E-3</v>
      </c>
      <c r="N32" s="6">
        <f>((1+BSL_RFR_spot_no_VA!N32)*(1+LFL_RFR_spot_no_VA!$C32)/(1+BSL_RFR_spot_no_VA!$C32))-1</f>
        <v>5.5304734114012266E-3</v>
      </c>
      <c r="O32" s="6">
        <f>((1+BSL_RFR_spot_no_VA!O32)*(1+LFL_RFR_spot_no_VA!$C32)/(1+BSL_RFR_spot_no_VA!$C32))-1</f>
        <v>5.5304734114012266E-3</v>
      </c>
      <c r="P32" s="6">
        <f>((1+BSL_RFR_spot_no_VA!P32)*(1+LFL_RFR_spot_no_VA!$C32)/(1+BSL_RFR_spot_no_VA!$C32))-1</f>
        <v>3.3046588681527211E-2</v>
      </c>
      <c r="Q32" s="6">
        <f>((1+BSL_RFR_spot_no_VA!Q32)*(1+LFL_RFR_spot_no_VA!$C32)/(1+BSL_RFR_spot_no_VA!$C32))-1</f>
        <v>4.2525351151423418E-2</v>
      </c>
      <c r="R32" s="6">
        <f>((1+BSL_RFR_spot_no_VA!R32)*(1+LFL_RFR_spot_no_VA!$C32)/(1+BSL_RFR_spot_no_VA!$C32))-1</f>
        <v>5.5304734114012266E-3</v>
      </c>
      <c r="S32" s="6">
        <f>((1+BSL_RFR_spot_no_VA!S32)*(1+LFL_RFR_spot_no_VA!$C32)/(1+BSL_RFR_spot_no_VA!$C32))-1</f>
        <v>5.5304734114012266E-3</v>
      </c>
      <c r="T32" s="6">
        <f>((1+BSL_RFR_spot_no_VA!T32)*(1+LFL_RFR_spot_no_VA!$C32)/(1+BSL_RFR_spot_no_VA!$C32))-1</f>
        <v>5.5304734114012266E-3</v>
      </c>
      <c r="U32" s="6">
        <f>((1+BSL_RFR_spot_no_VA!U32)*(1+LFL_RFR_spot_no_VA!$C32)/(1+BSL_RFR_spot_no_VA!$C32))-1</f>
        <v>-3.6415650119743237E-3</v>
      </c>
      <c r="V32" s="6">
        <f>((1+BSL_RFR_spot_no_VA!V32)*(1+LFL_RFR_spot_no_VA!$C32)/(1+BSL_RFR_spot_no_VA!$C32))-1</f>
        <v>5.5304734114012266E-3</v>
      </c>
      <c r="W32" s="6">
        <f>((1+BSL_RFR_spot_no_VA!W32)*(1+LFL_RFR_spot_no_VA!$C32)/(1+BSL_RFR_spot_no_VA!$C32))-1</f>
        <v>5.5304734114012266E-3</v>
      </c>
      <c r="X32" s="6">
        <f>((1+BSL_RFR_spot_no_VA!X32)*(1+LFL_RFR_spot_no_VA!$C32)/(1+BSL_RFR_spot_no_VA!$C32))-1</f>
        <v>5.5304734114012266E-3</v>
      </c>
      <c r="Y32" s="6">
        <f>((1+BSL_RFR_spot_no_VA!Y32)*(1+LFL_RFR_spot_no_VA!$C32)/(1+BSL_RFR_spot_no_VA!$C32))-1</f>
        <v>5.5304734114012266E-3</v>
      </c>
      <c r="Z32" s="6">
        <f>((1+BSL_RFR_spot_no_VA!Z32)*(1+LFL_RFR_spot_no_VA!$C32)/(1+BSL_RFR_spot_no_VA!$C32))-1</f>
        <v>1.572162721515169E-2</v>
      </c>
      <c r="AA32" s="6">
        <f>((1+BSL_RFR_spot_no_VA!AA32)*(1+LFL_RFR_spot_no_VA!$C32)/(1+BSL_RFR_spot_no_VA!$C32))-1</f>
        <v>2.6526229111943467E-2</v>
      </c>
      <c r="AB32" s="6">
        <f>((1+BSL_RFR_spot_no_VA!AB32)*(1+LFL_RFR_spot_no_VA!$C32)/(1+BSL_RFR_spot_no_VA!$C32))-1</f>
        <v>5.5304734114012266E-3</v>
      </c>
      <c r="AC32" s="6">
        <f>((1+BSL_RFR_spot_no_VA!AC32)*(1+LFL_RFR_spot_no_VA!$C32)/(1+BSL_RFR_spot_no_VA!$C32))-1</f>
        <v>3.4738518099431515E-2</v>
      </c>
      <c r="AD32" s="6">
        <f>((1+BSL_RFR_spot_no_VA!AD32)*(1+LFL_RFR_spot_no_VA!$C32)/(1+BSL_RFR_spot_no_VA!$C32))-1</f>
        <v>6.5114093029056574E-2</v>
      </c>
      <c r="AE32" s="6">
        <f>((1+BSL_RFR_spot_no_VA!AE32)*(1+LFL_RFR_spot_no_VA!$C32)/(1+BSL_RFR_spot_no_VA!$C32))-1</f>
        <v>5.5304734114012266E-3</v>
      </c>
      <c r="AF32" s="6">
        <f>((1+BSL_RFR_spot_no_VA!AF32)*(1+LFL_RFR_spot_no_VA!$C32)/(1+BSL_RFR_spot_no_VA!$C32))-1</f>
        <v>5.5304734114012266E-3</v>
      </c>
      <c r="AG32" s="6">
        <f>((1+BSL_RFR_spot_no_VA!AG32)*(1+LFL_RFR_spot_no_VA!$C32)/(1+BSL_RFR_spot_no_VA!$C32))-1</f>
        <v>5.5304734114012266E-3</v>
      </c>
      <c r="AH32" s="6">
        <f>((1+BSL_RFR_spot_no_VA!AH32)*(1+LFL_RFR_spot_no_VA!$C32)/(1+BSL_RFR_spot_no_VA!$C32))-1</f>
        <v>1.8017110402015923E-2</v>
      </c>
      <c r="AI32" s="6">
        <f>((1+BSL_RFR_spot_no_VA!AI32)*(1+LFL_RFR_spot_no_VA!$C32)/(1+BSL_RFR_spot_no_VA!$C32))-1</f>
        <v>-3.6415650119743237E-3</v>
      </c>
      <c r="AJ32" s="6">
        <v>1.0783263912236028E-2</v>
      </c>
      <c r="AK32" s="6">
        <f>((1+BSL_RFR_spot_no_VA!AK32)*(1+LFL_RFR_spot_no_VA!$C32)/(1+BSL_RFR_spot_no_VA!$C32))-1</f>
        <v>2.2271669756979584E-2</v>
      </c>
      <c r="AL32" s="6">
        <f>((1+BSL_RFR_spot_no_VA!AL32)*(1+LFL_RFR_spot_no_VA!$C32)/(1+BSL_RFR_spot_no_VA!$C32))-1</f>
        <v>0.13311778243990746</v>
      </c>
      <c r="AM32" s="6">
        <f>((1+BSL_RFR_spot_no_VA!AM32)*(1+LFL_RFR_spot_no_VA!$C32)/(1+BSL_RFR_spot_no_VA!$C32))-1</f>
        <v>1.3693290778483025E-2</v>
      </c>
      <c r="AN32" s="6">
        <f>((1+BSL_RFR_spot_no_VA!AN32)*(1+LFL_RFR_spot_no_VA!$C32)/(1+BSL_RFR_spot_no_VA!$C32))-1</f>
        <v>3.6658016971205853E-2</v>
      </c>
      <c r="AO32" s="6">
        <f>((1+BSL_RFR_spot_no_VA!AO32)*(1+LFL_RFR_spot_no_VA!$C32)/(1+BSL_RFR_spot_no_VA!$C32))-1</f>
        <v>1.9778300088489242E-2</v>
      </c>
      <c r="AP32" s="6">
        <f>((1+BSL_RFR_spot_no_VA!AP32)*(1+LFL_RFR_spot_no_VA!$C32)/(1+BSL_RFR_spot_no_VA!$C32))-1</f>
        <v>4.9876833943837573E-2</v>
      </c>
      <c r="AQ32" s="6">
        <f>((1+BSL_RFR_spot_no_VA!AQ32)*(1+LFL_RFR_spot_no_VA!$C32)/(1+BSL_RFR_spot_no_VA!$C32))-1</f>
        <v>1.3040265389116179E-2</v>
      </c>
      <c r="AR32" s="6">
        <f>((1+BSL_RFR_spot_no_VA!AR32)*(1+LFL_RFR_spot_no_VA!$C32)/(1+BSL_RFR_spot_no_VA!$C32))-1</f>
        <v>6.21754787769071E-2</v>
      </c>
      <c r="AS32" s="6">
        <f>((1+BSL_RFR_spot_no_VA!AS32)*(1+LFL_RFR_spot_no_VA!$C32)/(1+BSL_RFR_spot_no_VA!$C32))-1</f>
        <v>-5.2485292636106351E-4</v>
      </c>
      <c r="AT32" s="6">
        <f>((1+BSL_RFR_spot_no_VA!AT32)*(1+LFL_RFR_spot_no_VA!$C32)/(1+BSL_RFR_spot_no_VA!$C32))-1</f>
        <v>3.7231887767921856E-2</v>
      </c>
      <c r="AU32" s="6">
        <f>((1+BSL_RFR_spot_no_VA!AU32)*(1+LFL_RFR_spot_no_VA!$C32)/(1+BSL_RFR_spot_no_VA!$C32))-1</f>
        <v>5.9810735321473851E-2</v>
      </c>
      <c r="AV32" s="6">
        <f>((1+BSL_RFR_spot_no_VA!AV32)*(1+LFL_RFR_spot_no_VA!$C32)/(1+BSL_RFR_spot_no_VA!$C32))-1</f>
        <v>2.8831606622888861E-2</v>
      </c>
      <c r="AW32" s="6">
        <f>((1+BSL_RFR_spot_no_VA!AW32)*(1+LFL_RFR_spot_no_VA!$C32)/(1+BSL_RFR_spot_no_VA!$C32))-1</f>
        <v>1.9610096579106839E-2</v>
      </c>
      <c r="AX32" s="6">
        <f>((1+BSL_RFR_spot_no_VA!AX32)*(1+LFL_RFR_spot_no_VA!$C32)/(1+BSL_RFR_spot_no_VA!$C32))-1</f>
        <v>8.3497747172132541E-2</v>
      </c>
      <c r="AY32" s="6">
        <f>((1+BSL_RFR_spot_no_VA!AY32)*(1+LFL_RFR_spot_no_VA!$C32)/(1+BSL_RFR_spot_no_VA!$C32))-1</f>
        <v>7.4994439035820371E-3</v>
      </c>
      <c r="AZ32" s="6">
        <f>((1+BSL_RFR_spot_no_VA!AZ32)*(1+LFL_RFR_spot_no_VA!$C32)/(1+BSL_RFR_spot_no_VA!$C32))-1</f>
        <v>9.9730249239098345E-3</v>
      </c>
      <c r="BA32" s="6">
        <f>((1+BSL_RFR_spot_no_VA!BA32)*(1+LFL_RFR_spot_no_VA!$C32)/(1+BSL_RFR_spot_no_VA!$C32))-1</f>
        <v>2.269712569247595E-2</v>
      </c>
      <c r="BB32" s="6">
        <f>((1+BSL_RFR_spot_no_VA!BB32)*(1+LFL_RFR_spot_no_VA!$C32)/(1+BSL_RFR_spot_no_VA!$C32))-1</f>
        <v>8.5268831182687022E-2</v>
      </c>
      <c r="BC32" s="6">
        <f>((1+BSL_RFR_spot_no_VA!BC32)*(1+LFL_RFR_spot_no_VA!$C32)/(1+BSL_RFR_spot_no_VA!$C32))-1</f>
        <v>1.4662934538451466E-2</v>
      </c>
      <c r="BD32" s="12"/>
      <c r="BE32" s="3"/>
    </row>
    <row r="33" spans="1:57" x14ac:dyDescent="0.25">
      <c r="A33" s="3"/>
      <c r="B33" s="3">
        <v>23</v>
      </c>
      <c r="C33" s="6">
        <v>5.697534579419461E-3</v>
      </c>
      <c r="D33" s="6">
        <f>((1+BSL_RFR_spot_no_VA!D33)*(1+LFL_RFR_spot_no_VA!$C33)/(1+BSL_RFR_spot_no_VA!$C33))-1</f>
        <v>5.697534579419461E-3</v>
      </c>
      <c r="E33" s="6">
        <f>((1+BSL_RFR_spot_no_VA!E33)*(1+LFL_RFR_spot_no_VA!$C33)/(1+BSL_RFR_spot_no_VA!$C33))-1</f>
        <v>5.697534579419461E-3</v>
      </c>
      <c r="F33" s="6">
        <f>((1+BSL_RFR_spot_no_VA!F33)*(1+LFL_RFR_spot_no_VA!$C33)/(1+BSL_RFR_spot_no_VA!$C33))-1</f>
        <v>5.2030086829670807E-3</v>
      </c>
      <c r="G33" s="6">
        <f>((1+BSL_RFR_spot_no_VA!G33)*(1+LFL_RFR_spot_no_VA!$C33)/(1+BSL_RFR_spot_no_VA!$C33))-1</f>
        <v>3.2906349402231472E-2</v>
      </c>
      <c r="H33" s="6">
        <f>((1+BSL_RFR_spot_no_VA!H33)*(1+LFL_RFR_spot_no_VA!$C33)/(1+BSL_RFR_spot_no_VA!$C33))-1</f>
        <v>5.697534579419461E-3</v>
      </c>
      <c r="I33" s="6">
        <f>((1+BSL_RFR_spot_no_VA!I33)*(1+LFL_RFR_spot_no_VA!$C33)/(1+BSL_RFR_spot_no_VA!$C33))-1</f>
        <v>7.6459666114421232E-3</v>
      </c>
      <c r="J33" s="6">
        <f>((1+BSL_RFR_spot_no_VA!J33)*(1+LFL_RFR_spot_no_VA!$C33)/(1+BSL_RFR_spot_no_VA!$C33))-1</f>
        <v>5.5986294001288961E-3</v>
      </c>
      <c r="K33" s="6">
        <f>((1+BSL_RFR_spot_no_VA!K33)*(1+LFL_RFR_spot_no_VA!$C33)/(1+BSL_RFR_spot_no_VA!$C33))-1</f>
        <v>5.697534579419461E-3</v>
      </c>
      <c r="L33" s="6">
        <f>((1+BSL_RFR_spot_no_VA!L33)*(1+LFL_RFR_spot_no_VA!$C33)/(1+BSL_RFR_spot_no_VA!$C33))-1</f>
        <v>5.697534579419461E-3</v>
      </c>
      <c r="M33" s="6">
        <f>((1+BSL_RFR_spot_no_VA!M33)*(1+LFL_RFR_spot_no_VA!$C33)/(1+BSL_RFR_spot_no_VA!$C33))-1</f>
        <v>5.697534579419461E-3</v>
      </c>
      <c r="N33" s="6">
        <f>((1+BSL_RFR_spot_no_VA!N33)*(1+LFL_RFR_spot_no_VA!$C33)/(1+BSL_RFR_spot_no_VA!$C33))-1</f>
        <v>5.697534579419461E-3</v>
      </c>
      <c r="O33" s="6">
        <f>((1+BSL_RFR_spot_no_VA!O33)*(1+LFL_RFR_spot_no_VA!$C33)/(1+BSL_RFR_spot_no_VA!$C33))-1</f>
        <v>5.697534579419461E-3</v>
      </c>
      <c r="P33" s="6">
        <f>((1+BSL_RFR_spot_no_VA!P33)*(1+LFL_RFR_spot_no_VA!$C33)/(1+BSL_RFR_spot_no_VA!$C33))-1</f>
        <v>3.2817334740870008E-2</v>
      </c>
      <c r="Q33" s="6">
        <f>((1+BSL_RFR_spot_no_VA!Q33)*(1+LFL_RFR_spot_no_VA!$C33)/(1+BSL_RFR_spot_no_VA!$C33))-1</f>
        <v>4.1817706056304083E-2</v>
      </c>
      <c r="R33" s="6">
        <f>((1+BSL_RFR_spot_no_VA!R33)*(1+LFL_RFR_spot_no_VA!$C33)/(1+BSL_RFR_spot_no_VA!$C33))-1</f>
        <v>5.697534579419461E-3</v>
      </c>
      <c r="S33" s="6">
        <f>((1+BSL_RFR_spot_no_VA!S33)*(1+LFL_RFR_spot_no_VA!$C33)/(1+BSL_RFR_spot_no_VA!$C33))-1</f>
        <v>5.697534579419461E-3</v>
      </c>
      <c r="T33" s="6">
        <f>((1+BSL_RFR_spot_no_VA!T33)*(1+LFL_RFR_spot_no_VA!$C33)/(1+BSL_RFR_spot_no_VA!$C33))-1</f>
        <v>5.697534579419461E-3</v>
      </c>
      <c r="U33" s="6">
        <f>((1+BSL_RFR_spot_no_VA!U33)*(1+LFL_RFR_spot_no_VA!$C33)/(1+BSL_RFR_spot_no_VA!$C33))-1</f>
        <v>-3.8567057400412663E-3</v>
      </c>
      <c r="V33" s="6">
        <f>((1+BSL_RFR_spot_no_VA!V33)*(1+LFL_RFR_spot_no_VA!$C33)/(1+BSL_RFR_spot_no_VA!$C33))-1</f>
        <v>5.697534579419461E-3</v>
      </c>
      <c r="W33" s="6">
        <f>((1+BSL_RFR_spot_no_VA!W33)*(1+LFL_RFR_spot_no_VA!$C33)/(1+BSL_RFR_spot_no_VA!$C33))-1</f>
        <v>5.697534579419461E-3</v>
      </c>
      <c r="X33" s="6">
        <f>((1+BSL_RFR_spot_no_VA!X33)*(1+LFL_RFR_spot_no_VA!$C33)/(1+BSL_RFR_spot_no_VA!$C33))-1</f>
        <v>5.697534579419461E-3</v>
      </c>
      <c r="Y33" s="6">
        <f>((1+BSL_RFR_spot_no_VA!Y33)*(1+LFL_RFR_spot_no_VA!$C33)/(1+BSL_RFR_spot_no_VA!$C33))-1</f>
        <v>5.697534579419461E-3</v>
      </c>
      <c r="Z33" s="6">
        <f>((1+BSL_RFR_spot_no_VA!Z33)*(1+LFL_RFR_spot_no_VA!$C33)/(1+BSL_RFR_spot_no_VA!$C33))-1</f>
        <v>1.5815534420835942E-2</v>
      </c>
      <c r="AA33" s="6">
        <f>((1+BSL_RFR_spot_no_VA!AA33)*(1+LFL_RFR_spot_no_VA!$C33)/(1+BSL_RFR_spot_no_VA!$C33))-1</f>
        <v>2.6368717051130641E-2</v>
      </c>
      <c r="AB33" s="6">
        <f>((1+BSL_RFR_spot_no_VA!AB33)*(1+LFL_RFR_spot_no_VA!$C33)/(1+BSL_RFR_spot_no_VA!$C33))-1</f>
        <v>5.697534579419461E-3</v>
      </c>
      <c r="AC33" s="6">
        <f>((1+BSL_RFR_spot_no_VA!AC33)*(1+LFL_RFR_spot_no_VA!$C33)/(1+BSL_RFR_spot_no_VA!$C33))-1</f>
        <v>3.4389927091588834E-2</v>
      </c>
      <c r="AD33" s="6">
        <f>((1+BSL_RFR_spot_no_VA!AD33)*(1+LFL_RFR_spot_no_VA!$C33)/(1+BSL_RFR_spot_no_VA!$C33))-1</f>
        <v>6.3547173946423063E-2</v>
      </c>
      <c r="AE33" s="6">
        <f>((1+BSL_RFR_spot_no_VA!AE33)*(1+LFL_RFR_spot_no_VA!$C33)/(1+BSL_RFR_spot_no_VA!$C33))-1</f>
        <v>5.697534579419461E-3</v>
      </c>
      <c r="AF33" s="6">
        <f>((1+BSL_RFR_spot_no_VA!AF33)*(1+LFL_RFR_spot_no_VA!$C33)/(1+BSL_RFR_spot_no_VA!$C33))-1</f>
        <v>5.697534579419461E-3</v>
      </c>
      <c r="AG33" s="6">
        <f>((1+BSL_RFR_spot_no_VA!AG33)*(1+LFL_RFR_spot_no_VA!$C33)/(1+BSL_RFR_spot_no_VA!$C33))-1</f>
        <v>5.697534579419461E-3</v>
      </c>
      <c r="AH33" s="6">
        <f>((1+BSL_RFR_spot_no_VA!AH33)*(1+LFL_RFR_spot_no_VA!$C33)/(1+BSL_RFR_spot_no_VA!$C33))-1</f>
        <v>1.81892587238075E-2</v>
      </c>
      <c r="AI33" s="6">
        <f>((1+BSL_RFR_spot_no_VA!AI33)*(1+LFL_RFR_spot_no_VA!$C33)/(1+BSL_RFR_spot_no_VA!$C33))-1</f>
        <v>-3.8567057400412663E-3</v>
      </c>
      <c r="AJ33" s="6">
        <v>1.0703331873447939E-2</v>
      </c>
      <c r="AK33" s="6">
        <f>((1+BSL_RFR_spot_no_VA!AK33)*(1+LFL_RFR_spot_no_VA!$C33)/(1+BSL_RFR_spot_no_VA!$C33))-1</f>
        <v>2.2006998644420239E-2</v>
      </c>
      <c r="AL33" s="6">
        <f>((1+BSL_RFR_spot_no_VA!AL33)*(1+LFL_RFR_spot_no_VA!$C33)/(1+BSL_RFR_spot_no_VA!$C33))-1</f>
        <v>0.13008068805513107</v>
      </c>
      <c r="AM33" s="6">
        <f>((1+BSL_RFR_spot_no_VA!AM33)*(1+LFL_RFR_spot_no_VA!$C33)/(1+BSL_RFR_spot_no_VA!$C33))-1</f>
        <v>1.3273671313070556E-2</v>
      </c>
      <c r="AN33" s="6">
        <f>((1+BSL_RFR_spot_no_VA!AN33)*(1+LFL_RFR_spot_no_VA!$C33)/(1+BSL_RFR_spot_no_VA!$C33))-1</f>
        <v>3.6140548765030145E-2</v>
      </c>
      <c r="AO33" s="6">
        <f>((1+BSL_RFR_spot_no_VA!AO33)*(1+LFL_RFR_spot_no_VA!$C33)/(1+BSL_RFR_spot_no_VA!$C33))-1</f>
        <v>1.9722289002810145E-2</v>
      </c>
      <c r="AP33" s="6">
        <f>((1+BSL_RFR_spot_no_VA!AP33)*(1+LFL_RFR_spot_no_VA!$C33)/(1+BSL_RFR_spot_no_VA!$C33))-1</f>
        <v>4.9087236734154382E-2</v>
      </c>
      <c r="AQ33" s="6">
        <f>((1+BSL_RFR_spot_no_VA!AQ33)*(1+LFL_RFR_spot_no_VA!$C33)/(1+BSL_RFR_spot_no_VA!$C33))-1</f>
        <v>1.3184656651709092E-2</v>
      </c>
      <c r="AR33" s="6">
        <f>((1+BSL_RFR_spot_no_VA!AR33)*(1+LFL_RFR_spot_no_VA!$C33)/(1+BSL_RFR_spot_no_VA!$C33))-1</f>
        <v>6.1183340161380606E-2</v>
      </c>
      <c r="AS33" s="6">
        <f>((1+BSL_RFR_spot_no_VA!AS33)*(1+LFL_RFR_spot_no_VA!$C33)/(1+BSL_RFR_spot_no_VA!$C33))-1</f>
        <v>-6.0272534138428036E-4</v>
      </c>
      <c r="AT33" s="6">
        <f>((1+BSL_RFR_spot_no_VA!AT33)*(1+LFL_RFR_spot_no_VA!$C33)/(1+BSL_RFR_spot_no_VA!$C33))-1</f>
        <v>3.6981242788999502E-2</v>
      </c>
      <c r="AU33" s="6">
        <f>((1+BSL_RFR_spot_no_VA!AU33)*(1+LFL_RFR_spot_no_VA!$C33)/(1+BSL_RFR_spot_no_VA!$C33))-1</f>
        <v>5.9363484862435811E-2</v>
      </c>
      <c r="AV33" s="6">
        <f>((1+BSL_RFR_spot_no_VA!AV33)*(1+LFL_RFR_spot_no_VA!$C33)/(1+BSL_RFR_spot_no_VA!$C33))-1</f>
        <v>2.8584193067237473E-2</v>
      </c>
      <c r="AW33" s="6">
        <f>((1+BSL_RFR_spot_no_VA!AW33)*(1+LFL_RFR_spot_no_VA!$C33)/(1+BSL_RFR_spot_no_VA!$C33))-1</f>
        <v>1.9405792429080693E-2</v>
      </c>
      <c r="AX33" s="6">
        <f>((1+BSL_RFR_spot_no_VA!AX33)*(1+LFL_RFR_spot_no_VA!$C33)/(1+BSL_RFR_spot_no_VA!$C33))-1</f>
        <v>8.2111676099246855E-2</v>
      </c>
      <c r="AY33" s="6">
        <f>((1+BSL_RFR_spot_no_VA!AY33)*(1+LFL_RFR_spot_no_VA!$C33)/(1+BSL_RFR_spot_no_VA!$C33))-1</f>
        <v>7.5470614321515583E-3</v>
      </c>
      <c r="AZ33" s="6">
        <f>((1+BSL_RFR_spot_no_VA!AZ33)*(1+LFL_RFR_spot_no_VA!$C33)/(1+BSL_RFR_spot_no_VA!$C33))-1</f>
        <v>1.0257063344710771E-2</v>
      </c>
      <c r="BA33" s="6">
        <f>((1+BSL_RFR_spot_no_VA!BA33)*(1+LFL_RFR_spot_no_VA!$C33)/(1+BSL_RFR_spot_no_VA!$C33))-1</f>
        <v>2.2669663345666446E-2</v>
      </c>
      <c r="BB33" s="6">
        <f>((1+BSL_RFR_spot_no_VA!BB33)*(1+LFL_RFR_spot_no_VA!$C33)/(1+BSL_RFR_spot_no_VA!$C33))-1</f>
        <v>8.3506239127242532E-2</v>
      </c>
      <c r="BC33" s="6">
        <f>((1+BSL_RFR_spot_no_VA!BC33)*(1+LFL_RFR_spot_no_VA!$C33)/(1+BSL_RFR_spot_no_VA!$C33))-1</f>
        <v>1.4401190356982285E-2</v>
      </c>
      <c r="BD33" s="12"/>
      <c r="BE33" s="3"/>
    </row>
    <row r="34" spans="1:57" x14ac:dyDescent="0.25">
      <c r="A34" s="3"/>
      <c r="B34" s="3">
        <v>24</v>
      </c>
      <c r="C34" s="6">
        <v>5.9048066698546009E-3</v>
      </c>
      <c r="D34" s="6">
        <f>((1+BSL_RFR_spot_no_VA!D34)*(1+LFL_RFR_spot_no_VA!$C34)/(1+BSL_RFR_spot_no_VA!$C34))-1</f>
        <v>5.9048066698546009E-3</v>
      </c>
      <c r="E34" s="6">
        <f>((1+BSL_RFR_spot_no_VA!E34)*(1+LFL_RFR_spot_no_VA!$C34)/(1+BSL_RFR_spot_no_VA!$C34))-1</f>
        <v>5.9048066698546009E-3</v>
      </c>
      <c r="F34" s="6">
        <f>((1+BSL_RFR_spot_no_VA!F34)*(1+LFL_RFR_spot_no_VA!$C34)/(1+BSL_RFR_spot_no_VA!$C34))-1</f>
        <v>5.4302346613217534E-3</v>
      </c>
      <c r="G34" s="6">
        <f>((1+BSL_RFR_spot_no_VA!G34)*(1+LFL_RFR_spot_no_VA!$C34)/(1+BSL_RFR_spot_no_VA!$C34))-1</f>
        <v>3.2530273731923298E-2</v>
      </c>
      <c r="H34" s="6">
        <f>((1+BSL_RFR_spot_no_VA!H34)*(1+LFL_RFR_spot_no_VA!$C34)/(1+BSL_RFR_spot_no_VA!$C34))-1</f>
        <v>5.9048066698546009E-3</v>
      </c>
      <c r="I34" s="6">
        <f>((1+BSL_RFR_spot_no_VA!I34)*(1+LFL_RFR_spot_no_VA!$C34)/(1+BSL_RFR_spot_no_VA!$C34))-1</f>
        <v>7.9612853734976063E-3</v>
      </c>
      <c r="J34" s="6">
        <f>((1+BSL_RFR_spot_no_VA!J34)*(1+LFL_RFR_spot_no_VA!$C34)/(1+BSL_RFR_spot_no_VA!$C34))-1</f>
        <v>5.8059375014101189E-3</v>
      </c>
      <c r="K34" s="6">
        <f>((1+BSL_RFR_spot_no_VA!K34)*(1+LFL_RFR_spot_no_VA!$C34)/(1+BSL_RFR_spot_no_VA!$C34))-1</f>
        <v>5.9048066698546009E-3</v>
      </c>
      <c r="L34" s="6">
        <f>((1+BSL_RFR_spot_no_VA!L34)*(1+LFL_RFR_spot_no_VA!$C34)/(1+BSL_RFR_spot_no_VA!$C34))-1</f>
        <v>5.9048066698546009E-3</v>
      </c>
      <c r="M34" s="6">
        <f>((1+BSL_RFR_spot_no_VA!M34)*(1+LFL_RFR_spot_no_VA!$C34)/(1+BSL_RFR_spot_no_VA!$C34))-1</f>
        <v>5.9048066698546009E-3</v>
      </c>
      <c r="N34" s="6">
        <f>((1+BSL_RFR_spot_no_VA!N34)*(1+LFL_RFR_spot_no_VA!$C34)/(1+BSL_RFR_spot_no_VA!$C34))-1</f>
        <v>5.9048066698546009E-3</v>
      </c>
      <c r="O34" s="6">
        <f>((1+BSL_RFR_spot_no_VA!O34)*(1+LFL_RFR_spot_no_VA!$C34)/(1+BSL_RFR_spot_no_VA!$C34))-1</f>
        <v>5.9048066698546009E-3</v>
      </c>
      <c r="P34" s="6">
        <f>((1+BSL_RFR_spot_no_VA!P34)*(1+LFL_RFR_spot_no_VA!$C34)/(1+BSL_RFR_spot_no_VA!$C34))-1</f>
        <v>3.2579708316145206E-2</v>
      </c>
      <c r="Q34" s="6">
        <f>((1+BSL_RFR_spot_no_VA!Q34)*(1+LFL_RFR_spot_no_VA!$C34)/(1+BSL_RFR_spot_no_VA!$C34))-1</f>
        <v>4.1131891386583241E-2</v>
      </c>
      <c r="R34" s="6">
        <f>((1+BSL_RFR_spot_no_VA!R34)*(1+LFL_RFR_spot_no_VA!$C34)/(1+BSL_RFR_spot_no_VA!$C34))-1</f>
        <v>5.9048066698546009E-3</v>
      </c>
      <c r="S34" s="6">
        <f>((1+BSL_RFR_spot_no_VA!S34)*(1+LFL_RFR_spot_no_VA!$C34)/(1+BSL_RFR_spot_no_VA!$C34))-1</f>
        <v>5.9048066698546009E-3</v>
      </c>
      <c r="T34" s="6">
        <f>((1+BSL_RFR_spot_no_VA!T34)*(1+LFL_RFR_spot_no_VA!$C34)/(1+BSL_RFR_spot_no_VA!$C34))-1</f>
        <v>5.9048066698546009E-3</v>
      </c>
      <c r="U34" s="6">
        <f>((1+BSL_RFR_spot_no_VA!U34)*(1+LFL_RFR_spot_no_VA!$C34)/(1+BSL_RFR_spot_no_VA!$C34))-1</f>
        <v>-4.0018840082711726E-3</v>
      </c>
      <c r="V34" s="6">
        <f>((1+BSL_RFR_spot_no_VA!V34)*(1+LFL_RFR_spot_no_VA!$C34)/(1+BSL_RFR_spot_no_VA!$C34))-1</f>
        <v>5.9048066698546009E-3</v>
      </c>
      <c r="W34" s="6">
        <f>((1+BSL_RFR_spot_no_VA!W34)*(1+LFL_RFR_spot_no_VA!$C34)/(1+BSL_RFR_spot_no_VA!$C34))-1</f>
        <v>5.9048066698546009E-3</v>
      </c>
      <c r="X34" s="6">
        <f>((1+BSL_RFR_spot_no_VA!X34)*(1+LFL_RFR_spot_no_VA!$C34)/(1+BSL_RFR_spot_no_VA!$C34))-1</f>
        <v>5.9048066698546009E-3</v>
      </c>
      <c r="Y34" s="6">
        <f>((1+BSL_RFR_spot_no_VA!Y34)*(1+LFL_RFR_spot_no_VA!$C34)/(1+BSL_RFR_spot_no_VA!$C34))-1</f>
        <v>5.9048066698546009E-3</v>
      </c>
      <c r="Z34" s="6">
        <f>((1+BSL_RFR_spot_no_VA!Z34)*(1+LFL_RFR_spot_no_VA!$C34)/(1+BSL_RFR_spot_no_VA!$C34))-1</f>
        <v>1.5910366516424856E-2</v>
      </c>
      <c r="AA34" s="6">
        <f>((1+BSL_RFR_spot_no_VA!AA34)*(1+LFL_RFR_spot_no_VA!$C34)/(1+BSL_RFR_spot_no_VA!$C34))-1</f>
        <v>2.6222420785172451E-2</v>
      </c>
      <c r="AB34" s="6">
        <f>((1+BSL_RFR_spot_no_VA!AB34)*(1+LFL_RFR_spot_no_VA!$C34)/(1+BSL_RFR_spot_no_VA!$C34))-1</f>
        <v>5.9048066698546009E-3</v>
      </c>
      <c r="AC34" s="6">
        <f>((1+BSL_RFR_spot_no_VA!AC34)*(1+LFL_RFR_spot_no_VA!$C34)/(1+BSL_RFR_spot_no_VA!$C34))-1</f>
        <v>3.4042972009122208E-2</v>
      </c>
      <c r="AD34" s="6">
        <f>((1+BSL_RFR_spot_no_VA!AD34)*(1+LFL_RFR_spot_no_VA!$C34)/(1+BSL_RFR_spot_no_VA!$C34))-1</f>
        <v>6.2072381263100773E-2</v>
      </c>
      <c r="AE34" s="6">
        <f>((1+BSL_RFR_spot_no_VA!AE34)*(1+LFL_RFR_spot_no_VA!$C34)/(1+BSL_RFR_spot_no_VA!$C34))-1</f>
        <v>5.9048066698546009E-3</v>
      </c>
      <c r="AF34" s="6">
        <f>((1+BSL_RFR_spot_no_VA!AF34)*(1+LFL_RFR_spot_no_VA!$C34)/(1+BSL_RFR_spot_no_VA!$C34))-1</f>
        <v>5.9048066698546009E-3</v>
      </c>
      <c r="AG34" s="6">
        <f>((1+BSL_RFR_spot_no_VA!AG34)*(1+LFL_RFR_spot_no_VA!$C34)/(1+BSL_RFR_spot_no_VA!$C34))-1</f>
        <v>5.9048066698546009E-3</v>
      </c>
      <c r="AH34" s="6">
        <f>((1+BSL_RFR_spot_no_VA!AH34)*(1+LFL_RFR_spot_no_VA!$C34)/(1+BSL_RFR_spot_no_VA!$C34))-1</f>
        <v>1.8332661143311668E-2</v>
      </c>
      <c r="AI34" s="6">
        <f>((1+BSL_RFR_spot_no_VA!AI34)*(1+LFL_RFR_spot_no_VA!$C34)/(1+BSL_RFR_spot_no_VA!$C34))-1</f>
        <v>-4.0018840082711726E-3</v>
      </c>
      <c r="AJ34" s="6">
        <v>1.0629180543465042E-2</v>
      </c>
      <c r="AK34" s="6">
        <f>((1+BSL_RFR_spot_no_VA!AK34)*(1+LFL_RFR_spot_no_VA!$C34)/(1+BSL_RFR_spot_no_VA!$C34))-1</f>
        <v>2.1704099787264841E-2</v>
      </c>
      <c r="AL34" s="6">
        <f>((1+BSL_RFR_spot_no_VA!AL34)*(1+LFL_RFR_spot_no_VA!$C34)/(1+BSL_RFR_spot_no_VA!$C34))-1</f>
        <v>0.12710852026580666</v>
      </c>
      <c r="AM34" s="6">
        <f>((1+BSL_RFR_spot_no_VA!AM34)*(1+LFL_RFR_spot_no_VA!$C34)/(1+BSL_RFR_spot_no_VA!$C34))-1</f>
        <v>1.2904743795715934E-2</v>
      </c>
      <c r="AN34" s="6">
        <f>((1+BSL_RFR_spot_no_VA!AN34)*(1+LFL_RFR_spot_no_VA!$C34)/(1+BSL_RFR_spot_no_VA!$C34))-1</f>
        <v>3.5644652537920818E-2</v>
      </c>
      <c r="AO34" s="6">
        <f>((1+BSL_RFR_spot_no_VA!AO34)*(1+LFL_RFR_spot_no_VA!$C34)/(1+BSL_RFR_spot_no_VA!$C34))-1</f>
        <v>1.9667394917310954E-2</v>
      </c>
      <c r="AP34" s="6">
        <f>((1+BSL_RFR_spot_no_VA!AP34)*(1+LFL_RFR_spot_no_VA!$C34)/(1+BSL_RFR_spot_no_VA!$C34))-1</f>
        <v>4.8299906098800083E-2</v>
      </c>
      <c r="AQ34" s="6">
        <f>((1+BSL_RFR_spot_no_VA!AQ34)*(1+LFL_RFR_spot_no_VA!$C34)/(1+BSL_RFR_spot_no_VA!$C34))-1</f>
        <v>1.3329881220026873E-2</v>
      </c>
      <c r="AR34" s="6">
        <f>((1+BSL_RFR_spot_no_VA!AR34)*(1+LFL_RFR_spot_no_VA!$C34)/(1+BSL_RFR_spot_no_VA!$C34))-1</f>
        <v>6.0233414730035406E-2</v>
      </c>
      <c r="AS34" s="6">
        <f>((1+BSL_RFR_spot_no_VA!AS34)*(1+LFL_RFR_spot_no_VA!$C34)/(1+BSL_RFR_spot_no_VA!$C34))-1</f>
        <v>-7.1942761591814453E-4</v>
      </c>
      <c r="AT34" s="6">
        <f>((1+BSL_RFR_spot_no_VA!AT34)*(1+LFL_RFR_spot_no_VA!$C34)/(1+BSL_RFR_spot_no_VA!$C34))-1</f>
        <v>3.6702552640275554E-2</v>
      </c>
      <c r="AU34" s="6">
        <f>((1+BSL_RFR_spot_no_VA!AU34)*(1+LFL_RFR_spot_no_VA!$C34)/(1+BSL_RFR_spot_no_VA!$C34))-1</f>
        <v>5.8859133288658549E-2</v>
      </c>
      <c r="AV34" s="6">
        <f>((1+BSL_RFR_spot_no_VA!AV34)*(1+LFL_RFR_spot_no_VA!$C34)/(1+BSL_RFR_spot_no_VA!$C34))-1</f>
        <v>2.8348107906726483E-2</v>
      </c>
      <c r="AW34" s="6">
        <f>((1+BSL_RFR_spot_no_VA!AW34)*(1+LFL_RFR_spot_no_VA!$C34)/(1+BSL_RFR_spot_no_VA!$C34))-1</f>
        <v>1.9232370576155677E-2</v>
      </c>
      <c r="AX34" s="6">
        <f>((1+BSL_RFR_spot_no_VA!AX34)*(1+LFL_RFR_spot_no_VA!$C34)/(1+BSL_RFR_spot_no_VA!$C34))-1</f>
        <v>8.0719106431708765E-2</v>
      </c>
      <c r="AY34" s="6">
        <f>((1+BSL_RFR_spot_no_VA!AY34)*(1+LFL_RFR_spot_no_VA!$C34)/(1+BSL_RFR_spot_no_VA!$C34))-1</f>
        <v>7.6547909513198231E-3</v>
      </c>
      <c r="AZ34" s="6">
        <f>((1+BSL_RFR_spot_no_VA!AZ34)*(1+LFL_RFR_spot_no_VA!$C34)/(1+BSL_RFR_spot_no_VA!$C34))-1</f>
        <v>1.0521996836206915E-2</v>
      </c>
      <c r="BA34" s="6">
        <f>((1+BSL_RFR_spot_no_VA!BA34)*(1+LFL_RFR_spot_no_VA!$C34)/(1+BSL_RFR_spot_no_VA!$C34))-1</f>
        <v>2.2633469970641862E-2</v>
      </c>
      <c r="BB34" s="6">
        <f>((1+BSL_RFR_spot_no_VA!BB34)*(1+LFL_RFR_spot_no_VA!$C34)/(1+BSL_RFR_spot_no_VA!$C34))-1</f>
        <v>8.1816554201441072E-2</v>
      </c>
      <c r="BC34" s="6">
        <f>((1+BSL_RFR_spot_no_VA!BC34)*(1+LFL_RFR_spot_no_VA!$C34)/(1+BSL_RFR_spot_no_VA!$C34))-1</f>
        <v>1.4130721484426179E-2</v>
      </c>
      <c r="BD34" s="12"/>
      <c r="BE34" s="3"/>
    </row>
    <row r="35" spans="1:57" x14ac:dyDescent="0.25">
      <c r="A35" s="11"/>
      <c r="B35" s="8">
        <v>25</v>
      </c>
      <c r="C35" s="9">
        <v>6.1406916757251739E-3</v>
      </c>
      <c r="D35" s="9">
        <f>((1+BSL_RFR_spot_no_VA!D35)*(1+LFL_RFR_spot_no_VA!$C35)/(1+BSL_RFR_spot_no_VA!$C35))-1</f>
        <v>6.1406916757251739E-3</v>
      </c>
      <c r="E35" s="9">
        <f>((1+BSL_RFR_spot_no_VA!E35)*(1+LFL_RFR_spot_no_VA!$C35)/(1+BSL_RFR_spot_no_VA!$C35))-1</f>
        <v>6.1406916757251739E-3</v>
      </c>
      <c r="F35" s="9">
        <f>((1+BSL_RFR_spot_no_VA!F35)*(1+LFL_RFR_spot_no_VA!$C35)/(1+BSL_RFR_spot_no_VA!$C35))-1</f>
        <v>5.6761669948925952E-3</v>
      </c>
      <c r="G35" s="9">
        <f>((1+BSL_RFR_spot_no_VA!G35)*(1+LFL_RFR_spot_no_VA!$C35)/(1+BSL_RFR_spot_no_VA!$C35))-1</f>
        <v>3.2173840810046039E-2</v>
      </c>
      <c r="H35" s="9">
        <f>((1+BSL_RFR_spot_no_VA!H35)*(1+LFL_RFR_spot_no_VA!$C35)/(1+BSL_RFR_spot_no_VA!$C35))-1</f>
        <v>6.1406916757251739E-3</v>
      </c>
      <c r="I35" s="9">
        <f>((1+BSL_RFR_spot_no_VA!I35)*(1+LFL_RFR_spot_no_VA!$C35)/(1+BSL_RFR_spot_no_VA!$C35))-1</f>
        <v>8.275528506785701E-3</v>
      </c>
      <c r="J35" s="9">
        <f>((1+BSL_RFR_spot_no_VA!J35)*(1+LFL_RFR_spot_no_VA!$C35)/(1+BSL_RFR_spot_no_VA!$C35))-1</f>
        <v>6.0517401410977723E-3</v>
      </c>
      <c r="K35" s="9">
        <f>((1+BSL_RFR_spot_no_VA!K35)*(1+LFL_RFR_spot_no_VA!$C35)/(1+BSL_RFR_spot_no_VA!$C35))-1</f>
        <v>6.1406916757251739E-3</v>
      </c>
      <c r="L35" s="9">
        <f>((1+BSL_RFR_spot_no_VA!L35)*(1+LFL_RFR_spot_no_VA!$C35)/(1+BSL_RFR_spot_no_VA!$C35))-1</f>
        <v>6.1406916757251739E-3</v>
      </c>
      <c r="M35" s="9">
        <f>((1+BSL_RFR_spot_no_VA!M35)*(1+LFL_RFR_spot_no_VA!$C35)/(1+BSL_RFR_spot_no_VA!$C35))-1</f>
        <v>6.1406916757251739E-3</v>
      </c>
      <c r="N35" s="9">
        <f>((1+BSL_RFR_spot_no_VA!N35)*(1+LFL_RFR_spot_no_VA!$C35)/(1+BSL_RFR_spot_no_VA!$C35))-1</f>
        <v>6.1406916757251739E-3</v>
      </c>
      <c r="O35" s="9">
        <f>((1+BSL_RFR_spot_no_VA!O35)*(1+LFL_RFR_spot_no_VA!$C35)/(1+BSL_RFR_spot_no_VA!$C35))-1</f>
        <v>6.1406916757251739E-3</v>
      </c>
      <c r="P35" s="9">
        <f>((1+BSL_RFR_spot_no_VA!P35)*(1+LFL_RFR_spot_no_VA!$C35)/(1+BSL_RFR_spot_no_VA!$C35))-1</f>
        <v>3.2322093367758375E-2</v>
      </c>
      <c r="Q35" s="9">
        <f>((1+BSL_RFR_spot_no_VA!Q35)*(1+LFL_RFR_spot_no_VA!$C35)/(1+BSL_RFR_spot_no_VA!$C35))-1</f>
        <v>4.0475984041947743E-2</v>
      </c>
      <c r="R35" s="9">
        <f>((1+BSL_RFR_spot_no_VA!R35)*(1+LFL_RFR_spot_no_VA!$C35)/(1+BSL_RFR_spot_no_VA!$C35))-1</f>
        <v>6.1406916757251739E-3</v>
      </c>
      <c r="S35" s="9">
        <f>((1+BSL_RFR_spot_no_VA!S35)*(1+LFL_RFR_spot_no_VA!$C35)/(1+BSL_RFR_spot_no_VA!$C35))-1</f>
        <v>6.1406916757251739E-3</v>
      </c>
      <c r="T35" s="9">
        <f>((1+BSL_RFR_spot_no_VA!T35)*(1+LFL_RFR_spot_no_VA!$C35)/(1+BSL_RFR_spot_no_VA!$C35))-1</f>
        <v>6.1406916757251739E-3</v>
      </c>
      <c r="U35" s="9">
        <f>((1+BSL_RFR_spot_no_VA!U35)*(1+LFL_RFR_spot_no_VA!$C35)/(1+BSL_RFR_spot_no_VA!$C35))-1</f>
        <v>-4.0689677987445494E-3</v>
      </c>
      <c r="V35" s="9">
        <f>((1+BSL_RFR_spot_no_VA!V35)*(1+LFL_RFR_spot_no_VA!$C35)/(1+BSL_RFR_spot_no_VA!$C35))-1</f>
        <v>6.1406916757251739E-3</v>
      </c>
      <c r="W35" s="9">
        <f>((1+BSL_RFR_spot_no_VA!W35)*(1+LFL_RFR_spot_no_VA!$C35)/(1+BSL_RFR_spot_no_VA!$C35))-1</f>
        <v>6.1406916757251739E-3</v>
      </c>
      <c r="X35" s="9">
        <f>((1+BSL_RFR_spot_no_VA!X35)*(1+LFL_RFR_spot_no_VA!$C35)/(1+BSL_RFR_spot_no_VA!$C35))-1</f>
        <v>6.1406916757251739E-3</v>
      </c>
      <c r="Y35" s="9">
        <f>((1+BSL_RFR_spot_no_VA!Y35)*(1+LFL_RFR_spot_no_VA!$C35)/(1+BSL_RFR_spot_no_VA!$C35))-1</f>
        <v>6.1406916757251739E-3</v>
      </c>
      <c r="Z35" s="9">
        <f>((1+BSL_RFR_spot_no_VA!Z35)*(1+LFL_RFR_spot_no_VA!$C35)/(1+BSL_RFR_spot_no_VA!$C35))-1</f>
        <v>1.6004428515532299E-2</v>
      </c>
      <c r="AA35" s="9">
        <f>((1+BSL_RFR_spot_no_VA!AA35)*(1+LFL_RFR_spot_no_VA!$C35)/(1+BSL_RFR_spot_no_VA!$C35))-1</f>
        <v>2.6065835432289575E-2</v>
      </c>
      <c r="AB35" s="9">
        <f>((1+BSL_RFR_spot_no_VA!AB35)*(1+LFL_RFR_spot_no_VA!$C35)/(1+BSL_RFR_spot_no_VA!$C35))-1</f>
        <v>6.1406916757251739E-3</v>
      </c>
      <c r="AC35" s="9">
        <f>((1+BSL_RFR_spot_no_VA!AC35)*(1+LFL_RFR_spot_no_VA!$C35)/(1+BSL_RFR_spot_no_VA!$C35))-1</f>
        <v>3.3686016898713866E-2</v>
      </c>
      <c r="AD35" s="9">
        <f>((1+BSL_RFR_spot_no_VA!AD35)*(1+LFL_RFR_spot_no_VA!$C35)/(1+BSL_RFR_spot_no_VA!$C35))-1</f>
        <v>6.0667982402395015E-2</v>
      </c>
      <c r="AE35" s="9">
        <f>((1+BSL_RFR_spot_no_VA!AE35)*(1+LFL_RFR_spot_no_VA!$C35)/(1+BSL_RFR_spot_no_VA!$C35))-1</f>
        <v>6.1406916757251739E-3</v>
      </c>
      <c r="AF35" s="9">
        <f>((1+BSL_RFR_spot_no_VA!AF35)*(1+LFL_RFR_spot_no_VA!$C35)/(1+BSL_RFR_spot_no_VA!$C35))-1</f>
        <v>6.1406916757251739E-3</v>
      </c>
      <c r="AG35" s="9">
        <f>((1+BSL_RFR_spot_no_VA!AG35)*(1+LFL_RFR_spot_no_VA!$C35)/(1+BSL_RFR_spot_no_VA!$C35))-1</f>
        <v>6.1406916757251739E-3</v>
      </c>
      <c r="AH35" s="9">
        <f>((1+BSL_RFR_spot_no_VA!AH35)*(1+LFL_RFR_spot_no_VA!$C35)/(1+BSL_RFR_spot_no_VA!$C35))-1</f>
        <v>1.8445653965865505E-2</v>
      </c>
      <c r="AI35" s="9">
        <f>((1+BSL_RFR_spot_no_VA!AI35)*(1+LFL_RFR_spot_no_VA!$C35)/(1+BSL_RFR_spot_no_VA!$C35))-1</f>
        <v>-4.0689677987445494E-3</v>
      </c>
      <c r="AJ35" s="9">
        <v>1.0559254014886863E-2</v>
      </c>
      <c r="AK35" s="9">
        <f>((1+BSL_RFR_spot_no_VA!AK35)*(1+LFL_RFR_spot_no_VA!$C35)/(1+BSL_RFR_spot_no_VA!$C35))-1</f>
        <v>2.1351404097031068E-2</v>
      </c>
      <c r="AL35" s="9">
        <f>((1+BSL_RFR_spot_no_VA!AL35)*(1+LFL_RFR_spot_no_VA!$C35)/(1+BSL_RFR_spot_no_VA!$C35))-1</f>
        <v>0.124218912141834</v>
      </c>
      <c r="AM35" s="9">
        <f>((1+BSL_RFR_spot_no_VA!AM35)*(1+LFL_RFR_spot_no_VA!$C35)/(1+BSL_RFR_spot_no_VA!$C35))-1</f>
        <v>1.2604503191991467E-2</v>
      </c>
      <c r="AN35" s="9">
        <f>((1+BSL_RFR_spot_no_VA!AN35)*(1+LFL_RFR_spot_no_VA!$C35)/(1+BSL_RFR_spot_no_VA!$C35))-1</f>
        <v>3.5168542475839226E-2</v>
      </c>
      <c r="AO35" s="9">
        <f>((1+BSL_RFR_spot_no_VA!AO35)*(1+LFL_RFR_spot_no_VA!$C35)/(1+BSL_RFR_spot_no_VA!$C35))-1</f>
        <v>1.9621790923718185E-2</v>
      </c>
      <c r="AP35" s="9">
        <f>((1+BSL_RFR_spot_no_VA!AP35)*(1+LFL_RFR_spot_no_VA!$C35)/(1+BSL_RFR_spot_no_VA!$C35))-1</f>
        <v>4.753280578906427E-2</v>
      </c>
      <c r="AQ35" s="9">
        <f>((1+BSL_RFR_spot_no_VA!AQ35)*(1+LFL_RFR_spot_no_VA!$C35)/(1+BSL_RFR_spot_no_VA!$C35))-1</f>
        <v>1.3484135034419253E-2</v>
      </c>
      <c r="AR35" s="9">
        <f>((1+BSL_RFR_spot_no_VA!AR35)*(1+LFL_RFR_spot_no_VA!$C35)/(1+BSL_RFR_spot_no_VA!$C35))-1</f>
        <v>5.9313942375287088E-2</v>
      </c>
      <c r="AS35" s="9">
        <f>((1+BSL_RFR_spot_no_VA!AS35)*(1+LFL_RFR_spot_no_VA!$C35)/(1+BSL_RFR_spot_no_VA!$C35))-1</f>
        <v>-8.5682904830641782E-4</v>
      </c>
      <c r="AT35" s="9">
        <f>((1+BSL_RFR_spot_no_VA!AT35)*(1+LFL_RFR_spot_no_VA!$C35)/(1+BSL_RFR_spot_no_VA!$C35))-1</f>
        <v>3.6403980456777063E-2</v>
      </c>
      <c r="AU35" s="9">
        <f>((1+BSL_RFR_spot_no_VA!AU35)*(1+LFL_RFR_spot_no_VA!$C35)/(1+BSL_RFR_spot_no_VA!$C35))-1</f>
        <v>5.8295941478994306E-2</v>
      </c>
      <c r="AV35" s="9">
        <f>((1+BSL_RFR_spot_no_VA!AV35)*(1+LFL_RFR_spot_no_VA!$C35)/(1+BSL_RFR_spot_no_VA!$C35))-1</f>
        <v>2.81117207287227E-2</v>
      </c>
      <c r="AW35" s="9">
        <f>((1+BSL_RFR_spot_no_VA!AW35)*(1+LFL_RFR_spot_no_VA!$C35)/(1+BSL_RFR_spot_no_VA!$C35))-1</f>
        <v>1.909796521980045E-2</v>
      </c>
      <c r="AX35" s="9">
        <f>((1+BSL_RFR_spot_no_VA!AX35)*(1+LFL_RFR_spot_no_VA!$C35)/(1+BSL_RFR_spot_no_VA!$C35))-1</f>
        <v>7.9337921170326453E-2</v>
      </c>
      <c r="AY35" s="9">
        <f>((1+BSL_RFR_spot_no_VA!AY35)*(1+LFL_RFR_spot_no_VA!$C35)/(1+BSL_RFR_spot_no_VA!$C35))-1</f>
        <v>7.8110038259531223E-3</v>
      </c>
      <c r="AZ35" s="9">
        <f>((1+BSL_RFR_spot_no_VA!AZ35)*(1+LFL_RFR_spot_no_VA!$C35)/(1+BSL_RFR_spot_no_VA!$C35))-1</f>
        <v>1.0785938484051183E-2</v>
      </c>
      <c r="BA35" s="9">
        <f>((1+BSL_RFR_spot_no_VA!BA35)*(1+LFL_RFR_spot_no_VA!$C35)/(1+BSL_RFR_spot_no_VA!$C35))-1</f>
        <v>2.2586842077968683E-2</v>
      </c>
      <c r="BB35" s="9">
        <f>((1+BSL_RFR_spot_no_VA!BB35)*(1+LFL_RFR_spot_no_VA!$C35)/(1+BSL_RFR_spot_no_VA!$C35))-1</f>
        <v>8.0197786005059113E-2</v>
      </c>
      <c r="BC35" s="9">
        <f>((1+BSL_RFR_spot_no_VA!BC35)*(1+LFL_RFR_spot_no_VA!$C35)/(1+BSL_RFR_spot_no_VA!$C35))-1</f>
        <v>1.3849824676776867E-2</v>
      </c>
      <c r="BD35" s="12"/>
      <c r="BE35" s="3"/>
    </row>
    <row r="36" spans="1:57" x14ac:dyDescent="0.25">
      <c r="A36" s="3"/>
      <c r="B36" s="3">
        <v>26</v>
      </c>
      <c r="C36" s="6">
        <v>6.3963136059479453E-3</v>
      </c>
      <c r="D36" s="6">
        <f>((1+BSL_RFR_spot_no_VA!D36)*(1+LFL_RFR_spot_no_VA!$C36)/(1+BSL_RFR_spot_no_VA!$C36))-1</f>
        <v>6.3963136059479453E-3</v>
      </c>
      <c r="E36" s="6">
        <f>((1+BSL_RFR_spot_no_VA!E36)*(1+LFL_RFR_spot_no_VA!$C36)/(1+BSL_RFR_spot_no_VA!$C36))-1</f>
        <v>6.3963136059479453E-3</v>
      </c>
      <c r="F36" s="6">
        <f>((1+BSL_RFR_spot_no_VA!F36)*(1+LFL_RFR_spot_no_VA!$C36)/(1+BSL_RFR_spot_no_VA!$C36))-1</f>
        <v>5.9418203316581319E-3</v>
      </c>
      <c r="G36" s="6">
        <f>((1+BSL_RFR_spot_no_VA!G36)*(1+LFL_RFR_spot_no_VA!$C36)/(1+BSL_RFR_spot_no_VA!$C36))-1</f>
        <v>3.1818296100455834E-2</v>
      </c>
      <c r="H36" s="6">
        <f>((1+BSL_RFR_spot_no_VA!H36)*(1+LFL_RFR_spot_no_VA!$C36)/(1+BSL_RFR_spot_no_VA!$C36))-1</f>
        <v>6.3963136059479453E-3</v>
      </c>
      <c r="I36" s="6">
        <f>((1+BSL_RFR_spot_no_VA!I36)*(1+LFL_RFR_spot_no_VA!$C36)/(1+BSL_RFR_spot_no_VA!$C36))-1</f>
        <v>8.5798573802526867E-3</v>
      </c>
      <c r="J36" s="6">
        <f>((1+BSL_RFR_spot_no_VA!J36)*(1+LFL_RFR_spot_no_VA!$C36)/(1+BSL_RFR_spot_no_VA!$C36))-1</f>
        <v>6.3073910088040641E-3</v>
      </c>
      <c r="K36" s="6">
        <f>((1+BSL_RFR_spot_no_VA!K36)*(1+LFL_RFR_spot_no_VA!$C36)/(1+BSL_RFR_spot_no_VA!$C36))-1</f>
        <v>6.3963136059479453E-3</v>
      </c>
      <c r="L36" s="6">
        <f>((1+BSL_RFR_spot_no_VA!L36)*(1+LFL_RFR_spot_no_VA!$C36)/(1+BSL_RFR_spot_no_VA!$C36))-1</f>
        <v>6.3963136059479453E-3</v>
      </c>
      <c r="M36" s="6">
        <f>((1+BSL_RFR_spot_no_VA!M36)*(1+LFL_RFR_spot_no_VA!$C36)/(1+BSL_RFR_spot_no_VA!$C36))-1</f>
        <v>6.3963136059479453E-3</v>
      </c>
      <c r="N36" s="6">
        <f>((1+BSL_RFR_spot_no_VA!N36)*(1+LFL_RFR_spot_no_VA!$C36)/(1+BSL_RFR_spot_no_VA!$C36))-1</f>
        <v>6.3963136059479453E-3</v>
      </c>
      <c r="O36" s="6">
        <f>((1+BSL_RFR_spot_no_VA!O36)*(1+LFL_RFR_spot_no_VA!$C36)/(1+BSL_RFR_spot_no_VA!$C36))-1</f>
        <v>6.3963136059479453E-3</v>
      </c>
      <c r="P36" s="6">
        <f>((1+BSL_RFR_spot_no_VA!P36)*(1+LFL_RFR_spot_no_VA!$C36)/(1+BSL_RFR_spot_no_VA!$C36))-1</f>
        <v>3.2055423026172258E-2</v>
      </c>
      <c r="Q36" s="6">
        <f>((1+BSL_RFR_spot_no_VA!Q36)*(1+LFL_RFR_spot_no_VA!$C36)/(1+BSL_RFR_spot_no_VA!$C36))-1</f>
        <v>3.9860850997669006E-2</v>
      </c>
      <c r="R36" s="6">
        <f>((1+BSL_RFR_spot_no_VA!R36)*(1+LFL_RFR_spot_no_VA!$C36)/(1+BSL_RFR_spot_no_VA!$C36))-1</f>
        <v>6.3963136059479453E-3</v>
      </c>
      <c r="S36" s="6">
        <f>((1+BSL_RFR_spot_no_VA!S36)*(1+LFL_RFR_spot_no_VA!$C36)/(1+BSL_RFR_spot_no_VA!$C36))-1</f>
        <v>6.3963136059479453E-3</v>
      </c>
      <c r="T36" s="6">
        <f>((1+BSL_RFR_spot_no_VA!T36)*(1+LFL_RFR_spot_no_VA!$C36)/(1+BSL_RFR_spot_no_VA!$C36))-1</f>
        <v>6.3963136059479453E-3</v>
      </c>
      <c r="U36" s="6">
        <f>((1+BSL_RFR_spot_no_VA!U36)*(1+LFL_RFR_spot_no_VA!$C36)/(1+BSL_RFR_spot_no_VA!$C36))-1</f>
        <v>-4.0669119912866147E-3</v>
      </c>
      <c r="V36" s="6">
        <f>((1+BSL_RFR_spot_no_VA!V36)*(1+LFL_RFR_spot_no_VA!$C36)/(1+BSL_RFR_spot_no_VA!$C36))-1</f>
        <v>6.3963136059479453E-3</v>
      </c>
      <c r="W36" s="6">
        <f>((1+BSL_RFR_spot_no_VA!W36)*(1+LFL_RFR_spot_no_VA!$C36)/(1+BSL_RFR_spot_no_VA!$C36))-1</f>
        <v>6.3963136059479453E-3</v>
      </c>
      <c r="X36" s="6">
        <f>((1+BSL_RFR_spot_no_VA!X36)*(1+LFL_RFR_spot_no_VA!$C36)/(1+BSL_RFR_spot_no_VA!$C36))-1</f>
        <v>6.3963136059479453E-3</v>
      </c>
      <c r="Y36" s="6">
        <f>((1+BSL_RFR_spot_no_VA!Y36)*(1+LFL_RFR_spot_no_VA!$C36)/(1+BSL_RFR_spot_no_VA!$C36))-1</f>
        <v>6.3963136059479453E-3</v>
      </c>
      <c r="Z36" s="6">
        <f>((1+BSL_RFR_spot_no_VA!Z36)*(1+LFL_RFR_spot_no_VA!$C36)/(1+BSL_RFR_spot_no_VA!$C36))-1</f>
        <v>1.6088876694604126E-2</v>
      </c>
      <c r="AA36" s="6">
        <f>((1+BSL_RFR_spot_no_VA!AA36)*(1+LFL_RFR_spot_no_VA!$C36)/(1+BSL_RFR_spot_no_VA!$C36))-1</f>
        <v>2.5909883534690037E-2</v>
      </c>
      <c r="AB36" s="6">
        <f>((1+BSL_RFR_spot_no_VA!AB36)*(1+LFL_RFR_spot_no_VA!$C36)/(1+BSL_RFR_spot_no_VA!$C36))-1</f>
        <v>6.3963136059479453E-3</v>
      </c>
      <c r="AC36" s="6">
        <f>((1+BSL_RFR_spot_no_VA!AC36)*(1+LFL_RFR_spot_no_VA!$C36)/(1+BSL_RFR_spot_no_VA!$C36))-1</f>
        <v>3.3339860540469335E-2</v>
      </c>
      <c r="AD36" s="6">
        <f>((1+BSL_RFR_spot_no_VA!AD36)*(1+LFL_RFR_spot_no_VA!$C36)/(1+BSL_RFR_spot_no_VA!$C36))-1</f>
        <v>5.9344780060696767E-2</v>
      </c>
      <c r="AE36" s="6">
        <f>((1+BSL_RFR_spot_no_VA!AE36)*(1+LFL_RFR_spot_no_VA!$C36)/(1+BSL_RFR_spot_no_VA!$C36))-1</f>
        <v>6.3963136059479453E-3</v>
      </c>
      <c r="AF36" s="6">
        <f>((1+BSL_RFR_spot_no_VA!AF36)*(1+LFL_RFR_spot_no_VA!$C36)/(1+BSL_RFR_spot_no_VA!$C36))-1</f>
        <v>6.3963136059479453E-3</v>
      </c>
      <c r="AG36" s="6">
        <f>((1+BSL_RFR_spot_no_VA!AG36)*(1+LFL_RFR_spot_no_VA!$C36)/(1+BSL_RFR_spot_no_VA!$C36))-1</f>
        <v>6.3963136059479453E-3</v>
      </c>
      <c r="AH36" s="6">
        <f>((1+BSL_RFR_spot_no_VA!AH36)*(1+LFL_RFR_spot_no_VA!$C36)/(1+BSL_RFR_spot_no_VA!$C36))-1</f>
        <v>1.8549068548911363E-2</v>
      </c>
      <c r="AI36" s="6">
        <f>((1+BSL_RFR_spot_no_VA!AI36)*(1+LFL_RFR_spot_no_VA!$C36)/(1+BSL_RFR_spot_no_VA!$C36))-1</f>
        <v>-4.0669119912866147E-3</v>
      </c>
      <c r="AJ36" s="6">
        <v>1.049138652563195E-2</v>
      </c>
      <c r="AK36" s="6">
        <f>((1+BSL_RFR_spot_no_VA!AK36)*(1+LFL_RFR_spot_no_VA!$C36)/(1+BSL_RFR_spot_no_VA!$C36))-1</f>
        <v>2.0949978671789493E-2</v>
      </c>
      <c r="AL36" s="6">
        <f>((1+BSL_RFR_spot_no_VA!AL36)*(1+LFL_RFR_spot_no_VA!$C36)/(1+BSL_RFR_spot_no_VA!$C36))-1</f>
        <v>0.12140287257838267</v>
      </c>
      <c r="AM36" s="6">
        <f>((1+BSL_RFR_spot_no_VA!AM36)*(1+LFL_RFR_spot_no_VA!$C36)/(1+BSL_RFR_spot_no_VA!$C36))-1</f>
        <v>1.2393648768857402E-2</v>
      </c>
      <c r="AN36" s="6">
        <f>((1+BSL_RFR_spot_no_VA!AN36)*(1+LFL_RFR_spot_no_VA!$C36)/(1+BSL_RFR_spot_no_VA!$C36))-1</f>
        <v>3.4713220651909849E-2</v>
      </c>
      <c r="AO36" s="6">
        <f>((1+BSL_RFR_spot_no_VA!AO36)*(1+LFL_RFR_spot_no_VA!$C36)/(1+BSL_RFR_spot_no_VA!$C36))-1</f>
        <v>1.9576618560348757E-2</v>
      </c>
      <c r="AP36" s="6">
        <f>((1+BSL_RFR_spot_no_VA!AP36)*(1+LFL_RFR_spot_no_VA!$C36)/(1+BSL_RFR_spot_no_VA!$C36))-1</f>
        <v>4.6777052997729607E-2</v>
      </c>
      <c r="AQ36" s="6">
        <f>((1+BSL_RFR_spot_no_VA!AQ36)*(1+LFL_RFR_spot_no_VA!$C36)/(1+BSL_RFR_spot_no_VA!$C36))-1</f>
        <v>1.362868484029689E-2</v>
      </c>
      <c r="AR36" s="6">
        <f>((1+BSL_RFR_spot_no_VA!AR36)*(1+LFL_RFR_spot_no_VA!$C36)/(1+BSL_RFR_spot_no_VA!$C36))-1</f>
        <v>5.8435793512117584E-2</v>
      </c>
      <c r="AS36" s="6">
        <f>((1+BSL_RFR_spot_no_VA!AS36)*(1+LFL_RFR_spot_no_VA!$C36)/(1+BSL_RFR_spot_no_VA!$C36))-1</f>
        <v>-1.0139028226883173E-3</v>
      </c>
      <c r="AT36" s="6">
        <f>((1+BSL_RFR_spot_no_VA!AT36)*(1+LFL_RFR_spot_no_VA!$C36)/(1+BSL_RFR_spot_no_VA!$C36))-1</f>
        <v>3.6076700474779066E-2</v>
      </c>
      <c r="AU36" s="6">
        <f>((1+BSL_RFR_spot_no_VA!AU36)*(1+LFL_RFR_spot_no_VA!$C36)/(1+BSL_RFR_spot_no_VA!$C36))-1</f>
        <v>5.7714532446396793E-2</v>
      </c>
      <c r="AV36" s="6">
        <f>((1+BSL_RFR_spot_no_VA!AV36)*(1+LFL_RFR_spot_no_VA!$C36)/(1+BSL_RFR_spot_no_VA!$C36))-1</f>
        <v>2.7885941248992907E-2</v>
      </c>
      <c r="AW36" s="6">
        <f>((1+BSL_RFR_spot_no_VA!AW36)*(1+LFL_RFR_spot_no_VA!$C36)/(1+BSL_RFR_spot_no_VA!$C36))-1</f>
        <v>1.8983801246058141E-2</v>
      </c>
      <c r="AX36" s="6">
        <f>((1+BSL_RFR_spot_no_VA!AX36)*(1+LFL_RFR_spot_no_VA!$C36)/(1+BSL_RFR_spot_no_VA!$C36))-1</f>
        <v>7.7979004306574007E-2</v>
      </c>
      <c r="AY36" s="6">
        <f>((1+BSL_RFR_spot_no_VA!AY36)*(1+LFL_RFR_spot_no_VA!$C36)/(1+BSL_RFR_spot_no_VA!$C36))-1</f>
        <v>7.9870400659616259E-3</v>
      </c>
      <c r="AZ36" s="6">
        <f>((1+BSL_RFR_spot_no_VA!AZ36)*(1+LFL_RFR_spot_no_VA!$C36)/(1+BSL_RFR_spot_no_VA!$C36))-1</f>
        <v>1.1030168945988406E-2</v>
      </c>
      <c r="BA36" s="6">
        <f>((1+BSL_RFR_spot_no_VA!BA36)*(1+LFL_RFR_spot_no_VA!$C36)/(1+BSL_RFR_spot_no_VA!$C36))-1</f>
        <v>2.2530824843231878E-2</v>
      </c>
      <c r="BB36" s="6">
        <f>((1+BSL_RFR_spot_no_VA!BB36)*(1+LFL_RFR_spot_no_VA!$C36)/(1+BSL_RFR_spot_no_VA!$C36))-1</f>
        <v>7.8640983640865691E-2</v>
      </c>
      <c r="BC36" s="6">
        <f>((1+BSL_RFR_spot_no_VA!BC36)*(1+LFL_RFR_spot_no_VA!$C36)/(1+BSL_RFR_spot_no_VA!$C36))-1</f>
        <v>1.3569403108867784E-2</v>
      </c>
      <c r="BD36" s="12"/>
      <c r="BE36" s="3"/>
    </row>
    <row r="37" spans="1:57" x14ac:dyDescent="0.25">
      <c r="A37" s="3"/>
      <c r="B37" s="3">
        <v>27</v>
      </c>
      <c r="C37" s="6">
        <v>6.6648648879912287E-3</v>
      </c>
      <c r="D37" s="6">
        <f>((1+BSL_RFR_spot_no_VA!D37)*(1+LFL_RFR_spot_no_VA!$C37)/(1+BSL_RFR_spot_no_VA!$C37))-1</f>
        <v>6.6648648879912287E-3</v>
      </c>
      <c r="E37" s="6">
        <f>((1+BSL_RFR_spot_no_VA!E37)*(1+LFL_RFR_spot_no_VA!$C37)/(1+BSL_RFR_spot_no_VA!$C37))-1</f>
        <v>6.6648648879912287E-3</v>
      </c>
      <c r="F37" s="6">
        <f>((1+BSL_RFR_spot_no_VA!F37)*(1+LFL_RFR_spot_no_VA!$C37)/(1+BSL_RFR_spot_no_VA!$C37))-1</f>
        <v>6.2203907134592562E-3</v>
      </c>
      <c r="G37" s="6">
        <f>((1+BSL_RFR_spot_no_VA!G37)*(1+LFL_RFR_spot_no_VA!$C37)/(1+BSL_RFR_spot_no_VA!$C37))-1</f>
        <v>3.1486278234637677E-2</v>
      </c>
      <c r="H37" s="6">
        <f>((1+BSL_RFR_spot_no_VA!H37)*(1+LFL_RFR_spot_no_VA!$C37)/(1+BSL_RFR_spot_no_VA!$C37))-1</f>
        <v>6.6648648879912287E-3</v>
      </c>
      <c r="I37" s="6">
        <f>((1+BSL_RFR_spot_no_VA!I37)*(1+LFL_RFR_spot_no_VA!$C37)/(1+BSL_RFR_spot_no_VA!$C37))-1</f>
        <v>8.8674813528943908E-3</v>
      </c>
      <c r="J37" s="6">
        <f>((1+BSL_RFR_spot_no_VA!J37)*(1+LFL_RFR_spot_no_VA!$C37)/(1+BSL_RFR_spot_no_VA!$C37))-1</f>
        <v>6.5759700530849674E-3</v>
      </c>
      <c r="K37" s="6">
        <f>((1+BSL_RFR_spot_no_VA!K37)*(1+LFL_RFR_spot_no_VA!$C37)/(1+BSL_RFR_spot_no_VA!$C37))-1</f>
        <v>6.6648648879912287E-3</v>
      </c>
      <c r="L37" s="6">
        <f>((1+BSL_RFR_spot_no_VA!L37)*(1+LFL_RFR_spot_no_VA!$C37)/(1+BSL_RFR_spot_no_VA!$C37))-1</f>
        <v>6.6648648879912287E-3</v>
      </c>
      <c r="M37" s="6">
        <f>((1+BSL_RFR_spot_no_VA!M37)*(1+LFL_RFR_spot_no_VA!$C37)/(1+BSL_RFR_spot_no_VA!$C37))-1</f>
        <v>6.6648648879912287E-3</v>
      </c>
      <c r="N37" s="6">
        <f>((1+BSL_RFR_spot_no_VA!N37)*(1+LFL_RFR_spot_no_VA!$C37)/(1+BSL_RFR_spot_no_VA!$C37))-1</f>
        <v>6.6648648879912287E-3</v>
      </c>
      <c r="O37" s="6">
        <f>((1+BSL_RFR_spot_no_VA!O37)*(1+LFL_RFR_spot_no_VA!$C37)/(1+BSL_RFR_spot_no_VA!$C37))-1</f>
        <v>6.6648648879912287E-3</v>
      </c>
      <c r="P37" s="6">
        <f>((1+BSL_RFR_spot_no_VA!P37)*(1+LFL_RFR_spot_no_VA!$C37)/(1+BSL_RFR_spot_no_VA!$C37))-1</f>
        <v>3.1792471554871193E-2</v>
      </c>
      <c r="Q37" s="6">
        <f>((1+BSL_RFR_spot_no_VA!Q37)*(1+LFL_RFR_spot_no_VA!$C37)/(1+BSL_RFR_spot_no_VA!$C37))-1</f>
        <v>3.9259637687009574E-2</v>
      </c>
      <c r="R37" s="6">
        <f>((1+BSL_RFR_spot_no_VA!R37)*(1+LFL_RFR_spot_no_VA!$C37)/(1+BSL_RFR_spot_no_VA!$C37))-1</f>
        <v>6.6648648879912287E-3</v>
      </c>
      <c r="S37" s="6">
        <f>((1+BSL_RFR_spot_no_VA!S37)*(1+LFL_RFR_spot_no_VA!$C37)/(1+BSL_RFR_spot_no_VA!$C37))-1</f>
        <v>6.6648648879912287E-3</v>
      </c>
      <c r="T37" s="6">
        <f>((1+BSL_RFR_spot_no_VA!T37)*(1+LFL_RFR_spot_no_VA!$C37)/(1+BSL_RFR_spot_no_VA!$C37))-1</f>
        <v>6.6648648879912287E-3</v>
      </c>
      <c r="U37" s="6">
        <f>((1+BSL_RFR_spot_no_VA!U37)*(1+LFL_RFR_spot_no_VA!$C37)/(1+BSL_RFR_spot_no_VA!$C37))-1</f>
        <v>-3.9926380969002029E-3</v>
      </c>
      <c r="V37" s="6">
        <f>((1+BSL_RFR_spot_no_VA!V37)*(1+LFL_RFR_spot_no_VA!$C37)/(1+BSL_RFR_spot_no_VA!$C37))-1</f>
        <v>6.6648648879912287E-3</v>
      </c>
      <c r="W37" s="6">
        <f>((1+BSL_RFR_spot_no_VA!W37)*(1+LFL_RFR_spot_no_VA!$C37)/(1+BSL_RFR_spot_no_VA!$C37))-1</f>
        <v>6.6648648879912287E-3</v>
      </c>
      <c r="X37" s="6">
        <f>((1+BSL_RFR_spot_no_VA!X37)*(1+LFL_RFR_spot_no_VA!$C37)/(1+BSL_RFR_spot_no_VA!$C37))-1</f>
        <v>6.6648648879912287E-3</v>
      </c>
      <c r="Y37" s="6">
        <f>((1+BSL_RFR_spot_no_VA!Y37)*(1+LFL_RFR_spot_no_VA!$C37)/(1+BSL_RFR_spot_no_VA!$C37))-1</f>
        <v>6.6648648879912287E-3</v>
      </c>
      <c r="Z37" s="6">
        <f>((1+BSL_RFR_spot_no_VA!Z37)*(1+LFL_RFR_spot_no_VA!$C37)/(1+BSL_RFR_spot_no_VA!$C37))-1</f>
        <v>1.6166735019099043E-2</v>
      </c>
      <c r="AA37" s="6">
        <f>((1+BSL_RFR_spot_no_VA!AA37)*(1+LFL_RFR_spot_no_VA!$C37)/(1+BSL_RFR_spot_no_VA!$C37))-1</f>
        <v>2.5757499985113341E-2</v>
      </c>
      <c r="AB37" s="6">
        <f>((1+BSL_RFR_spot_no_VA!AB37)*(1+LFL_RFR_spot_no_VA!$C37)/(1+BSL_RFR_spot_no_VA!$C37))-1</f>
        <v>6.6648648879912287E-3</v>
      </c>
      <c r="AC37" s="6">
        <f>((1+BSL_RFR_spot_no_VA!AC37)*(1+LFL_RFR_spot_no_VA!$C37)/(1+BSL_RFR_spot_no_VA!$C37))-1</f>
        <v>3.2997490428046783E-2</v>
      </c>
      <c r="AD37" s="6">
        <f>((1+BSL_RFR_spot_no_VA!AD37)*(1+LFL_RFR_spot_no_VA!$C37)/(1+BSL_RFR_spot_no_VA!$C37))-1</f>
        <v>5.8085588279412681E-2</v>
      </c>
      <c r="AE37" s="6">
        <f>((1+BSL_RFR_spot_no_VA!AE37)*(1+LFL_RFR_spot_no_VA!$C37)/(1+BSL_RFR_spot_no_VA!$C37))-1</f>
        <v>6.6648648879912287E-3</v>
      </c>
      <c r="AF37" s="6">
        <f>((1+BSL_RFR_spot_no_VA!AF37)*(1+LFL_RFR_spot_no_VA!$C37)/(1+BSL_RFR_spot_no_VA!$C37))-1</f>
        <v>6.6648648879912287E-3</v>
      </c>
      <c r="AG37" s="6">
        <f>((1+BSL_RFR_spot_no_VA!AG37)*(1+LFL_RFR_spot_no_VA!$C37)/(1+BSL_RFR_spot_no_VA!$C37))-1</f>
        <v>6.6648648879912287E-3</v>
      </c>
      <c r="AH37" s="6">
        <f>((1+BSL_RFR_spot_no_VA!AH37)*(1+LFL_RFR_spot_no_VA!$C37)/(1+BSL_RFR_spot_no_VA!$C37))-1</f>
        <v>1.8636035988721877E-2</v>
      </c>
      <c r="AI37" s="6">
        <f>((1+BSL_RFR_spot_no_VA!AI37)*(1+LFL_RFR_spot_no_VA!$C37)/(1+BSL_RFR_spot_no_VA!$C37))-1</f>
        <v>-3.9926380969002029E-3</v>
      </c>
      <c r="AJ37" s="6">
        <v>1.0423187015448063E-2</v>
      </c>
      <c r="AK37" s="6">
        <f>((1+BSL_RFR_spot_no_VA!AK37)*(1+LFL_RFR_spot_no_VA!$C37)/(1+BSL_RFR_spot_no_VA!$C37))-1</f>
        <v>2.0522581929513395E-2</v>
      </c>
      <c r="AL37" s="6">
        <f>((1+BSL_RFR_spot_no_VA!AL37)*(1+LFL_RFR_spot_no_VA!$C37)/(1+BSL_RFR_spot_no_VA!$C37))-1</f>
        <v>0.11868223407395173</v>
      </c>
      <c r="AM37" s="6">
        <f>((1+BSL_RFR_spot_no_VA!AM37)*(1+LFL_RFR_spot_no_VA!$C37)/(1+BSL_RFR_spot_no_VA!$C37))-1</f>
        <v>1.2255362283216886E-2</v>
      </c>
      <c r="AN37" s="6">
        <f>((1+BSL_RFR_spot_no_VA!AN37)*(1+LFL_RFR_spot_no_VA!$C37)/(1+BSL_RFR_spot_no_VA!$C37))-1</f>
        <v>3.4271649728371933E-2</v>
      </c>
      <c r="AO37" s="6">
        <f>((1+BSL_RFR_spot_no_VA!AO37)*(1+LFL_RFR_spot_no_VA!$C37)/(1+BSL_RFR_spot_no_VA!$C37))-1</f>
        <v>1.9544738745542745E-2</v>
      </c>
      <c r="AP37" s="6">
        <f>((1+BSL_RFR_spot_no_VA!AP37)*(1+LFL_RFR_spot_no_VA!$C37)/(1+BSL_RFR_spot_no_VA!$C37))-1</f>
        <v>4.6045276751532693E-2</v>
      </c>
      <c r="AQ37" s="6">
        <f>((1+BSL_RFR_spot_no_VA!AQ37)*(1+LFL_RFR_spot_no_VA!$C37)/(1+BSL_RFR_spot_no_VA!$C37))-1</f>
        <v>1.376657447662577E-2</v>
      </c>
      <c r="AR37" s="6">
        <f>((1+BSL_RFR_spot_no_VA!AR37)*(1+LFL_RFR_spot_no_VA!$C37)/(1+BSL_RFR_spot_no_VA!$C37))-1</f>
        <v>5.7591728085488292E-2</v>
      </c>
      <c r="AS37" s="6">
        <f>((1+BSL_RFR_spot_no_VA!AS37)*(1+LFL_RFR_spot_no_VA!$C37)/(1+BSL_RFR_spot_no_VA!$C37))-1</f>
        <v>-1.1776349915301187E-3</v>
      </c>
      <c r="AT37" s="6">
        <f>((1+BSL_RFR_spot_no_VA!AT37)*(1+LFL_RFR_spot_no_VA!$C37)/(1+BSL_RFR_spot_no_VA!$C37))-1</f>
        <v>3.5743353106267417E-2</v>
      </c>
      <c r="AU37" s="6">
        <f>((1+BSL_RFR_spot_no_VA!AU37)*(1+LFL_RFR_spot_no_VA!$C37)/(1+BSL_RFR_spot_no_VA!$C37))-1</f>
        <v>5.7107745095442031E-2</v>
      </c>
      <c r="AV37" s="6">
        <f>((1+BSL_RFR_spot_no_VA!AV37)*(1+LFL_RFR_spot_no_VA!$C37)/(1+BSL_RFR_spot_no_VA!$C37))-1</f>
        <v>2.7663800333662003E-2</v>
      </c>
      <c r="AW37" s="6">
        <f>((1+BSL_RFR_spot_no_VA!AW37)*(1+LFL_RFR_spot_no_VA!$C37)/(1+BSL_RFR_spot_no_VA!$C37))-1</f>
        <v>1.8892843289562533E-2</v>
      </c>
      <c r="AX37" s="6">
        <f>((1+BSL_RFR_spot_no_VA!AX37)*(1+LFL_RFR_spot_no_VA!$C37)/(1+BSL_RFR_spot_no_VA!$C37))-1</f>
        <v>7.6654731570974688E-2</v>
      </c>
      <c r="AY37" s="6">
        <f>((1+BSL_RFR_spot_no_VA!AY37)*(1+LFL_RFR_spot_no_VA!$C37)/(1+BSL_RFR_spot_no_VA!$C37))-1</f>
        <v>8.1760770814003347E-3</v>
      </c>
      <c r="AZ37" s="6">
        <f>((1+BSL_RFR_spot_no_VA!AZ37)*(1+LFL_RFR_spot_no_VA!$C37)/(1+BSL_RFR_spot_no_VA!$C37))-1</f>
        <v>1.1267641895367886E-2</v>
      </c>
      <c r="BA37" s="6">
        <f>((1+BSL_RFR_spot_no_VA!BA37)*(1+LFL_RFR_spot_no_VA!$C37)/(1+BSL_RFR_spot_no_VA!$C37))-1</f>
        <v>2.2478268297454473E-2</v>
      </c>
      <c r="BB37" s="6">
        <f>((1+BSL_RFR_spot_no_VA!BB37)*(1+LFL_RFR_spot_no_VA!$C37)/(1+BSL_RFR_spot_no_VA!$C37))-1</f>
        <v>7.7148591764899299E-2</v>
      </c>
      <c r="BC37" s="6">
        <f>((1+BSL_RFR_spot_no_VA!BC37)*(1+LFL_RFR_spot_no_VA!$C37)/(1+BSL_RFR_spot_no_VA!$C37))-1</f>
        <v>1.3292468690458303E-2</v>
      </c>
      <c r="BD37" s="12"/>
      <c r="BE37" s="3"/>
    </row>
    <row r="38" spans="1:57" x14ac:dyDescent="0.25">
      <c r="A38" s="3"/>
      <c r="B38" s="3">
        <v>28</v>
      </c>
      <c r="C38" s="6">
        <v>6.9411209097374194E-3</v>
      </c>
      <c r="D38" s="6">
        <f>((1+BSL_RFR_spot_no_VA!D38)*(1+LFL_RFR_spot_no_VA!$C38)/(1+BSL_RFR_spot_no_VA!$C38))-1</f>
        <v>6.9411209097374194E-3</v>
      </c>
      <c r="E38" s="6">
        <f>((1+BSL_RFR_spot_no_VA!E38)*(1+LFL_RFR_spot_no_VA!$C38)/(1+BSL_RFR_spot_no_VA!$C38))-1</f>
        <v>6.9411209097374194E-3</v>
      </c>
      <c r="F38" s="6">
        <f>((1+BSL_RFR_spot_no_VA!F38)*(1+LFL_RFR_spot_no_VA!$C38)/(1+BSL_RFR_spot_no_VA!$C38))-1</f>
        <v>6.5066519237013676E-3</v>
      </c>
      <c r="G38" s="6">
        <f>((1+BSL_RFR_spot_no_VA!G38)*(1+LFL_RFR_spot_no_VA!$C38)/(1+BSL_RFR_spot_no_VA!$C38))-1</f>
        <v>3.1162766881255966E-2</v>
      </c>
      <c r="H38" s="6">
        <f>((1+BSL_RFR_spot_no_VA!H38)*(1+LFL_RFR_spot_no_VA!$C38)/(1+BSL_RFR_spot_no_VA!$C38))-1</f>
        <v>6.9411209097374194E-3</v>
      </c>
      <c r="I38" s="6">
        <f>((1+BSL_RFR_spot_no_VA!I38)*(1+LFL_RFR_spot_no_VA!$C38)/(1+BSL_RFR_spot_no_VA!$C38))-1</f>
        <v>9.1529630204671975E-3</v>
      </c>
      <c r="J38" s="6">
        <f>((1+BSL_RFR_spot_no_VA!J38)*(1+LFL_RFR_spot_no_VA!$C38)/(1+BSL_RFR_spot_no_VA!$C38))-1</f>
        <v>6.8522522535026109E-3</v>
      </c>
      <c r="K38" s="6">
        <f>((1+BSL_RFR_spot_no_VA!K38)*(1+LFL_RFR_spot_no_VA!$C38)/(1+BSL_RFR_spot_no_VA!$C38))-1</f>
        <v>6.9411209097374194E-3</v>
      </c>
      <c r="L38" s="6">
        <f>((1+BSL_RFR_spot_no_VA!L38)*(1+LFL_RFR_spot_no_VA!$C38)/(1+BSL_RFR_spot_no_VA!$C38))-1</f>
        <v>6.9411209097374194E-3</v>
      </c>
      <c r="M38" s="6">
        <f>((1+BSL_RFR_spot_no_VA!M38)*(1+LFL_RFR_spot_no_VA!$C38)/(1+BSL_RFR_spot_no_VA!$C38))-1</f>
        <v>6.9411209097374194E-3</v>
      </c>
      <c r="N38" s="6">
        <f>((1+BSL_RFR_spot_no_VA!N38)*(1+LFL_RFR_spot_no_VA!$C38)/(1+BSL_RFR_spot_no_VA!$C38))-1</f>
        <v>6.9411209097374194E-3</v>
      </c>
      <c r="O38" s="6">
        <f>((1+BSL_RFR_spot_no_VA!O38)*(1+LFL_RFR_spot_no_VA!$C38)/(1+BSL_RFR_spot_no_VA!$C38))-1</f>
        <v>6.9411209097374194E-3</v>
      </c>
      <c r="P38" s="6">
        <f>((1+BSL_RFR_spot_no_VA!P38)*(1+LFL_RFR_spot_no_VA!$C38)/(1+BSL_RFR_spot_no_VA!$C38))-1</f>
        <v>3.1518241506194755E-2</v>
      </c>
      <c r="Q38" s="6">
        <f>((1+BSL_RFR_spot_no_VA!Q38)*(1+LFL_RFR_spot_no_VA!$C38)/(1+BSL_RFR_spot_no_VA!$C38))-1</f>
        <v>3.8686979775792274E-2</v>
      </c>
      <c r="R38" s="6">
        <f>((1+BSL_RFR_spot_no_VA!R38)*(1+LFL_RFR_spot_no_VA!$C38)/(1+BSL_RFR_spot_no_VA!$C38))-1</f>
        <v>6.9411209097374194E-3</v>
      </c>
      <c r="S38" s="6">
        <f>((1+BSL_RFR_spot_no_VA!S38)*(1+LFL_RFR_spot_no_VA!$C38)/(1+BSL_RFR_spot_no_VA!$C38))-1</f>
        <v>6.9411209097374194E-3</v>
      </c>
      <c r="T38" s="6">
        <f>((1+BSL_RFR_spot_no_VA!T38)*(1+LFL_RFR_spot_no_VA!$C38)/(1+BSL_RFR_spot_no_VA!$C38))-1</f>
        <v>6.9411209097374194E-3</v>
      </c>
      <c r="U38" s="6">
        <f>((1+BSL_RFR_spot_no_VA!U38)*(1+LFL_RFR_spot_no_VA!$C38)/(1+BSL_RFR_spot_no_VA!$C38))-1</f>
        <v>-3.8712322654818054E-3</v>
      </c>
      <c r="V38" s="6">
        <f>((1+BSL_RFR_spot_no_VA!V38)*(1+LFL_RFR_spot_no_VA!$C38)/(1+BSL_RFR_spot_no_VA!$C38))-1</f>
        <v>6.9411209097374194E-3</v>
      </c>
      <c r="W38" s="6">
        <f>((1+BSL_RFR_spot_no_VA!W38)*(1+LFL_RFR_spot_no_VA!$C38)/(1+BSL_RFR_spot_no_VA!$C38))-1</f>
        <v>6.9411209097374194E-3</v>
      </c>
      <c r="X38" s="6">
        <f>((1+BSL_RFR_spot_no_VA!X38)*(1+LFL_RFR_spot_no_VA!$C38)/(1+BSL_RFR_spot_no_VA!$C38))-1</f>
        <v>6.9411209097374194E-3</v>
      </c>
      <c r="Y38" s="6">
        <f>((1+BSL_RFR_spot_no_VA!Y38)*(1+LFL_RFR_spot_no_VA!$C38)/(1+BSL_RFR_spot_no_VA!$C38))-1</f>
        <v>6.9411209097374194E-3</v>
      </c>
      <c r="Z38" s="6">
        <f>((1+BSL_RFR_spot_no_VA!Z38)*(1+LFL_RFR_spot_no_VA!$C38)/(1+BSL_RFR_spot_no_VA!$C38))-1</f>
        <v>1.6252581224104334E-2</v>
      </c>
      <c r="AA38" s="6">
        <f>((1+BSL_RFR_spot_no_VA!AA38)*(1+LFL_RFR_spot_no_VA!$C38)/(1+BSL_RFR_spot_no_VA!$C38))-1</f>
        <v>2.5613413014157205E-2</v>
      </c>
      <c r="AB38" s="6">
        <f>((1+BSL_RFR_spot_no_VA!AB38)*(1+LFL_RFR_spot_no_VA!$C38)/(1+BSL_RFR_spot_no_VA!$C38))-1</f>
        <v>6.9411209097374194E-3</v>
      </c>
      <c r="AC38" s="6">
        <f>((1+BSL_RFR_spot_no_VA!AC38)*(1+LFL_RFR_spot_no_VA!$C38)/(1+BSL_RFR_spot_no_VA!$C38))-1</f>
        <v>3.2663659742108386E-2</v>
      </c>
      <c r="AD38" s="6">
        <f>((1+BSL_RFR_spot_no_VA!AD38)*(1+LFL_RFR_spot_no_VA!$C38)/(1+BSL_RFR_spot_no_VA!$C38))-1</f>
        <v>5.6895180008764257E-2</v>
      </c>
      <c r="AE38" s="6">
        <f>((1+BSL_RFR_spot_no_VA!AE38)*(1+LFL_RFR_spot_no_VA!$C38)/(1+BSL_RFR_spot_no_VA!$C38))-1</f>
        <v>6.9411209097374194E-3</v>
      </c>
      <c r="AF38" s="6">
        <f>((1+BSL_RFR_spot_no_VA!AF38)*(1+LFL_RFR_spot_no_VA!$C38)/(1+BSL_RFR_spot_no_VA!$C38))-1</f>
        <v>6.9411209097374194E-3</v>
      </c>
      <c r="AG38" s="6">
        <f>((1+BSL_RFR_spot_no_VA!AG38)*(1+LFL_RFR_spot_no_VA!$C38)/(1+BSL_RFR_spot_no_VA!$C38))-1</f>
        <v>6.9411209097374194E-3</v>
      </c>
      <c r="AH38" s="6">
        <f>((1+BSL_RFR_spot_no_VA!AH38)*(1+LFL_RFR_spot_no_VA!$C38)/(1+BSL_RFR_spot_no_VA!$C38))-1</f>
        <v>1.8711280713263667E-2</v>
      </c>
      <c r="AI38" s="6">
        <f>((1+BSL_RFR_spot_no_VA!AI38)*(1+LFL_RFR_spot_no_VA!$C38)/(1+BSL_RFR_spot_no_VA!$C38))-1</f>
        <v>-3.8712322654818054E-3</v>
      </c>
      <c r="AJ38" s="6">
        <v>1.035194553959504E-2</v>
      </c>
      <c r="AK38" s="6">
        <f>((1+BSL_RFR_spot_no_VA!AK38)*(1+LFL_RFR_spot_no_VA!$C38)/(1+BSL_RFR_spot_no_VA!$C38))-1</f>
        <v>2.0113430622744177E-2</v>
      </c>
      <c r="AL38" s="6">
        <f>((1+BSL_RFR_spot_no_VA!AL38)*(1+LFL_RFR_spot_no_VA!$C38)/(1+BSL_RFR_spot_no_VA!$C38))-1</f>
        <v>0.11605208217564922</v>
      </c>
      <c r="AM38" s="6">
        <f>((1+BSL_RFR_spot_no_VA!AM38)*(1+LFL_RFR_spot_no_VA!$C38)/(1+BSL_RFR_spot_no_VA!$C38))-1</f>
        <v>1.2174497332446244E-2</v>
      </c>
      <c r="AN38" s="6">
        <f>((1+BSL_RFR_spot_no_VA!AN38)*(1+LFL_RFR_spot_no_VA!$C38)/(1+BSL_RFR_spot_no_VA!$C38))-1</f>
        <v>3.3858449453707973E-2</v>
      </c>
      <c r="AO38" s="6">
        <f>((1+BSL_RFR_spot_no_VA!AO38)*(1+LFL_RFR_spot_no_VA!$C38)/(1+BSL_RFR_spot_no_VA!$C38))-1</f>
        <v>1.9511098619375833E-2</v>
      </c>
      <c r="AP38" s="6">
        <f>((1+BSL_RFR_spot_no_VA!AP38)*(1+LFL_RFR_spot_no_VA!$C38)/(1+BSL_RFR_spot_no_VA!$C38))-1</f>
        <v>4.5332380403118933E-2</v>
      </c>
      <c r="AQ38" s="6">
        <f>((1+BSL_RFR_spot_no_VA!AQ38)*(1+LFL_RFR_spot_no_VA!$C38)/(1+BSL_RFR_spot_no_VA!$C38))-1</f>
        <v>1.3902498981454015E-2</v>
      </c>
      <c r="AR38" s="6">
        <f>((1+BSL_RFR_spot_no_VA!AR38)*(1+LFL_RFR_spot_no_VA!$C38)/(1+BSL_RFR_spot_no_VA!$C38))-1</f>
        <v>5.6776688467118142E-2</v>
      </c>
      <c r="AS38" s="6">
        <f>((1+BSL_RFR_spot_no_VA!AS38)*(1+LFL_RFR_spot_no_VA!$C38)/(1+BSL_RFR_spot_no_VA!$C38))-1</f>
        <v>-1.3236641200876642E-3</v>
      </c>
      <c r="AT38" s="6">
        <f>((1+BSL_RFR_spot_no_VA!AT38)*(1+LFL_RFR_spot_no_VA!$C38)/(1+BSL_RFR_spot_no_VA!$C38))-1</f>
        <v>3.5398839495109247E-2</v>
      </c>
      <c r="AU38" s="6">
        <f>((1+BSL_RFR_spot_no_VA!AU38)*(1+LFL_RFR_spot_no_VA!$C38)/(1+BSL_RFR_spot_no_VA!$C38))-1</f>
        <v>5.6490333908139512E-2</v>
      </c>
      <c r="AV38" s="6">
        <f>((1+BSL_RFR_spot_no_VA!AV38)*(1+LFL_RFR_spot_no_VA!$C38)/(1+BSL_RFR_spot_no_VA!$C38))-1</f>
        <v>2.7450031909673989E-2</v>
      </c>
      <c r="AW38" s="6">
        <f>((1+BSL_RFR_spot_no_VA!AW38)*(1+LFL_RFR_spot_no_VA!$C38)/(1+BSL_RFR_spot_no_VA!$C38))-1</f>
        <v>1.8819897959772902E-2</v>
      </c>
      <c r="AX38" s="6">
        <f>((1+BSL_RFR_spot_no_VA!AX38)*(1+LFL_RFR_spot_no_VA!$C38)/(1+BSL_RFR_spot_no_VA!$C38))-1</f>
        <v>7.5360111915303341E-2</v>
      </c>
      <c r="AY38" s="6">
        <f>((1+BSL_RFR_spot_no_VA!AY38)*(1+LFL_RFR_spot_no_VA!$C38)/(1+BSL_RFR_spot_no_VA!$C38))-1</f>
        <v>8.3926422949038848E-3</v>
      </c>
      <c r="AZ38" s="6">
        <f>((1+BSL_RFR_spot_no_VA!AZ38)*(1+LFL_RFR_spot_no_VA!$C38)/(1+BSL_RFR_spot_no_VA!$C38))-1</f>
        <v>1.1493170967980415E-2</v>
      </c>
      <c r="BA38" s="6">
        <f>((1+BSL_RFR_spot_no_VA!BA38)*(1+LFL_RFR_spot_no_VA!$C38)/(1+BSL_RFR_spot_no_VA!$C38))-1</f>
        <v>2.2424015684845866E-2</v>
      </c>
      <c r="BB38" s="6">
        <f>((1+BSL_RFR_spot_no_VA!BB38)*(1+LFL_RFR_spot_no_VA!$C38)/(1+BSL_RFR_spot_no_VA!$C38))-1</f>
        <v>7.5725460835379232E-2</v>
      </c>
      <c r="BC38" s="6">
        <f>((1+BSL_RFR_spot_no_VA!BC38)*(1+LFL_RFR_spot_no_VA!$C38)/(1+BSL_RFR_spot_no_VA!$C38))-1</f>
        <v>1.3043435304518791E-2</v>
      </c>
      <c r="BD38" s="12"/>
      <c r="BE38" s="3"/>
    </row>
    <row r="39" spans="1:57" x14ac:dyDescent="0.25">
      <c r="A39" s="3"/>
      <c r="B39" s="3">
        <v>29</v>
      </c>
      <c r="C39" s="6">
        <v>7.2210759467592478E-3</v>
      </c>
      <c r="D39" s="6">
        <f>((1+BSL_RFR_spot_no_VA!D39)*(1+LFL_RFR_spot_no_VA!$C39)/(1+BSL_RFR_spot_no_VA!$C39))-1</f>
        <v>7.2210759467592478E-3</v>
      </c>
      <c r="E39" s="6">
        <f>((1+BSL_RFR_spot_no_VA!E39)*(1+LFL_RFR_spot_no_VA!$C39)/(1+BSL_RFR_spot_no_VA!$C39))-1</f>
        <v>7.2210759467592478E-3</v>
      </c>
      <c r="F39" s="6">
        <f>((1+BSL_RFR_spot_no_VA!F39)*(1+LFL_RFR_spot_no_VA!$C39)/(1+BSL_RFR_spot_no_VA!$C39))-1</f>
        <v>6.7966004705337646E-3</v>
      </c>
      <c r="G39" s="6">
        <f>((1+BSL_RFR_spot_no_VA!G39)*(1+LFL_RFR_spot_no_VA!$C39)/(1+BSL_RFR_spot_no_VA!$C39))-1</f>
        <v>3.0843629774840231E-2</v>
      </c>
      <c r="H39" s="6">
        <f>((1+BSL_RFR_spot_no_VA!H39)*(1+LFL_RFR_spot_no_VA!$C39)/(1+BSL_RFR_spot_no_VA!$C39))-1</f>
        <v>7.2210759467592478E-3</v>
      </c>
      <c r="I39" s="6">
        <f>((1+BSL_RFR_spot_no_VA!I39)*(1+LFL_RFR_spot_no_VA!$C39)/(1+BSL_RFR_spot_no_VA!$C39))-1</f>
        <v>9.4224255095096687E-3</v>
      </c>
      <c r="J39" s="6">
        <f>((1+BSL_RFR_spot_no_VA!J39)*(1+LFL_RFR_spot_no_VA!$C39)/(1+BSL_RFR_spot_no_VA!$C39))-1</f>
        <v>7.1322322424329787E-3</v>
      </c>
      <c r="K39" s="6">
        <f>((1+BSL_RFR_spot_no_VA!K39)*(1+LFL_RFR_spot_no_VA!$C39)/(1+BSL_RFR_spot_no_VA!$C39))-1</f>
        <v>7.2210759467592478E-3</v>
      </c>
      <c r="L39" s="6">
        <f>((1+BSL_RFR_spot_no_VA!L39)*(1+LFL_RFR_spot_no_VA!$C39)/(1+BSL_RFR_spot_no_VA!$C39))-1</f>
        <v>7.2210759467592478E-3</v>
      </c>
      <c r="M39" s="6">
        <f>((1+BSL_RFR_spot_no_VA!M39)*(1+LFL_RFR_spot_no_VA!$C39)/(1+BSL_RFR_spot_no_VA!$C39))-1</f>
        <v>7.2210759467592478E-3</v>
      </c>
      <c r="N39" s="6">
        <f>((1+BSL_RFR_spot_no_VA!N39)*(1+LFL_RFR_spot_no_VA!$C39)/(1+BSL_RFR_spot_no_VA!$C39))-1</f>
        <v>7.2210759467592478E-3</v>
      </c>
      <c r="O39" s="6">
        <f>((1+BSL_RFR_spot_no_VA!O39)*(1+LFL_RFR_spot_no_VA!$C39)/(1+BSL_RFR_spot_no_VA!$C39))-1</f>
        <v>7.2210759467592478E-3</v>
      </c>
      <c r="P39" s="6">
        <f>((1+BSL_RFR_spot_no_VA!P39)*(1+LFL_RFR_spot_no_VA!$C39)/(1+BSL_RFR_spot_no_VA!$C39))-1</f>
        <v>3.1248362205660074E-2</v>
      </c>
      <c r="Q39" s="6">
        <f>((1+BSL_RFR_spot_no_VA!Q39)*(1+LFL_RFR_spot_no_VA!$C39)/(1+BSL_RFR_spot_no_VA!$C39))-1</f>
        <v>3.8138685052296228E-2</v>
      </c>
      <c r="R39" s="6">
        <f>((1+BSL_RFR_spot_no_VA!R39)*(1+LFL_RFR_spot_no_VA!$C39)/(1+BSL_RFR_spot_no_VA!$C39))-1</f>
        <v>7.2210759467592478E-3</v>
      </c>
      <c r="S39" s="6">
        <f>((1+BSL_RFR_spot_no_VA!S39)*(1+LFL_RFR_spot_no_VA!$C39)/(1+BSL_RFR_spot_no_VA!$C39))-1</f>
        <v>7.2210759467592478E-3</v>
      </c>
      <c r="T39" s="6">
        <f>((1+BSL_RFR_spot_no_VA!T39)*(1+LFL_RFR_spot_no_VA!$C39)/(1+BSL_RFR_spot_no_VA!$C39))-1</f>
        <v>7.2210759467592478E-3</v>
      </c>
      <c r="U39" s="6">
        <f>((1+BSL_RFR_spot_no_VA!U39)*(1+LFL_RFR_spot_no_VA!$C39)/(1+BSL_RFR_spot_no_VA!$C39))-1</f>
        <v>-3.7165712080731161E-3</v>
      </c>
      <c r="V39" s="6">
        <f>((1+BSL_RFR_spot_no_VA!V39)*(1+LFL_RFR_spot_no_VA!$C39)/(1+BSL_RFR_spot_no_VA!$C39))-1</f>
        <v>7.2210759467592478E-3</v>
      </c>
      <c r="W39" s="6">
        <f>((1+BSL_RFR_spot_no_VA!W39)*(1+LFL_RFR_spot_no_VA!$C39)/(1+BSL_RFR_spot_no_VA!$C39))-1</f>
        <v>7.2210759467592478E-3</v>
      </c>
      <c r="X39" s="6">
        <f>((1+BSL_RFR_spot_no_VA!X39)*(1+LFL_RFR_spot_no_VA!$C39)/(1+BSL_RFR_spot_no_VA!$C39))-1</f>
        <v>7.2210759467592478E-3</v>
      </c>
      <c r="Y39" s="6">
        <f>((1+BSL_RFR_spot_no_VA!Y39)*(1+LFL_RFR_spot_no_VA!$C39)/(1+BSL_RFR_spot_no_VA!$C39))-1</f>
        <v>7.2210759467592478E-3</v>
      </c>
      <c r="Z39" s="6">
        <f>((1+BSL_RFR_spot_no_VA!Z39)*(1+LFL_RFR_spot_no_VA!$C39)/(1+BSL_RFR_spot_no_VA!$C39))-1</f>
        <v>1.6322619878849087E-2</v>
      </c>
      <c r="AA39" s="6">
        <f>((1+BSL_RFR_spot_no_VA!AA39)*(1+LFL_RFR_spot_no_VA!$C39)/(1+BSL_RFR_spot_no_VA!$C39))-1</f>
        <v>2.5463649901750429E-2</v>
      </c>
      <c r="AB39" s="6">
        <f>((1+BSL_RFR_spot_no_VA!AB39)*(1+LFL_RFR_spot_no_VA!$C39)/(1+BSL_RFR_spot_no_VA!$C39))-1</f>
        <v>7.2210759467592478E-3</v>
      </c>
      <c r="AC39" s="6">
        <f>((1+BSL_RFR_spot_no_VA!AC39)*(1+LFL_RFR_spot_no_VA!$C39)/(1+BSL_RFR_spot_no_VA!$C39))-1</f>
        <v>3.2334229702980943E-2</v>
      </c>
      <c r="AD39" s="6">
        <f>((1+BSL_RFR_spot_no_VA!AD39)*(1+LFL_RFR_spot_no_VA!$C39)/(1+BSL_RFR_spot_no_VA!$C39))-1</f>
        <v>5.5759353077003748E-2</v>
      </c>
      <c r="AE39" s="6">
        <f>((1+BSL_RFR_spot_no_VA!AE39)*(1+LFL_RFR_spot_no_VA!$C39)/(1+BSL_RFR_spot_no_VA!$C39))-1</f>
        <v>7.2210759467592478E-3</v>
      </c>
      <c r="AF39" s="6">
        <f>((1+BSL_RFR_spot_no_VA!AF39)*(1+LFL_RFR_spot_no_VA!$C39)/(1+BSL_RFR_spot_no_VA!$C39))-1</f>
        <v>7.2210759467592478E-3</v>
      </c>
      <c r="AG39" s="6">
        <f>((1+BSL_RFR_spot_no_VA!AG39)*(1+LFL_RFR_spot_no_VA!$C39)/(1+BSL_RFR_spot_no_VA!$C39))-1</f>
        <v>7.2210759467592478E-3</v>
      </c>
      <c r="AH39" s="6">
        <f>((1+BSL_RFR_spot_no_VA!AH39)*(1+LFL_RFR_spot_no_VA!$C39)/(1+BSL_RFR_spot_no_VA!$C39))-1</f>
        <v>1.8780629031875495E-2</v>
      </c>
      <c r="AI39" s="6">
        <f>((1+BSL_RFR_spot_no_VA!AI39)*(1+LFL_RFR_spot_no_VA!$C39)/(1+BSL_RFR_spot_no_VA!$C39))-1</f>
        <v>-3.7165712080731161E-3</v>
      </c>
      <c r="AJ39" s="6">
        <v>1.0274684212709471E-2</v>
      </c>
      <c r="AK39" s="6">
        <f>((1+BSL_RFR_spot_no_VA!AK39)*(1+LFL_RFR_spot_no_VA!$C39)/(1+BSL_RFR_spot_no_VA!$C39))-1</f>
        <v>1.9718423688652731E-2</v>
      </c>
      <c r="AL39" s="6">
        <f>((1+BSL_RFR_spot_no_VA!AL39)*(1+LFL_RFR_spot_no_VA!$C39)/(1+BSL_RFR_spot_no_VA!$C39))-1</f>
        <v>0.11351763241177237</v>
      </c>
      <c r="AM39" s="6">
        <f>((1+BSL_RFR_spot_no_VA!AM39)*(1+LFL_RFR_spot_no_VA!$C39)/(1+BSL_RFR_spot_no_VA!$C39))-1</f>
        <v>1.2146965775515106E-2</v>
      </c>
      <c r="AN39" s="6">
        <f>((1+BSL_RFR_spot_no_VA!AN39)*(1+LFL_RFR_spot_no_VA!$C39)/(1+BSL_RFR_spot_no_VA!$C39))-1</f>
        <v>3.3459583291113537E-2</v>
      </c>
      <c r="AO39" s="6">
        <f>((1+BSL_RFR_spot_no_VA!AO39)*(1+LFL_RFR_spot_no_VA!$C39)/(1+BSL_RFR_spot_no_VA!$C39))-1</f>
        <v>1.9481507143782606E-2</v>
      </c>
      <c r="AP39" s="6">
        <f>((1+BSL_RFR_spot_no_VA!AP39)*(1+LFL_RFR_spot_no_VA!$C39)/(1+BSL_RFR_spot_no_VA!$C39))-1</f>
        <v>4.4644018513518846E-2</v>
      </c>
      <c r="AQ39" s="6">
        <f>((1+BSL_RFR_spot_no_VA!AQ39)*(1+LFL_RFR_spot_no_VA!$C39)/(1+BSL_RFR_spot_no_VA!$C39))-1</f>
        <v>1.4032426611772397E-2</v>
      </c>
      <c r="AR39" s="6">
        <f>((1+BSL_RFR_spot_no_VA!AR39)*(1+LFL_RFR_spot_no_VA!$C39)/(1+BSL_RFR_spot_no_VA!$C39))-1</f>
        <v>5.5996269621873651E-2</v>
      </c>
      <c r="AS39" s="6">
        <f>((1+BSL_RFR_spot_no_VA!AS39)*(1+LFL_RFR_spot_no_VA!$C39)/(1+BSL_RFR_spot_no_VA!$C39))-1</f>
        <v>-1.4461209864021773E-3</v>
      </c>
      <c r="AT39" s="6">
        <f>((1+BSL_RFR_spot_no_VA!AT39)*(1+LFL_RFR_spot_no_VA!$C39)/(1+BSL_RFR_spot_no_VA!$C39))-1</f>
        <v>3.5048898446282895E-2</v>
      </c>
      <c r="AU39" s="6">
        <f>((1+BSL_RFR_spot_no_VA!AU39)*(1+LFL_RFR_spot_no_VA!$C39)/(1+BSL_RFR_spot_no_VA!$C39))-1</f>
        <v>5.5867939826735658E-2</v>
      </c>
      <c r="AV39" s="6">
        <f>((1+BSL_RFR_spot_no_VA!AV39)*(1+LFL_RFR_spot_no_VA!$C39)/(1+BSL_RFR_spot_no_VA!$C39))-1</f>
        <v>2.7240523988275589E-2</v>
      </c>
      <c r="AW39" s="6">
        <f>((1+BSL_RFR_spot_no_VA!AW39)*(1+LFL_RFR_spot_no_VA!$C39)/(1+BSL_RFR_spot_no_VA!$C39))-1</f>
        <v>1.8760885986469411E-2</v>
      </c>
      <c r="AX39" s="6">
        <f>((1+BSL_RFR_spot_no_VA!AX39)*(1+LFL_RFR_spot_no_VA!$C39)/(1+BSL_RFR_spot_no_VA!$C39))-1</f>
        <v>7.4100642259023797E-2</v>
      </c>
      <c r="AY39" s="6">
        <f>((1+BSL_RFR_spot_no_VA!AY39)*(1+LFL_RFR_spot_no_VA!$C39)/(1+BSL_RFR_spot_no_VA!$C39))-1</f>
        <v>8.6030891251676067E-3</v>
      </c>
      <c r="AZ39" s="6">
        <f>((1+BSL_RFR_spot_no_VA!AZ39)*(1+LFL_RFR_spot_no_VA!$C39)/(1+BSL_RFR_spot_no_VA!$C39))-1</f>
        <v>1.1712618776586803E-2</v>
      </c>
      <c r="BA39" s="6">
        <f>((1+BSL_RFR_spot_no_VA!BA39)*(1+LFL_RFR_spot_no_VA!$C39)/(1+BSL_RFR_spot_no_VA!$C39))-1</f>
        <v>2.2363991773034497E-2</v>
      </c>
      <c r="BB39" s="6">
        <f>((1+BSL_RFR_spot_no_VA!BB39)*(1+LFL_RFR_spot_no_VA!$C39)/(1+BSL_RFR_spot_no_VA!$C39))-1</f>
        <v>7.4367173372002382E-2</v>
      </c>
      <c r="BC39" s="6">
        <f>((1+BSL_RFR_spot_no_VA!BC39)*(1+LFL_RFR_spot_no_VA!$C39)/(1+BSL_RFR_spot_no_VA!$C39))-1</f>
        <v>1.2837972364719175E-2</v>
      </c>
      <c r="BD39" s="12"/>
      <c r="BE39" s="3"/>
    </row>
    <row r="40" spans="1:57" x14ac:dyDescent="0.25">
      <c r="A40" s="11"/>
      <c r="B40" s="8">
        <v>30</v>
      </c>
      <c r="C40" s="9">
        <v>7.5016677333425985E-3</v>
      </c>
      <c r="D40" s="9">
        <f>((1+BSL_RFR_spot_no_VA!D40)*(1+LFL_RFR_spot_no_VA!$C40)/(1+BSL_RFR_spot_no_VA!$C40))-1</f>
        <v>7.5016677333425985E-3</v>
      </c>
      <c r="E40" s="9">
        <f>((1+BSL_RFR_spot_no_VA!E40)*(1+LFL_RFR_spot_no_VA!$C40)/(1+BSL_RFR_spot_no_VA!$C40))-1</f>
        <v>7.5016677333425985E-3</v>
      </c>
      <c r="F40" s="9">
        <f>((1+BSL_RFR_spot_no_VA!F40)*(1+LFL_RFR_spot_no_VA!$C40)/(1+BSL_RFR_spot_no_VA!$C40))-1</f>
        <v>7.0871717098648368E-3</v>
      </c>
      <c r="G40" s="9">
        <f>((1+BSL_RFR_spot_no_VA!G40)*(1+LFL_RFR_spot_no_VA!$C40)/(1+BSL_RFR_spot_no_VA!$C40))-1</f>
        <v>3.0555541801059682E-2</v>
      </c>
      <c r="H40" s="9">
        <f>((1+BSL_RFR_spot_no_VA!H40)*(1+LFL_RFR_spot_no_VA!$C40)/(1+BSL_RFR_spot_no_VA!$C40))-1</f>
        <v>7.5016677333425985E-3</v>
      </c>
      <c r="I40" s="9">
        <f>((1+BSL_RFR_spot_no_VA!I40)*(1+LFL_RFR_spot_no_VA!$C40)/(1+BSL_RFR_spot_no_VA!$C40))-1</f>
        <v>9.6827063330708896E-3</v>
      </c>
      <c r="J40" s="9">
        <f>((1+BSL_RFR_spot_no_VA!J40)*(1+LFL_RFR_spot_no_VA!$C40)/(1+BSL_RFR_spot_no_VA!$C40))-1</f>
        <v>7.4128471568832843E-3</v>
      </c>
      <c r="K40" s="9">
        <f>((1+BSL_RFR_spot_no_VA!K40)*(1+LFL_RFR_spot_no_VA!$C40)/(1+BSL_RFR_spot_no_VA!$C40))-1</f>
        <v>7.5016677333425985E-3</v>
      </c>
      <c r="L40" s="9">
        <f>((1+BSL_RFR_spot_no_VA!L40)*(1+LFL_RFR_spot_no_VA!$C40)/(1+BSL_RFR_spot_no_VA!$C40))-1</f>
        <v>7.5016677333425985E-3</v>
      </c>
      <c r="M40" s="9">
        <f>((1+BSL_RFR_spot_no_VA!M40)*(1+LFL_RFR_spot_no_VA!$C40)/(1+BSL_RFR_spot_no_VA!$C40))-1</f>
        <v>7.5016677333425985E-3</v>
      </c>
      <c r="N40" s="9">
        <f>((1+BSL_RFR_spot_no_VA!N40)*(1+LFL_RFR_spot_no_VA!$C40)/(1+BSL_RFR_spot_no_VA!$C40))-1</f>
        <v>7.5016677333425985E-3</v>
      </c>
      <c r="O40" s="9">
        <f>((1+BSL_RFR_spot_no_VA!O40)*(1+LFL_RFR_spot_no_VA!$C40)/(1+BSL_RFR_spot_no_VA!$C40))-1</f>
        <v>7.5016677333425985E-3</v>
      </c>
      <c r="P40" s="9">
        <f>((1+BSL_RFR_spot_no_VA!P40)*(1+LFL_RFR_spot_no_VA!$C40)/(1+BSL_RFR_spot_no_VA!$C40))-1</f>
        <v>3.098977573041739E-2</v>
      </c>
      <c r="Q40" s="9">
        <f>((1+BSL_RFR_spot_no_VA!Q40)*(1+LFL_RFR_spot_no_VA!$C40)/(1+BSL_RFR_spot_no_VA!$C40))-1</f>
        <v>3.7631581059001773E-2</v>
      </c>
      <c r="R40" s="9">
        <f>((1+BSL_RFR_spot_no_VA!R40)*(1+LFL_RFR_spot_no_VA!$C40)/(1+BSL_RFR_spot_no_VA!$C40))-1</f>
        <v>7.5016677333425985E-3</v>
      </c>
      <c r="S40" s="9">
        <f>((1+BSL_RFR_spot_no_VA!S40)*(1+LFL_RFR_spot_no_VA!$C40)/(1+BSL_RFR_spot_no_VA!$C40))-1</f>
        <v>7.5016677333425985E-3</v>
      </c>
      <c r="T40" s="9">
        <f>((1+BSL_RFR_spot_no_VA!T40)*(1+LFL_RFR_spot_no_VA!$C40)/(1+BSL_RFR_spot_no_VA!$C40))-1</f>
        <v>7.5016677333425985E-3</v>
      </c>
      <c r="U40" s="9">
        <f>((1+BSL_RFR_spot_no_VA!U40)*(1+LFL_RFR_spot_no_VA!$C40)/(1+BSL_RFR_spot_no_VA!$C40))-1</f>
        <v>-3.5318216535183966E-3</v>
      </c>
      <c r="V40" s="9">
        <f>((1+BSL_RFR_spot_no_VA!V40)*(1+LFL_RFR_spot_no_VA!$C40)/(1+BSL_RFR_spot_no_VA!$C40))-1</f>
        <v>7.5016677333425985E-3</v>
      </c>
      <c r="W40" s="9">
        <f>((1+BSL_RFR_spot_no_VA!W40)*(1+LFL_RFR_spot_no_VA!$C40)/(1+BSL_RFR_spot_no_VA!$C40))-1</f>
        <v>7.5016677333425985E-3</v>
      </c>
      <c r="X40" s="9">
        <f>((1+BSL_RFR_spot_no_VA!X40)*(1+LFL_RFR_spot_no_VA!$C40)/(1+BSL_RFR_spot_no_VA!$C40))-1</f>
        <v>7.5016677333425985E-3</v>
      </c>
      <c r="Y40" s="9">
        <f>((1+BSL_RFR_spot_no_VA!Y40)*(1+LFL_RFR_spot_no_VA!$C40)/(1+BSL_RFR_spot_no_VA!$C40))-1</f>
        <v>7.5016677333425985E-3</v>
      </c>
      <c r="Z40" s="9">
        <f>((1+BSL_RFR_spot_no_VA!Z40)*(1+LFL_RFR_spot_no_VA!$C40)/(1+BSL_RFR_spot_no_VA!$C40))-1</f>
        <v>1.6403463285175057E-2</v>
      </c>
      <c r="AA40" s="9">
        <f>((1+BSL_RFR_spot_no_VA!AA40)*(1+LFL_RFR_spot_no_VA!$C40)/(1+BSL_RFR_spot_no_VA!$C40))-1</f>
        <v>2.5324996742887462E-2</v>
      </c>
      <c r="AB40" s="9">
        <f>((1+BSL_RFR_spot_no_VA!AB40)*(1+LFL_RFR_spot_no_VA!$C40)/(1+BSL_RFR_spot_no_VA!$C40))-1</f>
        <v>7.5016677333425985E-3</v>
      </c>
      <c r="AC40" s="9">
        <f>((1+BSL_RFR_spot_no_VA!AC40)*(1+LFL_RFR_spot_no_VA!$C40)/(1+BSL_RFR_spot_no_VA!$C40))-1</f>
        <v>3.2026015789111684E-2</v>
      </c>
      <c r="AD40" s="9">
        <f>((1+BSL_RFR_spot_no_VA!AD40)*(1+LFL_RFR_spot_no_VA!$C40)/(1+BSL_RFR_spot_no_VA!$C40))-1</f>
        <v>5.4695000692170703E-2</v>
      </c>
      <c r="AE40" s="9">
        <f>((1+BSL_RFR_spot_no_VA!AE40)*(1+LFL_RFR_spot_no_VA!$C40)/(1+BSL_RFR_spot_no_VA!$C40))-1</f>
        <v>7.5016677333425985E-3</v>
      </c>
      <c r="AF40" s="9">
        <f>((1+BSL_RFR_spot_no_VA!AF40)*(1+LFL_RFR_spot_no_VA!$C40)/(1+BSL_RFR_spot_no_VA!$C40))-1</f>
        <v>7.5016677333425985E-3</v>
      </c>
      <c r="AG40" s="9">
        <f>((1+BSL_RFR_spot_no_VA!AG40)*(1+LFL_RFR_spot_no_VA!$C40)/(1+BSL_RFR_spot_no_VA!$C40))-1</f>
        <v>7.5016677333425985E-3</v>
      </c>
      <c r="AH40" s="9">
        <f>((1+BSL_RFR_spot_no_VA!AH40)*(1+LFL_RFR_spot_no_VA!$C40)/(1+BSL_RFR_spot_no_VA!$C40))-1</f>
        <v>1.8841094661341984E-2</v>
      </c>
      <c r="AI40" s="9">
        <f>((1+BSL_RFR_spot_no_VA!AI40)*(1+LFL_RFR_spot_no_VA!$C40)/(1+BSL_RFR_spot_no_VA!$C40))-1</f>
        <v>-3.5318216535183966E-3</v>
      </c>
      <c r="AJ40" s="9">
        <v>1.0188246925298048E-2</v>
      </c>
      <c r="AK40" s="9">
        <f>((1+BSL_RFR_spot_no_VA!AK40)*(1+LFL_RFR_spot_no_VA!$C40)/(1+BSL_RFR_spot_no_VA!$C40))-1</f>
        <v>1.9383887073039174E-2</v>
      </c>
      <c r="AL40" s="9">
        <f>((1+BSL_RFR_spot_no_VA!AL40)*(1+LFL_RFR_spot_no_VA!$C40)/(1+BSL_RFR_spot_no_VA!$C40))-1</f>
        <v>0.11109606674396977</v>
      </c>
      <c r="AM40" s="9">
        <f>((1+BSL_RFR_spot_no_VA!AM40)*(1+LFL_RFR_spot_no_VA!$C40)/(1+BSL_RFR_spot_no_VA!$C40))-1</f>
        <v>1.2149944568057958E-2</v>
      </c>
      <c r="AN40" s="9">
        <f>((1+BSL_RFR_spot_no_VA!AN40)*(1+LFL_RFR_spot_no_VA!$C40)/(1+BSL_RFR_spot_no_VA!$C40))-1</f>
        <v>3.3081993753686145E-2</v>
      </c>
      <c r="AO40" s="9">
        <f>((1+BSL_RFR_spot_no_VA!AO40)*(1+LFL_RFR_spot_no_VA!$C40)/(1+BSL_RFR_spot_no_VA!$C40))-1</f>
        <v>1.9452969743618986E-2</v>
      </c>
      <c r="AP40" s="9">
        <f>((1+BSL_RFR_spot_no_VA!AP40)*(1+LFL_RFR_spot_no_VA!$C40)/(1+BSL_RFR_spot_no_VA!$C40))-1</f>
        <v>4.3977317799388072E-2</v>
      </c>
      <c r="AQ40" s="9">
        <f>((1+BSL_RFR_spot_no_VA!AQ40)*(1+LFL_RFR_spot_no_VA!$C40)/(1+BSL_RFR_spot_no_VA!$C40))-1</f>
        <v>1.4163210967807149E-2</v>
      </c>
      <c r="AR40" s="9">
        <f>((1+BSL_RFR_spot_no_VA!AR40)*(1+LFL_RFR_spot_no_VA!$C40)/(1+BSL_RFR_spot_no_VA!$C40))-1</f>
        <v>5.5257531009747618E-2</v>
      </c>
      <c r="AS40" s="9">
        <f>((1+BSL_RFR_spot_no_VA!AS40)*(1+LFL_RFR_spot_no_VA!$C40)/(1+BSL_RFR_spot_no_VA!$C40))-1</f>
        <v>-1.4988173478894806E-3</v>
      </c>
      <c r="AT40" s="9">
        <f>((1+BSL_RFR_spot_no_VA!AT40)*(1+LFL_RFR_spot_no_VA!$C40)/(1+BSL_RFR_spot_no_VA!$C40))-1</f>
        <v>3.4710370988777495E-2</v>
      </c>
      <c r="AU40" s="9">
        <f>((1+BSL_RFR_spot_no_VA!AU40)*(1+LFL_RFR_spot_no_VA!$C40)/(1+BSL_RFR_spot_no_VA!$C40))-1</f>
        <v>5.5247662056807867E-2</v>
      </c>
      <c r="AV40" s="9">
        <f>((1+BSL_RFR_spot_no_VA!AV40)*(1+LFL_RFR_spot_no_VA!$C40)/(1+BSL_RFR_spot_no_VA!$C40))-1</f>
        <v>2.7052063507378099E-2</v>
      </c>
      <c r="AW40" s="9">
        <f>((1+BSL_RFR_spot_no_VA!AW40)*(1+LFL_RFR_spot_no_VA!$C40)/(1+BSL_RFR_spot_no_VA!$C40))-1</f>
        <v>1.8712798273122777E-2</v>
      </c>
      <c r="AX40" s="9">
        <f>((1+BSL_RFR_spot_no_VA!AX40)*(1+LFL_RFR_spot_no_VA!$C40)/(1+BSL_RFR_spot_no_VA!$C40))-1</f>
        <v>7.2893349913433436E-2</v>
      </c>
      <c r="AY40" s="9">
        <f>((1+BSL_RFR_spot_no_VA!AY40)*(1+LFL_RFR_spot_no_VA!$C40)/(1+BSL_RFR_spot_no_VA!$C40))-1</f>
        <v>8.8339763802354199E-3</v>
      </c>
      <c r="AZ40" s="9">
        <f>((1+BSL_RFR_spot_no_VA!AZ40)*(1+LFL_RFR_spot_no_VA!$C40)/(1+BSL_RFR_spot_no_VA!$C40))-1</f>
        <v>1.1922958650439242E-2</v>
      </c>
      <c r="BA40" s="9">
        <f>((1+BSL_RFR_spot_no_VA!BA40)*(1+LFL_RFR_spot_no_VA!$C40)/(1+BSL_RFR_spot_no_VA!$C40))-1</f>
        <v>2.2305097143263453E-2</v>
      </c>
      <c r="BB40" s="9">
        <f>((1+BSL_RFR_spot_no_VA!BB40)*(1+LFL_RFR_spot_no_VA!$C40)/(1+BSL_RFR_spot_no_VA!$C40))-1</f>
        <v>7.3070991066352731E-2</v>
      </c>
      <c r="BC40" s="9">
        <f>((1+BSL_RFR_spot_no_VA!BC40)*(1+LFL_RFR_spot_no_VA!$C40)/(1+BSL_RFR_spot_no_VA!$C40))-1</f>
        <v>1.2682868026814953E-2</v>
      </c>
      <c r="BD40" s="12"/>
      <c r="BE40" s="3"/>
    </row>
    <row r="41" spans="1:57" x14ac:dyDescent="0.25">
      <c r="A41" s="3"/>
      <c r="B41" s="3">
        <v>31</v>
      </c>
      <c r="C41" s="6">
        <v>7.7805674501938427E-3</v>
      </c>
      <c r="D41" s="6">
        <f>((1+BSL_RFR_spot_no_VA!D41)*(1+LFL_RFR_spot_no_VA!$C41)/(1+BSL_RFR_spot_no_VA!$C41))-1</f>
        <v>7.7805674501938427E-3</v>
      </c>
      <c r="E41" s="6">
        <f>((1+BSL_RFR_spot_no_VA!E41)*(1+LFL_RFR_spot_no_VA!$C41)/(1+BSL_RFR_spot_no_VA!$C41))-1</f>
        <v>7.7805674501938427E-3</v>
      </c>
      <c r="F41" s="6">
        <f>((1+BSL_RFR_spot_no_VA!F41)*(1+LFL_RFR_spot_no_VA!$C41)/(1+BSL_RFR_spot_no_VA!$C41))-1</f>
        <v>7.3859049473987692E-3</v>
      </c>
      <c r="G41" s="6">
        <f>((1+BSL_RFR_spot_no_VA!G41)*(1+LFL_RFR_spot_no_VA!$C41)/(1+BSL_RFR_spot_no_VA!$C41))-1</f>
        <v>3.0276330109522132E-2</v>
      </c>
      <c r="H41" s="6">
        <f>((1+BSL_RFR_spot_no_VA!H41)*(1+LFL_RFR_spot_no_VA!$C41)/(1+BSL_RFR_spot_no_VA!$C41))-1</f>
        <v>7.7805674501938427E-3</v>
      </c>
      <c r="I41" s="6">
        <f>((1+BSL_RFR_spot_no_VA!I41)*(1+LFL_RFR_spot_no_VA!$C41)/(1+BSL_RFR_spot_no_VA!$C41))-1</f>
        <v>9.9512112155675236E-3</v>
      </c>
      <c r="J41" s="6">
        <f>((1+BSL_RFR_spot_no_VA!J41)*(1+LFL_RFR_spot_no_VA!$C41)/(1+BSL_RFR_spot_no_VA!$C41))-1</f>
        <v>7.70163494963505E-3</v>
      </c>
      <c r="K41" s="6">
        <f>((1+BSL_RFR_spot_no_VA!K41)*(1+LFL_RFR_spot_no_VA!$C41)/(1+BSL_RFR_spot_no_VA!$C41))-1</f>
        <v>7.7805674501938427E-3</v>
      </c>
      <c r="L41" s="6">
        <f>((1+BSL_RFR_spot_no_VA!L41)*(1+LFL_RFR_spot_no_VA!$C41)/(1+BSL_RFR_spot_no_VA!$C41))-1</f>
        <v>7.7805674501938427E-3</v>
      </c>
      <c r="M41" s="6">
        <f>((1+BSL_RFR_spot_no_VA!M41)*(1+LFL_RFR_spot_no_VA!$C41)/(1+BSL_RFR_spot_no_VA!$C41))-1</f>
        <v>7.7805674501938427E-3</v>
      </c>
      <c r="N41" s="6">
        <f>((1+BSL_RFR_spot_no_VA!N41)*(1+LFL_RFR_spot_no_VA!$C41)/(1+BSL_RFR_spot_no_VA!$C41))-1</f>
        <v>7.7805674501938427E-3</v>
      </c>
      <c r="O41" s="6">
        <f>((1+BSL_RFR_spot_no_VA!O41)*(1+LFL_RFR_spot_no_VA!$C41)/(1+BSL_RFR_spot_no_VA!$C41))-1</f>
        <v>7.7805674501938427E-3</v>
      </c>
      <c r="P41" s="6">
        <f>((1+BSL_RFR_spot_no_VA!P41)*(1+LFL_RFR_spot_no_VA!$C41)/(1+BSL_RFR_spot_no_VA!$C41))-1</f>
        <v>3.0740058550306593E-2</v>
      </c>
      <c r="Q41" s="6">
        <f>((1+BSL_RFR_spot_no_VA!Q41)*(1+LFL_RFR_spot_no_VA!$C41)/(1+BSL_RFR_spot_no_VA!$C41))-1</f>
        <v>3.7143457658159074E-2</v>
      </c>
      <c r="R41" s="6">
        <f>((1+BSL_RFR_spot_no_VA!R41)*(1+LFL_RFR_spot_no_VA!$C41)/(1+BSL_RFR_spot_no_VA!$C41))-1</f>
        <v>7.7805674501938427E-3</v>
      </c>
      <c r="S41" s="6">
        <f>((1+BSL_RFR_spot_no_VA!S41)*(1+LFL_RFR_spot_no_VA!$C41)/(1+BSL_RFR_spot_no_VA!$C41))-1</f>
        <v>7.7805674501938427E-3</v>
      </c>
      <c r="T41" s="6">
        <f>((1+BSL_RFR_spot_no_VA!T41)*(1+LFL_RFR_spot_no_VA!$C41)/(1+BSL_RFR_spot_no_VA!$C41))-1</f>
        <v>7.7805674501938427E-3</v>
      </c>
      <c r="U41" s="6">
        <f>((1+BSL_RFR_spot_no_VA!U41)*(1+LFL_RFR_spot_no_VA!$C41)/(1+BSL_RFR_spot_no_VA!$C41))-1</f>
        <v>-3.3193154409221215E-3</v>
      </c>
      <c r="V41" s="6">
        <f>((1+BSL_RFR_spot_no_VA!V41)*(1+LFL_RFR_spot_no_VA!$C41)/(1+BSL_RFR_spot_no_VA!$C41))-1</f>
        <v>7.7805674501938427E-3</v>
      </c>
      <c r="W41" s="6">
        <f>((1+BSL_RFR_spot_no_VA!W41)*(1+LFL_RFR_spot_no_VA!$C41)/(1+BSL_RFR_spot_no_VA!$C41))-1</f>
        <v>7.7805674501938427E-3</v>
      </c>
      <c r="X41" s="6">
        <f>((1+BSL_RFR_spot_no_VA!X41)*(1+LFL_RFR_spot_no_VA!$C41)/(1+BSL_RFR_spot_no_VA!$C41))-1</f>
        <v>7.7805674501938427E-3</v>
      </c>
      <c r="Y41" s="6">
        <f>((1+BSL_RFR_spot_no_VA!Y41)*(1+LFL_RFR_spot_no_VA!$C41)/(1+BSL_RFR_spot_no_VA!$C41))-1</f>
        <v>7.7805674501938427E-3</v>
      </c>
      <c r="Z41" s="6">
        <f>((1+BSL_RFR_spot_no_VA!Z41)*(1+LFL_RFR_spot_no_VA!$C41)/(1+BSL_RFR_spot_no_VA!$C41))-1</f>
        <v>1.6482875636828709E-2</v>
      </c>
      <c r="AA41" s="6">
        <f>((1+BSL_RFR_spot_no_VA!AA41)*(1+LFL_RFR_spot_no_VA!$C41)/(1+BSL_RFR_spot_no_VA!$C41))-1</f>
        <v>2.5195050386033646E-2</v>
      </c>
      <c r="AB41" s="6">
        <f>((1+BSL_RFR_spot_no_VA!AB41)*(1+LFL_RFR_spot_no_VA!$C41)/(1+BSL_RFR_spot_no_VA!$C41))-1</f>
        <v>7.7805674501938427E-3</v>
      </c>
      <c r="AC41" s="6">
        <f>((1+BSL_RFR_spot_no_VA!AC41)*(1+LFL_RFR_spot_no_VA!$C41)/(1+BSL_RFR_spot_no_VA!$C41))-1</f>
        <v>3.1726714807294387E-2</v>
      </c>
      <c r="AD41" s="6">
        <f>((1+BSL_RFR_spot_no_VA!AD41)*(1+LFL_RFR_spot_no_VA!$C41)/(1+BSL_RFR_spot_no_VA!$C41))-1</f>
        <v>5.3679816525279422E-2</v>
      </c>
      <c r="AE41" s="6">
        <f>((1+BSL_RFR_spot_no_VA!AE41)*(1+LFL_RFR_spot_no_VA!$C41)/(1+BSL_RFR_spot_no_VA!$C41))-1</f>
        <v>7.7805674501938427E-3</v>
      </c>
      <c r="AF41" s="6">
        <f>((1+BSL_RFR_spot_no_VA!AF41)*(1+LFL_RFR_spot_no_VA!$C41)/(1+BSL_RFR_spot_no_VA!$C41))-1</f>
        <v>7.7805674501938427E-3</v>
      </c>
      <c r="AG41" s="6">
        <f>((1+BSL_RFR_spot_no_VA!AG41)*(1+LFL_RFR_spot_no_VA!$C41)/(1+BSL_RFR_spot_no_VA!$C41))-1</f>
        <v>7.7805674501938427E-3</v>
      </c>
      <c r="AH41" s="6">
        <f>((1+BSL_RFR_spot_no_VA!AH41)*(1+LFL_RFR_spot_no_VA!$C41)/(1+BSL_RFR_spot_no_VA!$C41))-1</f>
        <v>1.8900183466449727E-2</v>
      </c>
      <c r="AI41" s="6">
        <f>((1+BSL_RFR_spot_no_VA!AI41)*(1+LFL_RFR_spot_no_VA!$C41)/(1+BSL_RFR_spot_no_VA!$C41))-1</f>
        <v>-3.3193154409221215E-3</v>
      </c>
      <c r="AJ41" s="6">
        <v>1.0091252472689913E-2</v>
      </c>
      <c r="AK41" s="6">
        <f>((1+BSL_RFR_spot_no_VA!AK41)*(1+LFL_RFR_spot_no_VA!$C41)/(1+BSL_RFR_spot_no_VA!$C41))-1</f>
        <v>1.9107381280417002E-2</v>
      </c>
      <c r="AL41" s="6">
        <f>((1+BSL_RFR_spot_no_VA!AL41)*(1+LFL_RFR_spot_no_VA!$C41)/(1+BSL_RFR_spot_no_VA!$C41))-1</f>
        <v>0.10876483535292403</v>
      </c>
      <c r="AM41" s="6">
        <f>((1+BSL_RFR_spot_no_VA!AM41)*(1+LFL_RFR_spot_no_VA!$C41)/(1+BSL_RFR_spot_no_VA!$C41))-1</f>
        <v>1.2190920918930592E-2</v>
      </c>
      <c r="AN41" s="6">
        <f>((1+BSL_RFR_spot_no_VA!AN41)*(1+LFL_RFR_spot_no_VA!$C41)/(1+BSL_RFR_spot_no_VA!$C41))-1</f>
        <v>3.2723237626852475E-2</v>
      </c>
      <c r="AO41" s="6">
        <f>((1+BSL_RFR_spot_no_VA!AO41)*(1+LFL_RFR_spot_no_VA!$C41)/(1+BSL_RFR_spot_no_VA!$C41))-1</f>
        <v>1.9442844407793203E-2</v>
      </c>
      <c r="AP41" s="6">
        <f>((1+BSL_RFR_spot_no_VA!AP41)*(1+LFL_RFR_spot_no_VA!$C41)/(1+BSL_RFR_spot_no_VA!$C41))-1</f>
        <v>4.3349525514614129E-2</v>
      </c>
      <c r="AQ41" s="6">
        <f>((1+BSL_RFR_spot_no_VA!AQ41)*(1+LFL_RFR_spot_no_VA!$C41)/(1+BSL_RFR_spot_no_VA!$C41))-1</f>
        <v>1.4302365308884957E-2</v>
      </c>
      <c r="AR41" s="6">
        <f>((1+BSL_RFR_spot_no_VA!AR41)*(1+LFL_RFR_spot_no_VA!$C41)/(1+BSL_RFR_spot_no_VA!$C41))-1</f>
        <v>5.4548074031428806E-2</v>
      </c>
      <c r="AS41" s="6">
        <f>((1+BSL_RFR_spot_no_VA!AS41)*(1+LFL_RFR_spot_no_VA!$C41)/(1+BSL_RFR_spot_no_VA!$C41))-1</f>
        <v>-1.5038679280638956E-3</v>
      </c>
      <c r="AT41" s="6">
        <f>((1+BSL_RFR_spot_no_VA!AT41)*(1+LFL_RFR_spot_no_VA!$C41)/(1+BSL_RFR_spot_no_VA!$C41))-1</f>
        <v>3.4380820138592449E-2</v>
      </c>
      <c r="AU41" s="6">
        <f>((1+BSL_RFR_spot_no_VA!AU41)*(1+LFL_RFR_spot_no_VA!$C41)/(1+BSL_RFR_spot_no_VA!$C41))-1</f>
        <v>5.4646739657127741E-2</v>
      </c>
      <c r="AV41" s="6">
        <f>((1+BSL_RFR_spot_no_VA!AV41)*(1+LFL_RFR_spot_no_VA!$C41)/(1+BSL_RFR_spot_no_VA!$C41))-1</f>
        <v>2.6872366022913319E-2</v>
      </c>
      <c r="AW41" s="6">
        <f>((1+BSL_RFR_spot_no_VA!AW41)*(1+LFL_RFR_spot_no_VA!$C41)/(1+BSL_RFR_spot_no_VA!$C41))-1</f>
        <v>1.8692985652482008E-2</v>
      </c>
      <c r="AX41" s="6">
        <f>((1+BSL_RFR_spot_no_VA!AX41)*(1+LFL_RFR_spot_no_VA!$C41)/(1+BSL_RFR_spot_no_VA!$C41))-1</f>
        <v>7.1735626028161192E-2</v>
      </c>
      <c r="AY41" s="6">
        <f>((1+BSL_RFR_spot_no_VA!AY41)*(1+LFL_RFR_spot_no_VA!$C41)/(1+BSL_RFR_spot_no_VA!$C41))-1</f>
        <v>9.073087146848291E-3</v>
      </c>
      <c r="AZ41" s="6">
        <f>((1+BSL_RFR_spot_no_VA!AZ41)*(1+LFL_RFR_spot_no_VA!$C41)/(1+BSL_RFR_spot_no_VA!$C41))-1</f>
        <v>1.2131721543511498E-2</v>
      </c>
      <c r="BA41" s="6">
        <f>((1+BSL_RFR_spot_no_VA!BA41)*(1+LFL_RFR_spot_no_VA!$C41)/(1+BSL_RFR_spot_no_VA!$C41))-1</f>
        <v>2.2254814740209072E-2</v>
      </c>
      <c r="BB41" s="6">
        <f>((1+BSL_RFR_spot_no_VA!BB41)*(1+LFL_RFR_spot_no_VA!$C41)/(1+BSL_RFR_spot_no_VA!$C41))-1</f>
        <v>7.1834291653859905E-2</v>
      </c>
      <c r="BC41" s="6">
        <f>((1+BSL_RFR_spot_no_VA!BC41)*(1+LFL_RFR_spot_no_VA!$C41)/(1+BSL_RFR_spot_no_VA!$C41))-1</f>
        <v>1.2575716859156039E-2</v>
      </c>
      <c r="BD41" s="12"/>
      <c r="BE41" s="3"/>
    </row>
    <row r="42" spans="1:57" x14ac:dyDescent="0.25">
      <c r="A42" s="3"/>
      <c r="B42" s="3">
        <v>32</v>
      </c>
      <c r="C42" s="6">
        <v>8.0560184545113156E-3</v>
      </c>
      <c r="D42" s="6">
        <f>((1+BSL_RFR_spot_no_VA!D42)*(1+LFL_RFR_spot_no_VA!$C42)/(1+BSL_RFR_spot_no_VA!$C42))-1</f>
        <v>8.0560184545113156E-3</v>
      </c>
      <c r="E42" s="6">
        <f>((1+BSL_RFR_spot_no_VA!E42)*(1+LFL_RFR_spot_no_VA!$C42)/(1+BSL_RFR_spot_no_VA!$C42))-1</f>
        <v>8.0560184545113156E-3</v>
      </c>
      <c r="F42" s="6">
        <f>((1+BSL_RFR_spot_no_VA!F42)*(1+LFL_RFR_spot_no_VA!$C42)/(1+BSL_RFR_spot_no_VA!$C42))-1</f>
        <v>7.6713131936838597E-3</v>
      </c>
      <c r="G42" s="6">
        <f>((1+BSL_RFR_spot_no_VA!G42)*(1+LFL_RFR_spot_no_VA!$C42)/(1+BSL_RFR_spot_no_VA!$C42))-1</f>
        <v>3.000394679658247E-2</v>
      </c>
      <c r="H42" s="6">
        <f>((1+BSL_RFR_spot_no_VA!H42)*(1+LFL_RFR_spot_no_VA!$C42)/(1+BSL_RFR_spot_no_VA!$C42))-1</f>
        <v>8.0560184545113156E-3</v>
      </c>
      <c r="I42" s="6">
        <f>((1+BSL_RFR_spot_no_VA!I42)*(1+LFL_RFR_spot_no_VA!$C42)/(1+BSL_RFR_spot_no_VA!$C42))-1</f>
        <v>1.0196557982704357E-2</v>
      </c>
      <c r="J42" s="6">
        <f>((1+BSL_RFR_spot_no_VA!J42)*(1+LFL_RFR_spot_no_VA!$C42)/(1+BSL_RFR_spot_no_VA!$C42))-1</f>
        <v>7.9771045548544528E-3</v>
      </c>
      <c r="K42" s="6">
        <f>((1+BSL_RFR_spot_no_VA!K42)*(1+LFL_RFR_spot_no_VA!$C42)/(1+BSL_RFR_spot_no_VA!$C42))-1</f>
        <v>8.0560184545113156E-3</v>
      </c>
      <c r="L42" s="6">
        <f>((1+BSL_RFR_spot_no_VA!L42)*(1+LFL_RFR_spot_no_VA!$C42)/(1+BSL_RFR_spot_no_VA!$C42))-1</f>
        <v>8.0560184545113156E-3</v>
      </c>
      <c r="M42" s="6">
        <f>((1+BSL_RFR_spot_no_VA!M42)*(1+LFL_RFR_spot_no_VA!$C42)/(1+BSL_RFR_spot_no_VA!$C42))-1</f>
        <v>8.0560184545113156E-3</v>
      </c>
      <c r="N42" s="6">
        <f>((1+BSL_RFR_spot_no_VA!N42)*(1+LFL_RFR_spot_no_VA!$C42)/(1+BSL_RFR_spot_no_VA!$C42))-1</f>
        <v>8.0560184545113156E-3</v>
      </c>
      <c r="O42" s="6">
        <f>((1+BSL_RFR_spot_no_VA!O42)*(1+LFL_RFR_spot_no_VA!$C42)/(1+BSL_RFR_spot_no_VA!$C42))-1</f>
        <v>8.0560184545113156E-3</v>
      </c>
      <c r="P42" s="6">
        <f>((1+BSL_RFR_spot_no_VA!P42)*(1+LFL_RFR_spot_no_VA!$C42)/(1+BSL_RFR_spot_no_VA!$C42))-1</f>
        <v>3.0487294431980949E-2</v>
      </c>
      <c r="Q42" s="6">
        <f>((1+BSL_RFR_spot_no_VA!Q42)*(1+LFL_RFR_spot_no_VA!$C42)/(1+BSL_RFR_spot_no_VA!$C42))-1</f>
        <v>3.6672171317589486E-2</v>
      </c>
      <c r="R42" s="6">
        <f>((1+BSL_RFR_spot_no_VA!R42)*(1+LFL_RFR_spot_no_VA!$C42)/(1+BSL_RFR_spot_no_VA!$C42))-1</f>
        <v>8.0560184545113156E-3</v>
      </c>
      <c r="S42" s="6">
        <f>((1+BSL_RFR_spot_no_VA!S42)*(1+LFL_RFR_spot_no_VA!$C42)/(1+BSL_RFR_spot_no_VA!$C42))-1</f>
        <v>8.0560184545113156E-3</v>
      </c>
      <c r="T42" s="6">
        <f>((1+BSL_RFR_spot_no_VA!T42)*(1+LFL_RFR_spot_no_VA!$C42)/(1+BSL_RFR_spot_no_VA!$C42))-1</f>
        <v>8.0560184545113156E-3</v>
      </c>
      <c r="U42" s="6">
        <f>((1+BSL_RFR_spot_no_VA!U42)*(1+LFL_RFR_spot_no_VA!$C42)/(1+BSL_RFR_spot_no_VA!$C42))-1</f>
        <v>-3.1004341094809096E-3</v>
      </c>
      <c r="V42" s="6">
        <f>((1+BSL_RFR_spot_no_VA!V42)*(1+LFL_RFR_spot_no_VA!$C42)/(1+BSL_RFR_spot_no_VA!$C42))-1</f>
        <v>8.0560184545113156E-3</v>
      </c>
      <c r="W42" s="6">
        <f>((1+BSL_RFR_spot_no_VA!W42)*(1+LFL_RFR_spot_no_VA!$C42)/(1+BSL_RFR_spot_no_VA!$C42))-1</f>
        <v>8.0560184545113156E-3</v>
      </c>
      <c r="X42" s="6">
        <f>((1+BSL_RFR_spot_no_VA!X42)*(1+LFL_RFR_spot_no_VA!$C42)/(1+BSL_RFR_spot_no_VA!$C42))-1</f>
        <v>8.0560184545113156E-3</v>
      </c>
      <c r="Y42" s="6">
        <f>((1+BSL_RFR_spot_no_VA!Y42)*(1+LFL_RFR_spot_no_VA!$C42)/(1+BSL_RFR_spot_no_VA!$C42))-1</f>
        <v>8.0560184545113156E-3</v>
      </c>
      <c r="Z42" s="6">
        <f>((1+BSL_RFR_spot_no_VA!Z42)*(1+LFL_RFR_spot_no_VA!$C42)/(1+BSL_RFR_spot_no_VA!$C42))-1</f>
        <v>1.6549126905083478E-2</v>
      </c>
      <c r="AA42" s="6">
        <f>((1+BSL_RFR_spot_no_VA!AA42)*(1+LFL_RFR_spot_no_VA!$C42)/(1+BSL_RFR_spot_no_VA!$C42))-1</f>
        <v>2.5071828068027324E-2</v>
      </c>
      <c r="AB42" s="6">
        <f>((1+BSL_RFR_spot_no_VA!AB42)*(1+LFL_RFR_spot_no_VA!$C42)/(1+BSL_RFR_spot_no_VA!$C42))-1</f>
        <v>8.0560184545113156E-3</v>
      </c>
      <c r="AC42" s="6">
        <f>((1+BSL_RFR_spot_no_VA!AC42)*(1+LFL_RFR_spot_no_VA!$C42)/(1+BSL_RFR_spot_no_VA!$C42))-1</f>
        <v>3.1434261227863525E-2</v>
      </c>
      <c r="AD42" s="6">
        <f>((1+BSL_RFR_spot_no_VA!AD42)*(1+LFL_RFR_spot_no_VA!$C42)/(1+BSL_RFR_spot_no_VA!$C42))-1</f>
        <v>5.2711421422851235E-2</v>
      </c>
      <c r="AE42" s="6">
        <f>((1+BSL_RFR_spot_no_VA!AE42)*(1+LFL_RFR_spot_no_VA!$C42)/(1+BSL_RFR_spot_no_VA!$C42))-1</f>
        <v>8.0560184545113156E-3</v>
      </c>
      <c r="AF42" s="6">
        <f>((1+BSL_RFR_spot_no_VA!AF42)*(1+LFL_RFR_spot_no_VA!$C42)/(1+BSL_RFR_spot_no_VA!$C42))-1</f>
        <v>8.0560184545113156E-3</v>
      </c>
      <c r="AG42" s="6">
        <f>((1+BSL_RFR_spot_no_VA!AG42)*(1+LFL_RFR_spot_no_VA!$C42)/(1+BSL_RFR_spot_no_VA!$C42))-1</f>
        <v>8.0560184545113156E-3</v>
      </c>
      <c r="AH42" s="6">
        <f>((1+BSL_RFR_spot_no_VA!AH42)*(1+LFL_RFR_spot_no_VA!$C42)/(1+BSL_RFR_spot_no_VA!$C42))-1</f>
        <v>1.894613660716149E-2</v>
      </c>
      <c r="AI42" s="6">
        <f>((1+BSL_RFR_spot_no_VA!AI42)*(1+LFL_RFR_spot_no_VA!$C42)/(1+BSL_RFR_spot_no_VA!$C42))-1</f>
        <v>-3.1004341094809096E-3</v>
      </c>
      <c r="AJ42" s="6">
        <v>9.9889569441173644E-3</v>
      </c>
      <c r="AK42" s="6">
        <f>((1+BSL_RFR_spot_no_VA!AK42)*(1+LFL_RFR_spot_no_VA!$C42)/(1+BSL_RFR_spot_no_VA!$C42))-1</f>
        <v>1.8877086944961485E-2</v>
      </c>
      <c r="AL42" s="6">
        <f>((1+BSL_RFR_spot_no_VA!AL42)*(1+LFL_RFR_spot_no_VA!$C42)/(1+BSL_RFR_spot_no_VA!$C42))-1</f>
        <v>0.10653070098884743</v>
      </c>
      <c r="AM42" s="6">
        <f>((1+BSL_RFR_spot_no_VA!AM42)*(1+LFL_RFR_spot_no_VA!$C42)/(1+BSL_RFR_spot_no_VA!$C42))-1</f>
        <v>1.2248319373783456E-2</v>
      </c>
      <c r="AN42" s="6">
        <f>((1+BSL_RFR_spot_no_VA!AN42)*(1+LFL_RFR_spot_no_VA!$C42)/(1+BSL_RFR_spot_no_VA!$C42))-1</f>
        <v>3.23812280237461E-2</v>
      </c>
      <c r="AO42" s="6">
        <f>((1+BSL_RFR_spot_no_VA!AO42)*(1+LFL_RFR_spot_no_VA!$C42)/(1+BSL_RFR_spot_no_VA!$C42))-1</f>
        <v>1.9429484242559969E-2</v>
      </c>
      <c r="AP42" s="6">
        <f>((1+BSL_RFR_spot_no_VA!AP42)*(1+LFL_RFR_spot_no_VA!$C42)/(1+BSL_RFR_spot_no_VA!$C42))-1</f>
        <v>4.2728813116255315E-2</v>
      </c>
      <c r="AQ42" s="6">
        <f>((1+BSL_RFR_spot_no_VA!AQ42)*(1+LFL_RFR_spot_no_VA!$C42)/(1+BSL_RFR_spot_no_VA!$C42))-1</f>
        <v>1.4428315851804818E-2</v>
      </c>
      <c r="AR42" s="6">
        <f>((1+BSL_RFR_spot_no_VA!AR42)*(1+LFL_RFR_spot_no_VA!$C42)/(1+BSL_RFR_spot_no_VA!$C42))-1</f>
        <v>5.3875401442790238E-2</v>
      </c>
      <c r="AS42" s="6">
        <f>((1+BSL_RFR_spot_no_VA!AS42)*(1+LFL_RFR_spot_no_VA!$C42)/(1+BSL_RFR_spot_no_VA!$C42))-1</f>
        <v>-1.472834929057476E-3</v>
      </c>
      <c r="AT42" s="6">
        <f>((1+BSL_RFR_spot_no_VA!AT42)*(1+LFL_RFR_spot_no_VA!$C42)/(1+BSL_RFR_spot_no_VA!$C42))-1</f>
        <v>3.4048284153997965E-2</v>
      </c>
      <c r="AU42" s="6">
        <f>((1+BSL_RFR_spot_no_VA!AU42)*(1+LFL_RFR_spot_no_VA!$C42)/(1+BSL_RFR_spot_no_VA!$C42))-1</f>
        <v>5.4052957717018346E-2</v>
      </c>
      <c r="AV42" s="6">
        <f>((1+BSL_RFR_spot_no_VA!AV42)*(1+LFL_RFR_spot_no_VA!$C42)/(1+BSL_RFR_spot_no_VA!$C42))-1</f>
        <v>2.6689563010993345E-2</v>
      </c>
      <c r="AW42" s="6">
        <f>((1+BSL_RFR_spot_no_VA!AW42)*(1+LFL_RFR_spot_no_VA!$C42)/(1+BSL_RFR_spot_no_VA!$C42))-1</f>
        <v>1.8660073720905279E-2</v>
      </c>
      <c r="AX42" s="6">
        <f>((1+BSL_RFR_spot_no_VA!AX42)*(1+LFL_RFR_spot_no_VA!$C42)/(1+BSL_RFR_spot_no_VA!$C42))-1</f>
        <v>7.0605148170050258E-2</v>
      </c>
      <c r="AY42" s="6">
        <f>((1+BSL_RFR_spot_no_VA!AY42)*(1+LFL_RFR_spot_no_VA!$C42)/(1+BSL_RFR_spot_no_VA!$C42))-1</f>
        <v>9.2989123741074042E-3</v>
      </c>
      <c r="AZ42" s="6">
        <f>((1+BSL_RFR_spot_no_VA!AZ42)*(1+LFL_RFR_spot_no_VA!$C42)/(1+BSL_RFR_spot_no_VA!$C42))-1</f>
        <v>1.2317369035983239E-2</v>
      </c>
      <c r="BA42" s="6">
        <f>((1+BSL_RFR_spot_no_VA!BA42)*(1+LFL_RFR_spot_no_VA!$C42)/(1+BSL_RFR_spot_no_VA!$C42))-1</f>
        <v>2.2201334968007913E-2</v>
      </c>
      <c r="BB42" s="6">
        <f>((1+BSL_RFR_spot_no_VA!BB42)*(1+LFL_RFR_spot_no_VA!$C42)/(1+BSL_RFR_spot_no_VA!$C42))-1</f>
        <v>7.0654469357335659E-2</v>
      </c>
      <c r="BC42" s="6">
        <f>((1+BSL_RFR_spot_no_VA!BC42)*(1+LFL_RFR_spot_no_VA!$C42)/(1+BSL_RFR_spot_no_VA!$C42))-1</f>
        <v>1.2485061072754045E-2</v>
      </c>
      <c r="BD42" s="12"/>
      <c r="BE42" s="3"/>
    </row>
    <row r="43" spans="1:57" x14ac:dyDescent="0.25">
      <c r="A43" s="3"/>
      <c r="B43" s="3">
        <v>33</v>
      </c>
      <c r="C43" s="6">
        <v>8.3267116502980798E-3</v>
      </c>
      <c r="D43" s="6">
        <f>((1+BSL_RFR_spot_no_VA!D43)*(1+LFL_RFR_spot_no_VA!$C43)/(1+BSL_RFR_spot_no_VA!$C43))-1</f>
        <v>8.3267116502980798E-3</v>
      </c>
      <c r="E43" s="6">
        <f>((1+BSL_RFR_spot_no_VA!E43)*(1+LFL_RFR_spot_no_VA!$C43)/(1+BSL_RFR_spot_no_VA!$C43))-1</f>
        <v>8.3267116502980798E-3</v>
      </c>
      <c r="F43" s="6">
        <f>((1+BSL_RFR_spot_no_VA!F43)*(1+LFL_RFR_spot_no_VA!$C43)/(1+BSL_RFR_spot_no_VA!$C43))-1</f>
        <v>7.9519533290171029E-3</v>
      </c>
      <c r="G43" s="6">
        <f>((1+BSL_RFR_spot_no_VA!G43)*(1+LFL_RFR_spot_no_VA!$C43)/(1+BSL_RFR_spot_no_VA!$C43))-1</f>
        <v>2.9747108329820859E-2</v>
      </c>
      <c r="H43" s="6">
        <f>((1+BSL_RFR_spot_no_VA!H43)*(1+LFL_RFR_spot_no_VA!$C43)/(1+BSL_RFR_spot_no_VA!$C43))-1</f>
        <v>8.3267116502980798E-3</v>
      </c>
      <c r="I43" s="6">
        <f>((1+BSL_RFR_spot_no_VA!I43)*(1+LFL_RFR_spot_no_VA!$C43)/(1+BSL_RFR_spot_no_VA!$C43))-1</f>
        <v>1.0437192722774213E-2</v>
      </c>
      <c r="J43" s="6">
        <f>((1+BSL_RFR_spot_no_VA!J43)*(1+LFL_RFR_spot_no_VA!$C43)/(1+BSL_RFR_spot_no_VA!$C43))-1</f>
        <v>8.2576772226936601E-3</v>
      </c>
      <c r="K43" s="6">
        <f>((1+BSL_RFR_spot_no_VA!K43)*(1+LFL_RFR_spot_no_VA!$C43)/(1+BSL_RFR_spot_no_VA!$C43))-1</f>
        <v>8.3267116502980798E-3</v>
      </c>
      <c r="L43" s="6">
        <f>((1+BSL_RFR_spot_no_VA!L43)*(1+LFL_RFR_spot_no_VA!$C43)/(1+BSL_RFR_spot_no_VA!$C43))-1</f>
        <v>8.3267116502980798E-3</v>
      </c>
      <c r="M43" s="6">
        <f>((1+BSL_RFR_spot_no_VA!M43)*(1+LFL_RFR_spot_no_VA!$C43)/(1+BSL_RFR_spot_no_VA!$C43))-1</f>
        <v>8.3267116502980798E-3</v>
      </c>
      <c r="N43" s="6">
        <f>((1+BSL_RFR_spot_no_VA!N43)*(1+LFL_RFR_spot_no_VA!$C43)/(1+BSL_RFR_spot_no_VA!$C43))-1</f>
        <v>8.3267116502980798E-3</v>
      </c>
      <c r="O43" s="6">
        <f>((1+BSL_RFR_spot_no_VA!O43)*(1+LFL_RFR_spot_no_VA!$C43)/(1+BSL_RFR_spot_no_VA!$C43))-1</f>
        <v>8.3267116502980798E-3</v>
      </c>
      <c r="P43" s="6">
        <f>((1+BSL_RFR_spot_no_VA!P43)*(1+LFL_RFR_spot_no_VA!$C43)/(1+BSL_RFR_spot_no_VA!$C43))-1</f>
        <v>3.0240211384137794E-2</v>
      </c>
      <c r="Q43" s="6">
        <f>((1+BSL_RFR_spot_no_VA!Q43)*(1+LFL_RFR_spot_no_VA!$C43)/(1+BSL_RFR_spot_no_VA!$C43))-1</f>
        <v>3.6216620402457655E-2</v>
      </c>
      <c r="R43" s="6">
        <f>((1+BSL_RFR_spot_no_VA!R43)*(1+LFL_RFR_spot_no_VA!$C43)/(1+BSL_RFR_spot_no_VA!$C43))-1</f>
        <v>8.3267116502980798E-3</v>
      </c>
      <c r="S43" s="6">
        <f>((1+BSL_RFR_spot_no_VA!S43)*(1+LFL_RFR_spot_no_VA!$C43)/(1+BSL_RFR_spot_no_VA!$C43))-1</f>
        <v>8.3267116502980798E-3</v>
      </c>
      <c r="T43" s="6">
        <f>((1+BSL_RFR_spot_no_VA!T43)*(1+LFL_RFR_spot_no_VA!$C43)/(1+BSL_RFR_spot_no_VA!$C43))-1</f>
        <v>8.3267116502980798E-3</v>
      </c>
      <c r="U43" s="6">
        <f>((1+BSL_RFR_spot_no_VA!U43)*(1+LFL_RFR_spot_no_VA!$C43)/(1+BSL_RFR_spot_no_VA!$C43))-1</f>
        <v>-2.8667276826938037E-3</v>
      </c>
      <c r="V43" s="6">
        <f>((1+BSL_RFR_spot_no_VA!V43)*(1+LFL_RFR_spot_no_VA!$C43)/(1+BSL_RFR_spot_no_VA!$C43))-1</f>
        <v>8.3267116502980798E-3</v>
      </c>
      <c r="W43" s="6">
        <f>((1+BSL_RFR_spot_no_VA!W43)*(1+LFL_RFR_spot_no_VA!$C43)/(1+BSL_RFR_spot_no_VA!$C43))-1</f>
        <v>8.3267116502980798E-3</v>
      </c>
      <c r="X43" s="6">
        <f>((1+BSL_RFR_spot_no_VA!X43)*(1+LFL_RFR_spot_no_VA!$C43)/(1+BSL_RFR_spot_no_VA!$C43))-1</f>
        <v>8.3267116502980798E-3</v>
      </c>
      <c r="Y43" s="6">
        <f>((1+BSL_RFR_spot_no_VA!Y43)*(1+LFL_RFR_spot_no_VA!$C43)/(1+BSL_RFR_spot_no_VA!$C43))-1</f>
        <v>8.3267116502980798E-3</v>
      </c>
      <c r="Z43" s="6">
        <f>((1+BSL_RFR_spot_no_VA!Z43)*(1+LFL_RFR_spot_no_VA!$C43)/(1+BSL_RFR_spot_no_VA!$C43))-1</f>
        <v>1.6620705023907112E-2</v>
      </c>
      <c r="AA43" s="6">
        <f>((1+BSL_RFR_spot_no_VA!AA43)*(1+LFL_RFR_spot_no_VA!$C43)/(1+BSL_RFR_spot_no_VA!$C43))-1</f>
        <v>2.4944284580775022E-2</v>
      </c>
      <c r="AB43" s="6">
        <f>((1+BSL_RFR_spot_no_VA!AB43)*(1+LFL_RFR_spot_no_VA!$C43)/(1+BSL_RFR_spot_no_VA!$C43))-1</f>
        <v>8.3267116502980798E-3</v>
      </c>
      <c r="AC43" s="6">
        <f>((1+BSL_RFR_spot_no_VA!AC43)*(1+LFL_RFR_spot_no_VA!$C43)/(1+BSL_RFR_spot_no_VA!$C43))-1</f>
        <v>3.1147521004080803E-2</v>
      </c>
      <c r="AD43" s="6">
        <f>((1+BSL_RFR_spot_no_VA!AD43)*(1+LFL_RFR_spot_no_VA!$C43)/(1+BSL_RFR_spot_no_VA!$C43))-1</f>
        <v>5.1798676918869413E-2</v>
      </c>
      <c r="AE43" s="6">
        <f>((1+BSL_RFR_spot_no_VA!AE43)*(1+LFL_RFR_spot_no_VA!$C43)/(1+BSL_RFR_spot_no_VA!$C43))-1</f>
        <v>8.3267116502980798E-3</v>
      </c>
      <c r="AF43" s="6">
        <f>((1+BSL_RFR_spot_no_VA!AF43)*(1+LFL_RFR_spot_no_VA!$C43)/(1+BSL_RFR_spot_no_VA!$C43))-1</f>
        <v>8.3267116502980798E-3</v>
      </c>
      <c r="AG43" s="6">
        <f>((1+BSL_RFR_spot_no_VA!AG43)*(1+LFL_RFR_spot_no_VA!$C43)/(1+BSL_RFR_spot_no_VA!$C43))-1</f>
        <v>8.3267116502980798E-3</v>
      </c>
      <c r="AH43" s="6">
        <f>((1+BSL_RFR_spot_no_VA!AH43)*(1+LFL_RFR_spot_no_VA!$C43)/(1+BSL_RFR_spot_no_VA!$C43))-1</f>
        <v>1.8987599684627821E-2</v>
      </c>
      <c r="AI43" s="6">
        <f>((1+BSL_RFR_spot_no_VA!AI43)*(1+LFL_RFR_spot_no_VA!$C43)/(1+BSL_RFR_spot_no_VA!$C43))-1</f>
        <v>-2.8667276826938037E-3</v>
      </c>
      <c r="AJ43" s="6">
        <v>9.8863735935992049E-3</v>
      </c>
      <c r="AK43" s="6">
        <f>((1+BSL_RFR_spot_no_VA!AK43)*(1+LFL_RFR_spot_no_VA!$C43)/(1+BSL_RFR_spot_no_VA!$C43))-1</f>
        <v>1.8691737852037926E-2</v>
      </c>
      <c r="AL43" s="6">
        <f>((1+BSL_RFR_spot_no_VA!AL43)*(1+LFL_RFR_spot_no_VA!$C43)/(1+BSL_RFR_spot_no_VA!$C43))-1</f>
        <v>0.10439304869230148</v>
      </c>
      <c r="AM43" s="6">
        <f>((1+BSL_RFR_spot_no_VA!AM43)*(1+LFL_RFR_spot_no_VA!$C43)/(1+BSL_RFR_spot_no_VA!$C43))-1</f>
        <v>1.2320846390264428E-2</v>
      </c>
      <c r="AN43" s="6">
        <f>((1+BSL_RFR_spot_no_VA!AN43)*(1+LFL_RFR_spot_no_VA!$C43)/(1+BSL_RFR_spot_no_VA!$C43))-1</f>
        <v>3.204496856293737E-2</v>
      </c>
      <c r="AO43" s="6">
        <f>((1+BSL_RFR_spot_no_VA!AO43)*(1+LFL_RFR_spot_no_VA!$C43)/(1+BSL_RFR_spot_no_VA!$C43))-1</f>
        <v>1.9411668311340335E-2</v>
      </c>
      <c r="AP43" s="6">
        <f>((1+BSL_RFR_spot_no_VA!AP43)*(1+LFL_RFR_spot_no_VA!$C43)/(1+BSL_RFR_spot_no_VA!$C43))-1</f>
        <v>4.2133857054259538E-2</v>
      </c>
      <c r="AQ43" s="6">
        <f>((1+BSL_RFR_spot_no_VA!AQ43)*(1+LFL_RFR_spot_no_VA!$C43)/(1+BSL_RFR_spot_no_VA!$C43))-1</f>
        <v>1.4549672195776298E-2</v>
      </c>
      <c r="AR43" s="6">
        <f>((1+BSL_RFR_spot_no_VA!AR43)*(1+LFL_RFR_spot_no_VA!$C43)/(1+BSL_RFR_spot_no_VA!$C43))-1</f>
        <v>5.3228675776388013E-2</v>
      </c>
      <c r="AS43" s="6">
        <f>((1+BSL_RFR_spot_no_VA!AS43)*(1+LFL_RFR_spot_no_VA!$C43)/(1+BSL_RFR_spot_no_VA!$C43))-1</f>
        <v>-1.3972805808295519E-3</v>
      </c>
      <c r="AT43" s="6">
        <f>((1+BSL_RFR_spot_no_VA!AT43)*(1+LFL_RFR_spot_no_VA!$C43)/(1+BSL_RFR_spot_no_VA!$C43))-1</f>
        <v>3.3721518947614548E-2</v>
      </c>
      <c r="AU43" s="6">
        <f>((1+BSL_RFR_spot_no_VA!AU43)*(1+LFL_RFR_spot_no_VA!$C43)/(1+BSL_RFR_spot_no_VA!$C43))-1</f>
        <v>5.3465365242459928E-2</v>
      </c>
      <c r="AV43" s="6">
        <f>((1+BSL_RFR_spot_no_VA!AV43)*(1+LFL_RFR_spot_no_VA!$C43)/(1+BSL_RFR_spot_no_VA!$C43))-1</f>
        <v>2.6522214354588902E-2</v>
      </c>
      <c r="AW43" s="6">
        <f>((1+BSL_RFR_spot_no_VA!AW43)*(1+LFL_RFR_spot_no_VA!$C43)/(1+BSL_RFR_spot_no_VA!$C43))-1</f>
        <v>1.8652289607692385E-2</v>
      </c>
      <c r="AX43" s="6">
        <f>((1+BSL_RFR_spot_no_VA!AX43)*(1+LFL_RFR_spot_no_VA!$C43)/(1+BSL_RFR_spot_no_VA!$C43))-1</f>
        <v>6.952080069101596E-2</v>
      </c>
      <c r="AY43" s="6">
        <f>((1+BSL_RFR_spot_no_VA!AY43)*(1+LFL_RFR_spot_no_VA!$C43)/(1+BSL_RFR_spot_no_VA!$C43))-1</f>
        <v>9.5298831028309827E-3</v>
      </c>
      <c r="AZ43" s="6">
        <f>((1+BSL_RFR_spot_no_VA!AZ43)*(1+LFL_RFR_spot_no_VA!$C43)/(1+BSL_RFR_spot_no_VA!$C43))-1</f>
        <v>1.2508225550904584E-2</v>
      </c>
      <c r="BA43" s="6">
        <f>((1+BSL_RFR_spot_no_VA!BA43)*(1+LFL_RFR_spot_no_VA!$C43)/(1+BSL_RFR_spot_no_VA!$C43))-1</f>
        <v>2.214345923225558E-2</v>
      </c>
      <c r="BB43" s="6">
        <f>((1+BSL_RFR_spot_no_VA!BB43)*(1+LFL_RFR_spot_no_VA!$C43)/(1+BSL_RFR_spot_no_VA!$C43))-1</f>
        <v>6.9530662752102179E-2</v>
      </c>
      <c r="BC43" s="6">
        <f>((1+BSL_RFR_spot_no_VA!BC43)*(1+LFL_RFR_spot_no_VA!$C43)/(1+BSL_RFR_spot_no_VA!$C43))-1</f>
        <v>1.2389880817868848E-2</v>
      </c>
      <c r="BD43" s="12"/>
      <c r="BE43" s="3"/>
    </row>
    <row r="44" spans="1:57" x14ac:dyDescent="0.25">
      <c r="A44" s="3"/>
      <c r="B44" s="3">
        <v>34</v>
      </c>
      <c r="C44" s="6">
        <v>8.5916886257808578E-3</v>
      </c>
      <c r="D44" s="6">
        <f>((1+BSL_RFR_spot_no_VA!D44)*(1+LFL_RFR_spot_no_VA!$C44)/(1+BSL_RFR_spot_no_VA!$C44))-1</f>
        <v>8.5916886257808578E-3</v>
      </c>
      <c r="E44" s="6">
        <f>((1+BSL_RFR_spot_no_VA!E44)*(1+LFL_RFR_spot_no_VA!$C44)/(1+BSL_RFR_spot_no_VA!$C44))-1</f>
        <v>8.5916886257808578E-3</v>
      </c>
      <c r="F44" s="6">
        <f>((1+BSL_RFR_spot_no_VA!F44)*(1+LFL_RFR_spot_no_VA!$C44)/(1+BSL_RFR_spot_no_VA!$C44))-1</f>
        <v>8.2170113864290517E-3</v>
      </c>
      <c r="G44" s="6">
        <f>((1+BSL_RFR_spot_no_VA!G44)*(1+LFL_RFR_spot_no_VA!$C44)/(1+BSL_RFR_spot_no_VA!$C44))-1</f>
        <v>2.9484874683322282E-2</v>
      </c>
      <c r="H44" s="6">
        <f>((1+BSL_RFR_spot_no_VA!H44)*(1+LFL_RFR_spot_no_VA!$C44)/(1+BSL_RFR_spot_no_VA!$C44))-1</f>
        <v>8.5916886257808578E-3</v>
      </c>
      <c r="I44" s="6">
        <f>((1+BSL_RFR_spot_no_VA!I44)*(1+LFL_RFR_spot_no_VA!$C44)/(1+BSL_RFR_spot_no_VA!$C44))-1</f>
        <v>1.0662273369567377E-2</v>
      </c>
      <c r="J44" s="6">
        <f>((1+BSL_RFR_spot_no_VA!J44)*(1+LFL_RFR_spot_no_VA!$C44)/(1+BSL_RFR_spot_no_VA!$C44))-1</f>
        <v>8.5128092069699512E-3</v>
      </c>
      <c r="K44" s="6">
        <f>((1+BSL_RFR_spot_no_VA!K44)*(1+LFL_RFR_spot_no_VA!$C44)/(1+BSL_RFR_spot_no_VA!$C44))-1</f>
        <v>8.5916886257808578E-3</v>
      </c>
      <c r="L44" s="6">
        <f>((1+BSL_RFR_spot_no_VA!L44)*(1+LFL_RFR_spot_no_VA!$C44)/(1+BSL_RFR_spot_no_VA!$C44))-1</f>
        <v>8.5916886257808578E-3</v>
      </c>
      <c r="M44" s="6">
        <f>((1+BSL_RFR_spot_no_VA!M44)*(1+LFL_RFR_spot_no_VA!$C44)/(1+BSL_RFR_spot_no_VA!$C44))-1</f>
        <v>8.5916886257808578E-3</v>
      </c>
      <c r="N44" s="6">
        <f>((1+BSL_RFR_spot_no_VA!N44)*(1+LFL_RFR_spot_no_VA!$C44)/(1+BSL_RFR_spot_no_VA!$C44))-1</f>
        <v>8.5916886257808578E-3</v>
      </c>
      <c r="O44" s="6">
        <f>((1+BSL_RFR_spot_no_VA!O44)*(1+LFL_RFR_spot_no_VA!$C44)/(1+BSL_RFR_spot_no_VA!$C44))-1</f>
        <v>8.5916886257808578E-3</v>
      </c>
      <c r="P44" s="6">
        <f>((1+BSL_RFR_spot_no_VA!P44)*(1+LFL_RFR_spot_no_VA!$C44)/(1+BSL_RFR_spot_no_VA!$C44))-1</f>
        <v>2.9997590905593174E-2</v>
      </c>
      <c r="Q44" s="6">
        <f>((1+BSL_RFR_spot_no_VA!Q44)*(1+LFL_RFR_spot_no_VA!$C44)/(1+BSL_RFR_spot_no_VA!$C44))-1</f>
        <v>3.5785368260844219E-2</v>
      </c>
      <c r="R44" s="6">
        <f>((1+BSL_RFR_spot_no_VA!R44)*(1+LFL_RFR_spot_no_VA!$C44)/(1+BSL_RFR_spot_no_VA!$C44))-1</f>
        <v>8.5916886257808578E-3</v>
      </c>
      <c r="S44" s="6">
        <f>((1+BSL_RFR_spot_no_VA!S44)*(1+LFL_RFR_spot_no_VA!$C44)/(1+BSL_RFR_spot_no_VA!$C44))-1</f>
        <v>8.5916886257808578E-3</v>
      </c>
      <c r="T44" s="6">
        <f>((1+BSL_RFR_spot_no_VA!T44)*(1+LFL_RFR_spot_no_VA!$C44)/(1+BSL_RFR_spot_no_VA!$C44))-1</f>
        <v>8.5916886257808578E-3</v>
      </c>
      <c r="U44" s="6">
        <f>((1+BSL_RFR_spot_no_VA!U44)*(1+LFL_RFR_spot_no_VA!$C44)/(1+BSL_RFR_spot_no_VA!$C44))-1</f>
        <v>-2.6289087000718192E-3</v>
      </c>
      <c r="V44" s="6">
        <f>((1+BSL_RFR_spot_no_VA!V44)*(1+LFL_RFR_spot_no_VA!$C44)/(1+BSL_RFR_spot_no_VA!$C44))-1</f>
        <v>8.5916886257808578E-3</v>
      </c>
      <c r="W44" s="6">
        <f>((1+BSL_RFR_spot_no_VA!W44)*(1+LFL_RFR_spot_no_VA!$C44)/(1+BSL_RFR_spot_no_VA!$C44))-1</f>
        <v>8.5916886257808578E-3</v>
      </c>
      <c r="X44" s="6">
        <f>((1+BSL_RFR_spot_no_VA!X44)*(1+LFL_RFR_spot_no_VA!$C44)/(1+BSL_RFR_spot_no_VA!$C44))-1</f>
        <v>8.5916886257808578E-3</v>
      </c>
      <c r="Y44" s="6">
        <f>((1+BSL_RFR_spot_no_VA!Y44)*(1+LFL_RFR_spot_no_VA!$C44)/(1+BSL_RFR_spot_no_VA!$C44))-1</f>
        <v>8.5916886257808578E-3</v>
      </c>
      <c r="Z44" s="6">
        <f>((1+BSL_RFR_spot_no_VA!Z44)*(1+LFL_RFR_spot_no_VA!$C44)/(1+BSL_RFR_spot_no_VA!$C44))-1</f>
        <v>1.6686688981251141E-2</v>
      </c>
      <c r="AA44" s="6">
        <f>((1+BSL_RFR_spot_no_VA!AA44)*(1+LFL_RFR_spot_no_VA!$C44)/(1+BSL_RFR_spot_no_VA!$C44))-1</f>
        <v>2.4821129046126877E-2</v>
      </c>
      <c r="AB44" s="6">
        <f>((1+BSL_RFR_spot_no_VA!AB44)*(1+LFL_RFR_spot_no_VA!$C44)/(1+BSL_RFR_spot_no_VA!$C44))-1</f>
        <v>8.5916886257808578E-3</v>
      </c>
      <c r="AC44" s="6">
        <f>((1+BSL_RFR_spot_no_VA!AC44)*(1+LFL_RFR_spot_no_VA!$C44)/(1+BSL_RFR_spot_no_VA!$C44))-1</f>
        <v>3.0865264512513146E-2</v>
      </c>
      <c r="AD44" s="6">
        <f>((1+BSL_RFR_spot_no_VA!AD44)*(1+LFL_RFR_spot_no_VA!$C44)/(1+BSL_RFR_spot_no_VA!$C44))-1</f>
        <v>5.0920356745188577E-2</v>
      </c>
      <c r="AE44" s="6">
        <f>((1+BSL_RFR_spot_no_VA!AE44)*(1+LFL_RFR_spot_no_VA!$C44)/(1+BSL_RFR_spot_no_VA!$C44))-1</f>
        <v>8.5916886257808578E-3</v>
      </c>
      <c r="AF44" s="6">
        <f>((1+BSL_RFR_spot_no_VA!AF44)*(1+LFL_RFR_spot_no_VA!$C44)/(1+BSL_RFR_spot_no_VA!$C44))-1</f>
        <v>8.5916886257808578E-3</v>
      </c>
      <c r="AG44" s="6">
        <f>((1+BSL_RFR_spot_no_VA!AG44)*(1+LFL_RFR_spot_no_VA!$C44)/(1+BSL_RFR_spot_no_VA!$C44))-1</f>
        <v>8.5916886257808578E-3</v>
      </c>
      <c r="AH44" s="6">
        <f>((1+BSL_RFR_spot_no_VA!AH44)*(1+LFL_RFR_spot_no_VA!$C44)/(1+BSL_RFR_spot_no_VA!$C44))-1</f>
        <v>1.902349176352458E-2</v>
      </c>
      <c r="AI44" s="6">
        <f>((1+BSL_RFR_spot_no_VA!AI44)*(1+LFL_RFR_spot_no_VA!$C44)/(1+BSL_RFR_spot_no_VA!$C44))-1</f>
        <v>-2.6289087000718192E-3</v>
      </c>
      <c r="AJ44" s="6">
        <v>9.786683477654743E-3</v>
      </c>
      <c r="AK44" s="6">
        <f>((1+BSL_RFR_spot_no_VA!AK44)*(1+LFL_RFR_spot_no_VA!$C44)/(1+BSL_RFR_spot_no_VA!$C44))-1</f>
        <v>1.8530495395956192E-2</v>
      </c>
      <c r="AL44" s="6">
        <f>((1+BSL_RFR_spot_no_VA!AL44)*(1+LFL_RFR_spot_no_VA!$C44)/(1+BSL_RFR_spot_no_VA!$C44))-1</f>
        <v>0.10233987788255461</v>
      </c>
      <c r="AM44" s="6">
        <f>((1+BSL_RFR_spot_no_VA!AM44)*(1+LFL_RFR_spot_no_VA!$C44)/(1+BSL_RFR_spot_no_VA!$C44))-1</f>
        <v>1.2407480510759017E-2</v>
      </c>
      <c r="AN44" s="6">
        <f>((1+BSL_RFR_spot_no_VA!AN44)*(1+LFL_RFR_spot_no_VA!$C44)/(1+BSL_RFR_spot_no_VA!$C44))-1</f>
        <v>3.173293811943334E-2</v>
      </c>
      <c r="AO44" s="6">
        <f>((1+BSL_RFR_spot_no_VA!AO44)*(1+LFL_RFR_spot_no_VA!$C44)/(1+BSL_RFR_spot_no_VA!$C44))-1</f>
        <v>1.9398169002876164E-2</v>
      </c>
      <c r="AP44" s="6">
        <f>((1+BSL_RFR_spot_no_VA!AP44)*(1+LFL_RFR_spot_no_VA!$C44)/(1+BSL_RFR_spot_no_VA!$C44))-1</f>
        <v>4.1563285688743568E-2</v>
      </c>
      <c r="AQ44" s="6">
        <f>((1+BSL_RFR_spot_no_VA!AQ44)*(1+LFL_RFR_spot_no_VA!$C44)/(1+BSL_RFR_spot_no_VA!$C44))-1</f>
        <v>1.4665403874221328E-2</v>
      </c>
      <c r="AR44" s="6">
        <f>((1+BSL_RFR_spot_no_VA!AR44)*(1+LFL_RFR_spot_no_VA!$C44)/(1+BSL_RFR_spot_no_VA!$C44))-1</f>
        <v>5.2596544394920564E-2</v>
      </c>
      <c r="AS44" s="6">
        <f>((1+BSL_RFR_spot_no_VA!AS44)*(1+LFL_RFR_spot_no_VA!$C44)/(1+BSL_RFR_spot_no_VA!$C44))-1</f>
        <v>-1.2978185076377713E-3</v>
      </c>
      <c r="AT44" s="6">
        <f>((1+BSL_RFR_spot_no_VA!AT44)*(1+LFL_RFR_spot_no_VA!$C44)/(1+BSL_RFR_spot_no_VA!$C44))-1</f>
        <v>3.3399265841813852E-2</v>
      </c>
      <c r="AU44" s="6">
        <f>((1+BSL_RFR_spot_no_VA!AU44)*(1+LFL_RFR_spot_no_VA!$C44)/(1+BSL_RFR_spot_no_VA!$C44))-1</f>
        <v>5.2892342215461463E-2</v>
      </c>
      <c r="AV44" s="6">
        <f>((1+BSL_RFR_spot_no_VA!AV44)*(1+LFL_RFR_spot_no_VA!$C44)/(1+BSL_RFR_spot_no_VA!$C44))-1</f>
        <v>2.6349417785588303E-2</v>
      </c>
      <c r="AW44" s="6">
        <f>((1+BSL_RFR_spot_no_VA!AW44)*(1+LFL_RFR_spot_no_VA!$C44)/(1+BSL_RFR_spot_no_VA!$C44))-1</f>
        <v>1.8629094669469826E-2</v>
      </c>
      <c r="AX44" s="6">
        <f>((1+BSL_RFR_spot_no_VA!AX44)*(1+LFL_RFR_spot_no_VA!$C44)/(1+BSL_RFR_spot_no_VA!$C44))-1</f>
        <v>6.8471027430617504E-2</v>
      </c>
      <c r="AY44" s="6">
        <f>((1+BSL_RFR_spot_no_VA!AY44)*(1+LFL_RFR_spot_no_VA!$C44)/(1+BSL_RFR_spot_no_VA!$C44))-1</f>
        <v>9.7551600532419513E-3</v>
      </c>
      <c r="AZ44" s="6">
        <f>((1+BSL_RFR_spot_no_VA!AZ44)*(1+LFL_RFR_spot_no_VA!$C44)/(1+BSL_RFR_spot_no_VA!$C44))-1</f>
        <v>1.2683558476596968E-2</v>
      </c>
      <c r="BA44" s="6">
        <f>((1+BSL_RFR_spot_no_VA!BA44)*(1+LFL_RFR_spot_no_VA!$C44)/(1+BSL_RFR_spot_no_VA!$C44))-1</f>
        <v>2.2089929169798905E-2</v>
      </c>
      <c r="BB44" s="6">
        <f>((1+BSL_RFR_spot_no_VA!BB44)*(1+LFL_RFR_spot_no_VA!$C44)/(1+BSL_RFR_spot_no_VA!$C44))-1</f>
        <v>6.8441447648563525E-2</v>
      </c>
      <c r="BC44" s="6">
        <f>((1+BSL_RFR_spot_no_VA!BC44)*(1+LFL_RFR_spot_no_VA!$C44)/(1+BSL_RFR_spot_no_VA!$C44))-1</f>
        <v>1.2259581600488456E-2</v>
      </c>
      <c r="BD44" s="12"/>
      <c r="BE44" s="3"/>
    </row>
    <row r="45" spans="1:57" x14ac:dyDescent="0.25">
      <c r="A45" s="11"/>
      <c r="B45" s="8">
        <v>35</v>
      </c>
      <c r="C45" s="9">
        <v>8.8502659908897829E-3</v>
      </c>
      <c r="D45" s="9">
        <f>((1+BSL_RFR_spot_no_VA!D45)*(1+LFL_RFR_spot_no_VA!$C45)/(1+BSL_RFR_spot_no_VA!$C45))-1</f>
        <v>8.8502659908897829E-3</v>
      </c>
      <c r="E45" s="9">
        <f>((1+BSL_RFR_spot_no_VA!E45)*(1+LFL_RFR_spot_no_VA!$C45)/(1+BSL_RFR_spot_no_VA!$C45))-1</f>
        <v>8.8502659908897829E-3</v>
      </c>
      <c r="F45" s="9">
        <f>((1+BSL_RFR_spot_no_VA!F45)*(1+LFL_RFR_spot_no_VA!$C45)/(1+BSL_RFR_spot_no_VA!$C45))-1</f>
        <v>8.4953771951767898E-3</v>
      </c>
      <c r="G45" s="9">
        <f>((1+BSL_RFR_spot_no_VA!G45)*(1+LFL_RFR_spot_no_VA!$C45)/(1+BSL_RFR_spot_no_VA!$C45))-1</f>
        <v>2.9256371744384335E-2</v>
      </c>
      <c r="H45" s="9">
        <f>((1+BSL_RFR_spot_no_VA!H45)*(1+LFL_RFR_spot_no_VA!$C45)/(1+BSL_RFR_spot_no_VA!$C45))-1</f>
        <v>8.8502659908897829E-3</v>
      </c>
      <c r="I45" s="9">
        <f>((1+BSL_RFR_spot_no_VA!I45)*(1+LFL_RFR_spot_no_VA!$C45)/(1+BSL_RFR_spot_no_VA!$C45))-1</f>
        <v>1.0890876566239216E-2</v>
      </c>
      <c r="J45" s="9">
        <f>((1+BSL_RFR_spot_no_VA!J45)*(1+LFL_RFR_spot_no_VA!$C45)/(1+BSL_RFR_spot_no_VA!$C45))-1</f>
        <v>8.7812598361678429E-3</v>
      </c>
      <c r="K45" s="9">
        <f>((1+BSL_RFR_spot_no_VA!K45)*(1+LFL_RFR_spot_no_VA!$C45)/(1+BSL_RFR_spot_no_VA!$C45))-1</f>
        <v>8.8502659908897829E-3</v>
      </c>
      <c r="L45" s="9">
        <f>((1+BSL_RFR_spot_no_VA!L45)*(1+LFL_RFR_spot_no_VA!$C45)/(1+BSL_RFR_spot_no_VA!$C45))-1</f>
        <v>8.8502659908897829E-3</v>
      </c>
      <c r="M45" s="9">
        <f>((1+BSL_RFR_spot_no_VA!M45)*(1+LFL_RFR_spot_no_VA!$C45)/(1+BSL_RFR_spot_no_VA!$C45))-1</f>
        <v>8.8502659908897829E-3</v>
      </c>
      <c r="N45" s="9">
        <f>((1+BSL_RFR_spot_no_VA!N45)*(1+LFL_RFR_spot_no_VA!$C45)/(1+BSL_RFR_spot_no_VA!$C45))-1</f>
        <v>8.8502659908897829E-3</v>
      </c>
      <c r="O45" s="9">
        <f>((1+BSL_RFR_spot_no_VA!O45)*(1+LFL_RFR_spot_no_VA!$C45)/(1+BSL_RFR_spot_no_VA!$C45))-1</f>
        <v>8.8502659908897829E-3</v>
      </c>
      <c r="P45" s="9">
        <f>((1+BSL_RFR_spot_no_VA!P45)*(1+LFL_RFR_spot_no_VA!$C45)/(1+BSL_RFR_spot_no_VA!$C45))-1</f>
        <v>2.9768988893747572E-2</v>
      </c>
      <c r="Q45" s="9">
        <f>((1+BSL_RFR_spot_no_VA!Q45)*(1+LFL_RFR_spot_no_VA!$C45)/(1+BSL_RFR_spot_no_VA!$C45))-1</f>
        <v>3.5388061492536149E-2</v>
      </c>
      <c r="R45" s="9">
        <f>((1+BSL_RFR_spot_no_VA!R45)*(1+LFL_RFR_spot_no_VA!$C45)/(1+BSL_RFR_spot_no_VA!$C45))-1</f>
        <v>8.8502659908897829E-3</v>
      </c>
      <c r="S45" s="9">
        <f>((1+BSL_RFR_spot_no_VA!S45)*(1+LFL_RFR_spot_no_VA!$C45)/(1+BSL_RFR_spot_no_VA!$C45))-1</f>
        <v>8.8502659908897829E-3</v>
      </c>
      <c r="T45" s="9">
        <f>((1+BSL_RFR_spot_no_VA!T45)*(1+LFL_RFR_spot_no_VA!$C45)/(1+BSL_RFR_spot_no_VA!$C45))-1</f>
        <v>8.8502659908897829E-3</v>
      </c>
      <c r="U45" s="9">
        <f>((1+BSL_RFR_spot_no_VA!U45)*(1+LFL_RFR_spot_no_VA!$C45)/(1+BSL_RFR_spot_no_VA!$C45))-1</f>
        <v>-2.387879206686927E-3</v>
      </c>
      <c r="V45" s="9">
        <f>((1+BSL_RFR_spot_no_VA!V45)*(1+LFL_RFR_spot_no_VA!$C45)/(1+BSL_RFR_spot_no_VA!$C45))-1</f>
        <v>8.8502659908897829E-3</v>
      </c>
      <c r="W45" s="9">
        <f>((1+BSL_RFR_spot_no_VA!W45)*(1+LFL_RFR_spot_no_VA!$C45)/(1+BSL_RFR_spot_no_VA!$C45))-1</f>
        <v>8.8502659908897829E-3</v>
      </c>
      <c r="X45" s="9">
        <f>((1+BSL_RFR_spot_no_VA!X45)*(1+LFL_RFR_spot_no_VA!$C45)/(1+BSL_RFR_spot_no_VA!$C45))-1</f>
        <v>8.8502659908897829E-3</v>
      </c>
      <c r="Y45" s="9">
        <f>((1+BSL_RFR_spot_no_VA!Y45)*(1+LFL_RFR_spot_no_VA!$C45)/(1+BSL_RFR_spot_no_VA!$C45))-1</f>
        <v>8.8502659908897829E-3</v>
      </c>
      <c r="Z45" s="9">
        <f>((1+BSL_RFR_spot_no_VA!Z45)*(1+LFL_RFR_spot_no_VA!$C45)/(1+BSL_RFR_spot_no_VA!$C45))-1</f>
        <v>1.6756399717606119E-2</v>
      </c>
      <c r="AA45" s="9">
        <f>((1+BSL_RFR_spot_no_VA!AA45)*(1+LFL_RFR_spot_no_VA!$C45)/(1+BSL_RFR_spot_no_VA!$C45))-1</f>
        <v>2.4711823554838031E-2</v>
      </c>
      <c r="AB45" s="9">
        <f>((1+BSL_RFR_spot_no_VA!AB45)*(1+LFL_RFR_spot_no_VA!$C45)/(1+BSL_RFR_spot_no_VA!$C45))-1</f>
        <v>8.8502659908897829E-3</v>
      </c>
      <c r="AC45" s="9">
        <f>((1+BSL_RFR_spot_no_VA!AC45)*(1+LFL_RFR_spot_no_VA!$C45)/(1+BSL_RFR_spot_no_VA!$C45))-1</f>
        <v>3.0606920772514368E-2</v>
      </c>
      <c r="AD45" s="9">
        <f>((1+BSL_RFR_spot_no_VA!AD45)*(1+LFL_RFR_spot_no_VA!$C45)/(1+BSL_RFR_spot_no_VA!$C45))-1</f>
        <v>5.0096230470417336E-2</v>
      </c>
      <c r="AE45" s="9">
        <f>((1+BSL_RFR_spot_no_VA!AE45)*(1+LFL_RFR_spot_no_VA!$C45)/(1+BSL_RFR_spot_no_VA!$C45))-1</f>
        <v>8.8502659908897829E-3</v>
      </c>
      <c r="AF45" s="9">
        <f>((1+BSL_RFR_spot_no_VA!AF45)*(1+LFL_RFR_spot_no_VA!$C45)/(1+BSL_RFR_spot_no_VA!$C45))-1</f>
        <v>8.8502659908897829E-3</v>
      </c>
      <c r="AG45" s="9">
        <f>((1+BSL_RFR_spot_no_VA!AG45)*(1+LFL_RFR_spot_no_VA!$C45)/(1+BSL_RFR_spot_no_VA!$C45))-1</f>
        <v>8.8502659908897829E-3</v>
      </c>
      <c r="AH45" s="9">
        <f>((1+BSL_RFR_spot_no_VA!AH45)*(1+LFL_RFR_spot_no_VA!$C45)/(1+BSL_RFR_spot_no_VA!$C45))-1</f>
        <v>1.9063176889740463E-2</v>
      </c>
      <c r="AI45" s="9">
        <f>((1+BSL_RFR_spot_no_VA!AI45)*(1+LFL_RFR_spot_no_VA!$C45)/(1+BSL_RFR_spot_no_VA!$C45))-1</f>
        <v>-2.387879206686927E-3</v>
      </c>
      <c r="AJ45" s="9">
        <v>9.6916700264526347E-3</v>
      </c>
      <c r="AK45" s="9">
        <f>((1+BSL_RFR_spot_no_VA!AK45)*(1+LFL_RFR_spot_no_VA!$C45)/(1+BSL_RFR_spot_no_VA!$C45))-1</f>
        <v>1.8412547430933346E-2</v>
      </c>
      <c r="AL45" s="9">
        <f>((1+BSL_RFR_spot_no_VA!AL45)*(1+LFL_RFR_spot_no_VA!$C45)/(1+BSL_RFR_spot_no_VA!$C45))-1</f>
        <v>0.10039185924062499</v>
      </c>
      <c r="AM45" s="9">
        <f>((1+BSL_RFR_spot_no_VA!AM45)*(1+LFL_RFR_spot_no_VA!$C45)/(1+BSL_RFR_spot_no_VA!$C45))-1</f>
        <v>1.2517450213257009E-2</v>
      </c>
      <c r="AN45" s="9">
        <f>((1+BSL_RFR_spot_no_VA!AN45)*(1+LFL_RFR_spot_no_VA!$C45)/(1+BSL_RFR_spot_no_VA!$C45))-1</f>
        <v>3.143499462917787E-2</v>
      </c>
      <c r="AO45" s="9">
        <f>((1+BSL_RFR_spot_no_VA!AO45)*(1+LFL_RFR_spot_no_VA!$C45)/(1+BSL_RFR_spot_no_VA!$C45))-1</f>
        <v>1.939834964124687E-2</v>
      </c>
      <c r="AP45" s="9">
        <f>((1+BSL_RFR_spot_no_VA!AP45)*(1+LFL_RFR_spot_no_VA!$C45)/(1+BSL_RFR_spot_no_VA!$C45))-1</f>
        <v>4.1026850135530868E-2</v>
      </c>
      <c r="AQ45" s="9">
        <f>((1+BSL_RFR_spot_no_VA!AQ45)*(1+LFL_RFR_spot_no_VA!$C45)/(1+BSL_RFR_spot_no_VA!$C45))-1</f>
        <v>1.4784795296978848E-2</v>
      </c>
      <c r="AR45" s="9">
        <f>((1+BSL_RFR_spot_no_VA!AR45)*(1+LFL_RFR_spot_no_VA!$C45)/(1+BSL_RFR_spot_no_VA!$C45))-1</f>
        <v>5.201854478052903E-2</v>
      </c>
      <c r="AS45" s="9">
        <f>((1+BSL_RFR_spot_no_VA!AS45)*(1+LFL_RFR_spot_no_VA!$C45)/(1+BSL_RFR_spot_no_VA!$C45))-1</f>
        <v>-1.1753424880011076E-3</v>
      </c>
      <c r="AT45" s="9">
        <f>((1+BSL_RFR_spot_no_VA!AT45)*(1+LFL_RFR_spot_no_VA!$C45)/(1+BSL_RFR_spot_no_VA!$C45))-1</f>
        <v>3.3091142342505098E-2</v>
      </c>
      <c r="AU45" s="9">
        <f>((1+BSL_RFR_spot_no_VA!AU45)*(1+LFL_RFR_spot_no_VA!$C45)/(1+BSL_RFR_spot_no_VA!$C45))-1</f>
        <v>5.2343859509932589E-2</v>
      </c>
      <c r="AV45" s="9">
        <f>((1+BSL_RFR_spot_no_VA!AV45)*(1+LFL_RFR_spot_no_VA!$C45)/(1+BSL_RFR_spot_no_VA!$C45))-1</f>
        <v>2.6200384892411943E-2</v>
      </c>
      <c r="AW45" s="9">
        <f>((1+BSL_RFR_spot_no_VA!AW45)*(1+LFL_RFR_spot_no_VA!$C45)/(1+BSL_RFR_spot_no_VA!$C45))-1</f>
        <v>1.8639281939305308E-2</v>
      </c>
      <c r="AX45" s="9">
        <f>((1+BSL_RFR_spot_no_VA!AX45)*(1+LFL_RFR_spot_no_VA!$C45)/(1+BSL_RFR_spot_no_VA!$C45))-1</f>
        <v>6.7475923438248708E-2</v>
      </c>
      <c r="AY45" s="9">
        <f>((1+BSL_RFR_spot_no_VA!AY45)*(1+LFL_RFR_spot_no_VA!$C45)/(1+BSL_RFR_spot_no_VA!$C45))-1</f>
        <v>9.9839385327507024E-3</v>
      </c>
      <c r="AZ45" s="9">
        <f>((1+BSL_RFR_spot_no_VA!AZ45)*(1+LFL_RFR_spot_no_VA!$C45)/(1+BSL_RFR_spot_no_VA!$C45))-1</f>
        <v>1.2862480986866709E-2</v>
      </c>
      <c r="BA45" s="9">
        <f>((1+BSL_RFR_spot_no_VA!BA45)*(1+LFL_RFR_spot_no_VA!$C45)/(1+BSL_RFR_spot_no_VA!$C45))-1</f>
        <v>2.2040299564887622E-2</v>
      </c>
      <c r="BB45" s="9">
        <f>((1+BSL_RFR_spot_no_VA!BB45)*(1+LFL_RFR_spot_no_VA!$C45)/(1+BSL_RFR_spot_no_VA!$C45))-1</f>
        <v>6.742663332773291E-2</v>
      </c>
      <c r="BC45" s="9">
        <f>((1+BSL_RFR_spot_no_VA!BC45)*(1+LFL_RFR_spot_no_VA!$C45)/(1+BSL_RFR_spot_no_VA!$C45))-1</f>
        <v>1.2093555262822075E-2</v>
      </c>
      <c r="BD45" s="12"/>
      <c r="BE45" s="3"/>
    </row>
    <row r="46" spans="1:57" x14ac:dyDescent="0.25">
      <c r="A46" s="3"/>
      <c r="B46" s="3">
        <v>36</v>
      </c>
      <c r="C46" s="6">
        <v>9.101976011971713E-3</v>
      </c>
      <c r="D46" s="6">
        <f>((1+BSL_RFR_spot_no_VA!D46)*(1+LFL_RFR_spot_no_VA!$C46)/(1+BSL_RFR_spot_no_VA!$C46))-1</f>
        <v>9.101976011971713E-3</v>
      </c>
      <c r="E46" s="6">
        <f>((1+BSL_RFR_spot_no_VA!E46)*(1+LFL_RFR_spot_no_VA!$C46)/(1+BSL_RFR_spot_no_VA!$C46))-1</f>
        <v>9.101976011971713E-3</v>
      </c>
      <c r="F46" s="6">
        <f>((1+BSL_RFR_spot_no_VA!F46)*(1+LFL_RFR_spot_no_VA!$C46)/(1+BSL_RFR_spot_no_VA!$C46))-1</f>
        <v>8.75701084040581E-3</v>
      </c>
      <c r="G46" s="6">
        <f>((1+BSL_RFR_spot_no_VA!G46)*(1+LFL_RFR_spot_no_VA!$C46)/(1+BSL_RFR_spot_no_VA!$C46))-1</f>
        <v>2.9031106780714522E-2</v>
      </c>
      <c r="H46" s="6">
        <f>((1+BSL_RFR_spot_no_VA!H46)*(1+LFL_RFR_spot_no_VA!$C46)/(1+BSL_RFR_spot_no_VA!$C46))-1</f>
        <v>9.101976011971713E-3</v>
      </c>
      <c r="I46" s="6">
        <f>((1+BSL_RFR_spot_no_VA!I46)*(1+LFL_RFR_spot_no_VA!$C46)/(1+BSL_RFR_spot_no_VA!$C46))-1</f>
        <v>1.1102774007053284E-2</v>
      </c>
      <c r="J46" s="6">
        <f>((1+BSL_RFR_spot_no_VA!J46)*(1+LFL_RFR_spot_no_VA!$C46)/(1+BSL_RFR_spot_no_VA!$C46))-1</f>
        <v>9.0329829776585324E-3</v>
      </c>
      <c r="K46" s="6">
        <f>((1+BSL_RFR_spot_no_VA!K46)*(1+LFL_RFR_spot_no_VA!$C46)/(1+BSL_RFR_spot_no_VA!$C46))-1</f>
        <v>9.101976011971713E-3</v>
      </c>
      <c r="L46" s="6">
        <f>((1+BSL_RFR_spot_no_VA!L46)*(1+LFL_RFR_spot_no_VA!$C46)/(1+BSL_RFR_spot_no_VA!$C46))-1</f>
        <v>9.101976011971713E-3</v>
      </c>
      <c r="M46" s="6">
        <f>((1+BSL_RFR_spot_no_VA!M46)*(1+LFL_RFR_spot_no_VA!$C46)/(1+BSL_RFR_spot_no_VA!$C46))-1</f>
        <v>9.101976011971713E-3</v>
      </c>
      <c r="N46" s="6">
        <f>((1+BSL_RFR_spot_no_VA!N46)*(1+LFL_RFR_spot_no_VA!$C46)/(1+BSL_RFR_spot_no_VA!$C46))-1</f>
        <v>9.101976011971713E-3</v>
      </c>
      <c r="O46" s="6">
        <f>((1+BSL_RFR_spot_no_VA!O46)*(1+LFL_RFR_spot_no_VA!$C46)/(1+BSL_RFR_spot_no_VA!$C46))-1</f>
        <v>9.101976011971713E-3</v>
      </c>
      <c r="P46" s="6">
        <f>((1+BSL_RFR_spot_no_VA!P46)*(1+LFL_RFR_spot_no_VA!$C46)/(1+BSL_RFR_spot_no_VA!$C46))-1</f>
        <v>2.9543626464183737E-2</v>
      </c>
      <c r="Q46" s="6">
        <f>((1+BSL_RFR_spot_no_VA!Q46)*(1+LFL_RFR_spot_no_VA!$C46)/(1+BSL_RFR_spot_no_VA!$C46))-1</f>
        <v>3.4994076174923006E-2</v>
      </c>
      <c r="R46" s="6">
        <f>((1+BSL_RFR_spot_no_VA!R46)*(1+LFL_RFR_spot_no_VA!$C46)/(1+BSL_RFR_spot_no_VA!$C46))-1</f>
        <v>9.101976011971713E-3</v>
      </c>
      <c r="S46" s="6">
        <f>((1+BSL_RFR_spot_no_VA!S46)*(1+LFL_RFR_spot_no_VA!$C46)/(1+BSL_RFR_spot_no_VA!$C46))-1</f>
        <v>9.101976011971713E-3</v>
      </c>
      <c r="T46" s="6">
        <f>((1+BSL_RFR_spot_no_VA!T46)*(1+LFL_RFR_spot_no_VA!$C46)/(1+BSL_RFR_spot_no_VA!$C46))-1</f>
        <v>9.101976011971713E-3</v>
      </c>
      <c r="U46" s="6">
        <f>((1+BSL_RFR_spot_no_VA!U46)*(1+LFL_RFR_spot_no_VA!$C46)/(1+BSL_RFR_spot_no_VA!$C46))-1</f>
        <v>-2.1438885810726171E-3</v>
      </c>
      <c r="V46" s="6">
        <f>((1+BSL_RFR_spot_no_VA!V46)*(1+LFL_RFR_spot_no_VA!$C46)/(1+BSL_RFR_spot_no_VA!$C46))-1</f>
        <v>9.101976011971713E-3</v>
      </c>
      <c r="W46" s="6">
        <f>((1+BSL_RFR_spot_no_VA!W46)*(1+LFL_RFR_spot_no_VA!$C46)/(1+BSL_RFR_spot_no_VA!$C46))-1</f>
        <v>9.101976011971713E-3</v>
      </c>
      <c r="X46" s="6">
        <f>((1+BSL_RFR_spot_no_VA!X46)*(1+LFL_RFR_spot_no_VA!$C46)/(1+BSL_RFR_spot_no_VA!$C46))-1</f>
        <v>9.101976011971713E-3</v>
      </c>
      <c r="Y46" s="6">
        <f>((1+BSL_RFR_spot_no_VA!Y46)*(1+LFL_RFR_spot_no_VA!$C46)/(1+BSL_RFR_spot_no_VA!$C46))-1</f>
        <v>9.101976011971713E-3</v>
      </c>
      <c r="Z46" s="6">
        <f>((1+BSL_RFR_spot_no_VA!Z46)*(1+LFL_RFR_spot_no_VA!$C46)/(1+BSL_RFR_spot_no_VA!$C46))-1</f>
        <v>1.6829195855045054E-2</v>
      </c>
      <c r="AA46" s="6">
        <f>((1+BSL_RFR_spot_no_VA!AA46)*(1+LFL_RFR_spot_no_VA!$C46)/(1+BSL_RFR_spot_no_VA!$C46))-1</f>
        <v>2.4595840289154625E-2</v>
      </c>
      <c r="AB46" s="6">
        <f>((1+BSL_RFR_spot_no_VA!AB46)*(1+LFL_RFR_spot_no_VA!$C46)/(1+BSL_RFR_spot_no_VA!$C46))-1</f>
        <v>9.101976011971713E-3</v>
      </c>
      <c r="AC46" s="6">
        <f>((1+BSL_RFR_spot_no_VA!AC46)*(1+LFL_RFR_spot_no_VA!$C46)/(1+BSL_RFR_spot_no_VA!$C46))-1</f>
        <v>3.0351830580423567E-2</v>
      </c>
      <c r="AD46" s="6">
        <f>((1+BSL_RFR_spot_no_VA!AD46)*(1+LFL_RFR_spot_no_VA!$C46)/(1+BSL_RFR_spot_no_VA!$C46))-1</f>
        <v>4.9305202721023011E-2</v>
      </c>
      <c r="AE46" s="6">
        <f>((1+BSL_RFR_spot_no_VA!AE46)*(1+LFL_RFR_spot_no_VA!$C46)/(1+BSL_RFR_spot_no_VA!$C46))-1</f>
        <v>9.101976011971713E-3</v>
      </c>
      <c r="AF46" s="6">
        <f>((1+BSL_RFR_spot_no_VA!AF46)*(1+LFL_RFR_spot_no_VA!$C46)/(1+BSL_RFR_spot_no_VA!$C46))-1</f>
        <v>9.101976011971713E-3</v>
      </c>
      <c r="AG46" s="6">
        <f>((1+BSL_RFR_spot_no_VA!AG46)*(1+LFL_RFR_spot_no_VA!$C46)/(1+BSL_RFR_spot_no_VA!$C46))-1</f>
        <v>9.101976011971713E-3</v>
      </c>
      <c r="AH46" s="6">
        <f>((1+BSL_RFR_spot_no_VA!AH46)*(1+LFL_RFR_spot_no_VA!$C46)/(1+BSL_RFR_spot_no_VA!$C46))-1</f>
        <v>1.909610983962029E-2</v>
      </c>
      <c r="AI46" s="6">
        <f>((1+BSL_RFR_spot_no_VA!AI46)*(1+LFL_RFR_spot_no_VA!$C46)/(1+BSL_RFR_spot_no_VA!$C46))-1</f>
        <v>-2.1438885810726171E-3</v>
      </c>
      <c r="AJ46" s="6">
        <v>9.602326053936603E-3</v>
      </c>
      <c r="AK46" s="6">
        <f>((1+BSL_RFR_spot_no_VA!AK46)*(1+LFL_RFR_spot_no_VA!$C46)/(1+BSL_RFR_spot_no_VA!$C46))-1</f>
        <v>1.831747416665741E-2</v>
      </c>
      <c r="AL46" s="6">
        <f>((1+BSL_RFR_spot_no_VA!AL46)*(1+LFL_RFR_spot_no_VA!$C46)/(1+BSL_RFR_spot_no_VA!$C46))-1</f>
        <v>9.8526804629580189E-2</v>
      </c>
      <c r="AM46" s="6">
        <f>((1+BSL_RFR_spot_no_VA!AM46)*(1+LFL_RFR_spot_no_VA!$C46)/(1+BSL_RFR_spot_no_VA!$C46))-1</f>
        <v>1.2620620761942591E-2</v>
      </c>
      <c r="AN46" s="6">
        <f>((1+BSL_RFR_spot_no_VA!AN46)*(1+LFL_RFR_spot_no_VA!$C46)/(1+BSL_RFR_spot_no_VA!$C46))-1</f>
        <v>3.1150178548904339E-2</v>
      </c>
      <c r="AO46" s="6">
        <f>((1+BSL_RFR_spot_no_VA!AO46)*(1+LFL_RFR_spot_no_VA!$C46)/(1+BSL_RFR_spot_no_VA!$C46))-1</f>
        <v>1.9391794272390905E-2</v>
      </c>
      <c r="AP46" s="6">
        <f>((1+BSL_RFR_spot_no_VA!AP46)*(1+LFL_RFR_spot_no_VA!$C46)/(1+BSL_RFR_spot_no_VA!$C46))-1</f>
        <v>4.0503662772216398E-2</v>
      </c>
      <c r="AQ46" s="6">
        <f>((1+BSL_RFR_spot_no_VA!AQ46)*(1+LFL_RFR_spot_no_VA!$C46)/(1+BSL_RFR_spot_no_VA!$C46))-1</f>
        <v>1.4897390894276663E-2</v>
      </c>
      <c r="AR46" s="6">
        <f>((1+BSL_RFR_spot_no_VA!AR46)*(1+LFL_RFR_spot_no_VA!$C46)/(1+BSL_RFR_spot_no_VA!$C46))-1</f>
        <v>5.1453842932490224E-2</v>
      </c>
      <c r="AS46" s="6">
        <f>((1+BSL_RFR_spot_no_VA!AS46)*(1+LFL_RFR_spot_no_VA!$C46)/(1+BSL_RFR_spot_no_VA!$C46))-1</f>
        <v>-1.0301438843031141E-3</v>
      </c>
      <c r="AT46" s="6">
        <f>((1+BSL_RFR_spot_no_VA!AT46)*(1+LFL_RFR_spot_no_VA!$C46)/(1+BSL_RFR_spot_no_VA!$C46))-1</f>
        <v>3.2796155224661172E-2</v>
      </c>
      <c r="AU46" s="6">
        <f>((1+BSL_RFR_spot_no_VA!AU46)*(1+LFL_RFR_spot_no_VA!$C46)/(1+BSL_RFR_spot_no_VA!$C46))-1</f>
        <v>5.180866425181474E-2</v>
      </c>
      <c r="AV46" s="6">
        <f>((1+BSL_RFR_spot_no_VA!AV46)*(1+LFL_RFR_spot_no_VA!$C46)/(1+BSL_RFR_spot_no_VA!$C46))-1</f>
        <v>2.6044694009730751E-2</v>
      </c>
      <c r="AW46" s="6">
        <f>((1+BSL_RFR_spot_no_VA!AW46)*(1+LFL_RFR_spot_no_VA!$C46)/(1+BSL_RFR_spot_no_VA!$C46))-1</f>
        <v>1.8632870894946363E-2</v>
      </c>
      <c r="AX46" s="6">
        <f>((1+BSL_RFR_spot_no_VA!AX46)*(1+LFL_RFR_spot_no_VA!$C46)/(1+BSL_RFR_spot_no_VA!$C46))-1</f>
        <v>6.6523892856035216E-2</v>
      </c>
      <c r="AY46" s="6">
        <f>((1+BSL_RFR_spot_no_VA!AY46)*(1+LFL_RFR_spot_no_VA!$C46)/(1+BSL_RFR_spot_no_VA!$C46))-1</f>
        <v>1.0196008413223101E-2</v>
      </c>
      <c r="AZ46" s="6">
        <f>((1+BSL_RFR_spot_no_VA!AZ46)*(1+LFL_RFR_spot_no_VA!$C46)/(1+BSL_RFR_spot_no_VA!$C46))-1</f>
        <v>1.3024722820062618E-2</v>
      </c>
      <c r="BA46" s="6">
        <f>((1+BSL_RFR_spot_no_VA!BA46)*(1+LFL_RFR_spot_no_VA!$C46)/(1+BSL_RFR_spot_no_VA!$C46))-1</f>
        <v>2.1993817280772765E-2</v>
      </c>
      <c r="BB46" s="6">
        <f>((1+BSL_RFR_spot_no_VA!BB46)*(1+LFL_RFR_spot_no_VA!$C46)/(1+BSL_RFR_spot_no_VA!$C46))-1</f>
        <v>6.6445043673962978E-2</v>
      </c>
      <c r="BC46" s="6">
        <f>((1+BSL_RFR_spot_no_VA!BC46)*(1+LFL_RFR_spot_no_VA!$C46)/(1+BSL_RFR_spot_no_VA!$C46))-1</f>
        <v>1.1871553532257106E-2</v>
      </c>
      <c r="BD46" s="12"/>
      <c r="BE46" s="3"/>
    </row>
    <row r="47" spans="1:57" x14ac:dyDescent="0.25">
      <c r="A47" s="3"/>
      <c r="B47" s="3">
        <v>37</v>
      </c>
      <c r="C47" s="6">
        <v>9.3465198535860328E-3</v>
      </c>
      <c r="D47" s="6">
        <f>((1+BSL_RFR_spot_no_VA!D47)*(1+LFL_RFR_spot_no_VA!$C47)/(1+BSL_RFR_spot_no_VA!$C47))-1</f>
        <v>9.3465198535860328E-3</v>
      </c>
      <c r="E47" s="6">
        <f>((1+BSL_RFR_spot_no_VA!E47)*(1+LFL_RFR_spot_no_VA!$C47)/(1+BSL_RFR_spot_no_VA!$C47))-1</f>
        <v>9.3465198535860328E-3</v>
      </c>
      <c r="F47" s="6">
        <f>((1+BSL_RFR_spot_no_VA!F47)*(1+LFL_RFR_spot_no_VA!$C47)/(1+BSL_RFR_spot_no_VA!$C47))-1</f>
        <v>9.0114703380819172E-3</v>
      </c>
      <c r="G47" s="6">
        <f>((1+BSL_RFR_spot_no_VA!G47)*(1+LFL_RFR_spot_no_VA!$C47)/(1+BSL_RFR_spot_no_VA!$C47))-1</f>
        <v>2.8808954945367837E-2</v>
      </c>
      <c r="H47" s="6">
        <f>((1+BSL_RFR_spot_no_VA!H47)*(1+LFL_RFR_spot_no_VA!$C47)/(1+BSL_RFR_spot_no_VA!$C47))-1</f>
        <v>9.3465198535860328E-3</v>
      </c>
      <c r="I47" s="6">
        <f>((1+BSL_RFR_spot_no_VA!I47)*(1+LFL_RFR_spot_no_VA!$C47)/(1+BSL_RFR_spot_no_VA!$C47))-1</f>
        <v>1.1317399356551183E-2</v>
      </c>
      <c r="J47" s="6">
        <f>((1+BSL_RFR_spot_no_VA!J47)*(1+LFL_RFR_spot_no_VA!$C47)/(1+BSL_RFR_spot_no_VA!$C47))-1</f>
        <v>9.2873934684971626E-3</v>
      </c>
      <c r="K47" s="6">
        <f>((1+BSL_RFR_spot_no_VA!K47)*(1+LFL_RFR_spot_no_VA!$C47)/(1+BSL_RFR_spot_no_VA!$C47))-1</f>
        <v>9.3465198535860328E-3</v>
      </c>
      <c r="L47" s="6">
        <f>((1+BSL_RFR_spot_no_VA!L47)*(1+LFL_RFR_spot_no_VA!$C47)/(1+BSL_RFR_spot_no_VA!$C47))-1</f>
        <v>9.3465198535860328E-3</v>
      </c>
      <c r="M47" s="6">
        <f>((1+BSL_RFR_spot_no_VA!M47)*(1+LFL_RFR_spot_no_VA!$C47)/(1+BSL_RFR_spot_no_VA!$C47))-1</f>
        <v>9.3465198535860328E-3</v>
      </c>
      <c r="N47" s="6">
        <f>((1+BSL_RFR_spot_no_VA!N47)*(1+LFL_RFR_spot_no_VA!$C47)/(1+BSL_RFR_spot_no_VA!$C47))-1</f>
        <v>9.3465198535860328E-3</v>
      </c>
      <c r="O47" s="6">
        <f>((1+BSL_RFR_spot_no_VA!O47)*(1+LFL_RFR_spot_no_VA!$C47)/(1+BSL_RFR_spot_no_VA!$C47))-1</f>
        <v>9.3465198535860328E-3</v>
      </c>
      <c r="P47" s="6">
        <f>((1+BSL_RFR_spot_no_VA!P47)*(1+LFL_RFR_spot_no_VA!$C47)/(1+BSL_RFR_spot_no_VA!$C47))-1</f>
        <v>2.9331238013653449E-2</v>
      </c>
      <c r="Q47" s="6">
        <f>((1+BSL_RFR_spot_no_VA!Q47)*(1+LFL_RFR_spot_no_VA!$C47)/(1+BSL_RFR_spot_no_VA!$C47))-1</f>
        <v>3.4623049479115098E-2</v>
      </c>
      <c r="R47" s="6">
        <f>((1+BSL_RFR_spot_no_VA!R47)*(1+LFL_RFR_spot_no_VA!$C47)/(1+BSL_RFR_spot_no_VA!$C47))-1</f>
        <v>9.3465198535860328E-3</v>
      </c>
      <c r="S47" s="6">
        <f>((1+BSL_RFR_spot_no_VA!S47)*(1+LFL_RFR_spot_no_VA!$C47)/(1+BSL_RFR_spot_no_VA!$C47))-1</f>
        <v>9.3465198535860328E-3</v>
      </c>
      <c r="T47" s="6">
        <f>((1+BSL_RFR_spot_no_VA!T47)*(1+LFL_RFR_spot_no_VA!$C47)/(1+BSL_RFR_spot_no_VA!$C47))-1</f>
        <v>9.3465198535860328E-3</v>
      </c>
      <c r="U47" s="6">
        <f>((1+BSL_RFR_spot_no_VA!U47)*(1+LFL_RFR_spot_no_VA!$C47)/(1+BSL_RFR_spot_no_VA!$C47))-1</f>
        <v>-1.8973477108306103E-3</v>
      </c>
      <c r="V47" s="6">
        <f>((1+BSL_RFR_spot_no_VA!V47)*(1+LFL_RFR_spot_no_VA!$C47)/(1+BSL_RFR_spot_no_VA!$C47))-1</f>
        <v>9.3465198535860328E-3</v>
      </c>
      <c r="W47" s="6">
        <f>((1+BSL_RFR_spot_no_VA!W47)*(1+LFL_RFR_spot_no_VA!$C47)/(1+BSL_RFR_spot_no_VA!$C47))-1</f>
        <v>9.3465198535860328E-3</v>
      </c>
      <c r="X47" s="6">
        <f>((1+BSL_RFR_spot_no_VA!X47)*(1+LFL_RFR_spot_no_VA!$C47)/(1+BSL_RFR_spot_no_VA!$C47))-1</f>
        <v>9.3465198535860328E-3</v>
      </c>
      <c r="Y47" s="6">
        <f>((1+BSL_RFR_spot_no_VA!Y47)*(1+LFL_RFR_spot_no_VA!$C47)/(1+BSL_RFR_spot_no_VA!$C47))-1</f>
        <v>9.3465198535860328E-3</v>
      </c>
      <c r="Z47" s="6">
        <f>((1+BSL_RFR_spot_no_VA!Z47)*(1+LFL_RFR_spot_no_VA!$C47)/(1+BSL_RFR_spot_no_VA!$C47))-1</f>
        <v>1.6894988349942963E-2</v>
      </c>
      <c r="AA47" s="6">
        <f>((1+BSL_RFR_spot_no_VA!AA47)*(1+LFL_RFR_spot_no_VA!$C47)/(1+BSL_RFR_spot_no_VA!$C47))-1</f>
        <v>2.44927288338741E-2</v>
      </c>
      <c r="AB47" s="6">
        <f>((1+BSL_RFR_spot_no_VA!AB47)*(1+LFL_RFR_spot_no_VA!$C47)/(1+BSL_RFR_spot_no_VA!$C47))-1</f>
        <v>9.3465198535860328E-3</v>
      </c>
      <c r="AC47" s="6">
        <f>((1+BSL_RFR_spot_no_VA!AC47)*(1+LFL_RFR_spot_no_VA!$C47)/(1+BSL_RFR_spot_no_VA!$C47))-1</f>
        <v>3.0119589814839642E-2</v>
      </c>
      <c r="AD47" s="6">
        <f>((1+BSL_RFR_spot_no_VA!AD47)*(1+LFL_RFR_spot_no_VA!$C47)/(1+BSL_RFR_spot_no_VA!$C47))-1</f>
        <v>4.8557167565079329E-2</v>
      </c>
      <c r="AE47" s="6">
        <f>((1+BSL_RFR_spot_no_VA!AE47)*(1+LFL_RFR_spot_no_VA!$C47)/(1+BSL_RFR_spot_no_VA!$C47))-1</f>
        <v>9.3465198535860328E-3</v>
      </c>
      <c r="AF47" s="6">
        <f>((1+BSL_RFR_spot_no_VA!AF47)*(1+LFL_RFR_spot_no_VA!$C47)/(1+BSL_RFR_spot_no_VA!$C47))-1</f>
        <v>9.3465198535860328E-3</v>
      </c>
      <c r="AG47" s="6">
        <f>((1+BSL_RFR_spot_no_VA!AG47)*(1+LFL_RFR_spot_no_VA!$C47)/(1+BSL_RFR_spot_no_VA!$C47))-1</f>
        <v>9.3465198535860328E-3</v>
      </c>
      <c r="AH47" s="6">
        <f>((1+BSL_RFR_spot_no_VA!AH47)*(1+LFL_RFR_spot_no_VA!$C47)/(1+BSL_RFR_spot_no_VA!$C47))-1</f>
        <v>1.9122082188293588E-2</v>
      </c>
      <c r="AI47" s="6">
        <f>((1+BSL_RFR_spot_no_VA!AI47)*(1+LFL_RFR_spot_no_VA!$C47)/(1+BSL_RFR_spot_no_VA!$C47))-1</f>
        <v>-1.8973477108306103E-3</v>
      </c>
      <c r="AJ47" s="6">
        <v>9.5198096971855529E-3</v>
      </c>
      <c r="AK47" s="6">
        <f>((1+BSL_RFR_spot_no_VA!AK47)*(1+LFL_RFR_spot_no_VA!$C47)/(1+BSL_RFR_spot_no_VA!$C47))-1</f>
        <v>1.8235186411959203E-2</v>
      </c>
      <c r="AL47" s="6">
        <f>((1+BSL_RFR_spot_no_VA!AL47)*(1+LFL_RFR_spot_no_VA!$C47)/(1+BSL_RFR_spot_no_VA!$C47))-1</f>
        <v>9.6735317015064659E-2</v>
      </c>
      <c r="AM47" s="6">
        <f>((1+BSL_RFR_spot_no_VA!AM47)*(1+LFL_RFR_spot_no_VA!$C47)/(1+BSL_RFR_spot_no_VA!$C47))-1</f>
        <v>1.2736432598686287E-2</v>
      </c>
      <c r="AN47" s="6">
        <f>((1+BSL_RFR_spot_no_VA!AN47)*(1+LFL_RFR_spot_no_VA!$C47)/(1+BSL_RFR_spot_no_VA!$C47))-1</f>
        <v>3.0878378423481401E-2</v>
      </c>
      <c r="AO47" s="6">
        <f>((1+BSL_RFR_spot_no_VA!AO47)*(1+LFL_RFR_spot_no_VA!$C47)/(1+BSL_RFR_spot_no_VA!$C47))-1</f>
        <v>1.9388150921193947E-2</v>
      </c>
      <c r="AP47" s="6">
        <f>((1+BSL_RFR_spot_no_VA!AP47)*(1+LFL_RFR_spot_no_VA!$C47)/(1+BSL_RFR_spot_no_VA!$C47))-1</f>
        <v>4.0003550522210274E-2</v>
      </c>
      <c r="AQ47" s="6">
        <f>((1+BSL_RFR_spot_no_VA!AQ47)*(1+LFL_RFR_spot_no_VA!$C47)/(1+BSL_RFR_spot_no_VA!$C47))-1</f>
        <v>1.501279842461134E-2</v>
      </c>
      <c r="AR47" s="6">
        <f>((1+BSL_RFR_spot_no_VA!AR47)*(1+LFL_RFR_spot_no_VA!$C47)/(1+BSL_RFR_spot_no_VA!$C47))-1</f>
        <v>5.0912368571122801E-2</v>
      </c>
      <c r="AS47" s="6">
        <f>((1+BSL_RFR_spot_no_VA!AS47)*(1+LFL_RFR_spot_no_VA!$C47)/(1+BSL_RFR_spot_no_VA!$C47))-1</f>
        <v>-8.8234476680359997E-4</v>
      </c>
      <c r="AT47" s="6">
        <f>((1+BSL_RFR_spot_no_VA!AT47)*(1+LFL_RFR_spot_no_VA!$C47)/(1+BSL_RFR_spot_no_VA!$C47))-1</f>
        <v>3.250435401342755E-2</v>
      </c>
      <c r="AU47" s="6">
        <f>((1+BSL_RFR_spot_no_VA!AU47)*(1+LFL_RFR_spot_no_VA!$C47)/(1+BSL_RFR_spot_no_VA!$C47))-1</f>
        <v>5.128683567668646E-2</v>
      </c>
      <c r="AV47" s="6">
        <f>((1+BSL_RFR_spot_no_VA!AV47)*(1+LFL_RFR_spot_no_VA!$C47)/(1+BSL_RFR_spot_no_VA!$C47))-1</f>
        <v>2.5901907678494096E-2</v>
      </c>
      <c r="AW47" s="6">
        <f>((1+BSL_RFR_spot_no_VA!AW47)*(1+LFL_RFR_spot_no_VA!$C47)/(1+BSL_RFR_spot_no_VA!$C47))-1</f>
        <v>1.8639216710067297E-2</v>
      </c>
      <c r="AX47" s="6">
        <f>((1+BSL_RFR_spot_no_VA!AX47)*(1+LFL_RFR_spot_no_VA!$C47)/(1+BSL_RFR_spot_no_VA!$C47))-1</f>
        <v>6.5605275265728791E-2</v>
      </c>
      <c r="AY47" s="6">
        <f>((1+BSL_RFR_spot_no_VA!AY47)*(1+LFL_RFR_spot_no_VA!$C47)/(1+BSL_RFR_spot_no_VA!$C47))-1</f>
        <v>1.0420649182702135E-2</v>
      </c>
      <c r="AZ47" s="6">
        <f>((1+BSL_RFR_spot_no_VA!AZ47)*(1+LFL_RFR_spot_no_VA!$C47)/(1+BSL_RFR_spot_no_VA!$C47))-1</f>
        <v>1.3189734884368365E-2</v>
      </c>
      <c r="BA47" s="6">
        <f>((1+BSL_RFR_spot_no_VA!BA47)*(1+LFL_RFR_spot_no_VA!$C47)/(1+BSL_RFR_spot_no_VA!$C47))-1</f>
        <v>2.1950294275048909E-2</v>
      </c>
      <c r="BB47" s="6">
        <f>((1+BSL_RFR_spot_no_VA!BB47)*(1+LFL_RFR_spot_no_VA!$C47)/(1+BSL_RFR_spot_no_VA!$C47))-1</f>
        <v>6.55067312905806E-2</v>
      </c>
      <c r="BC47" s="6">
        <f>((1+BSL_RFR_spot_no_VA!BC47)*(1+LFL_RFR_spot_no_VA!$C47)/(1+BSL_RFR_spot_no_VA!$C47))-1</f>
        <v>1.1613031281995978E-2</v>
      </c>
      <c r="BD47" s="12"/>
      <c r="BE47" s="3"/>
    </row>
    <row r="48" spans="1:57" x14ac:dyDescent="0.25">
      <c r="A48" s="3"/>
      <c r="B48" s="3">
        <v>38</v>
      </c>
      <c r="C48" s="6">
        <v>9.5837306290076363E-3</v>
      </c>
      <c r="D48" s="6">
        <f>((1+BSL_RFR_spot_no_VA!D48)*(1+LFL_RFR_spot_no_VA!$C48)/(1+BSL_RFR_spot_no_VA!$C48))-1</f>
        <v>9.5837306290076363E-3</v>
      </c>
      <c r="E48" s="6">
        <f>((1+BSL_RFR_spot_no_VA!E48)*(1+LFL_RFR_spot_no_VA!$C48)/(1+BSL_RFR_spot_no_VA!$C48))-1</f>
        <v>9.5837306290076363E-3</v>
      </c>
      <c r="F48" s="6">
        <f>((1+BSL_RFR_spot_no_VA!F48)*(1+LFL_RFR_spot_no_VA!$C48)/(1+BSL_RFR_spot_no_VA!$C48))-1</f>
        <v>9.2487397358371748E-3</v>
      </c>
      <c r="G48" s="6">
        <f>((1+BSL_RFR_spot_no_VA!G48)*(1+LFL_RFR_spot_no_VA!$C48)/(1+BSL_RFR_spot_no_VA!$C48))-1</f>
        <v>2.8599390153092763E-2</v>
      </c>
      <c r="H48" s="6">
        <f>((1+BSL_RFR_spot_no_VA!H48)*(1+LFL_RFR_spot_no_VA!$C48)/(1+BSL_RFR_spot_no_VA!$C48))-1</f>
        <v>9.5837306290076363E-3</v>
      </c>
      <c r="I48" s="6">
        <f>((1+BSL_RFR_spot_no_VA!I48)*(1+LFL_RFR_spot_no_VA!$C48)/(1+BSL_RFR_spot_no_VA!$C48))-1</f>
        <v>1.1505001928073355E-2</v>
      </c>
      <c r="J48" s="6">
        <f>((1+BSL_RFR_spot_no_VA!J48)*(1+LFL_RFR_spot_no_VA!$C48)/(1+BSL_RFR_spot_no_VA!$C48))-1</f>
        <v>9.5147619157078811E-3</v>
      </c>
      <c r="K48" s="6">
        <f>((1+BSL_RFR_spot_no_VA!K48)*(1+LFL_RFR_spot_no_VA!$C48)/(1+BSL_RFR_spot_no_VA!$C48))-1</f>
        <v>9.5837306290076363E-3</v>
      </c>
      <c r="L48" s="6">
        <f>((1+BSL_RFR_spot_no_VA!L48)*(1+LFL_RFR_spot_no_VA!$C48)/(1+BSL_RFR_spot_no_VA!$C48))-1</f>
        <v>9.5837306290076363E-3</v>
      </c>
      <c r="M48" s="6">
        <f>((1+BSL_RFR_spot_no_VA!M48)*(1+LFL_RFR_spot_no_VA!$C48)/(1+BSL_RFR_spot_no_VA!$C48))-1</f>
        <v>9.5837306290076363E-3</v>
      </c>
      <c r="N48" s="6">
        <f>((1+BSL_RFR_spot_no_VA!N48)*(1+LFL_RFR_spot_no_VA!$C48)/(1+BSL_RFR_spot_no_VA!$C48))-1</f>
        <v>9.5837306290076363E-3</v>
      </c>
      <c r="O48" s="6">
        <f>((1+BSL_RFR_spot_no_VA!O48)*(1+LFL_RFR_spot_no_VA!$C48)/(1+BSL_RFR_spot_no_VA!$C48))-1</f>
        <v>9.5837306290076363E-3</v>
      </c>
      <c r="P48" s="6">
        <f>((1+BSL_RFR_spot_no_VA!P48)*(1+LFL_RFR_spot_no_VA!$C48)/(1+BSL_RFR_spot_no_VA!$C48))-1</f>
        <v>2.9121581839505861E-2</v>
      </c>
      <c r="Q48" s="6">
        <f>((1+BSL_RFR_spot_no_VA!Q48)*(1+LFL_RFR_spot_no_VA!$C48)/(1+BSL_RFR_spot_no_VA!$C48))-1</f>
        <v>3.4264677317004555E-2</v>
      </c>
      <c r="R48" s="6">
        <f>((1+BSL_RFR_spot_no_VA!R48)*(1+LFL_RFR_spot_no_VA!$C48)/(1+BSL_RFR_spot_no_VA!$C48))-1</f>
        <v>9.5837306290076363E-3</v>
      </c>
      <c r="S48" s="6">
        <f>((1+BSL_RFR_spot_no_VA!S48)*(1+LFL_RFR_spot_no_VA!$C48)/(1+BSL_RFR_spot_no_VA!$C48))-1</f>
        <v>9.5837306290076363E-3</v>
      </c>
      <c r="T48" s="6">
        <f>((1+BSL_RFR_spot_no_VA!T48)*(1+LFL_RFR_spot_no_VA!$C48)/(1+BSL_RFR_spot_no_VA!$C48))-1</f>
        <v>9.5837306290076363E-3</v>
      </c>
      <c r="U48" s="6">
        <f>((1+BSL_RFR_spot_no_VA!U48)*(1+LFL_RFR_spot_no_VA!$C48)/(1+BSL_RFR_spot_no_VA!$C48))-1</f>
        <v>-1.6581696388585643E-3</v>
      </c>
      <c r="V48" s="6">
        <f>((1+BSL_RFR_spot_no_VA!V48)*(1+LFL_RFR_spot_no_VA!$C48)/(1+BSL_RFR_spot_no_VA!$C48))-1</f>
        <v>9.5837306290076363E-3</v>
      </c>
      <c r="W48" s="6">
        <f>((1+BSL_RFR_spot_no_VA!W48)*(1+LFL_RFR_spot_no_VA!$C48)/(1+BSL_RFR_spot_no_VA!$C48))-1</f>
        <v>9.5837306290076363E-3</v>
      </c>
      <c r="X48" s="6">
        <f>((1+BSL_RFR_spot_no_VA!X48)*(1+LFL_RFR_spot_no_VA!$C48)/(1+BSL_RFR_spot_no_VA!$C48))-1</f>
        <v>9.5837306290076363E-3</v>
      </c>
      <c r="Y48" s="6">
        <f>((1+BSL_RFR_spot_no_VA!Y48)*(1+LFL_RFR_spot_no_VA!$C48)/(1+BSL_RFR_spot_no_VA!$C48))-1</f>
        <v>9.5837306290076363E-3</v>
      </c>
      <c r="Z48" s="6">
        <f>((1+BSL_RFR_spot_no_VA!Z48)*(1+LFL_RFR_spot_no_VA!$C48)/(1+BSL_RFR_spot_no_VA!$C48))-1</f>
        <v>1.6953530278756679E-2</v>
      </c>
      <c r="AA48" s="6">
        <f>((1+BSL_RFR_spot_no_VA!AA48)*(1+LFL_RFR_spot_no_VA!$C48)/(1+BSL_RFR_spot_no_VA!$C48))-1</f>
        <v>2.4382445968477384E-2</v>
      </c>
      <c r="AB48" s="6">
        <f>((1+BSL_RFR_spot_no_VA!AB48)*(1+LFL_RFR_spot_no_VA!$C48)/(1+BSL_RFR_spot_no_VA!$C48))-1</f>
        <v>9.5837306290076363E-3</v>
      </c>
      <c r="AC48" s="6">
        <f>((1+BSL_RFR_spot_no_VA!AC48)*(1+LFL_RFR_spot_no_VA!$C48)/(1+BSL_RFR_spot_no_VA!$C48))-1</f>
        <v>2.988023768580339E-2</v>
      </c>
      <c r="AD48" s="6">
        <f>((1+BSL_RFR_spot_no_VA!AD48)*(1+LFL_RFR_spot_no_VA!$C48)/(1+BSL_RFR_spot_no_VA!$C48))-1</f>
        <v>4.7831808490406358E-2</v>
      </c>
      <c r="AE48" s="6">
        <f>((1+BSL_RFR_spot_no_VA!AE48)*(1+LFL_RFR_spot_no_VA!$C48)/(1+BSL_RFR_spot_no_VA!$C48))-1</f>
        <v>9.5837306290076363E-3</v>
      </c>
      <c r="AF48" s="6">
        <f>((1+BSL_RFR_spot_no_VA!AF48)*(1+LFL_RFR_spot_no_VA!$C48)/(1+BSL_RFR_spot_no_VA!$C48))-1</f>
        <v>9.5837306290076363E-3</v>
      </c>
      <c r="AG48" s="6">
        <f>((1+BSL_RFR_spot_no_VA!AG48)*(1+LFL_RFR_spot_no_VA!$C48)/(1+BSL_RFR_spot_no_VA!$C48))-1</f>
        <v>9.5837306290076363E-3</v>
      </c>
      <c r="AH48" s="6">
        <f>((1+BSL_RFR_spot_no_VA!AH48)*(1+LFL_RFR_spot_no_VA!$C48)/(1+BSL_RFR_spot_no_VA!$C48))-1</f>
        <v>1.9150676431021418E-2</v>
      </c>
      <c r="AI48" s="6">
        <f>((1+BSL_RFR_spot_no_VA!AI48)*(1+LFL_RFR_spot_no_VA!$C48)/(1+BSL_RFR_spot_no_VA!$C48))-1</f>
        <v>-1.6581696388585643E-3</v>
      </c>
      <c r="AJ48" s="6">
        <v>9.4446707366568662E-3</v>
      </c>
      <c r="AK48" s="6">
        <f>((1+BSL_RFR_spot_no_VA!AK48)*(1+LFL_RFR_spot_no_VA!$C48)/(1+BSL_RFR_spot_no_VA!$C48))-1</f>
        <v>1.8175261771496087E-2</v>
      </c>
      <c r="AL48" s="6">
        <f>((1+BSL_RFR_spot_no_VA!AL48)*(1+LFL_RFR_spot_no_VA!$C48)/(1+BSL_RFR_spot_no_VA!$C48))-1</f>
        <v>9.5026113734120843E-2</v>
      </c>
      <c r="AM48" s="6">
        <f>((1+BSL_RFR_spot_no_VA!AM48)*(1+LFL_RFR_spot_no_VA!$C48)/(1+BSL_RFR_spot_no_VA!$C48))-1</f>
        <v>1.2844965500754757E-2</v>
      </c>
      <c r="AN48" s="6">
        <f>((1+BSL_RFR_spot_no_VA!AN48)*(1+LFL_RFR_spot_no_VA!$C48)/(1+BSL_RFR_spot_no_VA!$C48))-1</f>
        <v>3.0609335512115532E-2</v>
      </c>
      <c r="AO48" s="6">
        <f>((1+BSL_RFR_spot_no_VA!AO48)*(1+LFL_RFR_spot_no_VA!$C48)/(1+BSL_RFR_spot_no_VA!$C48))-1</f>
        <v>1.9387140590906293E-2</v>
      </c>
      <c r="AP48" s="6">
        <f>((1+BSL_RFR_spot_no_VA!AP48)*(1+LFL_RFR_spot_no_VA!$C48)/(1+BSL_RFR_spot_no_VA!$C48))-1</f>
        <v>3.951615220111715E-2</v>
      </c>
      <c r="AQ48" s="6">
        <f>((1+BSL_RFR_spot_no_VA!AQ48)*(1+LFL_RFR_spot_no_VA!$C48)/(1+BSL_RFR_spot_no_VA!$C48))-1</f>
        <v>1.5111080366319474E-2</v>
      </c>
      <c r="AR48" s="6">
        <f>((1+BSL_RFR_spot_no_VA!AR48)*(1+LFL_RFR_spot_no_VA!$C48)/(1+BSL_RFR_spot_no_VA!$C48))-1</f>
        <v>5.0383650882498632E-2</v>
      </c>
      <c r="AS48" s="6">
        <f>((1+BSL_RFR_spot_no_VA!AS48)*(1+LFL_RFR_spot_no_VA!$C48)/(1+BSL_RFR_spot_no_VA!$C48))-1</f>
        <v>-7.2216567264715703E-4</v>
      </c>
      <c r="AT48" s="6">
        <f>((1+BSL_RFR_spot_no_VA!AT48)*(1+LFL_RFR_spot_no_VA!$C48)/(1+BSL_RFR_spot_no_VA!$C48))-1</f>
        <v>3.221532126466764E-2</v>
      </c>
      <c r="AU48" s="6">
        <f>((1+BSL_RFR_spot_no_VA!AU48)*(1+LFL_RFR_spot_no_VA!$C48)/(1+BSL_RFR_spot_no_VA!$C48))-1</f>
        <v>5.0787610488968848E-2</v>
      </c>
      <c r="AV48" s="6">
        <f>((1+BSL_RFR_spot_no_VA!AV48)*(1+LFL_RFR_spot_no_VA!$C48)/(1+BSL_RFR_spot_no_VA!$C48))-1</f>
        <v>2.5761820234472932E-2</v>
      </c>
      <c r="AW48" s="6">
        <f>((1+BSL_RFR_spot_no_VA!AW48)*(1+LFL_RFR_spot_no_VA!$C48)/(1+BSL_RFR_spot_no_VA!$C48))-1</f>
        <v>1.8648190091265837E-2</v>
      </c>
      <c r="AX48" s="6">
        <f>((1+BSL_RFR_spot_no_VA!AX48)*(1+LFL_RFR_spot_no_VA!$C48)/(1+BSL_RFR_spot_no_VA!$C48))-1</f>
        <v>6.4719290575526944E-2</v>
      </c>
      <c r="AY48" s="6">
        <f>((1+BSL_RFR_spot_no_VA!AY48)*(1+LFL_RFR_spot_no_VA!$C48)/(1+BSL_RFR_spot_no_VA!$C48))-1</f>
        <v>1.061826132850463E-2</v>
      </c>
      <c r="AZ48" s="6">
        <f>((1+BSL_RFR_spot_no_VA!AZ48)*(1+LFL_RFR_spot_no_VA!$C48)/(1+BSL_RFR_spot_no_VA!$C48))-1</f>
        <v>1.334745184051056E-2</v>
      </c>
      <c r="BA48" s="6">
        <f>((1+BSL_RFR_spot_no_VA!BA48)*(1+LFL_RFR_spot_no_VA!$C48)/(1+BSL_RFR_spot_no_VA!$C48))-1</f>
        <v>2.1899572289684643E-2</v>
      </c>
      <c r="BB48" s="6">
        <f>((1+BSL_RFR_spot_no_VA!BB48)*(1+LFL_RFR_spot_no_VA!$C48)/(1+BSL_RFR_spot_no_VA!$C48))-1</f>
        <v>6.4610911168912821E-2</v>
      </c>
      <c r="BC48" s="6">
        <f>((1+BSL_RFR_spot_no_VA!BC48)*(1+LFL_RFR_spot_no_VA!$C48)/(1+BSL_RFR_spot_no_VA!$C48))-1</f>
        <v>1.1337506481487791E-2</v>
      </c>
      <c r="BD48" s="12"/>
      <c r="BE48" s="3"/>
    </row>
    <row r="49" spans="1:57" x14ac:dyDescent="0.25">
      <c r="A49" s="3"/>
      <c r="B49" s="3">
        <v>39</v>
      </c>
      <c r="C49" s="6">
        <v>9.8135441223641262E-3</v>
      </c>
      <c r="D49" s="6">
        <f>((1+BSL_RFR_spot_no_VA!D49)*(1+LFL_RFR_spot_no_VA!$C49)/(1+BSL_RFR_spot_no_VA!$C49))-1</f>
        <v>9.8135441223641262E-3</v>
      </c>
      <c r="E49" s="6">
        <f>((1+BSL_RFR_spot_no_VA!E49)*(1+LFL_RFR_spot_no_VA!$C49)/(1+BSL_RFR_spot_no_VA!$C49))-1</f>
        <v>9.8135441223641262E-3</v>
      </c>
      <c r="F49" s="6">
        <f>((1+BSL_RFR_spot_no_VA!F49)*(1+LFL_RFR_spot_no_VA!$C49)/(1+BSL_RFR_spot_no_VA!$C49))-1</f>
        <v>9.4884587928674158E-3</v>
      </c>
      <c r="G49" s="6">
        <f>((1+BSL_RFR_spot_no_VA!G49)*(1+LFL_RFR_spot_no_VA!$C49)/(1+BSL_RFR_spot_no_VA!$C49))-1</f>
        <v>2.8402514327215522E-2</v>
      </c>
      <c r="H49" s="6">
        <f>((1+BSL_RFR_spot_no_VA!H49)*(1+LFL_RFR_spot_no_VA!$C49)/(1+BSL_RFR_spot_no_VA!$C49))-1</f>
        <v>9.8135441223641262E-3</v>
      </c>
      <c r="I49" s="6">
        <f>((1+BSL_RFR_spot_no_VA!I49)*(1+LFL_RFR_spot_no_VA!$C49)/(1+BSL_RFR_spot_no_VA!$C49))-1</f>
        <v>1.1704949675798826E-2</v>
      </c>
      <c r="J49" s="6">
        <f>((1+BSL_RFR_spot_no_VA!J49)*(1+LFL_RFR_spot_no_VA!$C49)/(1+BSL_RFR_spot_no_VA!$C49))-1</f>
        <v>9.7544376988194514E-3</v>
      </c>
      <c r="K49" s="6">
        <f>((1+BSL_RFR_spot_no_VA!K49)*(1+LFL_RFR_spot_no_VA!$C49)/(1+BSL_RFR_spot_no_VA!$C49))-1</f>
        <v>9.8135441223641262E-3</v>
      </c>
      <c r="L49" s="6">
        <f>((1+BSL_RFR_spot_no_VA!L49)*(1+LFL_RFR_spot_no_VA!$C49)/(1+BSL_RFR_spot_no_VA!$C49))-1</f>
        <v>9.8135441223641262E-3</v>
      </c>
      <c r="M49" s="6">
        <f>((1+BSL_RFR_spot_no_VA!M49)*(1+LFL_RFR_spot_no_VA!$C49)/(1+BSL_RFR_spot_no_VA!$C49))-1</f>
        <v>9.8135441223641262E-3</v>
      </c>
      <c r="N49" s="6">
        <f>((1+BSL_RFR_spot_no_VA!N49)*(1+LFL_RFR_spot_no_VA!$C49)/(1+BSL_RFR_spot_no_VA!$C49))-1</f>
        <v>9.8135441223641262E-3</v>
      </c>
      <c r="O49" s="6">
        <f>((1+BSL_RFR_spot_no_VA!O49)*(1+LFL_RFR_spot_no_VA!$C49)/(1+BSL_RFR_spot_no_VA!$C49))-1</f>
        <v>9.8135441223641262E-3</v>
      </c>
      <c r="P49" s="6">
        <f>((1+BSL_RFR_spot_no_VA!P49)*(1+LFL_RFR_spot_no_VA!$C49)/(1+BSL_RFR_spot_no_VA!$C49))-1</f>
        <v>2.8914769997937517E-2</v>
      </c>
      <c r="Q49" s="6">
        <f>((1+BSL_RFR_spot_no_VA!Q49)*(1+LFL_RFR_spot_no_VA!$C49)/(1+BSL_RFR_spot_no_VA!$C49))-1</f>
        <v>3.3919113858066785E-2</v>
      </c>
      <c r="R49" s="6">
        <f>((1+BSL_RFR_spot_no_VA!R49)*(1+LFL_RFR_spot_no_VA!$C49)/(1+BSL_RFR_spot_no_VA!$C49))-1</f>
        <v>9.8135441223641262E-3</v>
      </c>
      <c r="S49" s="6">
        <f>((1+BSL_RFR_spot_no_VA!S49)*(1+LFL_RFR_spot_no_VA!$C49)/(1+BSL_RFR_spot_no_VA!$C49))-1</f>
        <v>9.8135441223641262E-3</v>
      </c>
      <c r="T49" s="6">
        <f>((1+BSL_RFR_spot_no_VA!T49)*(1+LFL_RFR_spot_no_VA!$C49)/(1+BSL_RFR_spot_no_VA!$C49))-1</f>
        <v>9.8135441223641262E-3</v>
      </c>
      <c r="U49" s="6">
        <f>((1+BSL_RFR_spot_no_VA!U49)*(1+LFL_RFR_spot_no_VA!$C49)/(1+BSL_RFR_spot_no_VA!$C49))-1</f>
        <v>-1.4265274217456492E-3</v>
      </c>
      <c r="V49" s="6">
        <f>((1+BSL_RFR_spot_no_VA!V49)*(1+LFL_RFR_spot_no_VA!$C49)/(1+BSL_RFR_spot_no_VA!$C49))-1</f>
        <v>9.8135441223641262E-3</v>
      </c>
      <c r="W49" s="6">
        <f>((1+BSL_RFR_spot_no_VA!W49)*(1+LFL_RFR_spot_no_VA!$C49)/(1+BSL_RFR_spot_no_VA!$C49))-1</f>
        <v>9.8135441223641262E-3</v>
      </c>
      <c r="X49" s="6">
        <f>((1+BSL_RFR_spot_no_VA!X49)*(1+LFL_RFR_spot_no_VA!$C49)/(1+BSL_RFR_spot_no_VA!$C49))-1</f>
        <v>9.8135441223641262E-3</v>
      </c>
      <c r="Y49" s="6">
        <f>((1+BSL_RFR_spot_no_VA!Y49)*(1+LFL_RFR_spot_no_VA!$C49)/(1+BSL_RFR_spot_no_VA!$C49))-1</f>
        <v>9.8135441223641262E-3</v>
      </c>
      <c r="Z49" s="6">
        <f>((1+BSL_RFR_spot_no_VA!Z49)*(1+LFL_RFR_spot_no_VA!$C49)/(1+BSL_RFR_spot_no_VA!$C49))-1</f>
        <v>1.7014676724243394E-2</v>
      </c>
      <c r="AA49" s="6">
        <f>((1+BSL_RFR_spot_no_VA!AA49)*(1+LFL_RFR_spot_no_VA!$C49)/(1+BSL_RFR_spot_no_VA!$C49))-1</f>
        <v>2.4284766820258374E-2</v>
      </c>
      <c r="AB49" s="6">
        <f>((1+BSL_RFR_spot_no_VA!AB49)*(1+LFL_RFR_spot_no_VA!$C49)/(1+BSL_RFR_spot_no_VA!$C49))-1</f>
        <v>9.8135441223641262E-3</v>
      </c>
      <c r="AC49" s="6">
        <f>((1+BSL_RFR_spot_no_VA!AC49)*(1+LFL_RFR_spot_no_VA!$C49)/(1+BSL_RFR_spot_no_VA!$C49))-1</f>
        <v>2.9653600292247839E-2</v>
      </c>
      <c r="AD49" s="6">
        <f>((1+BSL_RFR_spot_no_VA!AD49)*(1+LFL_RFR_spot_no_VA!$C49)/(1+BSL_RFR_spot_no_VA!$C49))-1</f>
        <v>4.7149101661519754E-2</v>
      </c>
      <c r="AE49" s="6">
        <f>((1+BSL_RFR_spot_no_VA!AE49)*(1+LFL_RFR_spot_no_VA!$C49)/(1+BSL_RFR_spot_no_VA!$C49))-1</f>
        <v>9.8135441223641262E-3</v>
      </c>
      <c r="AF49" s="6">
        <f>((1+BSL_RFR_spot_no_VA!AF49)*(1+LFL_RFR_spot_no_VA!$C49)/(1+BSL_RFR_spot_no_VA!$C49))-1</f>
        <v>9.8135441223641262E-3</v>
      </c>
      <c r="AG49" s="6">
        <f>((1+BSL_RFR_spot_no_VA!AG49)*(1+LFL_RFR_spot_no_VA!$C49)/(1+BSL_RFR_spot_no_VA!$C49))-1</f>
        <v>9.8135441223641262E-3</v>
      </c>
      <c r="AH49" s="6">
        <f>((1+BSL_RFR_spot_no_VA!AH49)*(1+LFL_RFR_spot_no_VA!$C49)/(1+BSL_RFR_spot_no_VA!$C49))-1</f>
        <v>1.9172061183630129E-2</v>
      </c>
      <c r="AI49" s="6">
        <f>((1+BSL_RFR_spot_no_VA!AI49)*(1+LFL_RFR_spot_no_VA!$C49)/(1+BSL_RFR_spot_no_VA!$C49))-1</f>
        <v>-1.4265274217456492E-3</v>
      </c>
      <c r="AJ49" s="6">
        <v>9.3767713847469937E-3</v>
      </c>
      <c r="AK49" s="6">
        <f>((1+BSL_RFR_spot_no_VA!AK49)*(1+LFL_RFR_spot_no_VA!$C49)/(1+BSL_RFR_spot_no_VA!$C49))-1</f>
        <v>1.8127847701004507E-2</v>
      </c>
      <c r="AL49" s="6">
        <f>((1+BSL_RFR_spot_no_VA!AL49)*(1+LFL_RFR_spot_no_VA!$C49)/(1+BSL_RFR_spot_no_VA!$C49))-1</f>
        <v>9.3390027014764287E-2</v>
      </c>
      <c r="AM49" s="6">
        <f>((1+BSL_RFR_spot_no_VA!AM49)*(1+LFL_RFR_spot_no_VA!$C49)/(1+BSL_RFR_spot_no_VA!$C49))-1</f>
        <v>1.2965886711422181E-2</v>
      </c>
      <c r="AN49" s="6">
        <f>((1+BSL_RFR_spot_no_VA!AN49)*(1+LFL_RFR_spot_no_VA!$C49)/(1+BSL_RFR_spot_no_VA!$C49))-1</f>
        <v>3.0353026304195119E-2</v>
      </c>
      <c r="AO49" s="6">
        <f>((1+BSL_RFR_spot_no_VA!AO49)*(1+LFL_RFR_spot_no_VA!$C49)/(1+BSL_RFR_spot_no_VA!$C49))-1</f>
        <v>1.9388784736627862E-2</v>
      </c>
      <c r="AP49" s="6">
        <f>((1+BSL_RFR_spot_no_VA!AP49)*(1+LFL_RFR_spot_no_VA!$C49)/(1+BSL_RFR_spot_no_VA!$C49))-1</f>
        <v>3.9051521635876885E-2</v>
      </c>
      <c r="AQ49" s="6">
        <f>((1+BSL_RFR_spot_no_VA!AQ49)*(1+LFL_RFR_spot_no_VA!$C49)/(1+BSL_RFR_spot_no_VA!$C49))-1</f>
        <v>1.5221781876716856E-2</v>
      </c>
      <c r="AR49" s="6">
        <f>((1+BSL_RFR_spot_no_VA!AR49)*(1+LFL_RFR_spot_no_VA!$C49)/(1+BSL_RFR_spot_no_VA!$C49))-1</f>
        <v>4.9887699285763754E-2</v>
      </c>
      <c r="AS49" s="6">
        <f>((1+BSL_RFR_spot_no_VA!AS49)*(1+LFL_RFR_spot_no_VA!$C49)/(1+BSL_RFR_spot_no_VA!$C49))-1</f>
        <v>-5.4978213916401231E-4</v>
      </c>
      <c r="AT49" s="6">
        <f>((1+BSL_RFR_spot_no_VA!AT49)*(1+LFL_RFR_spot_no_VA!$C49)/(1+BSL_RFR_spot_no_VA!$C49))-1</f>
        <v>3.1939048669314962E-2</v>
      </c>
      <c r="AU49" s="6">
        <f>((1+BSL_RFR_spot_no_VA!AU49)*(1+LFL_RFR_spot_no_VA!$C49)/(1+BSL_RFR_spot_no_VA!$C49))-1</f>
        <v>5.0301444250577587E-2</v>
      </c>
      <c r="AV49" s="6">
        <f>((1+BSL_RFR_spot_no_VA!AV49)*(1+LFL_RFR_spot_no_VA!$C49)/(1+BSL_RFR_spot_no_VA!$C49))-1</f>
        <v>2.5624512420608037E-2</v>
      </c>
      <c r="AW49" s="6">
        <f>((1+BSL_RFR_spot_no_VA!AW49)*(1+LFL_RFR_spot_no_VA!$C49)/(1+BSL_RFR_spot_no_VA!$C49))-1</f>
        <v>1.8649954442317096E-2</v>
      </c>
      <c r="AX49" s="6">
        <f>((1+BSL_RFR_spot_no_VA!AX49)*(1+LFL_RFR_spot_no_VA!$C49)/(1+BSL_RFR_spot_no_VA!$C49))-1</f>
        <v>6.3866368454117639E-2</v>
      </c>
      <c r="AY49" s="6">
        <f>((1+BSL_RFR_spot_no_VA!AY49)*(1+LFL_RFR_spot_no_VA!$C49)/(1+BSL_RFR_spot_no_VA!$C49))-1</f>
        <v>1.08282043932173E-2</v>
      </c>
      <c r="AZ49" s="6">
        <f>((1+BSL_RFR_spot_no_VA!AZ49)*(1+LFL_RFR_spot_no_VA!$C49)/(1+BSL_RFR_spot_no_VA!$C49))-1</f>
        <v>1.348799345273477E-2</v>
      </c>
      <c r="BA49" s="6">
        <f>((1+BSL_RFR_spot_no_VA!BA49)*(1+LFL_RFR_spot_no_VA!$C49)/(1+BSL_RFR_spot_no_VA!$C49))-1</f>
        <v>2.1861403454920048E-2</v>
      </c>
      <c r="BB49" s="6">
        <f>((1+BSL_RFR_spot_no_VA!BB49)*(1+LFL_RFR_spot_no_VA!$C49)/(1+BSL_RFR_spot_no_VA!$C49))-1</f>
        <v>6.3758006677619106E-2</v>
      </c>
      <c r="BC49" s="6">
        <f>((1+BSL_RFR_spot_no_VA!BC49)*(1+LFL_RFR_spot_no_VA!$C49)/(1+BSL_RFR_spot_no_VA!$C49))-1</f>
        <v>1.1064630087396665E-2</v>
      </c>
      <c r="BD49" s="12"/>
      <c r="BE49" s="3"/>
    </row>
    <row r="50" spans="1:57" x14ac:dyDescent="0.25">
      <c r="A50" s="11"/>
      <c r="B50" s="8">
        <v>40</v>
      </c>
      <c r="C50" s="9">
        <v>1.0035975539685715E-2</v>
      </c>
      <c r="D50" s="9">
        <f>((1+BSL_RFR_spot_no_VA!D50)*(1+LFL_RFR_spot_no_VA!$C50)/(1+BSL_RFR_spot_no_VA!$C50))-1</f>
        <v>1.0035975539685715E-2</v>
      </c>
      <c r="E50" s="9">
        <f>((1+BSL_RFR_spot_no_VA!E50)*(1+LFL_RFR_spot_no_VA!$C50)/(1+BSL_RFR_spot_no_VA!$C50))-1</f>
        <v>1.0035975539685715E-2</v>
      </c>
      <c r="F50" s="9">
        <f>((1+BSL_RFR_spot_no_VA!F50)*(1+LFL_RFR_spot_no_VA!$C50)/(1+BSL_RFR_spot_no_VA!$C50))-1</f>
        <v>9.7207917584216652E-3</v>
      </c>
      <c r="G50" s="9">
        <f>((1+BSL_RFR_spot_no_VA!G50)*(1+LFL_RFR_spot_no_VA!$C50)/(1+BSL_RFR_spot_no_VA!$C50))-1</f>
        <v>2.8198440935018221E-2</v>
      </c>
      <c r="H50" s="9">
        <f>((1+BSL_RFR_spot_no_VA!H50)*(1+LFL_RFR_spot_no_VA!$C50)/(1+BSL_RFR_spot_no_VA!$C50))-1</f>
        <v>1.0035975539685715E-2</v>
      </c>
      <c r="I50" s="9">
        <f>((1+BSL_RFR_spot_no_VA!I50)*(1+LFL_RFR_spot_no_VA!$C50)/(1+BSL_RFR_spot_no_VA!$C50))-1</f>
        <v>1.1877830761446662E-2</v>
      </c>
      <c r="J50" s="9">
        <f>((1+BSL_RFR_spot_no_VA!J50)*(1+LFL_RFR_spot_no_VA!$C50)/(1+BSL_RFR_spot_no_VA!$C50))-1</f>
        <v>9.9670290875342182E-3</v>
      </c>
      <c r="K50" s="9">
        <f>((1+BSL_RFR_spot_no_VA!K50)*(1+LFL_RFR_spot_no_VA!$C50)/(1+BSL_RFR_spot_no_VA!$C50))-1</f>
        <v>1.0035975539685715E-2</v>
      </c>
      <c r="L50" s="9">
        <f>((1+BSL_RFR_spot_no_VA!L50)*(1+LFL_RFR_spot_no_VA!$C50)/(1+BSL_RFR_spot_no_VA!$C50))-1</f>
        <v>1.0035975539685715E-2</v>
      </c>
      <c r="M50" s="9">
        <f>((1+BSL_RFR_spot_no_VA!M50)*(1+LFL_RFR_spot_no_VA!$C50)/(1+BSL_RFR_spot_no_VA!$C50))-1</f>
        <v>1.0035975539685715E-2</v>
      </c>
      <c r="N50" s="9">
        <f>((1+BSL_RFR_spot_no_VA!N50)*(1+LFL_RFR_spot_no_VA!$C50)/(1+BSL_RFR_spot_no_VA!$C50))-1</f>
        <v>1.0035975539685715E-2</v>
      </c>
      <c r="O50" s="9">
        <f>((1+BSL_RFR_spot_no_VA!O50)*(1+LFL_RFR_spot_no_VA!$C50)/(1+BSL_RFR_spot_no_VA!$C50))-1</f>
        <v>1.0035975539685715E-2</v>
      </c>
      <c r="P50" s="9">
        <f>((1+BSL_RFR_spot_no_VA!P50)*(1+LFL_RFR_spot_no_VA!$C50)/(1+BSL_RFR_spot_no_VA!$C50))-1</f>
        <v>2.8710614579572136E-2</v>
      </c>
      <c r="Q50" s="9">
        <f>((1+BSL_RFR_spot_no_VA!Q50)*(1+LFL_RFR_spot_no_VA!$C50)/(1+BSL_RFR_spot_no_VA!$C50))-1</f>
        <v>3.3586113695998288E-2</v>
      </c>
      <c r="R50" s="9">
        <f>((1+BSL_RFR_spot_no_VA!R50)*(1+LFL_RFR_spot_no_VA!$C50)/(1+BSL_RFR_spot_no_VA!$C50))-1</f>
        <v>1.0035975539685715E-2</v>
      </c>
      <c r="S50" s="9">
        <f>((1+BSL_RFR_spot_no_VA!S50)*(1+LFL_RFR_spot_no_VA!$C50)/(1+BSL_RFR_spot_no_VA!$C50))-1</f>
        <v>1.0035975539685715E-2</v>
      </c>
      <c r="T50" s="9">
        <f>((1+BSL_RFR_spot_no_VA!T50)*(1+LFL_RFR_spot_no_VA!$C50)/(1+BSL_RFR_spot_no_VA!$C50))-1</f>
        <v>1.0035975539685715E-2</v>
      </c>
      <c r="U50" s="9">
        <f>((1+BSL_RFR_spot_no_VA!U50)*(1+LFL_RFR_spot_no_VA!$C50)/(1+BSL_RFR_spot_no_VA!$C50))-1</f>
        <v>-1.2022961610055338E-3</v>
      </c>
      <c r="V50" s="9">
        <f>((1+BSL_RFR_spot_no_VA!V50)*(1+LFL_RFR_spot_no_VA!$C50)/(1+BSL_RFR_spot_no_VA!$C50))-1</f>
        <v>1.0035975539685715E-2</v>
      </c>
      <c r="W50" s="9">
        <f>((1+BSL_RFR_spot_no_VA!W50)*(1+LFL_RFR_spot_no_VA!$C50)/(1+BSL_RFR_spot_no_VA!$C50))-1</f>
        <v>1.0035975539685715E-2</v>
      </c>
      <c r="X50" s="9">
        <f>((1+BSL_RFR_spot_no_VA!X50)*(1+LFL_RFR_spot_no_VA!$C50)/(1+BSL_RFR_spot_no_VA!$C50))-1</f>
        <v>1.0035975539685715E-2</v>
      </c>
      <c r="Y50" s="9">
        <f>((1+BSL_RFR_spot_no_VA!Y50)*(1+LFL_RFR_spot_no_VA!$C50)/(1+BSL_RFR_spot_no_VA!$C50))-1</f>
        <v>1.0035975539685715E-2</v>
      </c>
      <c r="Z50" s="9">
        <f>((1+BSL_RFR_spot_no_VA!Z50)*(1+LFL_RFR_spot_no_VA!$C50)/(1+BSL_RFR_spot_no_VA!$C50))-1</f>
        <v>1.7068513659136642E-2</v>
      </c>
      <c r="AA50" s="9">
        <f>((1+BSL_RFR_spot_no_VA!AA50)*(1+LFL_RFR_spot_no_VA!$C50)/(1+BSL_RFR_spot_no_VA!$C50))-1</f>
        <v>2.4189697217068096E-2</v>
      </c>
      <c r="AB50" s="9">
        <f>((1+BSL_RFR_spot_no_VA!AB50)*(1+LFL_RFR_spot_no_VA!$C50)/(1+BSL_RFR_spot_no_VA!$C50))-1</f>
        <v>1.0035975539685715E-2</v>
      </c>
      <c r="AC50" s="9">
        <f>((1+BSL_RFR_spot_no_VA!AC50)*(1+LFL_RFR_spot_no_VA!$C50)/(1+BSL_RFR_spot_no_VA!$C50))-1</f>
        <v>2.9429627580580542E-2</v>
      </c>
      <c r="AD50" s="9">
        <f>((1+BSL_RFR_spot_no_VA!AD50)*(1+LFL_RFR_spot_no_VA!$C50)/(1+BSL_RFR_spot_no_VA!$C50))-1</f>
        <v>4.6488949741489538E-2</v>
      </c>
      <c r="AE50" s="9">
        <f>((1+BSL_RFR_spot_no_VA!AE50)*(1+LFL_RFR_spot_no_VA!$C50)/(1+BSL_RFR_spot_no_VA!$C50))-1</f>
        <v>1.0035975539685715E-2</v>
      </c>
      <c r="AF50" s="9">
        <f>((1+BSL_RFR_spot_no_VA!AF50)*(1+LFL_RFR_spot_no_VA!$C50)/(1+BSL_RFR_spot_no_VA!$C50))-1</f>
        <v>1.0035975539685715E-2</v>
      </c>
      <c r="AG50" s="9">
        <f>((1+BSL_RFR_spot_no_VA!AG50)*(1+LFL_RFR_spot_no_VA!$C50)/(1+BSL_RFR_spot_no_VA!$C50))-1</f>
        <v>1.0035975539685715E-2</v>
      </c>
      <c r="AH50" s="9">
        <f>((1+BSL_RFR_spot_no_VA!AH50)*(1+LFL_RFR_spot_no_VA!$C50)/(1+BSL_RFR_spot_no_VA!$C50))-1</f>
        <v>1.9196004182667981E-2</v>
      </c>
      <c r="AI50" s="9">
        <f>((1+BSL_RFR_spot_no_VA!AI50)*(1+LFL_RFR_spot_no_VA!$C50)/(1+BSL_RFR_spot_no_VA!$C50))-1</f>
        <v>-1.2022961610055338E-3</v>
      </c>
      <c r="AJ50" s="9">
        <v>9.3154580205727401E-3</v>
      </c>
      <c r="AK50" s="9">
        <f>((1+BSL_RFR_spot_no_VA!AK50)*(1+LFL_RFR_spot_no_VA!$C50)/(1+BSL_RFR_spot_no_VA!$C50))-1</f>
        <v>1.8092860948244249E-2</v>
      </c>
      <c r="AL50" s="9">
        <f>((1+BSL_RFR_spot_no_VA!AL50)*(1+LFL_RFR_spot_no_VA!$C50)/(1+BSL_RFR_spot_no_VA!$C50))-1</f>
        <v>9.1826166777669638E-2</v>
      </c>
      <c r="AM50" s="9">
        <f>((1+BSL_RFR_spot_no_VA!AM50)*(1+LFL_RFR_spot_no_VA!$C50)/(1+BSL_RFR_spot_no_VA!$C50))-1</f>
        <v>1.3079468927515325E-2</v>
      </c>
      <c r="AN50" s="9">
        <f>((1+BSL_RFR_spot_no_VA!AN50)*(1+LFL_RFR_spot_no_VA!$C50)/(1+BSL_RFR_spot_no_VA!$C50))-1</f>
        <v>3.0109242608930664E-2</v>
      </c>
      <c r="AO50" s="9">
        <f>((1+BSL_RFR_spot_no_VA!AO50)*(1+LFL_RFR_spot_no_VA!$C50)/(1+BSL_RFR_spot_no_VA!$C50))-1</f>
        <v>1.9383144552793441E-2</v>
      </c>
      <c r="AP50" s="9">
        <f>((1+BSL_RFR_spot_no_VA!AP50)*(1+LFL_RFR_spot_no_VA!$C50)/(1+BSL_RFR_spot_no_VA!$C50))-1</f>
        <v>3.8599505716727212E-2</v>
      </c>
      <c r="AQ50" s="9">
        <f>((1+BSL_RFR_spot_no_VA!AQ50)*(1+LFL_RFR_spot_no_VA!$C50)/(1+BSL_RFR_spot_no_VA!$C50))-1</f>
        <v>1.5315303875856001E-2</v>
      </c>
      <c r="AR50" s="9">
        <f>((1+BSL_RFR_spot_no_VA!AR50)*(1+LFL_RFR_spot_no_VA!$C50)/(1+BSL_RFR_spot_no_VA!$C50))-1</f>
        <v>4.9414249211344963E-2</v>
      </c>
      <c r="AS50" s="9">
        <f>((1+BSL_RFR_spot_no_VA!AS50)*(1+LFL_RFR_spot_no_VA!$C50)/(1+BSL_RFR_spot_no_VA!$C50))-1</f>
        <v>-3.8478822835230631E-4</v>
      </c>
      <c r="AT50" s="9">
        <f>((1+BSL_RFR_spot_no_VA!AT50)*(1+LFL_RFR_spot_no_VA!$C50)/(1+BSL_RFR_spot_no_VA!$C50))-1</f>
        <v>3.1675312022085622E-2</v>
      </c>
      <c r="AU50" s="9">
        <f>((1+BSL_RFR_spot_no_VA!AU50)*(1+LFL_RFR_spot_no_VA!$C50)/(1+BSL_RFR_spot_no_VA!$C50))-1</f>
        <v>4.9827927924254167E-2</v>
      </c>
      <c r="AV50" s="9">
        <f>((1+BSL_RFR_spot_no_VA!AV50)*(1+LFL_RFR_spot_no_VA!$C50)/(1+BSL_RFR_spot_no_VA!$C50))-1</f>
        <v>2.5489830314781692E-2</v>
      </c>
      <c r="AW50" s="9">
        <f>((1+BSL_RFR_spot_no_VA!AW50)*(1+LFL_RFR_spot_no_VA!$C50)/(1+BSL_RFR_spot_no_VA!$C50))-1</f>
        <v>1.8664131551785035E-2</v>
      </c>
      <c r="AX50" s="9">
        <f>((1+BSL_RFR_spot_no_VA!AX50)*(1+LFL_RFR_spot_no_VA!$C50)/(1+BSL_RFR_spot_no_VA!$C50))-1</f>
        <v>6.305579724417365E-2</v>
      </c>
      <c r="AY50" s="9">
        <f>((1+BSL_RFR_spot_no_VA!AY50)*(1+LFL_RFR_spot_no_VA!$C50)/(1+BSL_RFR_spot_no_VA!$C50))-1</f>
        <v>1.1020924856135261E-2</v>
      </c>
      <c r="AZ50" s="9">
        <f>((1+BSL_RFR_spot_no_VA!AZ50)*(1+LFL_RFR_spot_no_VA!$C50)/(1+BSL_RFR_spot_no_VA!$C50))-1</f>
        <v>1.363104054472708E-2</v>
      </c>
      <c r="BA50" s="9">
        <f>((1+BSL_RFR_spot_no_VA!BA50)*(1+LFL_RFR_spot_no_VA!$C50)/(1+BSL_RFR_spot_no_VA!$C50))-1</f>
        <v>2.1815969364424204E-2</v>
      </c>
      <c r="BB50" s="9">
        <f>((1+BSL_RFR_spot_no_VA!BB50)*(1+LFL_RFR_spot_no_VA!$C50)/(1+BSL_RFR_spot_no_VA!$C50))-1</f>
        <v>6.2927753833035283E-2</v>
      </c>
      <c r="BC50" s="9">
        <f>((1+BSL_RFR_spot_no_VA!BC50)*(1+LFL_RFR_spot_no_VA!$C50)/(1+BSL_RFR_spot_no_VA!$C50))-1</f>
        <v>1.0794386513351961E-2</v>
      </c>
      <c r="BD50" s="12"/>
      <c r="BE50" s="3"/>
    </row>
    <row r="51" spans="1:57" x14ac:dyDescent="0.25">
      <c r="A51" s="3"/>
      <c r="B51" s="3">
        <v>41</v>
      </c>
      <c r="C51" s="6">
        <v>1.0251101018459607E-2</v>
      </c>
      <c r="D51" s="6">
        <f>((1+BSL_RFR_spot_no_VA!D51)*(1+LFL_RFR_spot_no_VA!$C51)/(1+BSL_RFR_spot_no_VA!$C51))-1</f>
        <v>1.0251101018459607E-2</v>
      </c>
      <c r="E51" s="6">
        <f>((1+BSL_RFR_spot_no_VA!E51)*(1+LFL_RFR_spot_no_VA!$C51)/(1+BSL_RFR_spot_no_VA!$C51))-1</f>
        <v>1.0251101018459607E-2</v>
      </c>
      <c r="F51" s="6">
        <f>((1+BSL_RFR_spot_no_VA!F51)*(1+LFL_RFR_spot_no_VA!$C51)/(1+BSL_RFR_spot_no_VA!$C51))-1</f>
        <v>9.9359638115599225E-3</v>
      </c>
      <c r="G51" s="6">
        <f>((1+BSL_RFR_spot_no_VA!G51)*(1+LFL_RFR_spot_no_VA!$C51)/(1+BSL_RFR_spot_no_VA!$C51))-1</f>
        <v>2.801696105742546E-2</v>
      </c>
      <c r="H51" s="6">
        <f>((1+BSL_RFR_spot_no_VA!H51)*(1+LFL_RFR_spot_no_VA!$C51)/(1+BSL_RFR_spot_no_VA!$C51))-1</f>
        <v>1.0251101018459607E-2</v>
      </c>
      <c r="I51" s="6">
        <f>((1+BSL_RFR_spot_no_VA!I51)*(1+LFL_RFR_spot_no_VA!$C51)/(1+BSL_RFR_spot_no_VA!$C51))-1</f>
        <v>1.2063139958132352E-2</v>
      </c>
      <c r="J51" s="6">
        <f>((1+BSL_RFR_spot_no_VA!J51)*(1+LFL_RFR_spot_no_VA!$C51)/(1+BSL_RFR_spot_no_VA!$C51))-1</f>
        <v>1.0182164754450218E-2</v>
      </c>
      <c r="K51" s="6">
        <f>((1+BSL_RFR_spot_no_VA!K51)*(1+LFL_RFR_spot_no_VA!$C51)/(1+BSL_RFR_spot_no_VA!$C51))-1</f>
        <v>1.0251101018459607E-2</v>
      </c>
      <c r="L51" s="6">
        <f>((1+BSL_RFR_spot_no_VA!L51)*(1+LFL_RFR_spot_no_VA!$C51)/(1+BSL_RFR_spot_no_VA!$C51))-1</f>
        <v>1.0251101018459607E-2</v>
      </c>
      <c r="M51" s="6">
        <f>((1+BSL_RFR_spot_no_VA!M51)*(1+LFL_RFR_spot_no_VA!$C51)/(1+BSL_RFR_spot_no_VA!$C51))-1</f>
        <v>1.0251101018459607E-2</v>
      </c>
      <c r="N51" s="6">
        <f>((1+BSL_RFR_spot_no_VA!N51)*(1+LFL_RFR_spot_no_VA!$C51)/(1+BSL_RFR_spot_no_VA!$C51))-1</f>
        <v>1.0251101018459607E-2</v>
      </c>
      <c r="O51" s="6">
        <f>((1+BSL_RFR_spot_no_VA!O51)*(1+LFL_RFR_spot_no_VA!$C51)/(1+BSL_RFR_spot_no_VA!$C51))-1</f>
        <v>1.0251101018459607E-2</v>
      </c>
      <c r="P51" s="6">
        <f>((1+BSL_RFR_spot_no_VA!P51)*(1+LFL_RFR_spot_no_VA!$C51)/(1+BSL_RFR_spot_no_VA!$C51))-1</f>
        <v>2.8519210980921805E-2</v>
      </c>
      <c r="Q51" s="6">
        <f>((1+BSL_RFR_spot_no_VA!Q51)*(1+LFL_RFR_spot_no_VA!$C51)/(1+BSL_RFR_spot_no_VA!$C51))-1</f>
        <v>3.3275813197563231E-2</v>
      </c>
      <c r="R51" s="6">
        <f>((1+BSL_RFR_spot_no_VA!R51)*(1+LFL_RFR_spot_no_VA!$C51)/(1+BSL_RFR_spot_no_VA!$C51))-1</f>
        <v>1.0251101018459607E-2</v>
      </c>
      <c r="S51" s="6">
        <f>((1+BSL_RFR_spot_no_VA!S51)*(1+LFL_RFR_spot_no_VA!$C51)/(1+BSL_RFR_spot_no_VA!$C51))-1</f>
        <v>1.0251101018459607E-2</v>
      </c>
      <c r="T51" s="6">
        <f>((1+BSL_RFR_spot_no_VA!T51)*(1+LFL_RFR_spot_no_VA!$C51)/(1+BSL_RFR_spot_no_VA!$C51))-1</f>
        <v>1.0251101018459607E-2</v>
      </c>
      <c r="U51" s="6">
        <f>((1+BSL_RFR_spot_no_VA!U51)*(1+LFL_RFR_spot_no_VA!$C51)/(1+BSL_RFR_spot_no_VA!$C51))-1</f>
        <v>-9.7566197733944815E-4</v>
      </c>
      <c r="V51" s="6">
        <f>((1+BSL_RFR_spot_no_VA!V51)*(1+LFL_RFR_spot_no_VA!$C51)/(1+BSL_RFR_spot_no_VA!$C51))-1</f>
        <v>1.0251101018459607E-2</v>
      </c>
      <c r="W51" s="6">
        <f>((1+BSL_RFR_spot_no_VA!W51)*(1+LFL_RFR_spot_no_VA!$C51)/(1+BSL_RFR_spot_no_VA!$C51))-1</f>
        <v>1.0251101018459607E-2</v>
      </c>
      <c r="X51" s="6">
        <f>((1+BSL_RFR_spot_no_VA!X51)*(1+LFL_RFR_spot_no_VA!$C51)/(1+BSL_RFR_spot_no_VA!$C51))-1</f>
        <v>1.0251101018459607E-2</v>
      </c>
      <c r="Y51" s="6">
        <f>((1+BSL_RFR_spot_no_VA!Y51)*(1+LFL_RFR_spot_no_VA!$C51)/(1+BSL_RFR_spot_no_VA!$C51))-1</f>
        <v>1.0251101018459607E-2</v>
      </c>
      <c r="Z51" s="6">
        <f>((1+BSL_RFR_spot_no_VA!Z51)*(1+LFL_RFR_spot_no_VA!$C51)/(1+BSL_RFR_spot_no_VA!$C51))-1</f>
        <v>1.7125031343957486E-2</v>
      </c>
      <c r="AA51" s="6">
        <f>((1+BSL_RFR_spot_no_VA!AA51)*(1+LFL_RFR_spot_no_VA!$C51)/(1+BSL_RFR_spot_no_VA!$C51))-1</f>
        <v>2.4097442046611572E-2</v>
      </c>
      <c r="AB51" s="6">
        <f>((1+BSL_RFR_spot_no_VA!AB51)*(1+LFL_RFR_spot_no_VA!$C51)/(1+BSL_RFR_spot_no_VA!$C51))-1</f>
        <v>1.0251101018459607E-2</v>
      </c>
      <c r="AC51" s="6">
        <f>((1+BSL_RFR_spot_no_VA!AC51)*(1+LFL_RFR_spot_no_VA!$C51)/(1+BSL_RFR_spot_no_VA!$C51))-1</f>
        <v>2.9218421658730342E-2</v>
      </c>
      <c r="AD51" s="6">
        <f>((1+BSL_RFR_spot_no_VA!AD51)*(1+LFL_RFR_spot_no_VA!$C51)/(1+BSL_RFR_spot_no_VA!$C51))-1</f>
        <v>4.5861605398116678E-2</v>
      </c>
      <c r="AE51" s="6">
        <f>((1+BSL_RFR_spot_no_VA!AE51)*(1+LFL_RFR_spot_no_VA!$C51)/(1+BSL_RFR_spot_no_VA!$C51))-1</f>
        <v>1.0251101018459607E-2</v>
      </c>
      <c r="AF51" s="6">
        <f>((1+BSL_RFR_spot_no_VA!AF51)*(1+LFL_RFR_spot_no_VA!$C51)/(1+BSL_RFR_spot_no_VA!$C51))-1</f>
        <v>1.0251101018459607E-2</v>
      </c>
      <c r="AG51" s="6">
        <f>((1+BSL_RFR_spot_no_VA!AG51)*(1+LFL_RFR_spot_no_VA!$C51)/(1+BSL_RFR_spot_no_VA!$C51))-1</f>
        <v>1.0251101018459607E-2</v>
      </c>
      <c r="AH51" s="6">
        <f>((1+BSL_RFR_spot_no_VA!AH51)*(1+LFL_RFR_spot_no_VA!$C51)/(1+BSL_RFR_spot_no_VA!$C51))-1</f>
        <v>1.9212815339667566E-2</v>
      </c>
      <c r="AI51" s="6">
        <f>((1+BSL_RFR_spot_no_VA!AI51)*(1+LFL_RFR_spot_no_VA!$C51)/(1+BSL_RFR_spot_no_VA!$C51))-1</f>
        <v>-9.7566197733944815E-4</v>
      </c>
      <c r="AJ51" s="6">
        <v>9.2588483773940779E-3</v>
      </c>
      <c r="AK51" s="6">
        <f>((1+BSL_RFR_spot_no_VA!AK51)*(1+LFL_RFR_spot_no_VA!$C51)/(1+BSL_RFR_spot_no_VA!$C51))-1</f>
        <v>1.8070442964656319E-2</v>
      </c>
      <c r="AL51" s="6">
        <f>((1+BSL_RFR_spot_no_VA!AL51)*(1+LFL_RFR_spot_no_VA!$C51)/(1+BSL_RFR_spot_no_VA!$C51))-1</f>
        <v>9.0335343721825723E-2</v>
      </c>
      <c r="AM51" s="6">
        <f>((1+BSL_RFR_spot_no_VA!AM51)*(1+LFL_RFR_spot_no_VA!$C51)/(1+BSL_RFR_spot_no_VA!$C51))-1</f>
        <v>1.3205512333143377E-2</v>
      </c>
      <c r="AN51" s="6">
        <f>((1+BSL_RFR_spot_no_VA!AN51)*(1+LFL_RFR_spot_no_VA!$C51)/(1+BSL_RFR_spot_no_VA!$C51))-1</f>
        <v>2.987824018567653E-2</v>
      </c>
      <c r="AO51" s="6">
        <f>((1+BSL_RFR_spot_no_VA!AO51)*(1+LFL_RFR_spot_no_VA!$C51)/(1+BSL_RFR_spot_no_VA!$C51))-1</f>
        <v>1.9390080018548694E-2</v>
      </c>
      <c r="AP51" s="6">
        <f>((1+BSL_RFR_spot_no_VA!AP51)*(1+LFL_RFR_spot_no_VA!$C51)/(1+BSL_RFR_spot_no_VA!$C51))-1</f>
        <v>3.8170287942222769E-2</v>
      </c>
      <c r="AQ51" s="6">
        <f>((1+BSL_RFR_spot_no_VA!AQ51)*(1+LFL_RFR_spot_no_VA!$C51)/(1+BSL_RFR_spot_no_VA!$C51))-1</f>
        <v>1.5411472781440727E-2</v>
      </c>
      <c r="AR51" s="6">
        <f>((1+BSL_RFR_spot_no_VA!AR51)*(1+LFL_RFR_spot_no_VA!$C51)/(1+BSL_RFR_spot_no_VA!$C51))-1</f>
        <v>4.8953889240819004E-2</v>
      </c>
      <c r="AS51" s="6">
        <f>((1+BSL_RFR_spot_no_VA!AS51)*(1+LFL_RFR_spot_no_VA!$C51)/(1+BSL_RFR_spot_no_VA!$C51))-1</f>
        <v>-2.0751503552163264E-4</v>
      </c>
      <c r="AT51" s="6">
        <f>((1+BSL_RFR_spot_no_VA!AT51)*(1+LFL_RFR_spot_no_VA!$C51)/(1+BSL_RFR_spot_no_VA!$C51))-1</f>
        <v>3.1414534069312383E-2</v>
      </c>
      <c r="AU51" s="6">
        <f>((1+BSL_RFR_spot_no_VA!AU51)*(1+LFL_RFR_spot_no_VA!$C51)/(1+BSL_RFR_spot_no_VA!$C51))-1</f>
        <v>4.9377354862590428E-2</v>
      </c>
      <c r="AV51" s="6">
        <f>((1+BSL_RFR_spot_no_VA!AV51)*(1+LFL_RFR_spot_no_VA!$C51)/(1+BSL_RFR_spot_no_VA!$C51))-1</f>
        <v>2.5367838911925844E-2</v>
      </c>
      <c r="AW51" s="6">
        <f>((1+BSL_RFR_spot_no_VA!AW51)*(1+LFL_RFR_spot_no_VA!$C51)/(1+BSL_RFR_spot_no_VA!$C51))-1</f>
        <v>1.8671173265308649E-2</v>
      </c>
      <c r="AX51" s="6">
        <f>((1+BSL_RFR_spot_no_VA!AX51)*(1+LFL_RFR_spot_no_VA!$C51)/(1+BSL_RFR_spot_no_VA!$C51))-1</f>
        <v>6.226843623232825E-2</v>
      </c>
      <c r="AY51" s="6">
        <f>((1+BSL_RFR_spot_no_VA!AY51)*(1+LFL_RFR_spot_no_VA!$C51)/(1+BSL_RFR_spot_no_VA!$C51))-1</f>
        <v>1.1206360676873972E-2</v>
      </c>
      <c r="AZ51" s="6">
        <f>((1+BSL_RFR_spot_no_VA!AZ51)*(1+LFL_RFR_spot_no_VA!$C51)/(1+BSL_RFR_spot_no_VA!$C51))-1</f>
        <v>1.3766850482933357E-2</v>
      </c>
      <c r="BA51" s="6">
        <f>((1+BSL_RFR_spot_no_VA!BA51)*(1+LFL_RFR_spot_no_VA!$C51)/(1+BSL_RFR_spot_no_VA!$C51))-1</f>
        <v>2.1773305145726951E-2</v>
      </c>
      <c r="BB51" s="6">
        <f>((1+BSL_RFR_spot_no_VA!BB51)*(1+LFL_RFR_spot_no_VA!$C51)/(1+BSL_RFR_spot_no_VA!$C51))-1</f>
        <v>6.2150259779740979E-2</v>
      </c>
      <c r="BC51" s="6">
        <f>((1+BSL_RFR_spot_no_VA!BC51)*(1+LFL_RFR_spot_no_VA!$C51)/(1+BSL_RFR_spot_no_VA!$C51))-1</f>
        <v>1.0556390187643538E-2</v>
      </c>
      <c r="BD51" s="12"/>
      <c r="BE51" s="3"/>
    </row>
    <row r="52" spans="1:57" x14ac:dyDescent="0.25">
      <c r="A52" s="3"/>
      <c r="B52" s="3">
        <v>42</v>
      </c>
      <c r="C52" s="6">
        <v>1.0459042907637217E-2</v>
      </c>
      <c r="D52" s="6">
        <f>((1+BSL_RFR_spot_no_VA!D52)*(1+LFL_RFR_spot_no_VA!$C52)/(1+BSL_RFR_spot_no_VA!$C52))-1</f>
        <v>1.0459042907637217E-2</v>
      </c>
      <c r="E52" s="6">
        <f>((1+BSL_RFR_spot_no_VA!E52)*(1+LFL_RFR_spot_no_VA!$C52)/(1+BSL_RFR_spot_no_VA!$C52))-1</f>
        <v>1.0459042907637217E-2</v>
      </c>
      <c r="F52" s="6">
        <f>((1+BSL_RFR_spot_no_VA!F52)*(1+LFL_RFR_spot_no_VA!$C52)/(1+BSL_RFR_spot_no_VA!$C52))-1</f>
        <v>1.0163641751055774E-2</v>
      </c>
      <c r="G52" s="6">
        <f>((1+BSL_RFR_spot_no_VA!G52)*(1+LFL_RFR_spot_no_VA!$C52)/(1+BSL_RFR_spot_no_VA!$C52))-1</f>
        <v>2.7848324325063567E-2</v>
      </c>
      <c r="H52" s="6">
        <f>((1+BSL_RFR_spot_no_VA!H52)*(1+LFL_RFR_spot_no_VA!$C52)/(1+BSL_RFR_spot_no_VA!$C52))-1</f>
        <v>1.0459042907637217E-2</v>
      </c>
      <c r="I52" s="6">
        <f>((1+BSL_RFR_spot_no_VA!I52)*(1+LFL_RFR_spot_no_VA!$C52)/(1+BSL_RFR_spot_no_VA!$C52))-1</f>
        <v>1.2231449847125653E-2</v>
      </c>
      <c r="J52" s="6">
        <f>((1+BSL_RFR_spot_no_VA!J52)*(1+LFL_RFR_spot_no_VA!$C52)/(1+BSL_RFR_spot_no_VA!$C52))-1</f>
        <v>1.0399962676320929E-2</v>
      </c>
      <c r="K52" s="6">
        <f>((1+BSL_RFR_spot_no_VA!K52)*(1+LFL_RFR_spot_no_VA!$C52)/(1+BSL_RFR_spot_no_VA!$C52))-1</f>
        <v>1.0459042907637217E-2</v>
      </c>
      <c r="L52" s="6">
        <f>((1+BSL_RFR_spot_no_VA!L52)*(1+LFL_RFR_spot_no_VA!$C52)/(1+BSL_RFR_spot_no_VA!$C52))-1</f>
        <v>1.0459042907637217E-2</v>
      </c>
      <c r="M52" s="6">
        <f>((1+BSL_RFR_spot_no_VA!M52)*(1+LFL_RFR_spot_no_VA!$C52)/(1+BSL_RFR_spot_no_VA!$C52))-1</f>
        <v>1.0459042907637217E-2</v>
      </c>
      <c r="N52" s="6">
        <f>((1+BSL_RFR_spot_no_VA!N52)*(1+LFL_RFR_spot_no_VA!$C52)/(1+BSL_RFR_spot_no_VA!$C52))-1</f>
        <v>1.0459042907637217E-2</v>
      </c>
      <c r="O52" s="6">
        <f>((1+BSL_RFR_spot_no_VA!O52)*(1+LFL_RFR_spot_no_VA!$C52)/(1+BSL_RFR_spot_no_VA!$C52))-1</f>
        <v>1.0459042907637217E-2</v>
      </c>
      <c r="P52" s="6">
        <f>((1+BSL_RFR_spot_no_VA!P52)*(1+LFL_RFR_spot_no_VA!$C52)/(1+BSL_RFR_spot_no_VA!$C52))-1</f>
        <v>2.8350506291252131E-2</v>
      </c>
      <c r="Q52" s="6">
        <f>((1+BSL_RFR_spot_no_VA!Q52)*(1+LFL_RFR_spot_no_VA!$C52)/(1+BSL_RFR_spot_no_VA!$C52))-1</f>
        <v>3.2978457744361256E-2</v>
      </c>
      <c r="R52" s="6">
        <f>((1+BSL_RFR_spot_no_VA!R52)*(1+LFL_RFR_spot_no_VA!$C52)/(1+BSL_RFR_spot_no_VA!$C52))-1</f>
        <v>1.0459042907637217E-2</v>
      </c>
      <c r="S52" s="6">
        <f>((1+BSL_RFR_spot_no_VA!S52)*(1+LFL_RFR_spot_no_VA!$C52)/(1+BSL_RFR_spot_no_VA!$C52))-1</f>
        <v>1.0459042907637217E-2</v>
      </c>
      <c r="T52" s="6">
        <f>((1+BSL_RFR_spot_no_VA!T52)*(1+LFL_RFR_spot_no_VA!$C52)/(1+BSL_RFR_spot_no_VA!$C52))-1</f>
        <v>1.0459042907637217E-2</v>
      </c>
      <c r="U52" s="6">
        <f>((1+BSL_RFR_spot_no_VA!U52)*(1+LFL_RFR_spot_no_VA!$C52)/(1+BSL_RFR_spot_no_VA!$C52))-1</f>
        <v>-7.4650763201811188E-4</v>
      </c>
      <c r="V52" s="6">
        <f>((1+BSL_RFR_spot_no_VA!V52)*(1+LFL_RFR_spot_no_VA!$C52)/(1+BSL_RFR_spot_no_VA!$C52))-1</f>
        <v>1.0459042907637217E-2</v>
      </c>
      <c r="W52" s="6">
        <f>((1+BSL_RFR_spot_no_VA!W52)*(1+LFL_RFR_spot_no_VA!$C52)/(1+BSL_RFR_spot_no_VA!$C52))-1</f>
        <v>1.0459042907637217E-2</v>
      </c>
      <c r="X52" s="6">
        <f>((1+BSL_RFR_spot_no_VA!X52)*(1+LFL_RFR_spot_no_VA!$C52)/(1+BSL_RFR_spot_no_VA!$C52))-1</f>
        <v>1.0459042907637217E-2</v>
      </c>
      <c r="Y52" s="6">
        <f>((1+BSL_RFR_spot_no_VA!Y52)*(1+LFL_RFR_spot_no_VA!$C52)/(1+BSL_RFR_spot_no_VA!$C52))-1</f>
        <v>1.0459042907637217E-2</v>
      </c>
      <c r="Z52" s="6">
        <f>((1+BSL_RFR_spot_no_VA!Z52)*(1+LFL_RFR_spot_no_VA!$C52)/(1+BSL_RFR_spot_no_VA!$C52))-1</f>
        <v>1.7184342572474476E-2</v>
      </c>
      <c r="AA52" s="6">
        <f>((1+BSL_RFR_spot_no_VA!AA52)*(1+LFL_RFR_spot_no_VA!$C52)/(1+BSL_RFR_spot_no_VA!$C52))-1</f>
        <v>2.4017955994724671E-2</v>
      </c>
      <c r="AB52" s="6">
        <f>((1+BSL_RFR_spot_no_VA!AB52)*(1+LFL_RFR_spot_no_VA!$C52)/(1+BSL_RFR_spot_no_VA!$C52))-1</f>
        <v>1.0459042907637217E-2</v>
      </c>
      <c r="AC52" s="6">
        <f>((1+BSL_RFR_spot_no_VA!AC52)*(1+LFL_RFR_spot_no_VA!$C52)/(1+BSL_RFR_spot_no_VA!$C52))-1</f>
        <v>2.9020082246170142E-2</v>
      </c>
      <c r="AD52" s="6">
        <f>((1+BSL_RFR_spot_no_VA!AD52)*(1+LFL_RFR_spot_no_VA!$C52)/(1+BSL_RFR_spot_no_VA!$C52))-1</f>
        <v>4.5267145858148172E-2</v>
      </c>
      <c r="AE52" s="6">
        <f>((1+BSL_RFR_spot_no_VA!AE52)*(1+LFL_RFR_spot_no_VA!$C52)/(1+BSL_RFR_spot_no_VA!$C52))-1</f>
        <v>1.0459042907637217E-2</v>
      </c>
      <c r="AF52" s="6">
        <f>((1+BSL_RFR_spot_no_VA!AF52)*(1+LFL_RFR_spot_no_VA!$C52)/(1+BSL_RFR_spot_no_VA!$C52))-1</f>
        <v>1.0459042907637217E-2</v>
      </c>
      <c r="AG52" s="6">
        <f>((1+BSL_RFR_spot_no_VA!AG52)*(1+LFL_RFR_spot_no_VA!$C52)/(1+BSL_RFR_spot_no_VA!$C52))-1</f>
        <v>1.0459042907637217E-2</v>
      </c>
      <c r="AH52" s="6">
        <f>((1+BSL_RFR_spot_no_VA!AH52)*(1+LFL_RFR_spot_no_VA!$C52)/(1+BSL_RFR_spot_no_VA!$C52))-1</f>
        <v>1.9242303963324936E-2</v>
      </c>
      <c r="AI52" s="6">
        <f>((1+BSL_RFR_spot_no_VA!AI52)*(1+LFL_RFR_spot_no_VA!$C52)/(1+BSL_RFR_spot_no_VA!$C52))-1</f>
        <v>-7.4650763201811188E-4</v>
      </c>
      <c r="AJ52" s="6">
        <v>9.2017281150078324E-3</v>
      </c>
      <c r="AK52" s="6">
        <f>((1+BSL_RFR_spot_no_VA!AK52)*(1+LFL_RFR_spot_no_VA!$C52)/(1+BSL_RFR_spot_no_VA!$C52))-1</f>
        <v>1.8060699336999386E-2</v>
      </c>
      <c r="AL52" s="6">
        <f>((1+BSL_RFR_spot_no_VA!AL52)*(1+LFL_RFR_spot_no_VA!$C52)/(1+BSL_RFR_spot_no_VA!$C52))-1</f>
        <v>8.8907743390444161E-2</v>
      </c>
      <c r="AM52" s="6">
        <f>((1+BSL_RFR_spot_no_VA!AM52)*(1+LFL_RFR_spot_no_VA!$C52)/(1+BSL_RFR_spot_no_VA!$C52))-1</f>
        <v>1.3334280831696521E-2</v>
      </c>
      <c r="AN52" s="6">
        <f>((1+BSL_RFR_spot_no_VA!AN52)*(1+LFL_RFR_spot_no_VA!$C52)/(1+BSL_RFR_spot_no_VA!$C52))-1</f>
        <v>2.9669964790649317E-2</v>
      </c>
      <c r="AO52" s="6">
        <f>((1+BSL_RFR_spot_no_VA!AO52)*(1+LFL_RFR_spot_no_VA!$C52)/(1+BSL_RFR_spot_no_VA!$C52))-1</f>
        <v>1.9390004541615768E-2</v>
      </c>
      <c r="AP52" s="6">
        <f>((1+BSL_RFR_spot_no_VA!AP52)*(1+LFL_RFR_spot_no_VA!$C52)/(1+BSL_RFR_spot_no_VA!$C52))-1</f>
        <v>3.7773803186199606E-2</v>
      </c>
      <c r="AQ52" s="6">
        <f>((1+BSL_RFR_spot_no_VA!AQ52)*(1+LFL_RFR_spot_no_VA!$C52)/(1+BSL_RFR_spot_no_VA!$C52))-1</f>
        <v>1.5510402685179558E-2</v>
      </c>
      <c r="AR52" s="6">
        <f>((1+BSL_RFR_spot_no_VA!AR52)*(1+LFL_RFR_spot_no_VA!$C52)/(1+BSL_RFR_spot_no_VA!$C52))-1</f>
        <v>4.8526405285763463E-2</v>
      </c>
      <c r="AS52" s="6">
        <f>((1+BSL_RFR_spot_no_VA!AS52)*(1+LFL_RFR_spot_no_VA!$C52)/(1+BSL_RFR_spot_no_VA!$C52))-1</f>
        <v>-2.7698151003119342E-5</v>
      </c>
      <c r="AT52" s="6">
        <f>((1+BSL_RFR_spot_no_VA!AT52)*(1+LFL_RFR_spot_no_VA!$C52)/(1+BSL_RFR_spot_no_VA!$C52))-1</f>
        <v>3.1176510689214565E-2</v>
      </c>
      <c r="AU52" s="6">
        <f>((1+BSL_RFR_spot_no_VA!AU52)*(1+LFL_RFR_spot_no_VA!$C52)/(1+BSL_RFR_spot_no_VA!$C52))-1</f>
        <v>4.894981361019668E-2</v>
      </c>
      <c r="AV52" s="6">
        <f>((1+BSL_RFR_spot_no_VA!AV52)*(1+LFL_RFR_spot_no_VA!$C52)/(1+BSL_RFR_spot_no_VA!$C52))-1</f>
        <v>2.5258640852366732E-2</v>
      </c>
      <c r="AW52" s="6">
        <f>((1+BSL_RFR_spot_no_VA!AW52)*(1+LFL_RFR_spot_no_VA!$C52)/(1+BSL_RFR_spot_no_VA!$C52))-1</f>
        <v>1.8690888471039724E-2</v>
      </c>
      <c r="AX52" s="6">
        <f>((1+BSL_RFR_spot_no_VA!AX52)*(1+LFL_RFR_spot_no_VA!$C52)/(1+BSL_RFR_spot_no_VA!$C52))-1</f>
        <v>6.1533902880565261E-2</v>
      </c>
      <c r="AY52" s="6">
        <f>((1+BSL_RFR_spot_no_VA!AY52)*(1+LFL_RFR_spot_no_VA!$C52)/(1+BSL_RFR_spot_no_VA!$C52))-1</f>
        <v>1.1394479903478416E-2</v>
      </c>
      <c r="AZ52" s="6">
        <f>((1+BSL_RFR_spot_no_VA!AZ52)*(1+LFL_RFR_spot_no_VA!$C52)/(1+BSL_RFR_spot_no_VA!$C52))-1</f>
        <v>1.390538973442057E-2</v>
      </c>
      <c r="BA52" s="6">
        <f>((1+BSL_RFR_spot_no_VA!BA52)*(1+LFL_RFR_spot_no_VA!$C52)/(1+BSL_RFR_spot_no_VA!$C52))-1</f>
        <v>2.1743367089047672E-2</v>
      </c>
      <c r="BB52" s="6">
        <f>((1+BSL_RFR_spot_no_VA!BB52)*(1+LFL_RFR_spot_no_VA!$C52)/(1+BSL_RFR_spot_no_VA!$C52))-1</f>
        <v>6.1405895712713487E-2</v>
      </c>
      <c r="BC52" s="6">
        <f>((1+BSL_RFR_spot_no_VA!BC52)*(1+LFL_RFR_spot_no_VA!$C52)/(1+BSL_RFR_spot_no_VA!$C52))-1</f>
        <v>1.035072915022428E-2</v>
      </c>
      <c r="BD52" s="12"/>
      <c r="BE52" s="3"/>
    </row>
    <row r="53" spans="1:57" x14ac:dyDescent="0.25">
      <c r="A53" s="3"/>
      <c r="B53" s="3">
        <v>43</v>
      </c>
      <c r="C53" s="6">
        <v>1.0659958045597939E-2</v>
      </c>
      <c r="D53" s="6">
        <f>((1+BSL_RFR_spot_no_VA!D53)*(1+LFL_RFR_spot_no_VA!$C53)/(1+BSL_RFR_spot_no_VA!$C53))-1</f>
        <v>1.0659958045597939E-2</v>
      </c>
      <c r="E53" s="6">
        <f>((1+BSL_RFR_spot_no_VA!E53)*(1+LFL_RFR_spot_no_VA!$C53)/(1+BSL_RFR_spot_no_VA!$C53))-1</f>
        <v>1.0659958045597939E-2</v>
      </c>
      <c r="F53" s="6">
        <f>((1+BSL_RFR_spot_no_VA!F53)*(1+LFL_RFR_spot_no_VA!$C53)/(1+BSL_RFR_spot_no_VA!$C53))-1</f>
        <v>1.0364598890169274E-2</v>
      </c>
      <c r="G53" s="6">
        <f>((1+BSL_RFR_spot_no_VA!G53)*(1+LFL_RFR_spot_no_VA!$C53)/(1+BSL_RFR_spot_no_VA!$C53))-1</f>
        <v>2.7662800093104511E-2</v>
      </c>
      <c r="H53" s="6">
        <f>((1+BSL_RFR_spot_no_VA!H53)*(1+LFL_RFR_spot_no_VA!$C53)/(1+BSL_RFR_spot_no_VA!$C53))-1</f>
        <v>1.0659958045597939E-2</v>
      </c>
      <c r="I53" s="6">
        <f>((1+BSL_RFR_spot_no_VA!I53)*(1+LFL_RFR_spot_no_VA!$C53)/(1+BSL_RFR_spot_no_VA!$C53))-1</f>
        <v>1.2392731757445707E-2</v>
      </c>
      <c r="J53" s="6">
        <f>((1+BSL_RFR_spot_no_VA!J53)*(1+LFL_RFR_spot_no_VA!$C53)/(1+BSL_RFR_spot_no_VA!$C53))-1</f>
        <v>1.0600886214512384E-2</v>
      </c>
      <c r="K53" s="6">
        <f>((1+BSL_RFR_spot_no_VA!K53)*(1+LFL_RFR_spot_no_VA!$C53)/(1+BSL_RFR_spot_no_VA!$C53))-1</f>
        <v>1.0659958045597939E-2</v>
      </c>
      <c r="L53" s="6">
        <f>((1+BSL_RFR_spot_no_VA!L53)*(1+LFL_RFR_spot_no_VA!$C53)/(1+BSL_RFR_spot_no_VA!$C53))-1</f>
        <v>1.0659958045597939E-2</v>
      </c>
      <c r="M53" s="6">
        <f>((1+BSL_RFR_spot_no_VA!M53)*(1+LFL_RFR_spot_no_VA!$C53)/(1+BSL_RFR_spot_no_VA!$C53))-1</f>
        <v>1.0659958045597939E-2</v>
      </c>
      <c r="N53" s="6">
        <f>((1+BSL_RFR_spot_no_VA!N53)*(1+LFL_RFR_spot_no_VA!$C53)/(1+BSL_RFR_spot_no_VA!$C53))-1</f>
        <v>1.0659958045597939E-2</v>
      </c>
      <c r="O53" s="6">
        <f>((1+BSL_RFR_spot_no_VA!O53)*(1+LFL_RFR_spot_no_VA!$C53)/(1+BSL_RFR_spot_no_VA!$C53))-1</f>
        <v>1.0659958045597939E-2</v>
      </c>
      <c r="P53" s="6">
        <f>((1+BSL_RFR_spot_no_VA!P53)*(1+LFL_RFR_spot_no_VA!$C53)/(1+BSL_RFR_spot_no_VA!$C53))-1</f>
        <v>2.8164910657333175E-2</v>
      </c>
      <c r="Q53" s="6">
        <f>((1+BSL_RFR_spot_no_VA!Q53)*(1+LFL_RFR_spot_no_VA!$C53)/(1+BSL_RFR_spot_no_VA!$C53))-1</f>
        <v>3.2683905735390928E-2</v>
      </c>
      <c r="R53" s="6">
        <f>((1+BSL_RFR_spot_no_VA!R53)*(1+LFL_RFR_spot_no_VA!$C53)/(1+BSL_RFR_spot_no_VA!$C53))-1</f>
        <v>1.0659958045597939E-2</v>
      </c>
      <c r="S53" s="6">
        <f>((1+BSL_RFR_spot_no_VA!S53)*(1+LFL_RFR_spot_no_VA!$C53)/(1+BSL_RFR_spot_no_VA!$C53))-1</f>
        <v>1.0659958045597939E-2</v>
      </c>
      <c r="T53" s="6">
        <f>((1+BSL_RFR_spot_no_VA!T53)*(1+LFL_RFR_spot_no_VA!$C53)/(1+BSL_RFR_spot_no_VA!$C53))-1</f>
        <v>1.0659958045597939E-2</v>
      </c>
      <c r="U53" s="6">
        <f>((1+BSL_RFR_spot_no_VA!U53)*(1+LFL_RFR_spot_no_VA!$C53)/(1+BSL_RFR_spot_no_VA!$C53))-1</f>
        <v>-5.3415394514622072E-4</v>
      </c>
      <c r="V53" s="6">
        <f>((1+BSL_RFR_spot_no_VA!V53)*(1+LFL_RFR_spot_no_VA!$C53)/(1+BSL_RFR_spot_no_VA!$C53))-1</f>
        <v>1.0659958045597939E-2</v>
      </c>
      <c r="W53" s="6">
        <f>((1+BSL_RFR_spot_no_VA!W53)*(1+LFL_RFR_spot_no_VA!$C53)/(1+BSL_RFR_spot_no_VA!$C53))-1</f>
        <v>1.0659958045597939E-2</v>
      </c>
      <c r="X53" s="6">
        <f>((1+BSL_RFR_spot_no_VA!X53)*(1+LFL_RFR_spot_no_VA!$C53)/(1+BSL_RFR_spot_no_VA!$C53))-1</f>
        <v>1.0659958045597939E-2</v>
      </c>
      <c r="Y53" s="6">
        <f>((1+BSL_RFR_spot_no_VA!Y53)*(1+LFL_RFR_spot_no_VA!$C53)/(1+BSL_RFR_spot_no_VA!$C53))-1</f>
        <v>1.0659958045597939E-2</v>
      </c>
      <c r="Z53" s="6">
        <f>((1+BSL_RFR_spot_no_VA!Z53)*(1+LFL_RFR_spot_no_VA!$C53)/(1+BSL_RFR_spot_no_VA!$C53))-1</f>
        <v>1.7236621906474792E-2</v>
      </c>
      <c r="AA53" s="6">
        <f>((1+BSL_RFR_spot_no_VA!AA53)*(1+LFL_RFR_spot_no_VA!$C53)/(1+BSL_RFR_spot_no_VA!$C53))-1</f>
        <v>2.392158412434231E-2</v>
      </c>
      <c r="AB53" s="6">
        <f>((1+BSL_RFR_spot_no_VA!AB53)*(1+LFL_RFR_spot_no_VA!$C53)/(1+BSL_RFR_spot_no_VA!$C53))-1</f>
        <v>1.0659958045597939E-2</v>
      </c>
      <c r="AC53" s="6">
        <f>((1+BSL_RFR_spot_no_VA!AC53)*(1+LFL_RFR_spot_no_VA!$C53)/(1+BSL_RFR_spot_no_VA!$C53))-1</f>
        <v>2.8824546104457172E-2</v>
      </c>
      <c r="AD53" s="6">
        <f>((1+BSL_RFR_spot_no_VA!AD53)*(1+LFL_RFR_spot_no_VA!$C53)/(1+BSL_RFR_spot_no_VA!$C53))-1</f>
        <v>4.4685332750973084E-2</v>
      </c>
      <c r="AE53" s="6">
        <f>((1+BSL_RFR_spot_no_VA!AE53)*(1+LFL_RFR_spot_no_VA!$C53)/(1+BSL_RFR_spot_no_VA!$C53))-1</f>
        <v>1.0659958045597939E-2</v>
      </c>
      <c r="AF53" s="6">
        <f>((1+BSL_RFR_spot_no_VA!AF53)*(1+LFL_RFR_spot_no_VA!$C53)/(1+BSL_RFR_spot_no_VA!$C53))-1</f>
        <v>1.0659958045597939E-2</v>
      </c>
      <c r="AG53" s="6">
        <f>((1+BSL_RFR_spot_no_VA!AG53)*(1+LFL_RFR_spot_no_VA!$C53)/(1+BSL_RFR_spot_no_VA!$C53))-1</f>
        <v>1.0659958045597939E-2</v>
      </c>
      <c r="AH53" s="6">
        <f>((1+BSL_RFR_spot_no_VA!AH53)*(1+LFL_RFR_spot_no_VA!$C53)/(1+BSL_RFR_spot_no_VA!$C53))-1</f>
        <v>1.9254909468570114E-2</v>
      </c>
      <c r="AI53" s="6">
        <f>((1+BSL_RFR_spot_no_VA!AI53)*(1+LFL_RFR_spot_no_VA!$C53)/(1+BSL_RFR_spot_no_VA!$C53))-1</f>
        <v>-5.3415394514622072E-4</v>
      </c>
      <c r="AJ53" s="6">
        <v>9.1386375991673076E-3</v>
      </c>
      <c r="AK53" s="6">
        <f>((1+BSL_RFR_spot_no_VA!AK53)*(1+LFL_RFR_spot_no_VA!$C53)/(1+BSL_RFR_spot_no_VA!$C53))-1</f>
        <v>1.8043936931313009E-2</v>
      </c>
      <c r="AL53" s="6">
        <f>((1+BSL_RFR_spot_no_VA!AL53)*(1+LFL_RFR_spot_no_VA!$C53)/(1+BSL_RFR_spot_no_VA!$C53))-1</f>
        <v>8.7532100898482623E-2</v>
      </c>
      <c r="AM53" s="6">
        <f>((1+BSL_RFR_spot_no_VA!AM53)*(1+LFL_RFR_spot_no_VA!$C53)/(1+BSL_RFR_spot_no_VA!$C53))-1</f>
        <v>1.3446179411807702E-2</v>
      </c>
      <c r="AN53" s="6">
        <f>((1+BSL_RFR_spot_no_VA!AN53)*(1+LFL_RFR_spot_no_VA!$C53)/(1+BSL_RFR_spot_no_VA!$C53))-1</f>
        <v>2.9444800330857168E-2</v>
      </c>
      <c r="AO53" s="6">
        <f>((1+BSL_RFR_spot_no_VA!AO53)*(1+LFL_RFR_spot_no_VA!$C53)/(1+BSL_RFR_spot_no_VA!$C53))-1</f>
        <v>1.9392743741103446E-2</v>
      </c>
      <c r="AP53" s="6">
        <f>((1+BSL_RFR_spot_no_VA!AP53)*(1+LFL_RFR_spot_no_VA!$C53)/(1+BSL_RFR_spot_no_VA!$C53))-1</f>
        <v>3.7370271001524902E-2</v>
      </c>
      <c r="AQ53" s="6">
        <f>((1+BSL_RFR_spot_no_VA!AQ53)*(1+LFL_RFR_spot_no_VA!$C53)/(1+BSL_RFR_spot_no_VA!$C53))-1</f>
        <v>1.5592455941255468E-2</v>
      </c>
      <c r="AR53" s="6">
        <f>((1+BSL_RFR_spot_no_VA!AR53)*(1+LFL_RFR_spot_no_VA!$C53)/(1+BSL_RFR_spot_no_VA!$C53))-1</f>
        <v>4.8101653648763953E-2</v>
      </c>
      <c r="AS53" s="6">
        <f>((1+BSL_RFR_spot_no_VA!AS53)*(1+LFL_RFR_spot_no_VA!$C53)/(1+BSL_RFR_spot_no_VA!$C53))-1</f>
        <v>1.3532680715866441E-4</v>
      </c>
      <c r="AT53" s="6">
        <f>((1+BSL_RFR_spot_no_VA!AT53)*(1+LFL_RFR_spot_no_VA!$C53)/(1+BSL_RFR_spot_no_VA!$C53))-1</f>
        <v>3.093144141318116E-2</v>
      </c>
      <c r="AU53" s="6">
        <f>((1+BSL_RFR_spot_no_VA!AU53)*(1+LFL_RFR_spot_no_VA!$C53)/(1+BSL_RFR_spot_no_VA!$C53))-1</f>
        <v>4.852500177154484E-2</v>
      </c>
      <c r="AV53" s="6">
        <f>((1+BSL_RFR_spot_no_VA!AV53)*(1+LFL_RFR_spot_no_VA!$C53)/(1+BSL_RFR_spot_no_VA!$C53))-1</f>
        <v>2.5142401966780525E-2</v>
      </c>
      <c r="AW53" s="6">
        <f>((1+BSL_RFR_spot_no_VA!AW53)*(1+LFL_RFR_spot_no_VA!$C53)/(1+BSL_RFR_spot_no_VA!$C53))-1</f>
        <v>1.8703572378437006E-2</v>
      </c>
      <c r="AX53" s="6">
        <f>((1+BSL_RFR_spot_no_VA!AX53)*(1+LFL_RFR_spot_no_VA!$C53)/(1+BSL_RFR_spot_no_VA!$C53))-1</f>
        <v>6.0811942637374994E-2</v>
      </c>
      <c r="AY53" s="6">
        <f>((1+BSL_RFR_spot_no_VA!AY53)*(1+LFL_RFR_spot_no_VA!$C53)/(1+BSL_RFR_spot_no_VA!$C53))-1</f>
        <v>1.1575571427426823E-2</v>
      </c>
      <c r="AZ53" s="6">
        <f>((1+BSL_RFR_spot_no_VA!AZ53)*(1+LFL_RFR_spot_no_VA!$C53)/(1+BSL_RFR_spot_no_VA!$C53))-1</f>
        <v>1.4027052417483921E-2</v>
      </c>
      <c r="BA53" s="6">
        <f>((1+BSL_RFR_spot_no_VA!BA53)*(1+LFL_RFR_spot_no_VA!$C53)/(1+BSL_RFR_spot_no_VA!$C53))-1</f>
        <v>2.1696545153446767E-2</v>
      </c>
      <c r="BB53" s="6">
        <f>((1+BSL_RFR_spot_no_VA!BB53)*(1+LFL_RFR_spot_no_VA!$C53)/(1+BSL_RFR_spot_no_VA!$C53))-1</f>
        <v>6.0674108364841439E-2</v>
      </c>
      <c r="BC53" s="6">
        <f>((1+BSL_RFR_spot_no_VA!BC53)*(1+LFL_RFR_spot_no_VA!$C53)/(1+BSL_RFR_spot_no_VA!$C53))-1</f>
        <v>1.0157847481369275E-2</v>
      </c>
      <c r="BD53" s="12"/>
      <c r="BE53" s="3"/>
    </row>
    <row r="54" spans="1:57" x14ac:dyDescent="0.25">
      <c r="A54" s="3"/>
      <c r="B54" s="3">
        <v>44</v>
      </c>
      <c r="C54" s="6">
        <v>1.0854028429175155E-2</v>
      </c>
      <c r="D54" s="6">
        <f>((1+BSL_RFR_spot_no_VA!D54)*(1+LFL_RFR_spot_no_VA!$C54)/(1+BSL_RFR_spot_no_VA!$C54))-1</f>
        <v>1.0854028429175155E-2</v>
      </c>
      <c r="E54" s="6">
        <f>((1+BSL_RFR_spot_no_VA!E54)*(1+LFL_RFR_spot_no_VA!$C54)/(1+BSL_RFR_spot_no_VA!$C54))-1</f>
        <v>1.0854028429175155E-2</v>
      </c>
      <c r="F54" s="6">
        <f>((1+BSL_RFR_spot_no_VA!F54)*(1+LFL_RFR_spot_no_VA!$C54)/(1+BSL_RFR_spot_no_VA!$C54))-1</f>
        <v>1.0558707494169983E-2</v>
      </c>
      <c r="G54" s="6">
        <f>((1+BSL_RFR_spot_no_VA!G54)*(1+LFL_RFR_spot_no_VA!$C54)/(1+BSL_RFR_spot_no_VA!$C54))-1</f>
        <v>2.7500285132299629E-2</v>
      </c>
      <c r="H54" s="6">
        <f>((1+BSL_RFR_spot_no_VA!H54)*(1+LFL_RFR_spot_no_VA!$C54)/(1+BSL_RFR_spot_no_VA!$C54))-1</f>
        <v>1.0854028429175155E-2</v>
      </c>
      <c r="I54" s="6">
        <f>((1+BSL_RFR_spot_no_VA!I54)*(1+LFL_RFR_spot_no_VA!$C54)/(1+BSL_RFR_spot_no_VA!$C54))-1</f>
        <v>1.2557045821038226E-2</v>
      </c>
      <c r="J54" s="6">
        <f>((1+BSL_RFR_spot_no_VA!J54)*(1+LFL_RFR_spot_no_VA!$C54)/(1+BSL_RFR_spot_no_VA!$C54))-1</f>
        <v>1.0794964242174299E-2</v>
      </c>
      <c r="K54" s="6">
        <f>((1+BSL_RFR_spot_no_VA!K54)*(1+LFL_RFR_spot_no_VA!$C54)/(1+BSL_RFR_spot_no_VA!$C54))-1</f>
        <v>1.0854028429175155E-2</v>
      </c>
      <c r="L54" s="6">
        <f>((1+BSL_RFR_spot_no_VA!L54)*(1+LFL_RFR_spot_no_VA!$C54)/(1+BSL_RFR_spot_no_VA!$C54))-1</f>
        <v>1.0854028429175155E-2</v>
      </c>
      <c r="M54" s="6">
        <f>((1+BSL_RFR_spot_no_VA!M54)*(1+LFL_RFR_spot_no_VA!$C54)/(1+BSL_RFR_spot_no_VA!$C54))-1</f>
        <v>1.0854028429175155E-2</v>
      </c>
      <c r="N54" s="6">
        <f>((1+BSL_RFR_spot_no_VA!N54)*(1+LFL_RFR_spot_no_VA!$C54)/(1+BSL_RFR_spot_no_VA!$C54))-1</f>
        <v>1.0854028429175155E-2</v>
      </c>
      <c r="O54" s="6">
        <f>((1+BSL_RFR_spot_no_VA!O54)*(1+LFL_RFR_spot_no_VA!$C54)/(1+BSL_RFR_spot_no_VA!$C54))-1</f>
        <v>1.0854028429175155E-2</v>
      </c>
      <c r="P54" s="6">
        <f>((1+BSL_RFR_spot_no_VA!P54)*(1+LFL_RFR_spot_no_VA!$C54)/(1+BSL_RFR_spot_no_VA!$C54))-1</f>
        <v>2.7992486690641583E-2</v>
      </c>
      <c r="Q54" s="6">
        <f>((1+BSL_RFR_spot_no_VA!Q54)*(1+LFL_RFR_spot_no_VA!$C54)/(1+BSL_RFR_spot_no_VA!$C54))-1</f>
        <v>3.2412456684552282E-2</v>
      </c>
      <c r="R54" s="6">
        <f>((1+BSL_RFR_spot_no_VA!R54)*(1+LFL_RFR_spot_no_VA!$C54)/(1+BSL_RFR_spot_no_VA!$C54))-1</f>
        <v>1.0854028429175155E-2</v>
      </c>
      <c r="S54" s="6">
        <f>((1+BSL_RFR_spot_no_VA!S54)*(1+LFL_RFR_spot_no_VA!$C54)/(1+BSL_RFR_spot_no_VA!$C54))-1</f>
        <v>1.0854028429175155E-2</v>
      </c>
      <c r="T54" s="6">
        <f>((1+BSL_RFR_spot_no_VA!T54)*(1+LFL_RFR_spot_no_VA!$C54)/(1+BSL_RFR_spot_no_VA!$C54))-1</f>
        <v>1.0854028429175155E-2</v>
      </c>
      <c r="U54" s="6">
        <f>((1+BSL_RFR_spot_no_VA!U54)*(1+LFL_RFR_spot_no_VA!$C54)/(1+BSL_RFR_spot_no_VA!$C54))-1</f>
        <v>-3.1894694518685984E-4</v>
      </c>
      <c r="V54" s="6">
        <f>((1+BSL_RFR_spot_no_VA!V54)*(1+LFL_RFR_spot_no_VA!$C54)/(1+BSL_RFR_spot_no_VA!$C54))-1</f>
        <v>1.0854028429175155E-2</v>
      </c>
      <c r="W54" s="6">
        <f>((1+BSL_RFR_spot_no_VA!W54)*(1+LFL_RFR_spot_no_VA!$C54)/(1+BSL_RFR_spot_no_VA!$C54))-1</f>
        <v>1.0854028429175155E-2</v>
      </c>
      <c r="X54" s="6">
        <f>((1+BSL_RFR_spot_no_VA!X54)*(1+LFL_RFR_spot_no_VA!$C54)/(1+BSL_RFR_spot_no_VA!$C54))-1</f>
        <v>1.0854028429175155E-2</v>
      </c>
      <c r="Y54" s="6">
        <f>((1+BSL_RFR_spot_no_VA!Y54)*(1+LFL_RFR_spot_no_VA!$C54)/(1+BSL_RFR_spot_no_VA!$C54))-1</f>
        <v>1.0854028429175155E-2</v>
      </c>
      <c r="Z54" s="6">
        <f>((1+BSL_RFR_spot_no_VA!Z54)*(1+LFL_RFR_spot_no_VA!$C54)/(1+BSL_RFR_spot_no_VA!$C54))-1</f>
        <v>1.7282180781120982E-2</v>
      </c>
      <c r="AA54" s="6">
        <f>((1+BSL_RFR_spot_no_VA!AA54)*(1+LFL_RFR_spot_no_VA!$C54)/(1+BSL_RFR_spot_no_VA!$C54))-1</f>
        <v>2.3848149569402288E-2</v>
      </c>
      <c r="AB54" s="6">
        <f>((1+BSL_RFR_spot_no_VA!AB54)*(1+LFL_RFR_spot_no_VA!$C54)/(1+BSL_RFR_spot_no_VA!$C54))-1</f>
        <v>1.0854028429175155E-2</v>
      </c>
      <c r="AC54" s="6">
        <f>((1+BSL_RFR_spot_no_VA!AC54)*(1+LFL_RFR_spot_no_VA!$C54)/(1+BSL_RFR_spot_no_VA!$C54))-1</f>
        <v>2.86323487164859E-2</v>
      </c>
      <c r="AD54" s="6">
        <f>((1+BSL_RFR_spot_no_VA!AD54)*(1+LFL_RFR_spot_no_VA!$C54)/(1+BSL_RFR_spot_no_VA!$C54))-1</f>
        <v>4.4136697804257219E-2</v>
      </c>
      <c r="AE54" s="6">
        <f>((1+BSL_RFR_spot_no_VA!AE54)*(1+LFL_RFR_spot_no_VA!$C54)/(1+BSL_RFR_spot_no_VA!$C54))-1</f>
        <v>1.0854028429175155E-2</v>
      </c>
      <c r="AF54" s="6">
        <f>((1+BSL_RFR_spot_no_VA!AF54)*(1+LFL_RFR_spot_no_VA!$C54)/(1+BSL_RFR_spot_no_VA!$C54))-1</f>
        <v>1.0854028429175155E-2</v>
      </c>
      <c r="AG54" s="6">
        <f>((1+BSL_RFR_spot_no_VA!AG54)*(1+LFL_RFR_spot_no_VA!$C54)/(1+BSL_RFR_spot_no_VA!$C54))-1</f>
        <v>1.0854028429175155E-2</v>
      </c>
      <c r="AH54" s="6">
        <f>((1+BSL_RFR_spot_no_VA!AH54)*(1+LFL_RFR_spot_no_VA!$C54)/(1+BSL_RFR_spot_no_VA!$C54))-1</f>
        <v>1.9270675076822341E-2</v>
      </c>
      <c r="AI54" s="6">
        <f>((1+BSL_RFR_spot_no_VA!AI54)*(1+LFL_RFR_spot_no_VA!$C54)/(1+BSL_RFR_spot_no_VA!$C54))-1</f>
        <v>-3.1894694518685984E-4</v>
      </c>
      <c r="AJ54" s="6">
        <v>9.064673790033926E-3</v>
      </c>
      <c r="AK54" s="6">
        <f>((1+BSL_RFR_spot_no_VA!AK54)*(1+LFL_RFR_spot_no_VA!$C54)/(1+BSL_RFR_spot_no_VA!$C54))-1</f>
        <v>1.8040171180967679E-2</v>
      </c>
      <c r="AL54" s="6">
        <f>((1+BSL_RFR_spot_no_VA!AL54)*(1+LFL_RFR_spot_no_VA!$C54)/(1+BSL_RFR_spot_no_VA!$C54))-1</f>
        <v>8.6219931042492925E-2</v>
      </c>
      <c r="AM54" s="6">
        <f>((1+BSL_RFR_spot_no_VA!AM54)*(1+LFL_RFR_spot_no_VA!$C54)/(1+BSL_RFR_spot_no_VA!$C54))-1</f>
        <v>1.3561137000055901E-2</v>
      </c>
      <c r="AN54" s="6">
        <f>((1+BSL_RFR_spot_no_VA!AN54)*(1+LFL_RFR_spot_no_VA!$C54)/(1+BSL_RFR_spot_no_VA!$C54))-1</f>
        <v>2.9242678648830234E-2</v>
      </c>
      <c r="AO54" s="6">
        <f>((1+BSL_RFR_spot_no_VA!AO54)*(1+LFL_RFR_spot_no_VA!$C54)/(1+BSL_RFR_spot_no_VA!$C54))-1</f>
        <v>1.9398647481991382E-2</v>
      </c>
      <c r="AP54" s="6">
        <f>((1+BSL_RFR_spot_no_VA!AP54)*(1+LFL_RFR_spot_no_VA!$C54)/(1+BSL_RFR_spot_no_VA!$C54))-1</f>
        <v>3.6989931177132229E-2</v>
      </c>
      <c r="AQ54" s="6">
        <f>((1+BSL_RFR_spot_no_VA!AQ54)*(1+LFL_RFR_spot_no_VA!$C54)/(1+BSL_RFR_spot_no_VA!$C54))-1</f>
        <v>1.5687447732092963E-2</v>
      </c>
      <c r="AR54" s="6">
        <f>((1+BSL_RFR_spot_no_VA!AR54)*(1+LFL_RFR_spot_no_VA!$C54)/(1+BSL_RFR_spot_no_VA!$C54))-1</f>
        <v>4.770023708665283E-2</v>
      </c>
      <c r="AS54" s="6">
        <f>((1+BSL_RFR_spot_no_VA!AS54)*(1+LFL_RFR_spot_no_VA!$C54)/(1+BSL_RFR_spot_no_VA!$C54))-1</f>
        <v>3.1107104949090747E-4</v>
      </c>
      <c r="AT54" s="6">
        <f>((1+BSL_RFR_spot_no_VA!AT54)*(1+LFL_RFR_spot_no_VA!$C54)/(1+BSL_RFR_spot_no_VA!$C54))-1</f>
        <v>3.0699595261522106E-2</v>
      </c>
      <c r="AU54" s="6">
        <f>((1+BSL_RFR_spot_no_VA!AU54)*(1+LFL_RFR_spot_no_VA!$C54)/(1+BSL_RFR_spot_no_VA!$C54))-1</f>
        <v>4.8113686395659938E-2</v>
      </c>
      <c r="AV54" s="6">
        <f>((1+BSL_RFR_spot_no_VA!AV54)*(1+LFL_RFR_spot_no_VA!$C54)/(1+BSL_RFR_spot_no_VA!$C54))-1</f>
        <v>2.5029433309422977E-2</v>
      </c>
      <c r="AW54" s="6">
        <f>((1+BSL_RFR_spot_no_VA!AW54)*(1+LFL_RFR_spot_no_VA!$C54)/(1+BSL_RFR_spot_no_VA!$C54))-1</f>
        <v>1.8719409331479531E-2</v>
      </c>
      <c r="AX54" s="6">
        <f>((1+BSL_RFR_spot_no_VA!AX54)*(1+LFL_RFR_spot_no_VA!$C54)/(1+BSL_RFR_spot_no_VA!$C54))-1</f>
        <v>6.0123404419203608E-2</v>
      </c>
      <c r="AY54" s="6">
        <f>((1+BSL_RFR_spot_no_VA!AY54)*(1+LFL_RFR_spot_no_VA!$C54)/(1+BSL_RFR_spot_no_VA!$C54))-1</f>
        <v>1.1739991234190672E-2</v>
      </c>
      <c r="AZ54" s="6">
        <f>((1+BSL_RFR_spot_no_VA!AZ54)*(1+LFL_RFR_spot_no_VA!$C54)/(1+BSL_RFR_spot_no_VA!$C54))-1</f>
        <v>1.4151778870066245E-2</v>
      </c>
      <c r="BA54" s="6">
        <f>((1+BSL_RFR_spot_no_VA!BA54)*(1+LFL_RFR_spot_no_VA!$C54)/(1+BSL_RFR_spot_no_VA!$C54))-1</f>
        <v>2.1662774650364147E-2</v>
      </c>
      <c r="BB54" s="6">
        <f>((1+BSL_RFR_spot_no_VA!BB54)*(1+LFL_RFR_spot_no_VA!$C54)/(1+BSL_RFR_spot_no_VA!$C54))-1</f>
        <v>5.9985587982867683E-2</v>
      </c>
      <c r="BC54" s="6">
        <f>((1+BSL_RFR_spot_no_VA!BC54)*(1+LFL_RFR_spot_no_VA!$C54)/(1+BSL_RFR_spot_no_VA!$C54))-1</f>
        <v>9.9975977176602893E-3</v>
      </c>
      <c r="BD54" s="12"/>
      <c r="BE54" s="3"/>
    </row>
    <row r="55" spans="1:57" x14ac:dyDescent="0.25">
      <c r="A55" s="11"/>
      <c r="B55" s="8">
        <v>45</v>
      </c>
      <c r="C55" s="9">
        <v>1.1041453794773837E-2</v>
      </c>
      <c r="D55" s="9">
        <f>((1+BSL_RFR_spot_no_VA!D55)*(1+LFL_RFR_spot_no_VA!$C55)/(1+BSL_RFR_spot_no_VA!$C55))-1</f>
        <v>1.1041453794773837E-2</v>
      </c>
      <c r="E55" s="9">
        <f>((1+BSL_RFR_spot_no_VA!E55)*(1+LFL_RFR_spot_no_VA!$C55)/(1+BSL_RFR_spot_no_VA!$C55))-1</f>
        <v>1.1041453794773837E-2</v>
      </c>
      <c r="F55" s="9">
        <f>((1+BSL_RFR_spot_no_VA!F55)*(1+LFL_RFR_spot_no_VA!$C55)/(1+BSL_RFR_spot_no_VA!$C55))-1</f>
        <v>1.0756012910808188E-2</v>
      </c>
      <c r="G55" s="9">
        <f>((1+BSL_RFR_spot_no_VA!G55)*(1+LFL_RFR_spot_no_VA!$C55)/(1+BSL_RFR_spot_no_VA!$C55))-1</f>
        <v>2.7341112548112001E-2</v>
      </c>
      <c r="H55" s="9">
        <f>((1+BSL_RFR_spot_no_VA!H55)*(1+LFL_RFR_spot_no_VA!$C55)/(1+BSL_RFR_spot_no_VA!$C55))-1</f>
        <v>1.1041453794773837E-2</v>
      </c>
      <c r="I55" s="9">
        <f>((1+BSL_RFR_spot_no_VA!I55)*(1+LFL_RFR_spot_no_VA!$C55)/(1+BSL_RFR_spot_no_VA!$C55))-1</f>
        <v>1.2704885153055345E-2</v>
      </c>
      <c r="J55" s="9">
        <f>((1+BSL_RFR_spot_no_VA!J55)*(1+LFL_RFR_spot_no_VA!$C55)/(1+BSL_RFR_spot_no_VA!$C55))-1</f>
        <v>1.0982397060160354E-2</v>
      </c>
      <c r="K55" s="9">
        <f>((1+BSL_RFR_spot_no_VA!K55)*(1+LFL_RFR_spot_no_VA!$C55)/(1+BSL_RFR_spot_no_VA!$C55))-1</f>
        <v>1.1041453794773837E-2</v>
      </c>
      <c r="L55" s="9">
        <f>((1+BSL_RFR_spot_no_VA!L55)*(1+LFL_RFR_spot_no_VA!$C55)/(1+BSL_RFR_spot_no_VA!$C55))-1</f>
        <v>1.1041453794773837E-2</v>
      </c>
      <c r="M55" s="9">
        <f>((1+BSL_RFR_spot_no_VA!M55)*(1+LFL_RFR_spot_no_VA!$C55)/(1+BSL_RFR_spot_no_VA!$C55))-1</f>
        <v>1.1041453794773837E-2</v>
      </c>
      <c r="N55" s="9">
        <f>((1+BSL_RFR_spot_no_VA!N55)*(1+LFL_RFR_spot_no_VA!$C55)/(1+BSL_RFR_spot_no_VA!$C55))-1</f>
        <v>1.1041453794773837E-2</v>
      </c>
      <c r="O55" s="9">
        <f>((1+BSL_RFR_spot_no_VA!O55)*(1+LFL_RFR_spot_no_VA!$C55)/(1+BSL_RFR_spot_no_VA!$C55))-1</f>
        <v>1.1041453794773837E-2</v>
      </c>
      <c r="P55" s="9">
        <f>((1+BSL_RFR_spot_no_VA!P55)*(1+LFL_RFR_spot_no_VA!$C55)/(1+BSL_RFR_spot_no_VA!$C55))-1</f>
        <v>2.7823409214122741E-2</v>
      </c>
      <c r="Q55" s="9">
        <f>((1+BSL_RFR_spot_no_VA!Q55)*(1+LFL_RFR_spot_no_VA!$C55)/(1+BSL_RFR_spot_no_VA!$C55))-1</f>
        <v>3.2144393630013424E-2</v>
      </c>
      <c r="R55" s="9">
        <f>((1+BSL_RFR_spot_no_VA!R55)*(1+LFL_RFR_spot_no_VA!$C55)/(1+BSL_RFR_spot_no_VA!$C55))-1</f>
        <v>1.1041453794773837E-2</v>
      </c>
      <c r="S55" s="9">
        <f>((1+BSL_RFR_spot_no_VA!S55)*(1+LFL_RFR_spot_no_VA!$C55)/(1+BSL_RFR_spot_no_VA!$C55))-1</f>
        <v>1.1041453794773837E-2</v>
      </c>
      <c r="T55" s="9">
        <f>((1+BSL_RFR_spot_no_VA!T55)*(1+LFL_RFR_spot_no_VA!$C55)/(1+BSL_RFR_spot_no_VA!$C55))-1</f>
        <v>1.1041453794773837E-2</v>
      </c>
      <c r="U55" s="9">
        <f>((1+BSL_RFR_spot_no_VA!U55)*(1+LFL_RFR_spot_no_VA!$C55)/(1+BSL_RFR_spot_no_VA!$C55))-1</f>
        <v>-1.2026904718609455E-4</v>
      </c>
      <c r="V55" s="9">
        <f>((1+BSL_RFR_spot_no_VA!V55)*(1+LFL_RFR_spot_no_VA!$C55)/(1+BSL_RFR_spot_no_VA!$C55))-1</f>
        <v>1.1041453794773837E-2</v>
      </c>
      <c r="W55" s="9">
        <f>((1+BSL_RFR_spot_no_VA!W55)*(1+LFL_RFR_spot_no_VA!$C55)/(1+BSL_RFR_spot_no_VA!$C55))-1</f>
        <v>1.1041453794773837E-2</v>
      </c>
      <c r="X55" s="9">
        <f>((1+BSL_RFR_spot_no_VA!X55)*(1+LFL_RFR_spot_no_VA!$C55)/(1+BSL_RFR_spot_no_VA!$C55))-1</f>
        <v>1.1041453794773837E-2</v>
      </c>
      <c r="Y55" s="9">
        <f>((1+BSL_RFR_spot_no_VA!Y55)*(1+LFL_RFR_spot_no_VA!$C55)/(1+BSL_RFR_spot_no_VA!$C55))-1</f>
        <v>1.1041453794773837E-2</v>
      </c>
      <c r="Z55" s="9">
        <f>((1+BSL_RFR_spot_no_VA!Z55)*(1+LFL_RFR_spot_no_VA!$C55)/(1+BSL_RFR_spot_no_VA!$C55))-1</f>
        <v>1.7330996031116097E-2</v>
      </c>
      <c r="AA55" s="9">
        <f>((1+BSL_RFR_spot_no_VA!AA55)*(1+LFL_RFR_spot_no_VA!$C55)/(1+BSL_RFR_spot_no_VA!$C55))-1</f>
        <v>2.3768180103992398E-2</v>
      </c>
      <c r="AB55" s="9">
        <f>((1+BSL_RFR_spot_no_VA!AB55)*(1+LFL_RFR_spot_no_VA!$C55)/(1+BSL_RFR_spot_no_VA!$C55))-1</f>
        <v>1.1041453794773837E-2</v>
      </c>
      <c r="AC55" s="9">
        <f>((1+BSL_RFR_spot_no_VA!AC55)*(1+LFL_RFR_spot_no_VA!$C55)/(1+BSL_RFR_spot_no_VA!$C55))-1</f>
        <v>2.8453347716667077E-2</v>
      </c>
      <c r="AD55" s="9">
        <f>((1+BSL_RFR_spot_no_VA!AD55)*(1+LFL_RFR_spot_no_VA!$C55)/(1+BSL_RFR_spot_no_VA!$C55))-1</f>
        <v>4.3601400145041103E-2</v>
      </c>
      <c r="AE55" s="9">
        <f>((1+BSL_RFR_spot_no_VA!AE55)*(1+LFL_RFR_spot_no_VA!$C55)/(1+BSL_RFR_spot_no_VA!$C55))-1</f>
        <v>1.1041453794773837E-2</v>
      </c>
      <c r="AF55" s="9">
        <f>((1+BSL_RFR_spot_no_VA!AF55)*(1+LFL_RFR_spot_no_VA!$C55)/(1+BSL_RFR_spot_no_VA!$C55))-1</f>
        <v>1.1041453794773837E-2</v>
      </c>
      <c r="AG55" s="9">
        <f>((1+BSL_RFR_spot_no_VA!AG55)*(1+LFL_RFR_spot_no_VA!$C55)/(1+BSL_RFR_spot_no_VA!$C55))-1</f>
        <v>1.1041453794773837E-2</v>
      </c>
      <c r="AH55" s="9">
        <f>((1+BSL_RFR_spot_no_VA!AH55)*(1+LFL_RFR_spot_no_VA!$C55)/(1+BSL_RFR_spot_no_VA!$C55))-1</f>
        <v>1.9289711062465686E-2</v>
      </c>
      <c r="AI55" s="9">
        <f>((1+BSL_RFR_spot_no_VA!AI55)*(1+LFL_RFR_spot_no_VA!$C55)/(1+BSL_RFR_spot_no_VA!$C55))-1</f>
        <v>-1.2026904718609455E-4</v>
      </c>
      <c r="AJ55" s="9">
        <v>8.9753842187558532E-3</v>
      </c>
      <c r="AK55" s="9">
        <f>((1+BSL_RFR_spot_no_VA!AK55)*(1+LFL_RFR_spot_no_VA!$C55)/(1+BSL_RFR_spot_no_VA!$C55))-1</f>
        <v>1.803967684647878E-2</v>
      </c>
      <c r="AL55" s="9">
        <f>((1+BSL_RFR_spot_no_VA!AL55)*(1+LFL_RFR_spot_no_VA!$C55)/(1+BSL_RFR_spot_no_VA!$C55))-1</f>
        <v>8.4960799952726651E-2</v>
      </c>
      <c r="AM55" s="9">
        <f>((1+BSL_RFR_spot_no_VA!AM55)*(1+LFL_RFR_spot_no_VA!$C55)/(1+BSL_RFR_spot_no_VA!$C55))-1</f>
        <v>1.3669478485076603E-2</v>
      </c>
      <c r="AN55" s="9">
        <f>((1+BSL_RFR_spot_no_VA!AN55)*(1+LFL_RFR_spot_no_VA!$C55)/(1+BSL_RFR_spot_no_VA!$C55))-1</f>
        <v>2.9043915062802572E-2</v>
      </c>
      <c r="AO55" s="9">
        <f>((1+BSL_RFR_spot_no_VA!AO55)*(1+LFL_RFR_spot_no_VA!$C55)/(1+BSL_RFR_spot_no_VA!$C55))-1</f>
        <v>1.939798174259022E-2</v>
      </c>
      <c r="AP55" s="9">
        <f>((1+BSL_RFR_spot_no_VA!AP55)*(1+LFL_RFR_spot_no_VA!$C55)/(1+BSL_RFR_spot_no_VA!$C55))-1</f>
        <v>3.6622862671540579E-2</v>
      </c>
      <c r="AQ55" s="9">
        <f>((1+BSL_RFR_spot_no_VA!AQ55)*(1+LFL_RFR_spot_no_VA!$C55)/(1+BSL_RFR_spot_no_VA!$C55))-1</f>
        <v>1.5765992563857356E-2</v>
      </c>
      <c r="AR55" s="9">
        <f>((1+BSL_RFR_spot_no_VA!AR55)*(1+LFL_RFR_spot_no_VA!$C55)/(1+BSL_RFR_spot_no_VA!$C55))-1</f>
        <v>4.7312131636592314E-2</v>
      </c>
      <c r="AS55" s="9">
        <f>((1+BSL_RFR_spot_no_VA!AS55)*(1+LFL_RFR_spot_no_VA!$C55)/(1+BSL_RFR_spot_no_VA!$C55))-1</f>
        <v>4.8014108805150002E-4</v>
      </c>
      <c r="AT55" s="9">
        <f>((1+BSL_RFR_spot_no_VA!AT55)*(1+LFL_RFR_spot_no_VA!$C55)/(1+BSL_RFR_spot_no_VA!$C55))-1</f>
        <v>3.0471119482629927E-2</v>
      </c>
      <c r="AU55" s="9">
        <f>((1+BSL_RFR_spot_no_VA!AU55)*(1+LFL_RFR_spot_no_VA!$C55)/(1+BSL_RFR_spot_no_VA!$C55))-1</f>
        <v>4.7725528778886916E-2</v>
      </c>
      <c r="AV55" s="9">
        <f>((1+BSL_RFR_spot_no_VA!AV55)*(1+LFL_RFR_spot_no_VA!$C55)/(1+BSL_RFR_spot_no_VA!$C55))-1</f>
        <v>2.4929629218058968E-2</v>
      </c>
      <c r="AW55" s="9">
        <f>((1+BSL_RFR_spot_no_VA!AW55)*(1+LFL_RFR_spot_no_VA!$C55)/(1+BSL_RFR_spot_no_VA!$C55))-1</f>
        <v>1.8728672083636599E-2</v>
      </c>
      <c r="AX55" s="9">
        <f>((1+BSL_RFR_spot_no_VA!AX55)*(1+LFL_RFR_spot_no_VA!$C55)/(1+BSL_RFR_spot_no_VA!$C55))-1</f>
        <v>5.945813338877759E-2</v>
      </c>
      <c r="AY55" s="9">
        <f>((1+BSL_RFR_spot_no_VA!AY55)*(1+LFL_RFR_spot_no_VA!$C55)/(1+BSL_RFR_spot_no_VA!$C55))-1</f>
        <v>1.1907619235772327E-2</v>
      </c>
      <c r="AZ55" s="9">
        <f>((1+BSL_RFR_spot_no_VA!AZ55)*(1+LFL_RFR_spot_no_VA!$C55)/(1+BSL_RFR_spot_no_VA!$C55))-1</f>
        <v>1.4269888620314086E-2</v>
      </c>
      <c r="BA55" s="9">
        <f>((1+BSL_RFR_spot_no_VA!BA55)*(1+LFL_RFR_spot_no_VA!$C55)/(1+BSL_RFR_spot_no_VA!$C55))-1</f>
        <v>2.1622452079700594E-2</v>
      </c>
      <c r="BB55" s="9">
        <f>((1+BSL_RFR_spot_no_VA!BB55)*(1+LFL_RFR_spot_no_VA!$C55)/(1+BSL_RFR_spot_no_VA!$C55))-1</f>
        <v>5.9320334341346204E-2</v>
      </c>
      <c r="BC55" s="9">
        <f>((1+BSL_RFR_spot_no_VA!BC55)*(1+LFL_RFR_spot_no_VA!$C55)/(1+BSL_RFR_spot_no_VA!$C55))-1</f>
        <v>9.8603191025028458E-3</v>
      </c>
      <c r="BD55" s="12"/>
      <c r="BE55" s="3"/>
    </row>
    <row r="56" spans="1:57" x14ac:dyDescent="0.25">
      <c r="A56" s="3"/>
      <c r="B56" s="3">
        <v>46</v>
      </c>
      <c r="C56" s="6">
        <v>1.1222445732018693E-2</v>
      </c>
      <c r="D56" s="6">
        <f>((1+BSL_RFR_spot_no_VA!D56)*(1+LFL_RFR_spot_no_VA!$C56)/(1+BSL_RFR_spot_no_VA!$C56))-1</f>
        <v>1.1222445732018693E-2</v>
      </c>
      <c r="E56" s="6">
        <f>((1+BSL_RFR_spot_no_VA!E56)*(1+LFL_RFR_spot_no_VA!$C56)/(1+BSL_RFR_spot_no_VA!$C56))-1</f>
        <v>1.1222445732018693E-2</v>
      </c>
      <c r="F56" s="6">
        <f>((1+BSL_RFR_spot_no_VA!F56)*(1+LFL_RFR_spot_no_VA!$C56)/(1+BSL_RFR_spot_no_VA!$C56))-1</f>
        <v>1.0946878782651659E-2</v>
      </c>
      <c r="G56" s="6">
        <f>((1+BSL_RFR_spot_no_VA!G56)*(1+LFL_RFR_spot_no_VA!$C56)/(1+BSL_RFR_spot_no_VA!$C56))-1</f>
        <v>2.7195487118534034E-2</v>
      </c>
      <c r="H56" s="6">
        <f>((1+BSL_RFR_spot_no_VA!H56)*(1+LFL_RFR_spot_no_VA!$C56)/(1+BSL_RFR_spot_no_VA!$C56))-1</f>
        <v>1.1222445732018693E-2</v>
      </c>
      <c r="I56" s="6">
        <f>((1+BSL_RFR_spot_no_VA!I56)*(1+LFL_RFR_spot_no_VA!$C56)/(1+BSL_RFR_spot_no_VA!$C56))-1</f>
        <v>1.285616407469381E-2</v>
      </c>
      <c r="J56" s="6">
        <f>((1+BSL_RFR_spot_no_VA!J56)*(1+LFL_RFR_spot_no_VA!$C56)/(1+BSL_RFR_spot_no_VA!$C56))-1</f>
        <v>1.1163395671440091E-2</v>
      </c>
      <c r="K56" s="6">
        <f>((1+BSL_RFR_spot_no_VA!K56)*(1+LFL_RFR_spot_no_VA!$C56)/(1+BSL_RFR_spot_no_VA!$C56))-1</f>
        <v>1.1222445732018693E-2</v>
      </c>
      <c r="L56" s="6">
        <f>((1+BSL_RFR_spot_no_VA!L56)*(1+LFL_RFR_spot_no_VA!$C56)/(1+BSL_RFR_spot_no_VA!$C56))-1</f>
        <v>1.1222445732018693E-2</v>
      </c>
      <c r="M56" s="6">
        <f>((1+BSL_RFR_spot_no_VA!M56)*(1+LFL_RFR_spot_no_VA!$C56)/(1+BSL_RFR_spot_no_VA!$C56))-1</f>
        <v>1.1222445732018693E-2</v>
      </c>
      <c r="N56" s="6">
        <f>((1+BSL_RFR_spot_no_VA!N56)*(1+LFL_RFR_spot_no_VA!$C56)/(1+BSL_RFR_spot_no_VA!$C56))-1</f>
        <v>1.1222445732018693E-2</v>
      </c>
      <c r="O56" s="6">
        <f>((1+BSL_RFR_spot_no_VA!O56)*(1+LFL_RFR_spot_no_VA!$C56)/(1+BSL_RFR_spot_no_VA!$C56))-1</f>
        <v>1.1222445732018693E-2</v>
      </c>
      <c r="P56" s="6">
        <f>((1+BSL_RFR_spot_no_VA!P56)*(1+LFL_RFR_spot_no_VA!$C56)/(1+BSL_RFR_spot_no_VA!$C56))-1</f>
        <v>2.7667887603162855E-2</v>
      </c>
      <c r="Q56" s="6">
        <f>((1+BSL_RFR_spot_no_VA!Q56)*(1+LFL_RFR_spot_no_VA!$C56)/(1+BSL_RFR_spot_no_VA!$C56))-1</f>
        <v>3.1889966934533831E-2</v>
      </c>
      <c r="R56" s="6">
        <f>((1+BSL_RFR_spot_no_VA!R56)*(1+LFL_RFR_spot_no_VA!$C56)/(1+BSL_RFR_spot_no_VA!$C56))-1</f>
        <v>1.1222445732018693E-2</v>
      </c>
      <c r="S56" s="6">
        <f>((1+BSL_RFR_spot_no_VA!S56)*(1+LFL_RFR_spot_no_VA!$C56)/(1+BSL_RFR_spot_no_VA!$C56))-1</f>
        <v>1.1222445732018693E-2</v>
      </c>
      <c r="T56" s="6">
        <f>((1+BSL_RFR_spot_no_VA!T56)*(1+LFL_RFR_spot_no_VA!$C56)/(1+BSL_RFR_spot_no_VA!$C56))-1</f>
        <v>1.1222445732018693E-2</v>
      </c>
      <c r="U56" s="6">
        <f>((1+BSL_RFR_spot_no_VA!U56)*(1+LFL_RFR_spot_no_VA!$C56)/(1+BSL_RFR_spot_no_VA!$C56))-1</f>
        <v>8.166763618655537E-5</v>
      </c>
      <c r="V56" s="6">
        <f>((1+BSL_RFR_spot_no_VA!V56)*(1+LFL_RFR_spot_no_VA!$C56)/(1+BSL_RFR_spot_no_VA!$C56))-1</f>
        <v>1.1222445732018693E-2</v>
      </c>
      <c r="W56" s="6">
        <f>((1+BSL_RFR_spot_no_VA!W56)*(1+LFL_RFR_spot_no_VA!$C56)/(1+BSL_RFR_spot_no_VA!$C56))-1</f>
        <v>1.1222445732018693E-2</v>
      </c>
      <c r="X56" s="6">
        <f>((1+BSL_RFR_spot_no_VA!X56)*(1+LFL_RFR_spot_no_VA!$C56)/(1+BSL_RFR_spot_no_VA!$C56))-1</f>
        <v>1.1222445732018693E-2</v>
      </c>
      <c r="Y56" s="6">
        <f>((1+BSL_RFR_spot_no_VA!Y56)*(1+LFL_RFR_spot_no_VA!$C56)/(1+BSL_RFR_spot_no_VA!$C56))-1</f>
        <v>1.1222445732018693E-2</v>
      </c>
      <c r="Z56" s="6">
        <f>((1+BSL_RFR_spot_no_VA!Z56)*(1+LFL_RFR_spot_no_VA!$C56)/(1+BSL_RFR_spot_no_VA!$C56))-1</f>
        <v>1.7393177062484E-2</v>
      </c>
      <c r="AA56" s="6">
        <f>((1+BSL_RFR_spot_no_VA!AA56)*(1+LFL_RFR_spot_no_VA!$C56)/(1+BSL_RFR_spot_no_VA!$C56))-1</f>
        <v>2.3691850190869612E-2</v>
      </c>
      <c r="AB56" s="6">
        <f>((1+BSL_RFR_spot_no_VA!AB56)*(1+LFL_RFR_spot_no_VA!$C56)/(1+BSL_RFR_spot_no_VA!$C56))-1</f>
        <v>1.1222445732018693E-2</v>
      </c>
      <c r="AC56" s="6">
        <f>((1+BSL_RFR_spot_no_VA!AC56)*(1+LFL_RFR_spot_no_VA!$C56)/(1+BSL_RFR_spot_no_VA!$C56))-1</f>
        <v>2.8287913239238405E-2</v>
      </c>
      <c r="AD56" s="6">
        <f>((1+BSL_RFR_spot_no_VA!AD56)*(1+LFL_RFR_spot_no_VA!$C56)/(1+BSL_RFR_spot_no_VA!$C56))-1</f>
        <v>4.3109478444470772E-2</v>
      </c>
      <c r="AE56" s="6">
        <f>((1+BSL_RFR_spot_no_VA!AE56)*(1+LFL_RFR_spot_no_VA!$C56)/(1+BSL_RFR_spot_no_VA!$C56))-1</f>
        <v>1.1222445732018693E-2</v>
      </c>
      <c r="AF56" s="6">
        <f>((1+BSL_RFR_spot_no_VA!AF56)*(1+LFL_RFR_spot_no_VA!$C56)/(1+BSL_RFR_spot_no_VA!$C56))-1</f>
        <v>1.1222445732018693E-2</v>
      </c>
      <c r="AG56" s="6">
        <f>((1+BSL_RFR_spot_no_VA!AG56)*(1+LFL_RFR_spot_no_VA!$C56)/(1+BSL_RFR_spot_no_VA!$C56))-1</f>
        <v>1.1222445732018693E-2</v>
      </c>
      <c r="AH56" s="6">
        <f>((1+BSL_RFR_spot_no_VA!AH56)*(1+LFL_RFR_spot_no_VA!$C56)/(1+BSL_RFR_spot_no_VA!$C56))-1</f>
        <v>1.9312304031288807E-2</v>
      </c>
      <c r="AI56" s="6">
        <f>((1+BSL_RFR_spot_no_VA!AI56)*(1+LFL_RFR_spot_no_VA!$C56)/(1+BSL_RFR_spot_no_VA!$C56))-1</f>
        <v>8.166763618655537E-5</v>
      </c>
      <c r="AJ56" s="6">
        <v>8.8715423985674426E-3</v>
      </c>
      <c r="AK56" s="6">
        <f>((1+BSL_RFR_spot_no_VA!AK56)*(1+LFL_RFR_spot_no_VA!$C56)/(1+BSL_RFR_spot_no_VA!$C56))-1</f>
        <v>1.8052569405611729E-2</v>
      </c>
      <c r="AL56" s="6">
        <f>((1+BSL_RFR_spot_no_VA!AL56)*(1+LFL_RFR_spot_no_VA!$C56)/(1+BSL_RFR_spot_no_VA!$C56))-1</f>
        <v>8.3755603476084017E-2</v>
      </c>
      <c r="AM56" s="6">
        <f>((1+BSL_RFR_spot_no_VA!AM56)*(1+LFL_RFR_spot_no_VA!$C56)/(1+BSL_RFR_spot_no_VA!$C56))-1</f>
        <v>1.3791123367188574E-2</v>
      </c>
      <c r="AN56" s="6">
        <f>((1+BSL_RFR_spot_no_VA!AN56)*(1+LFL_RFR_spot_no_VA!$C56)/(1+BSL_RFR_spot_no_VA!$C56))-1</f>
        <v>2.8858730491498452E-2</v>
      </c>
      <c r="AO56" s="6">
        <f>((1+BSL_RFR_spot_no_VA!AO56)*(1+LFL_RFR_spot_no_VA!$C56)/(1+BSL_RFR_spot_no_VA!$C56))-1</f>
        <v>1.9410720798919812E-2</v>
      </c>
      <c r="AP56" s="6">
        <f>((1+BSL_RFR_spot_no_VA!AP56)*(1+LFL_RFR_spot_no_VA!$C56)/(1+BSL_RFR_spot_no_VA!$C56))-1</f>
        <v>3.6279354770877736E-2</v>
      </c>
      <c r="AQ56" s="6">
        <f>((1+BSL_RFR_spot_no_VA!AQ56)*(1+LFL_RFR_spot_no_VA!$C56)/(1+BSL_RFR_spot_no_VA!$C56))-1</f>
        <v>1.5857875487439888E-2</v>
      </c>
      <c r="AR56" s="6">
        <f>((1+BSL_RFR_spot_no_VA!AR56)*(1+LFL_RFR_spot_no_VA!$C56)/(1+BSL_RFR_spot_no_VA!$C56))-1</f>
        <v>4.6947732382080609E-2</v>
      </c>
      <c r="AS56" s="6">
        <f>((1+BSL_RFR_spot_no_VA!AS56)*(1+LFL_RFR_spot_no_VA!$C56)/(1+BSL_RFR_spot_no_VA!$C56))-1</f>
        <v>6.524848884466028E-4</v>
      </c>
      <c r="AT56" s="6">
        <f>((1+BSL_RFR_spot_no_VA!AT56)*(1+LFL_RFR_spot_no_VA!$C56)/(1+BSL_RFR_spot_no_VA!$C56))-1</f>
        <v>3.0266090268622037E-2</v>
      </c>
      <c r="AU56" s="6">
        <f>((1+BSL_RFR_spot_no_VA!AU56)*(1+LFL_RFR_spot_no_VA!$C56)/(1+BSL_RFR_spot_no_VA!$C56))-1</f>
        <v>4.7351241129367949E-2</v>
      </c>
      <c r="AV56" s="6">
        <f>((1+BSL_RFR_spot_no_VA!AV56)*(1+LFL_RFR_spot_no_VA!$C56)/(1+BSL_RFR_spot_no_VA!$C56))-1</f>
        <v>2.4833484695389485E-2</v>
      </c>
      <c r="AW56" s="6">
        <f>((1+BSL_RFR_spot_no_VA!AW56)*(1+LFL_RFR_spot_no_VA!$C56)/(1+BSL_RFR_spot_no_VA!$C56))-1</f>
        <v>1.8751328455792082E-2</v>
      </c>
      <c r="AX56" s="6">
        <f>((1+BSL_RFR_spot_no_VA!AX56)*(1+LFL_RFR_spot_no_VA!$C56)/(1+BSL_RFR_spot_no_VA!$C56))-1</f>
        <v>5.8826636235145502E-2</v>
      </c>
      <c r="AY56" s="6">
        <f>((1+BSL_RFR_spot_no_VA!AY56)*(1+LFL_RFR_spot_no_VA!$C56)/(1+BSL_RFR_spot_no_VA!$C56))-1</f>
        <v>1.2078671610408431E-2</v>
      </c>
      <c r="AZ56" s="6">
        <f>((1+BSL_RFR_spot_no_VA!AZ56)*(1+LFL_RFR_spot_no_VA!$C56)/(1+BSL_RFR_spot_no_VA!$C56))-1</f>
        <v>1.43914656497377E-2</v>
      </c>
      <c r="BA56" s="6">
        <f>((1+BSL_RFR_spot_no_VA!BA56)*(1+LFL_RFR_spot_no_VA!$C56)/(1+BSL_RFR_spot_no_VA!$C56))-1</f>
        <v>2.1595573040328775E-2</v>
      </c>
      <c r="BB56" s="6">
        <f>((1+BSL_RFR_spot_no_VA!BB56)*(1+LFL_RFR_spot_no_VA!$C56)/(1+BSL_RFR_spot_no_VA!$C56))-1</f>
        <v>5.8698694437225196E-2</v>
      </c>
      <c r="BC56" s="6">
        <f>((1+BSL_RFR_spot_no_VA!BC56)*(1+LFL_RFR_spot_no_VA!$C56)/(1+BSL_RFR_spot_no_VA!$C56))-1</f>
        <v>9.756035894316506E-3</v>
      </c>
      <c r="BD56" s="12"/>
      <c r="BE56" s="3"/>
    </row>
    <row r="57" spans="1:57" x14ac:dyDescent="0.25">
      <c r="A57" s="3"/>
      <c r="B57" s="3">
        <v>47</v>
      </c>
      <c r="C57" s="6">
        <v>1.1397223027981962E-2</v>
      </c>
      <c r="D57" s="6">
        <f>((1+BSL_RFR_spot_no_VA!D57)*(1+LFL_RFR_spot_no_VA!$C57)/(1+BSL_RFR_spot_no_VA!$C57))-1</f>
        <v>1.1397223027981962E-2</v>
      </c>
      <c r="E57" s="6">
        <f>((1+BSL_RFR_spot_no_VA!E57)*(1+LFL_RFR_spot_no_VA!$C57)/(1+BSL_RFR_spot_no_VA!$C57))-1</f>
        <v>1.1397223027981962E-2</v>
      </c>
      <c r="F57" s="6">
        <f>((1+BSL_RFR_spot_no_VA!F57)*(1+LFL_RFR_spot_no_VA!$C57)/(1+BSL_RFR_spot_no_VA!$C57))-1</f>
        <v>1.112168889897891E-2</v>
      </c>
      <c r="G57" s="6">
        <f>((1+BSL_RFR_spot_no_VA!G57)*(1+LFL_RFR_spot_no_VA!$C57)/(1+BSL_RFR_spot_no_VA!$C57))-1</f>
        <v>2.7043625353500689E-2</v>
      </c>
      <c r="H57" s="6">
        <f>((1+BSL_RFR_spot_no_VA!H57)*(1+LFL_RFR_spot_no_VA!$C57)/(1+BSL_RFR_spot_no_VA!$C57))-1</f>
        <v>1.1397223027981962E-2</v>
      </c>
      <c r="I57" s="6">
        <f>((1+BSL_RFR_spot_no_VA!I57)*(1+LFL_RFR_spot_no_VA!$C57)/(1+BSL_RFR_spot_no_VA!$C57))-1</f>
        <v>1.2991384774355463E-2</v>
      </c>
      <c r="J57" s="6">
        <f>((1+BSL_RFR_spot_no_VA!J57)*(1+LFL_RFR_spot_no_VA!$C57)/(1+BSL_RFR_spot_no_VA!$C57))-1</f>
        <v>1.1338180000338483E-2</v>
      </c>
      <c r="K57" s="6">
        <f>((1+BSL_RFR_spot_no_VA!K57)*(1+LFL_RFR_spot_no_VA!$C57)/(1+BSL_RFR_spot_no_VA!$C57))-1</f>
        <v>1.1397223027981962E-2</v>
      </c>
      <c r="L57" s="6">
        <f>((1+BSL_RFR_spot_no_VA!L57)*(1+LFL_RFR_spot_no_VA!$C57)/(1+BSL_RFR_spot_no_VA!$C57))-1</f>
        <v>1.1397223027981962E-2</v>
      </c>
      <c r="M57" s="6">
        <f>((1+BSL_RFR_spot_no_VA!M57)*(1+LFL_RFR_spot_no_VA!$C57)/(1+BSL_RFR_spot_no_VA!$C57))-1</f>
        <v>1.1397223027981962E-2</v>
      </c>
      <c r="N57" s="6">
        <f>((1+BSL_RFR_spot_no_VA!N57)*(1+LFL_RFR_spot_no_VA!$C57)/(1+BSL_RFR_spot_no_VA!$C57))-1</f>
        <v>1.1397223027981962E-2</v>
      </c>
      <c r="O57" s="6">
        <f>((1+BSL_RFR_spot_no_VA!O57)*(1+LFL_RFR_spot_no_VA!$C57)/(1+BSL_RFR_spot_no_VA!$C57))-1</f>
        <v>1.1397223027981962E-2</v>
      </c>
      <c r="P57" s="6">
        <f>((1+BSL_RFR_spot_no_VA!P57)*(1+LFL_RFR_spot_no_VA!$C57)/(1+BSL_RFR_spot_no_VA!$C57))-1</f>
        <v>2.7515969574648524E-2</v>
      </c>
      <c r="Q57" s="6">
        <f>((1+BSL_RFR_spot_no_VA!Q57)*(1+LFL_RFR_spot_no_VA!$C57)/(1+BSL_RFR_spot_no_VA!$C57))-1</f>
        <v>3.1639141005084026E-2</v>
      </c>
      <c r="R57" s="6">
        <f>((1+BSL_RFR_spot_no_VA!R57)*(1+LFL_RFR_spot_no_VA!$C57)/(1+BSL_RFR_spot_no_VA!$C57))-1</f>
        <v>1.1397223027981962E-2</v>
      </c>
      <c r="S57" s="6">
        <f>((1+BSL_RFR_spot_no_VA!S57)*(1+LFL_RFR_spot_no_VA!$C57)/(1+BSL_RFR_spot_no_VA!$C57))-1</f>
        <v>1.1397223027981962E-2</v>
      </c>
      <c r="T57" s="6">
        <f>((1+BSL_RFR_spot_no_VA!T57)*(1+LFL_RFR_spot_no_VA!$C57)/(1+BSL_RFR_spot_no_VA!$C57))-1</f>
        <v>1.1397223027981962E-2</v>
      </c>
      <c r="U57" s="6">
        <f>((1+BSL_RFR_spot_no_VA!U57)*(1+LFL_RFR_spot_no_VA!$C57)/(1+BSL_RFR_spot_no_VA!$C57))-1</f>
        <v>2.7745282179547637E-4</v>
      </c>
      <c r="V57" s="6">
        <f>((1+BSL_RFR_spot_no_VA!V57)*(1+LFL_RFR_spot_no_VA!$C57)/(1+BSL_RFR_spot_no_VA!$C57))-1</f>
        <v>1.1397223027981962E-2</v>
      </c>
      <c r="W57" s="6">
        <f>((1+BSL_RFR_spot_no_VA!W57)*(1+LFL_RFR_spot_no_VA!$C57)/(1+BSL_RFR_spot_no_VA!$C57))-1</f>
        <v>1.1397223027981962E-2</v>
      </c>
      <c r="X57" s="6">
        <f>((1+BSL_RFR_spot_no_VA!X57)*(1+LFL_RFR_spot_no_VA!$C57)/(1+BSL_RFR_spot_no_VA!$C57))-1</f>
        <v>1.1397223027981962E-2</v>
      </c>
      <c r="Y57" s="6">
        <f>((1+BSL_RFR_spot_no_VA!Y57)*(1+LFL_RFR_spot_no_VA!$C57)/(1+BSL_RFR_spot_no_VA!$C57))-1</f>
        <v>1.1397223027981962E-2</v>
      </c>
      <c r="Z57" s="6">
        <f>((1+BSL_RFR_spot_no_VA!Z57)*(1+LFL_RFR_spot_no_VA!$C57)/(1+BSL_RFR_spot_no_VA!$C57))-1</f>
        <v>1.7429452352222707E-2</v>
      </c>
      <c r="AA57" s="6">
        <f>((1+BSL_RFR_spot_no_VA!AA57)*(1+LFL_RFR_spot_no_VA!$C57)/(1+BSL_RFR_spot_no_VA!$C57))-1</f>
        <v>2.3619129750179546E-2</v>
      </c>
      <c r="AB57" s="6">
        <f>((1+BSL_RFR_spot_no_VA!AB57)*(1+LFL_RFR_spot_no_VA!$C57)/(1+BSL_RFR_spot_no_VA!$C57))-1</f>
        <v>1.1397223027981962E-2</v>
      </c>
      <c r="AC57" s="6">
        <f>((1+BSL_RFR_spot_no_VA!AC57)*(1+LFL_RFR_spot_no_VA!$C57)/(1+BSL_RFR_spot_no_VA!$C57))-1</f>
        <v>2.8106399851083097E-2</v>
      </c>
      <c r="AD57" s="6">
        <f>((1+BSL_RFR_spot_no_VA!AD57)*(1+LFL_RFR_spot_no_VA!$C57)/(1+BSL_RFR_spot_no_VA!$C57))-1</f>
        <v>4.2611303642161591E-2</v>
      </c>
      <c r="AE57" s="6">
        <f>((1+BSL_RFR_spot_no_VA!AE57)*(1+LFL_RFR_spot_no_VA!$C57)/(1+BSL_RFR_spot_no_VA!$C57))-1</f>
        <v>1.1397223027981962E-2</v>
      </c>
      <c r="AF57" s="6">
        <f>((1+BSL_RFR_spot_no_VA!AF57)*(1+LFL_RFR_spot_no_VA!$C57)/(1+BSL_RFR_spot_no_VA!$C57))-1</f>
        <v>1.1397223027981962E-2</v>
      </c>
      <c r="AG57" s="6">
        <f>((1+BSL_RFR_spot_no_VA!AG57)*(1+LFL_RFR_spot_no_VA!$C57)/(1+BSL_RFR_spot_no_VA!$C57))-1</f>
        <v>1.1397223027981962E-2</v>
      </c>
      <c r="AH57" s="6">
        <f>((1+BSL_RFR_spot_no_VA!AH57)*(1+LFL_RFR_spot_no_VA!$C57)/(1+BSL_RFR_spot_no_VA!$C57))-1</f>
        <v>1.931882923681405E-2</v>
      </c>
      <c r="AI57" s="6">
        <f>((1+BSL_RFR_spot_no_VA!AI57)*(1+LFL_RFR_spot_no_VA!$C57)/(1+BSL_RFR_spot_no_VA!$C57))-1</f>
        <v>2.7745282179547637E-4</v>
      </c>
      <c r="AJ57" s="6">
        <v>8.7717325161733341E-3</v>
      </c>
      <c r="AK57" s="6">
        <f>((1+BSL_RFR_spot_no_VA!AK57)*(1+LFL_RFR_spot_no_VA!$C57)/(1+BSL_RFR_spot_no_VA!$C57))-1</f>
        <v>1.8059244647086414E-2</v>
      </c>
      <c r="AL57" s="6">
        <f>((1+BSL_RFR_spot_no_VA!AL57)*(1+LFL_RFR_spot_no_VA!$C57)/(1+BSL_RFR_spot_no_VA!$C57))-1</f>
        <v>8.2593273861395922E-2</v>
      </c>
      <c r="AM57" s="6">
        <f>((1+BSL_RFR_spot_no_VA!AM57)*(1+LFL_RFR_spot_no_VA!$C57)/(1+BSL_RFR_spot_no_VA!$C57))-1</f>
        <v>1.3896711198222E-2</v>
      </c>
      <c r="AN57" s="6">
        <f>((1+BSL_RFR_spot_no_VA!AN57)*(1+LFL_RFR_spot_no_VA!$C57)/(1+BSL_RFR_spot_no_VA!$C57))-1</f>
        <v>2.8677149118303324E-2</v>
      </c>
      <c r="AO57" s="6">
        <f>((1+BSL_RFR_spot_no_VA!AO57)*(1+LFL_RFR_spot_no_VA!$C57)/(1+BSL_RFR_spot_no_VA!$C57))-1</f>
        <v>1.9407393778279047E-2</v>
      </c>
      <c r="AP57" s="6">
        <f>((1+BSL_RFR_spot_no_VA!AP57)*(1+LFL_RFR_spot_no_VA!$C57)/(1+BSL_RFR_spot_no_VA!$C57))-1</f>
        <v>3.5939441518449522E-2</v>
      </c>
      <c r="AQ57" s="6">
        <f>((1+BSL_RFR_spot_no_VA!AQ57)*(1+LFL_RFR_spot_no_VA!$C57)/(1+BSL_RFR_spot_no_VA!$C57))-1</f>
        <v>1.593369565192182E-2</v>
      </c>
      <c r="AR57" s="6">
        <f>((1+BSL_RFR_spot_no_VA!AR57)*(1+LFL_RFR_spot_no_VA!$C57)/(1+BSL_RFR_spot_no_VA!$C57))-1</f>
        <v>4.6586867503488172E-2</v>
      </c>
      <c r="AS57" s="6">
        <f>((1+BSL_RFR_spot_no_VA!AS57)*(1+LFL_RFR_spot_no_VA!$C57)/(1+BSL_RFR_spot_no_VA!$C57))-1</f>
        <v>8.1868057519396409E-4</v>
      </c>
      <c r="AT57" s="6">
        <f>((1+BSL_RFR_spot_no_VA!AT57)*(1+LFL_RFR_spot_no_VA!$C57)/(1+BSL_RFR_spot_no_VA!$C57))-1</f>
        <v>3.0054819763317697E-2</v>
      </c>
      <c r="AU57" s="6">
        <f>((1+BSL_RFR_spot_no_VA!AU57)*(1+LFL_RFR_spot_no_VA!$C57)/(1+BSL_RFR_spot_no_VA!$C57))-1</f>
        <v>4.6990328192385356E-2</v>
      </c>
      <c r="AV57" s="6">
        <f>((1+BSL_RFR_spot_no_VA!AV57)*(1+LFL_RFR_spot_no_VA!$C57)/(1+BSL_RFR_spot_no_VA!$C57))-1</f>
        <v>2.4731106770798261E-2</v>
      </c>
      <c r="AW57" s="6">
        <f>((1+BSL_RFR_spot_no_VA!AW57)*(1+LFL_RFR_spot_no_VA!$C57)/(1+BSL_RFR_spot_no_VA!$C57))-1</f>
        <v>1.8767760978808168E-2</v>
      </c>
      <c r="AX57" s="6">
        <f>((1+BSL_RFR_spot_no_VA!AX57)*(1+LFL_RFR_spot_no_VA!$C57)/(1+BSL_RFR_spot_no_VA!$C57))-1</f>
        <v>5.8218343949251183E-2</v>
      </c>
      <c r="AY57" s="6">
        <f>((1+BSL_RFR_spot_no_VA!AY57)*(1+LFL_RFR_spot_no_VA!$C57)/(1+BSL_RFR_spot_no_VA!$C57))-1</f>
        <v>1.2223825414990452E-2</v>
      </c>
      <c r="AZ57" s="6">
        <f>((1+BSL_RFR_spot_no_VA!AZ57)*(1+LFL_RFR_spot_no_VA!$C57)/(1+BSL_RFR_spot_no_VA!$C57))-1</f>
        <v>1.4496981979263968E-2</v>
      </c>
      <c r="BA57" s="6">
        <f>((1+BSL_RFR_spot_no_VA!BA57)*(1+LFL_RFR_spot_no_VA!$C57)/(1+BSL_RFR_spot_no_VA!$C57))-1</f>
        <v>2.1552623782658209E-2</v>
      </c>
      <c r="BB57" s="6">
        <f>((1+BSL_RFR_spot_no_VA!BB57)*(1+LFL_RFR_spot_no_VA!$C57)/(1+BSL_RFR_spot_no_VA!$C57))-1</f>
        <v>5.8080576884749879E-2</v>
      </c>
      <c r="BC57" s="6">
        <f>((1+BSL_RFR_spot_no_VA!BC57)*(1+LFL_RFR_spot_no_VA!$C57)/(1+BSL_RFR_spot_no_VA!$C57))-1</f>
        <v>9.6652942171069345E-3</v>
      </c>
      <c r="BD57" s="12"/>
      <c r="BE57" s="3"/>
    </row>
    <row r="58" spans="1:57" x14ac:dyDescent="0.25">
      <c r="A58" s="3"/>
      <c r="B58" s="3">
        <v>48</v>
      </c>
      <c r="C58" s="6">
        <v>1.1566008000949646E-2</v>
      </c>
      <c r="D58" s="6">
        <f>((1+BSL_RFR_spot_no_VA!D58)*(1+LFL_RFR_spot_no_VA!$C58)/(1+BSL_RFR_spot_no_VA!$C58))-1</f>
        <v>1.1566008000949646E-2</v>
      </c>
      <c r="E58" s="6">
        <f>((1+BSL_RFR_spot_no_VA!E58)*(1+LFL_RFR_spot_no_VA!$C58)/(1+BSL_RFR_spot_no_VA!$C58))-1</f>
        <v>1.1566008000949646E-2</v>
      </c>
      <c r="F58" s="6">
        <f>((1+BSL_RFR_spot_no_VA!F58)*(1+LFL_RFR_spot_no_VA!$C58)/(1+BSL_RFR_spot_no_VA!$C58))-1</f>
        <v>1.130034241187472E-2</v>
      </c>
      <c r="G58" s="6">
        <f>((1+BSL_RFR_spot_no_VA!G58)*(1+LFL_RFR_spot_no_VA!$C58)/(1+BSL_RFR_spot_no_VA!$C58))-1</f>
        <v>2.6905735903461014E-2</v>
      </c>
      <c r="H58" s="6">
        <f>((1+BSL_RFR_spot_no_VA!H58)*(1+LFL_RFR_spot_no_VA!$C58)/(1+BSL_RFR_spot_no_VA!$C58))-1</f>
        <v>1.1566008000949646E-2</v>
      </c>
      <c r="I58" s="6">
        <f>((1+BSL_RFR_spot_no_VA!I58)*(1+LFL_RFR_spot_no_VA!$C58)/(1+BSL_RFR_spot_no_VA!$C58))-1</f>
        <v>1.3130483136613025E-2</v>
      </c>
      <c r="J58" s="6">
        <f>((1+BSL_RFR_spot_no_VA!J58)*(1+LFL_RFR_spot_no_VA!$C58)/(1+BSL_RFR_spot_no_VA!$C58))-1</f>
        <v>1.1516810669639277E-2</v>
      </c>
      <c r="K58" s="6">
        <f>((1+BSL_RFR_spot_no_VA!K58)*(1+LFL_RFR_spot_no_VA!$C58)/(1+BSL_RFR_spot_no_VA!$C58))-1</f>
        <v>1.1566008000949646E-2</v>
      </c>
      <c r="L58" s="6">
        <f>((1+BSL_RFR_spot_no_VA!L58)*(1+LFL_RFR_spot_no_VA!$C58)/(1+BSL_RFR_spot_no_VA!$C58))-1</f>
        <v>1.1566008000949646E-2</v>
      </c>
      <c r="M58" s="6">
        <f>((1+BSL_RFR_spot_no_VA!M58)*(1+LFL_RFR_spot_no_VA!$C58)/(1+BSL_RFR_spot_no_VA!$C58))-1</f>
        <v>1.1566008000949646E-2</v>
      </c>
      <c r="N58" s="6">
        <f>((1+BSL_RFR_spot_no_VA!N58)*(1+LFL_RFR_spot_no_VA!$C58)/(1+BSL_RFR_spot_no_VA!$C58))-1</f>
        <v>1.1566008000949646E-2</v>
      </c>
      <c r="O58" s="6">
        <f>((1+BSL_RFR_spot_no_VA!O58)*(1+LFL_RFR_spot_no_VA!$C58)/(1+BSL_RFR_spot_no_VA!$C58))-1</f>
        <v>1.1566008000949646E-2</v>
      </c>
      <c r="P58" s="6">
        <f>((1+BSL_RFR_spot_no_VA!P58)*(1+LFL_RFR_spot_no_VA!$C58)/(1+BSL_RFR_spot_no_VA!$C58))-1</f>
        <v>2.7368190817776528E-2</v>
      </c>
      <c r="Q58" s="6">
        <f>((1+BSL_RFR_spot_no_VA!Q58)*(1+LFL_RFR_spot_no_VA!$C58)/(1+BSL_RFR_spot_no_VA!$C58))-1</f>
        <v>3.1412211451472549E-2</v>
      </c>
      <c r="R58" s="6">
        <f>((1+BSL_RFR_spot_no_VA!R58)*(1+LFL_RFR_spot_no_VA!$C58)/(1+BSL_RFR_spot_no_VA!$C58))-1</f>
        <v>1.1566008000949646E-2</v>
      </c>
      <c r="S58" s="6">
        <f>((1+BSL_RFR_spot_no_VA!S58)*(1+LFL_RFR_spot_no_VA!$C58)/(1+BSL_RFR_spot_no_VA!$C58))-1</f>
        <v>1.1566008000949646E-2</v>
      </c>
      <c r="T58" s="6">
        <f>((1+BSL_RFR_spot_no_VA!T58)*(1+LFL_RFR_spot_no_VA!$C58)/(1+BSL_RFR_spot_no_VA!$C58))-1</f>
        <v>1.1566008000949646E-2</v>
      </c>
      <c r="U58" s="6">
        <f>((1+BSL_RFR_spot_no_VA!U58)*(1+LFL_RFR_spot_no_VA!$C58)/(1+BSL_RFR_spot_no_VA!$C58))-1</f>
        <v>4.67090057375108E-4</v>
      </c>
      <c r="V58" s="6">
        <f>((1+BSL_RFR_spot_no_VA!V58)*(1+LFL_RFR_spot_no_VA!$C58)/(1+BSL_RFR_spot_no_VA!$C58))-1</f>
        <v>1.1566008000949646E-2</v>
      </c>
      <c r="W58" s="6">
        <f>((1+BSL_RFR_spot_no_VA!W58)*(1+LFL_RFR_spot_no_VA!$C58)/(1+BSL_RFR_spot_no_VA!$C58))-1</f>
        <v>1.1566008000949646E-2</v>
      </c>
      <c r="X58" s="6">
        <f>((1+BSL_RFR_spot_no_VA!X58)*(1+LFL_RFR_spot_no_VA!$C58)/(1+BSL_RFR_spot_no_VA!$C58))-1</f>
        <v>1.1566008000949646E-2</v>
      </c>
      <c r="Y58" s="6">
        <f>((1+BSL_RFR_spot_no_VA!Y58)*(1+LFL_RFR_spot_no_VA!$C58)/(1+BSL_RFR_spot_no_VA!$C58))-1</f>
        <v>1.1566008000949646E-2</v>
      </c>
      <c r="Z58" s="6">
        <f>((1+BSL_RFR_spot_no_VA!Z58)*(1+LFL_RFR_spot_no_VA!$C58)/(1+BSL_RFR_spot_no_VA!$C58))-1</f>
        <v>1.7479527224432134E-2</v>
      </c>
      <c r="AA58" s="6">
        <f>((1+BSL_RFR_spot_no_VA!AA58)*(1+LFL_RFR_spot_no_VA!$C58)/(1+BSL_RFR_spot_no_VA!$C58))-1</f>
        <v>2.3550477908107048E-2</v>
      </c>
      <c r="AB58" s="6">
        <f>((1+BSL_RFR_spot_no_VA!AB58)*(1+LFL_RFR_spot_no_VA!$C58)/(1+BSL_RFR_spot_no_VA!$C58))-1</f>
        <v>1.1566008000949646E-2</v>
      </c>
      <c r="AC58" s="6">
        <f>((1+BSL_RFR_spot_no_VA!AC58)*(1+LFL_RFR_spot_no_VA!$C58)/(1+BSL_RFR_spot_no_VA!$C58))-1</f>
        <v>2.7948719327236526E-2</v>
      </c>
      <c r="AD58" s="6">
        <f>((1+BSL_RFR_spot_no_VA!AD58)*(1+LFL_RFR_spot_no_VA!$C58)/(1+BSL_RFR_spot_no_VA!$C58))-1</f>
        <v>4.2147069143352089E-2</v>
      </c>
      <c r="AE58" s="6">
        <f>((1+BSL_RFR_spot_no_VA!AE58)*(1+LFL_RFR_spot_no_VA!$C58)/(1+BSL_RFR_spot_no_VA!$C58))-1</f>
        <v>1.1566008000949646E-2</v>
      </c>
      <c r="AF58" s="6">
        <f>((1+BSL_RFR_spot_no_VA!AF58)*(1+LFL_RFR_spot_no_VA!$C58)/(1+BSL_RFR_spot_no_VA!$C58))-1</f>
        <v>1.1566008000949646E-2</v>
      </c>
      <c r="AG58" s="6">
        <f>((1+BSL_RFR_spot_no_VA!AG58)*(1+LFL_RFR_spot_no_VA!$C58)/(1+BSL_RFR_spot_no_VA!$C58))-1</f>
        <v>1.1566008000949646E-2</v>
      </c>
      <c r="AH58" s="6">
        <f>((1+BSL_RFR_spot_no_VA!AH58)*(1+LFL_RFR_spot_no_VA!$C58)/(1+BSL_RFR_spot_no_VA!$C58))-1</f>
        <v>1.9339186347956616E-2</v>
      </c>
      <c r="AI58" s="6">
        <f>((1+BSL_RFR_spot_no_VA!AI58)*(1+LFL_RFR_spot_no_VA!$C58)/(1+BSL_RFR_spot_no_VA!$C58))-1</f>
        <v>4.67090057375108E-4</v>
      </c>
      <c r="AJ58" s="6">
        <v>8.6948853064698663E-3</v>
      </c>
      <c r="AK58" s="6">
        <f>((1+BSL_RFR_spot_no_VA!AK58)*(1+LFL_RFR_spot_no_VA!$C58)/(1+BSL_RFR_spot_no_VA!$C58))-1</f>
        <v>1.8079734666416103E-2</v>
      </c>
      <c r="AL58" s="6">
        <f>((1+BSL_RFR_spot_no_VA!AL58)*(1+LFL_RFR_spot_no_VA!$C58)/(1+BSL_RFR_spot_no_VA!$C58))-1</f>
        <v>8.1495094725226647E-2</v>
      </c>
      <c r="AM58" s="6">
        <f>((1+BSL_RFR_spot_no_VA!AM58)*(1+LFL_RFR_spot_no_VA!$C58)/(1+BSL_RFR_spot_no_VA!$C58))-1</f>
        <v>1.4016035100195889E-2</v>
      </c>
      <c r="AN58" s="6">
        <f>((1+BSL_RFR_spot_no_VA!AN58)*(1+LFL_RFR_spot_no_VA!$C58)/(1+BSL_RFR_spot_no_VA!$C58))-1</f>
        <v>2.8499729437910348E-2</v>
      </c>
      <c r="AO58" s="6">
        <f>((1+BSL_RFR_spot_no_VA!AO58)*(1+LFL_RFR_spot_no_VA!$C58)/(1+BSL_RFR_spot_no_VA!$C58))-1</f>
        <v>1.941790207805294E-2</v>
      </c>
      <c r="AP58" s="6">
        <f>((1+BSL_RFR_spot_no_VA!AP58)*(1+LFL_RFR_spot_no_VA!$C58)/(1+BSL_RFR_spot_no_VA!$C58))-1</f>
        <v>3.5613663545361218E-2</v>
      </c>
      <c r="AQ58" s="6">
        <f>((1+BSL_RFR_spot_no_VA!AQ58)*(1+LFL_RFR_spot_no_VA!$C58)/(1+BSL_RFR_spot_no_VA!$C58))-1</f>
        <v>1.6013446751388827E-2</v>
      </c>
      <c r="AR58" s="6">
        <f>((1+BSL_RFR_spot_no_VA!AR58)*(1+LFL_RFR_spot_no_VA!$C58)/(1+BSL_RFR_spot_no_VA!$C58))-1</f>
        <v>4.6240287108358036E-2</v>
      </c>
      <c r="AS58" s="6">
        <f>((1+BSL_RFR_spot_no_VA!AS58)*(1+LFL_RFR_spot_no_VA!$C58)/(1+BSL_RFR_spot_no_VA!$C58))-1</f>
        <v>9.8858176926297503E-4</v>
      </c>
      <c r="AT58" s="6">
        <f>((1+BSL_RFR_spot_no_VA!AT58)*(1+LFL_RFR_spot_no_VA!$C58)/(1+BSL_RFR_spot_no_VA!$C58))-1</f>
        <v>2.9857575782070933E-2</v>
      </c>
      <c r="AU58" s="6">
        <f>((1+BSL_RFR_spot_no_VA!AU58)*(1+LFL_RFR_spot_no_VA!$C58)/(1+BSL_RFR_spot_no_VA!$C58))-1</f>
        <v>4.6643705225101639E-2</v>
      </c>
      <c r="AV58" s="6">
        <f>((1+BSL_RFR_spot_no_VA!AV58)*(1+LFL_RFR_spot_no_VA!$C58)/(1+BSL_RFR_spot_no_VA!$C58))-1</f>
        <v>2.4642658663193151E-2</v>
      </c>
      <c r="AW58" s="6">
        <f>((1+BSL_RFR_spot_no_VA!AW58)*(1+LFL_RFR_spot_no_VA!$C58)/(1+BSL_RFR_spot_no_VA!$C58))-1</f>
        <v>1.8788176237282572E-2</v>
      </c>
      <c r="AX58" s="6">
        <f>((1+BSL_RFR_spot_no_VA!AX58)*(1+LFL_RFR_spot_no_VA!$C58)/(1+BSL_RFR_spot_no_VA!$C58))-1</f>
        <v>5.7634389039793676E-2</v>
      </c>
      <c r="AY58" s="6">
        <f>((1+BSL_RFR_spot_no_VA!AY58)*(1+LFL_RFR_spot_no_VA!$C58)/(1+BSL_RFR_spot_no_VA!$C58))-1</f>
        <v>1.2382683700698394E-2</v>
      </c>
      <c r="AZ58" s="6">
        <f>((1+BSL_RFR_spot_no_VA!AZ58)*(1+LFL_RFR_spot_no_VA!$C58)/(1+BSL_RFR_spot_no_VA!$C58))-1</f>
        <v>1.4606403075918317E-2</v>
      </c>
      <c r="BA58" s="6">
        <f>((1+BSL_RFR_spot_no_VA!BA58)*(1+LFL_RFR_spot_no_VA!$C58)/(1+BSL_RFR_spot_no_VA!$C58))-1</f>
        <v>2.1523547858128156E-2</v>
      </c>
      <c r="BB58" s="6">
        <f>((1+BSL_RFR_spot_no_VA!BB58)*(1+LFL_RFR_spot_no_VA!$C58)/(1+BSL_RFR_spot_no_VA!$C58))-1</f>
        <v>5.7496636512125221E-2</v>
      </c>
      <c r="BC58" s="6">
        <f>((1+BSL_RFR_spot_no_VA!BC58)*(1+LFL_RFR_spot_no_VA!$C58)/(1+BSL_RFR_spot_no_VA!$C58))-1</f>
        <v>9.6079542148048702E-3</v>
      </c>
      <c r="BD58" s="12"/>
      <c r="BE58" s="3"/>
    </row>
    <row r="59" spans="1:57" x14ac:dyDescent="0.25">
      <c r="A59" s="3"/>
      <c r="B59" s="3">
        <v>49</v>
      </c>
      <c r="C59" s="6">
        <v>1.1729023630691726E-2</v>
      </c>
      <c r="D59" s="6">
        <f>((1+BSL_RFR_spot_no_VA!D59)*(1+LFL_RFR_spot_no_VA!$C59)/(1+BSL_RFR_spot_no_VA!$C59))-1</f>
        <v>1.1729023630691726E-2</v>
      </c>
      <c r="E59" s="6">
        <f>((1+BSL_RFR_spot_no_VA!E59)*(1+LFL_RFR_spot_no_VA!$C59)/(1+BSL_RFR_spot_no_VA!$C59))-1</f>
        <v>1.1729023630691726E-2</v>
      </c>
      <c r="F59" s="6">
        <f>((1+BSL_RFR_spot_no_VA!F59)*(1+LFL_RFR_spot_no_VA!$C59)/(1+BSL_RFR_spot_no_VA!$C59))-1</f>
        <v>1.1473223461347049E-2</v>
      </c>
      <c r="G59" s="6">
        <f>((1+BSL_RFR_spot_no_VA!G59)*(1+LFL_RFR_spot_no_VA!$C59)/(1+BSL_RFR_spot_no_VA!$C59))-1</f>
        <v>2.6781879749824933E-2</v>
      </c>
      <c r="H59" s="6">
        <f>((1+BSL_RFR_spot_no_VA!H59)*(1+LFL_RFR_spot_no_VA!$C59)/(1+BSL_RFR_spot_no_VA!$C59))-1</f>
        <v>1.1729023630691726E-2</v>
      </c>
      <c r="I59" s="6">
        <f>((1+BSL_RFR_spot_no_VA!I59)*(1+LFL_RFR_spot_no_VA!$C59)/(1+BSL_RFR_spot_no_VA!$C59))-1</f>
        <v>1.327366311481204E-2</v>
      </c>
      <c r="J59" s="6">
        <f>((1+BSL_RFR_spot_no_VA!J59)*(1+LFL_RFR_spot_no_VA!$C59)/(1+BSL_RFR_spot_no_VA!$C59))-1</f>
        <v>1.1679831290432929E-2</v>
      </c>
      <c r="K59" s="6">
        <f>((1+BSL_RFR_spot_no_VA!K59)*(1+LFL_RFR_spot_no_VA!$C59)/(1+BSL_RFR_spot_no_VA!$C59))-1</f>
        <v>1.1729023630691726E-2</v>
      </c>
      <c r="L59" s="6">
        <f>((1+BSL_RFR_spot_no_VA!L59)*(1+LFL_RFR_spot_no_VA!$C59)/(1+BSL_RFR_spot_no_VA!$C59))-1</f>
        <v>1.1729023630691726E-2</v>
      </c>
      <c r="M59" s="6">
        <f>((1+BSL_RFR_spot_no_VA!M59)*(1+LFL_RFR_spot_no_VA!$C59)/(1+BSL_RFR_spot_no_VA!$C59))-1</f>
        <v>1.1729023630691726E-2</v>
      </c>
      <c r="N59" s="6">
        <f>((1+BSL_RFR_spot_no_VA!N59)*(1+LFL_RFR_spot_no_VA!$C59)/(1+BSL_RFR_spot_no_VA!$C59))-1</f>
        <v>1.1729023630691726E-2</v>
      </c>
      <c r="O59" s="6">
        <f>((1+BSL_RFR_spot_no_VA!O59)*(1+LFL_RFR_spot_no_VA!$C59)/(1+BSL_RFR_spot_no_VA!$C59))-1</f>
        <v>1.1729023630691726E-2</v>
      </c>
      <c r="P59" s="6">
        <f>((1+BSL_RFR_spot_no_VA!P59)*(1+LFL_RFR_spot_no_VA!$C59)/(1+BSL_RFR_spot_no_VA!$C59))-1</f>
        <v>2.7224610812152328E-2</v>
      </c>
      <c r="Q59" s="6">
        <f>((1+BSL_RFR_spot_no_VA!Q59)*(1+LFL_RFR_spot_no_VA!$C59)/(1+BSL_RFR_spot_no_VA!$C59))-1</f>
        <v>3.1189513436995941E-2</v>
      </c>
      <c r="R59" s="6">
        <f>((1+BSL_RFR_spot_no_VA!R59)*(1+LFL_RFR_spot_no_VA!$C59)/(1+BSL_RFR_spot_no_VA!$C59))-1</f>
        <v>1.1729023630691726E-2</v>
      </c>
      <c r="S59" s="6">
        <f>((1+BSL_RFR_spot_no_VA!S59)*(1+LFL_RFR_spot_no_VA!$C59)/(1+BSL_RFR_spot_no_VA!$C59))-1</f>
        <v>1.1729023630691726E-2</v>
      </c>
      <c r="T59" s="6">
        <f>((1+BSL_RFR_spot_no_VA!T59)*(1+LFL_RFR_spot_no_VA!$C59)/(1+BSL_RFR_spot_no_VA!$C59))-1</f>
        <v>1.1729023630691726E-2</v>
      </c>
      <c r="U59" s="6">
        <f>((1+BSL_RFR_spot_no_VA!U59)*(1+LFL_RFR_spot_no_VA!$C59)/(1+BSL_RFR_spot_no_VA!$C59))-1</f>
        <v>6.5090860445349286E-4</v>
      </c>
      <c r="V59" s="6">
        <f>((1+BSL_RFR_spot_no_VA!V59)*(1+LFL_RFR_spot_no_VA!$C59)/(1+BSL_RFR_spot_no_VA!$C59))-1</f>
        <v>1.1729023630691726E-2</v>
      </c>
      <c r="W59" s="6">
        <f>((1+BSL_RFR_spot_no_VA!W59)*(1+LFL_RFR_spot_no_VA!$C59)/(1+BSL_RFR_spot_no_VA!$C59))-1</f>
        <v>1.1729023630691726E-2</v>
      </c>
      <c r="X59" s="6">
        <f>((1+BSL_RFR_spot_no_VA!X59)*(1+LFL_RFR_spot_no_VA!$C59)/(1+BSL_RFR_spot_no_VA!$C59))-1</f>
        <v>1.1729023630691726E-2</v>
      </c>
      <c r="Y59" s="6">
        <f>((1+BSL_RFR_spot_no_VA!Y59)*(1+LFL_RFR_spot_no_VA!$C59)/(1+BSL_RFR_spot_no_VA!$C59))-1</f>
        <v>1.1729023630691726E-2</v>
      </c>
      <c r="Z59" s="6">
        <f>((1+BSL_RFR_spot_no_VA!Z59)*(1+LFL_RFR_spot_no_VA!$C59)/(1+BSL_RFR_spot_no_VA!$C59))-1</f>
        <v>1.7533719781207102E-2</v>
      </c>
      <c r="AA59" s="6">
        <f>((1+BSL_RFR_spot_no_VA!AA59)*(1+LFL_RFR_spot_no_VA!$C59)/(1+BSL_RFR_spot_no_VA!$C59))-1</f>
        <v>2.3485992952498425E-2</v>
      </c>
      <c r="AB59" s="6">
        <f>((1+BSL_RFR_spot_no_VA!AB59)*(1+LFL_RFR_spot_no_VA!$C59)/(1+BSL_RFR_spot_no_VA!$C59))-1</f>
        <v>1.1729023630691726E-2</v>
      </c>
      <c r="AC59" s="6">
        <f>((1+BSL_RFR_spot_no_VA!AC59)*(1+LFL_RFR_spot_no_VA!$C59)/(1+BSL_RFR_spot_no_VA!$C59))-1</f>
        <v>2.7805080427204087E-2</v>
      </c>
      <c r="AD59" s="6">
        <f>((1+BSL_RFR_spot_no_VA!AD59)*(1+LFL_RFR_spot_no_VA!$C59)/(1+BSL_RFR_spot_no_VA!$C59))-1</f>
        <v>4.1706835784286023E-2</v>
      </c>
      <c r="AE59" s="6">
        <f>((1+BSL_RFR_spot_no_VA!AE59)*(1+LFL_RFR_spot_no_VA!$C59)/(1+BSL_RFR_spot_no_VA!$C59))-1</f>
        <v>1.1729023630691726E-2</v>
      </c>
      <c r="AF59" s="6">
        <f>((1+BSL_RFR_spot_no_VA!AF59)*(1+LFL_RFR_spot_no_VA!$C59)/(1+BSL_RFR_spot_no_VA!$C59))-1</f>
        <v>1.1729023630691726E-2</v>
      </c>
      <c r="AG59" s="6">
        <f>((1+BSL_RFR_spot_no_VA!AG59)*(1+LFL_RFR_spot_no_VA!$C59)/(1+BSL_RFR_spot_no_VA!$C59))-1</f>
        <v>1.1729023630691726E-2</v>
      </c>
      <c r="AH59" s="6">
        <f>((1+BSL_RFR_spot_no_VA!AH59)*(1+LFL_RFR_spot_no_VA!$C59)/(1+BSL_RFR_spot_no_VA!$C59))-1</f>
        <v>1.9353836370775479E-2</v>
      </c>
      <c r="AI59" s="6">
        <f>((1+BSL_RFR_spot_no_VA!AI59)*(1+LFL_RFR_spot_no_VA!$C59)/(1+BSL_RFR_spot_no_VA!$C59))-1</f>
        <v>6.5090860445349286E-4</v>
      </c>
      <c r="AJ59" s="6">
        <v>8.6560267598560815E-3</v>
      </c>
      <c r="AK59" s="6">
        <f>((1+BSL_RFR_spot_no_VA!AK59)*(1+LFL_RFR_spot_no_VA!$C59)/(1+BSL_RFR_spot_no_VA!$C59))-1</f>
        <v>1.8094512460155254E-2</v>
      </c>
      <c r="AL59" s="6">
        <f>((1+BSL_RFR_spot_no_VA!AL59)*(1+LFL_RFR_spot_no_VA!$C59)/(1+BSL_RFR_spot_no_VA!$C59))-1</f>
        <v>8.0431046035860598E-2</v>
      </c>
      <c r="AM59" s="6">
        <f>((1+BSL_RFR_spot_no_VA!AM59)*(1+LFL_RFR_spot_no_VA!$C59)/(1+BSL_RFR_spot_no_VA!$C59))-1</f>
        <v>1.4119771367260059E-2</v>
      </c>
      <c r="AN59" s="6">
        <f>((1+BSL_RFR_spot_no_VA!AN59)*(1+LFL_RFR_spot_no_VA!$C59)/(1+BSL_RFR_spot_no_VA!$C59))-1</f>
        <v>2.833635770199705E-2</v>
      </c>
      <c r="AO59" s="6">
        <f>((1+BSL_RFR_spot_no_VA!AO59)*(1+LFL_RFR_spot_no_VA!$C59)/(1+BSL_RFR_spot_no_VA!$C59))-1</f>
        <v>1.9432544115189465E-2</v>
      </c>
      <c r="AP59" s="6">
        <f>((1+BSL_RFR_spot_no_VA!AP59)*(1+LFL_RFR_spot_no_VA!$C59)/(1+BSL_RFR_spot_no_VA!$C59))-1</f>
        <v>3.5311831550667527E-2</v>
      </c>
      <c r="AQ59" s="6">
        <f>((1+BSL_RFR_spot_no_VA!AQ59)*(1+LFL_RFR_spot_no_VA!$C59)/(1+BSL_RFR_spot_no_VA!$C59))-1</f>
        <v>1.608746497760416E-2</v>
      </c>
      <c r="AR59" s="6">
        <f>((1+BSL_RFR_spot_no_VA!AR59)*(1+LFL_RFR_spot_no_VA!$C59)/(1+BSL_RFR_spot_no_VA!$C59))-1</f>
        <v>4.5917700110422732E-2</v>
      </c>
      <c r="AS59" s="6">
        <f>((1+BSL_RFR_spot_no_VA!AS59)*(1+LFL_RFR_spot_no_VA!$C59)/(1+BSL_RFR_spot_no_VA!$C59))-1</f>
        <v>1.1526704750914885E-3</v>
      </c>
      <c r="AT59" s="6">
        <f>((1+BSL_RFR_spot_no_VA!AT59)*(1+LFL_RFR_spot_no_VA!$C59)/(1+BSL_RFR_spot_no_VA!$C59))-1</f>
        <v>2.9664550888979457E-2</v>
      </c>
      <c r="AU59" s="6">
        <f>((1+BSL_RFR_spot_no_VA!AU59)*(1+LFL_RFR_spot_no_VA!$C59)/(1+BSL_RFR_spot_no_VA!$C59))-1</f>
        <v>4.6311238832491552E-2</v>
      </c>
      <c r="AV59" s="6">
        <f>((1+BSL_RFR_spot_no_VA!AV59)*(1+LFL_RFR_spot_no_VA!$C59)/(1+BSL_RFR_spot_no_VA!$C59))-1</f>
        <v>2.4548547502084128E-2</v>
      </c>
      <c r="AW59" s="6">
        <f>((1+BSL_RFR_spot_no_VA!AW59)*(1+LFL_RFR_spot_no_VA!$C59)/(1+BSL_RFR_spot_no_VA!$C59))-1</f>
        <v>1.8812720627930934E-2</v>
      </c>
      <c r="AX59" s="6">
        <f>((1+BSL_RFR_spot_no_VA!AX59)*(1+LFL_RFR_spot_no_VA!$C59)/(1+BSL_RFR_spot_no_VA!$C59))-1</f>
        <v>5.7074522881074286E-2</v>
      </c>
      <c r="AY59" s="6">
        <f>((1+BSL_RFR_spot_no_VA!AY59)*(1+LFL_RFR_spot_no_VA!$C59)/(1+BSL_RFR_spot_no_VA!$C59))-1</f>
        <v>1.2535778010932974E-2</v>
      </c>
      <c r="AZ59" s="6">
        <f>((1+BSL_RFR_spot_no_VA!AZ59)*(1+LFL_RFR_spot_no_VA!$C59)/(1+BSL_RFR_spot_no_VA!$C59))-1</f>
        <v>1.4710079450363178E-2</v>
      </c>
      <c r="BA59" s="6">
        <f>((1+BSL_RFR_spot_no_VA!BA59)*(1+LFL_RFR_spot_no_VA!$C59)/(1+BSL_RFR_spot_no_VA!$C59))-1</f>
        <v>2.1498622406050716E-2</v>
      </c>
      <c r="BB59" s="6">
        <f>((1+BSL_RFR_spot_no_VA!BB59)*(1+LFL_RFR_spot_no_VA!$C59)/(1+BSL_RFR_spot_no_VA!$C59))-1</f>
        <v>5.6936784328350365E-2</v>
      </c>
      <c r="BC59" s="6">
        <f>((1+BSL_RFR_spot_no_VA!BC59)*(1+LFL_RFR_spot_no_VA!$C59)/(1+BSL_RFR_spot_no_VA!$C59))-1</f>
        <v>9.5743991273646856E-3</v>
      </c>
      <c r="BD59" s="12"/>
      <c r="BE59" s="3"/>
    </row>
    <row r="60" spans="1:57" x14ac:dyDescent="0.25">
      <c r="A60" s="11"/>
      <c r="B60" s="8">
        <v>50</v>
      </c>
      <c r="C60" s="9">
        <v>1.1886491330207916E-2</v>
      </c>
      <c r="D60" s="9">
        <f>((1+BSL_RFR_spot_no_VA!D60)*(1+LFL_RFR_spot_no_VA!$C60)/(1+BSL_RFR_spot_no_VA!$C60))-1</f>
        <v>1.1886491330207916E-2</v>
      </c>
      <c r="E60" s="9">
        <f>((1+BSL_RFR_spot_no_VA!E60)*(1+LFL_RFR_spot_no_VA!$C60)/(1+BSL_RFR_spot_no_VA!$C60))-1</f>
        <v>1.1886491330207916E-2</v>
      </c>
      <c r="F60" s="9">
        <f>((1+BSL_RFR_spot_no_VA!F60)*(1+LFL_RFR_spot_no_VA!$C60)/(1+BSL_RFR_spot_no_VA!$C60))-1</f>
        <v>1.163071850304731E-2</v>
      </c>
      <c r="G60" s="9">
        <f>((1+BSL_RFR_spot_no_VA!G60)*(1+LFL_RFR_spot_no_VA!$C60)/(1+BSL_RFR_spot_no_VA!$C60))-1</f>
        <v>2.6642615974099337E-2</v>
      </c>
      <c r="H60" s="9">
        <f>((1+BSL_RFR_spot_no_VA!H60)*(1+LFL_RFR_spot_no_VA!$C60)/(1+BSL_RFR_spot_no_VA!$C60))-1</f>
        <v>1.1886491330207916E-2</v>
      </c>
      <c r="I60" s="9">
        <f>((1+BSL_RFR_spot_no_VA!I60)*(1+LFL_RFR_spot_no_VA!$C60)/(1+BSL_RFR_spot_no_VA!$C60))-1</f>
        <v>1.3391616043884946E-2</v>
      </c>
      <c r="J60" s="9">
        <f>((1+BSL_RFR_spot_no_VA!J60)*(1+LFL_RFR_spot_no_VA!$C60)/(1+BSL_RFR_spot_no_VA!$C60))-1</f>
        <v>1.1827466831632272E-2</v>
      </c>
      <c r="K60" s="9">
        <f>((1+BSL_RFR_spot_no_VA!K60)*(1+LFL_RFR_spot_no_VA!$C60)/(1+BSL_RFR_spot_no_VA!$C60))-1</f>
        <v>1.1886491330207916E-2</v>
      </c>
      <c r="L60" s="9">
        <f>((1+BSL_RFR_spot_no_VA!L60)*(1+LFL_RFR_spot_no_VA!$C60)/(1+BSL_RFR_spot_no_VA!$C60))-1</f>
        <v>1.1886491330207916E-2</v>
      </c>
      <c r="M60" s="9">
        <f>((1+BSL_RFR_spot_no_VA!M60)*(1+LFL_RFR_spot_no_VA!$C60)/(1+BSL_RFR_spot_no_VA!$C60))-1</f>
        <v>1.1886491330207916E-2</v>
      </c>
      <c r="N60" s="9">
        <f>((1+BSL_RFR_spot_no_VA!N60)*(1+LFL_RFR_spot_no_VA!$C60)/(1+BSL_RFR_spot_no_VA!$C60))-1</f>
        <v>1.1886491330207916E-2</v>
      </c>
      <c r="O60" s="9">
        <f>((1+BSL_RFR_spot_no_VA!O60)*(1+LFL_RFR_spot_no_VA!$C60)/(1+BSL_RFR_spot_no_VA!$C60))-1</f>
        <v>1.1886491330207916E-2</v>
      </c>
      <c r="P60" s="9">
        <f>((1+BSL_RFR_spot_no_VA!P60)*(1+LFL_RFR_spot_no_VA!$C60)/(1+BSL_RFR_spot_no_VA!$C60))-1</f>
        <v>2.7085299713415889E-2</v>
      </c>
      <c r="Q60" s="9">
        <f>((1+BSL_RFR_spot_no_VA!Q60)*(1+LFL_RFR_spot_no_VA!$C60)/(1+BSL_RFR_spot_no_VA!$C60))-1</f>
        <v>3.0961241786544802E-2</v>
      </c>
      <c r="R60" s="9">
        <f>((1+BSL_RFR_spot_no_VA!R60)*(1+LFL_RFR_spot_no_VA!$C60)/(1+BSL_RFR_spot_no_VA!$C60))-1</f>
        <v>1.1886491330207916E-2</v>
      </c>
      <c r="S60" s="9">
        <f>((1+BSL_RFR_spot_no_VA!S60)*(1+LFL_RFR_spot_no_VA!$C60)/(1+BSL_RFR_spot_no_VA!$C60))-1</f>
        <v>1.1886491330207916E-2</v>
      </c>
      <c r="T60" s="9">
        <f>((1+BSL_RFR_spot_no_VA!T60)*(1+LFL_RFR_spot_no_VA!$C60)/(1+BSL_RFR_spot_no_VA!$C60))-1</f>
        <v>1.1886491330207916E-2</v>
      </c>
      <c r="U60" s="9">
        <f>((1+BSL_RFR_spot_no_VA!U60)*(1+LFL_RFR_spot_no_VA!$C60)/(1+BSL_RFR_spot_no_VA!$C60))-1</f>
        <v>8.193978472894603E-4</v>
      </c>
      <c r="V60" s="9">
        <f>((1+BSL_RFR_spot_no_VA!V60)*(1+LFL_RFR_spot_no_VA!$C60)/(1+BSL_RFR_spot_no_VA!$C60))-1</f>
        <v>1.1886491330207916E-2</v>
      </c>
      <c r="W60" s="9">
        <f>((1+BSL_RFR_spot_no_VA!W60)*(1+LFL_RFR_spot_no_VA!$C60)/(1+BSL_RFR_spot_no_VA!$C60))-1</f>
        <v>1.1886491330207916E-2</v>
      </c>
      <c r="X60" s="9">
        <f>((1+BSL_RFR_spot_no_VA!X60)*(1+LFL_RFR_spot_no_VA!$C60)/(1+BSL_RFR_spot_no_VA!$C60))-1</f>
        <v>1.1886491330207916E-2</v>
      </c>
      <c r="Y60" s="9">
        <f>((1+BSL_RFR_spot_no_VA!Y60)*(1+LFL_RFR_spot_no_VA!$C60)/(1+BSL_RFR_spot_no_VA!$C60))-1</f>
        <v>1.1886491330207916E-2</v>
      </c>
      <c r="Z60" s="9">
        <f>((1+BSL_RFR_spot_no_VA!Z60)*(1+LFL_RFR_spot_no_VA!$C60)/(1+BSL_RFR_spot_no_VA!$C60))-1</f>
        <v>1.7572518026320649E-2</v>
      </c>
      <c r="AA60" s="9">
        <f>((1+BSL_RFR_spot_no_VA!AA60)*(1+LFL_RFR_spot_no_VA!$C60)/(1+BSL_RFR_spot_no_VA!$C60))-1</f>
        <v>2.3415943385301619E-2</v>
      </c>
      <c r="AB60" s="9">
        <f>((1+BSL_RFR_spot_no_VA!AB60)*(1+LFL_RFR_spot_no_VA!$C60)/(1+BSL_RFR_spot_no_VA!$C60))-1</f>
        <v>1.1886491330207916E-2</v>
      </c>
      <c r="AC60" s="9">
        <f>((1+BSL_RFR_spot_no_VA!AC60)*(1+LFL_RFR_spot_no_VA!$C60)/(1+BSL_RFR_spot_no_VA!$C60))-1</f>
        <v>2.764603244988395E-2</v>
      </c>
      <c r="AD60" s="9">
        <f>((1+BSL_RFR_spot_no_VA!AD60)*(1+LFL_RFR_spot_no_VA!$C60)/(1+BSL_RFR_spot_no_VA!$C60))-1</f>
        <v>4.1270854204410234E-2</v>
      </c>
      <c r="AE60" s="9">
        <f>((1+BSL_RFR_spot_no_VA!AE60)*(1+LFL_RFR_spot_no_VA!$C60)/(1+BSL_RFR_spot_no_VA!$C60))-1</f>
        <v>1.1886491330207916E-2</v>
      </c>
      <c r="AF60" s="9">
        <f>((1+BSL_RFR_spot_no_VA!AF60)*(1+LFL_RFR_spot_no_VA!$C60)/(1+BSL_RFR_spot_no_VA!$C60))-1</f>
        <v>1.1886491330207916E-2</v>
      </c>
      <c r="AG60" s="9">
        <f>((1+BSL_RFR_spot_no_VA!AG60)*(1+LFL_RFR_spot_no_VA!$C60)/(1+BSL_RFR_spot_no_VA!$C60))-1</f>
        <v>1.1886491330207916E-2</v>
      </c>
      <c r="AH60" s="9">
        <f>((1+BSL_RFR_spot_no_VA!AH60)*(1+LFL_RFR_spot_no_VA!$C60)/(1+BSL_RFR_spot_no_VA!$C60))-1</f>
        <v>1.9362927816446218E-2</v>
      </c>
      <c r="AI60" s="9">
        <f>((1+BSL_RFR_spot_no_VA!AI60)*(1+LFL_RFR_spot_no_VA!$C60)/(1+BSL_RFR_spot_no_VA!$C60))-1</f>
        <v>8.193978472894603E-4</v>
      </c>
      <c r="AJ60" s="9">
        <v>8.6673522923672343E-3</v>
      </c>
      <c r="AK60" s="9">
        <f>((1+BSL_RFR_spot_no_VA!AK60)*(1+LFL_RFR_spot_no_VA!$C60)/(1+BSL_RFR_spot_no_VA!$C60))-1</f>
        <v>1.8103738513500778E-2</v>
      </c>
      <c r="AL60" s="9">
        <f>((1+BSL_RFR_spot_no_VA!AL60)*(1+LFL_RFR_spot_no_VA!$C60)/(1+BSL_RFR_spot_no_VA!$C60))-1</f>
        <v>7.9400680284225533E-2</v>
      </c>
      <c r="AM60" s="9">
        <f>((1+BSL_RFR_spot_no_VA!AM60)*(1+LFL_RFR_spot_no_VA!$C60)/(1+BSL_RFR_spot_no_VA!$C60))-1</f>
        <v>1.421795902394285E-2</v>
      </c>
      <c r="AN60" s="9">
        <f>((1+BSL_RFR_spot_no_VA!AN60)*(1+LFL_RFR_spot_no_VA!$C60)/(1+BSL_RFR_spot_no_VA!$C60))-1</f>
        <v>2.8167415520634842E-2</v>
      </c>
      <c r="AO60" s="9">
        <f>((1+BSL_RFR_spot_no_VA!AO60)*(1+LFL_RFR_spot_no_VA!$C60)/(1+BSL_RFR_spot_no_VA!$C60))-1</f>
        <v>1.9431789731451099E-2</v>
      </c>
      <c r="AP60" s="9">
        <f>((1+BSL_RFR_spot_no_VA!AP60)*(1+LFL_RFR_spot_no_VA!$C60)/(1+BSL_RFR_spot_no_VA!$C60))-1</f>
        <v>3.5004419938971187E-2</v>
      </c>
      <c r="AQ60" s="9">
        <f>((1+BSL_RFR_spot_no_VA!AQ60)*(1+LFL_RFR_spot_no_VA!$C60)/(1+BSL_RFR_spot_no_VA!$C60))-1</f>
        <v>1.6155930060507195E-2</v>
      </c>
      <c r="AR60" s="9">
        <f>((1+BSL_RFR_spot_no_VA!AR60)*(1+LFL_RFR_spot_no_VA!$C60)/(1+BSL_RFR_spot_no_VA!$C60))-1</f>
        <v>4.5589480016855699E-2</v>
      </c>
      <c r="AS60" s="9">
        <f>((1+BSL_RFR_spot_no_VA!AS60)*(1+LFL_RFR_spot_no_VA!$C60)/(1+BSL_RFR_spot_no_VA!$C60))-1</f>
        <v>1.3014312523231819E-3</v>
      </c>
      <c r="AT60" s="9">
        <f>((1+BSL_RFR_spot_no_VA!AT60)*(1+LFL_RFR_spot_no_VA!$C60)/(1+BSL_RFR_spot_no_VA!$C60))-1</f>
        <v>2.9475791905726245E-2</v>
      </c>
      <c r="AU60" s="9">
        <f>((1+BSL_RFR_spot_no_VA!AU60)*(1+LFL_RFR_spot_no_VA!$C60)/(1+BSL_RFR_spot_no_VA!$C60))-1</f>
        <v>4.5982976674026066E-2</v>
      </c>
      <c r="AV60" s="9">
        <f>((1+BSL_RFR_spot_no_VA!AV60)*(1+LFL_RFR_spot_no_VA!$C60)/(1+BSL_RFR_spot_no_VA!$C60))-1</f>
        <v>2.4458709526803402E-2</v>
      </c>
      <c r="AW60" s="9">
        <f>((1+BSL_RFR_spot_no_VA!AW60)*(1+LFL_RFR_spot_no_VA!$C60)/(1+BSL_RFR_spot_no_VA!$C60))-1</f>
        <v>1.8821869912836853E-2</v>
      </c>
      <c r="AX60" s="9">
        <f>((1+BSL_RFR_spot_no_VA!AX60)*(1+LFL_RFR_spot_no_VA!$C60)/(1+BSL_RFR_spot_no_VA!$C60))-1</f>
        <v>5.6518849669764615E-2</v>
      </c>
      <c r="AY60" s="9">
        <f>((1+BSL_RFR_spot_no_VA!AY60)*(1+LFL_RFR_spot_no_VA!$C60)/(1+BSL_RFR_spot_no_VA!$C60))-1</f>
        <v>1.2663647228119634E-2</v>
      </c>
      <c r="AZ60" s="9">
        <f>((1+BSL_RFR_spot_no_VA!AZ60)*(1+LFL_RFR_spot_no_VA!$C60)/(1+BSL_RFR_spot_no_VA!$C60))-1</f>
        <v>1.4808204009698178E-2</v>
      </c>
      <c r="BA60" s="9">
        <f>((1+BSL_RFR_spot_no_VA!BA60)*(1+LFL_RFR_spot_no_VA!$C60)/(1+BSL_RFR_spot_no_VA!$C60))-1</f>
        <v>2.1468134932308258E-2</v>
      </c>
      <c r="BB60" s="9">
        <f>((1+BSL_RFR_spot_no_VA!BB60)*(1+LFL_RFR_spot_no_VA!$C60)/(1+BSL_RFR_spot_no_VA!$C60))-1</f>
        <v>5.6390963256184312E-2</v>
      </c>
      <c r="BC60" s="9">
        <f>((1+BSL_RFR_spot_no_VA!BC60)*(1+LFL_RFR_spot_no_VA!$C60)/(1+BSL_RFR_spot_no_VA!$C60))-1</f>
        <v>9.5550236364729813E-3</v>
      </c>
      <c r="BD60" s="12"/>
      <c r="BE60" s="3"/>
    </row>
    <row r="61" spans="1:57" x14ac:dyDescent="0.25">
      <c r="A61" s="3"/>
      <c r="B61" s="3">
        <v>51</v>
      </c>
      <c r="C61" s="6">
        <v>1.203862923411636E-2</v>
      </c>
      <c r="D61" s="6">
        <f>((1+BSL_RFR_spot_no_VA!D61)*(1+LFL_RFR_spot_no_VA!$C61)/(1+BSL_RFR_spot_no_VA!$C61))-1</f>
        <v>1.203862923411636E-2</v>
      </c>
      <c r="E61" s="6">
        <f>((1+BSL_RFR_spot_no_VA!E61)*(1+LFL_RFR_spot_no_VA!$C61)/(1+BSL_RFR_spot_no_VA!$C61))-1</f>
        <v>1.203862923411636E-2</v>
      </c>
      <c r="F61" s="6">
        <f>((1+BSL_RFR_spot_no_VA!F61)*(1+LFL_RFR_spot_no_VA!$C61)/(1+BSL_RFR_spot_no_VA!$C61))-1</f>
        <v>1.1792716614995591E-2</v>
      </c>
      <c r="G61" s="6">
        <f>((1+BSL_RFR_spot_no_VA!G61)*(1+LFL_RFR_spot_no_VA!$C61)/(1+BSL_RFR_spot_no_VA!$C61))-1</f>
        <v>2.6517964247943393E-2</v>
      </c>
      <c r="H61" s="6">
        <f>((1+BSL_RFR_spot_no_VA!H61)*(1+LFL_RFR_spot_no_VA!$C61)/(1+BSL_RFR_spot_no_VA!$C61))-1</f>
        <v>1.203862923411636E-2</v>
      </c>
      <c r="I61" s="6">
        <f>((1+BSL_RFR_spot_no_VA!I61)*(1+LFL_RFR_spot_no_VA!$C61)/(1+BSL_RFR_spot_no_VA!$C61))-1</f>
        <v>1.352394145360547E-2</v>
      </c>
      <c r="J61" s="6">
        <f>((1+BSL_RFR_spot_no_VA!J61)*(1+LFL_RFR_spot_no_VA!$C61)/(1+BSL_RFR_spot_no_VA!$C61))-1</f>
        <v>1.1989446710292118E-2</v>
      </c>
      <c r="K61" s="6">
        <f>((1+BSL_RFR_spot_no_VA!K61)*(1+LFL_RFR_spot_no_VA!$C61)/(1+BSL_RFR_spot_no_VA!$C61))-1</f>
        <v>1.203862923411636E-2</v>
      </c>
      <c r="L61" s="6">
        <f>((1+BSL_RFR_spot_no_VA!L61)*(1+LFL_RFR_spot_no_VA!$C61)/(1+BSL_RFR_spot_no_VA!$C61))-1</f>
        <v>1.203862923411636E-2</v>
      </c>
      <c r="M61" s="6">
        <f>((1+BSL_RFR_spot_no_VA!M61)*(1+LFL_RFR_spot_no_VA!$C61)/(1+BSL_RFR_spot_no_VA!$C61))-1</f>
        <v>1.203862923411636E-2</v>
      </c>
      <c r="N61" s="6">
        <f>((1+BSL_RFR_spot_no_VA!N61)*(1+LFL_RFR_spot_no_VA!$C61)/(1+BSL_RFR_spot_no_VA!$C61))-1</f>
        <v>1.203862923411636E-2</v>
      </c>
      <c r="O61" s="6">
        <f>((1+BSL_RFR_spot_no_VA!O61)*(1+LFL_RFR_spot_no_VA!$C61)/(1+BSL_RFR_spot_no_VA!$C61))-1</f>
        <v>1.203862923411636E-2</v>
      </c>
      <c r="P61" s="6">
        <f>((1+BSL_RFR_spot_no_VA!P61)*(1+LFL_RFR_spot_no_VA!$C61)/(1+BSL_RFR_spot_no_VA!$C61))-1</f>
        <v>2.6950770457595752E-2</v>
      </c>
      <c r="Q61" s="6">
        <f>((1+BSL_RFR_spot_no_VA!Q61)*(1+LFL_RFR_spot_no_VA!$C61)/(1+BSL_RFR_spot_no_VA!$C61))-1</f>
        <v>3.0757497801584321E-2</v>
      </c>
      <c r="R61" s="6">
        <f>((1+BSL_RFR_spot_no_VA!R61)*(1+LFL_RFR_spot_no_VA!$C61)/(1+BSL_RFR_spot_no_VA!$C61))-1</f>
        <v>1.203862923411636E-2</v>
      </c>
      <c r="S61" s="6">
        <f>((1+BSL_RFR_spot_no_VA!S61)*(1+LFL_RFR_spot_no_VA!$C61)/(1+BSL_RFR_spot_no_VA!$C61))-1</f>
        <v>1.203862923411636E-2</v>
      </c>
      <c r="T61" s="6">
        <f>((1+BSL_RFR_spot_no_VA!T61)*(1+LFL_RFR_spot_no_VA!$C61)/(1+BSL_RFR_spot_no_VA!$C61))-1</f>
        <v>1.203862923411636E-2</v>
      </c>
      <c r="U61" s="6">
        <f>((1+BSL_RFR_spot_no_VA!U61)*(1+LFL_RFR_spot_no_VA!$C61)/(1+BSL_RFR_spot_no_VA!$C61))-1</f>
        <v>1.0020708879792117E-3</v>
      </c>
      <c r="V61" s="6">
        <f>((1+BSL_RFR_spot_no_VA!V61)*(1+LFL_RFR_spot_no_VA!$C61)/(1+BSL_RFR_spot_no_VA!$C61))-1</f>
        <v>1.203862923411636E-2</v>
      </c>
      <c r="W61" s="6">
        <f>((1+BSL_RFR_spot_no_VA!W61)*(1+LFL_RFR_spot_no_VA!$C61)/(1+BSL_RFR_spot_no_VA!$C61))-1</f>
        <v>1.203862923411636E-2</v>
      </c>
      <c r="X61" s="6">
        <f>((1+BSL_RFR_spot_no_VA!X61)*(1+LFL_RFR_spot_no_VA!$C61)/(1+BSL_RFR_spot_no_VA!$C61))-1</f>
        <v>1.203862923411636E-2</v>
      </c>
      <c r="Y61" s="6">
        <f>((1+BSL_RFR_spot_no_VA!Y61)*(1+LFL_RFR_spot_no_VA!$C61)/(1+BSL_RFR_spot_no_VA!$C61))-1</f>
        <v>1.203862923411636E-2</v>
      </c>
      <c r="Z61" s="6">
        <f>((1+BSL_RFR_spot_no_VA!Z61)*(1+LFL_RFR_spot_no_VA!$C61)/(1+BSL_RFR_spot_no_VA!$C61))-1</f>
        <v>1.7615927435773671E-2</v>
      </c>
      <c r="AA61" s="6">
        <f>((1+BSL_RFR_spot_no_VA!AA61)*(1+LFL_RFR_spot_no_VA!$C61)/(1+BSL_RFR_spot_no_VA!$C61))-1</f>
        <v>2.3350609713668868E-2</v>
      </c>
      <c r="AB61" s="6">
        <f>((1+BSL_RFR_spot_no_VA!AB61)*(1+LFL_RFR_spot_no_VA!$C61)/(1+BSL_RFR_spot_no_VA!$C61))-1</f>
        <v>1.203862923411636E-2</v>
      </c>
      <c r="AC61" s="6">
        <f>((1+BSL_RFR_spot_no_VA!AC61)*(1+LFL_RFR_spot_no_VA!$C61)/(1+BSL_RFR_spot_no_VA!$C61))-1</f>
        <v>2.7501614724426249E-2</v>
      </c>
      <c r="AD61" s="6">
        <f>((1+BSL_RFR_spot_no_VA!AD61)*(1+LFL_RFR_spot_no_VA!$C61)/(1+BSL_RFR_spot_no_VA!$C61))-1</f>
        <v>4.0859588195063079E-2</v>
      </c>
      <c r="AE61" s="6">
        <f>((1+BSL_RFR_spot_no_VA!AE61)*(1+LFL_RFR_spot_no_VA!$C61)/(1+BSL_RFR_spot_no_VA!$C61))-1</f>
        <v>1.203862923411636E-2</v>
      </c>
      <c r="AF61" s="6">
        <f>((1+BSL_RFR_spot_no_VA!AF61)*(1+LFL_RFR_spot_no_VA!$C61)/(1+BSL_RFR_spot_no_VA!$C61))-1</f>
        <v>1.203862923411636E-2</v>
      </c>
      <c r="AG61" s="6">
        <f>((1+BSL_RFR_spot_no_VA!AG61)*(1+LFL_RFR_spot_no_VA!$C61)/(1+BSL_RFR_spot_no_VA!$C61))-1</f>
        <v>1.203862923411636E-2</v>
      </c>
      <c r="AH61" s="6">
        <f>((1+BSL_RFR_spot_no_VA!AH61)*(1+LFL_RFR_spot_no_VA!$C61)/(1+BSL_RFR_spot_no_VA!$C61))-1</f>
        <v>1.9376661788677918E-2</v>
      </c>
      <c r="AI61" s="6">
        <f>((1+BSL_RFR_spot_no_VA!AI61)*(1+LFL_RFR_spot_no_VA!$C61)/(1+BSL_RFR_spot_no_VA!$C61))-1</f>
        <v>1.0020708879792117E-3</v>
      </c>
      <c r="AJ61" s="6">
        <v>8.7069184171870706E-3</v>
      </c>
      <c r="AK61" s="6">
        <f>((1+BSL_RFR_spot_no_VA!AK61)*(1+LFL_RFR_spot_no_VA!$C61)/(1+BSL_RFR_spot_no_VA!$C61))-1</f>
        <v>1.8127425683544862E-2</v>
      </c>
      <c r="AL61" s="6">
        <f>((1+BSL_RFR_spot_no_VA!AL61)*(1+LFL_RFR_spot_no_VA!$C61)/(1+BSL_RFR_spot_no_VA!$C61))-1</f>
        <v>7.8415363387177139E-2</v>
      </c>
      <c r="AM61" s="6">
        <f>((1+BSL_RFR_spot_no_VA!AM61)*(1+LFL_RFR_spot_no_VA!$C61)/(1+BSL_RFR_spot_no_VA!$C61))-1</f>
        <v>1.4330534844321452E-2</v>
      </c>
      <c r="AN61" s="6">
        <f>((1+BSL_RFR_spot_no_VA!AN61)*(1+LFL_RFR_spot_no_VA!$C61)/(1+BSL_RFR_spot_no_VA!$C61))-1</f>
        <v>2.8022949476961934E-2</v>
      </c>
      <c r="AO61" s="6">
        <f>((1+BSL_RFR_spot_no_VA!AO61)*(1+LFL_RFR_spot_no_VA!$C61)/(1+BSL_RFR_spot_no_VA!$C61))-1</f>
        <v>1.9435680817267098E-2</v>
      </c>
      <c r="AP61" s="6">
        <f>((1+BSL_RFR_spot_no_VA!AP61)*(1+LFL_RFR_spot_no_VA!$C61)/(1+BSL_RFR_spot_no_VA!$C61))-1</f>
        <v>3.4721609221810112E-2</v>
      </c>
      <c r="AQ61" s="6">
        <f>((1+BSL_RFR_spot_no_VA!AQ61)*(1+LFL_RFR_spot_no_VA!$C61)/(1+BSL_RFR_spot_no_VA!$C61))-1</f>
        <v>1.6228980263933046E-2</v>
      </c>
      <c r="AR61" s="6">
        <f>((1+BSL_RFR_spot_no_VA!AR61)*(1+LFL_RFR_spot_no_VA!$C61)/(1+BSL_RFR_spot_no_VA!$C61))-1</f>
        <v>4.5295851844000534E-2</v>
      </c>
      <c r="AS61" s="6">
        <f>((1+BSL_RFR_spot_no_VA!AS61)*(1+LFL_RFR_spot_no_VA!$C61)/(1+BSL_RFR_spot_no_VA!$C61))-1</f>
        <v>1.4643866119259386E-3</v>
      </c>
      <c r="AT61" s="6">
        <f>((1+BSL_RFR_spot_no_VA!AT61)*(1+LFL_RFR_spot_no_VA!$C61)/(1+BSL_RFR_spot_no_VA!$C61))-1</f>
        <v>2.9301695096389802E-2</v>
      </c>
      <c r="AU61" s="6">
        <f>((1+BSL_RFR_spot_no_VA!AU61)*(1+LFL_RFR_spot_no_VA!$C61)/(1+BSL_RFR_spot_no_VA!$C61))-1</f>
        <v>4.5679475529829094E-2</v>
      </c>
      <c r="AV61" s="6">
        <f>((1+BSL_RFR_spot_no_VA!AV61)*(1+LFL_RFR_spot_no_VA!$C61)/(1+BSL_RFR_spot_no_VA!$C61))-1</f>
        <v>2.4383442713975523E-2</v>
      </c>
      <c r="AW61" s="6">
        <f>((1+BSL_RFR_spot_no_VA!AW61)*(1+LFL_RFR_spot_no_VA!$C61)/(1+BSL_RFR_spot_no_VA!$C61))-1</f>
        <v>1.8845490531377296E-2</v>
      </c>
      <c r="AX61" s="6">
        <f>((1+BSL_RFR_spot_no_VA!AX61)*(1+LFL_RFR_spot_no_VA!$C61)/(1+BSL_RFR_spot_no_VA!$C61))-1</f>
        <v>5.6007805532898525E-2</v>
      </c>
      <c r="AY61" s="6">
        <f>((1+BSL_RFR_spot_no_VA!AY61)*(1+LFL_RFR_spot_no_VA!$C61)/(1+BSL_RFR_spot_no_VA!$C61))-1</f>
        <v>1.2805876605773037E-2</v>
      </c>
      <c r="AZ61" s="6">
        <f>((1+BSL_RFR_spot_no_VA!AZ61)*(1+LFL_RFR_spot_no_VA!$C61)/(1+BSL_RFR_spot_no_VA!$C61))-1</f>
        <v>1.4910888625446095E-2</v>
      </c>
      <c r="BA61" s="6">
        <f>((1+BSL_RFR_spot_no_VA!BA61)*(1+LFL_RFR_spot_no_VA!$C61)/(1+BSL_RFR_spot_no_VA!$C61))-1</f>
        <v>2.1442327789291893E-2</v>
      </c>
      <c r="BB61" s="6">
        <f>((1+BSL_RFR_spot_no_VA!BB61)*(1+LFL_RFR_spot_no_VA!$C61)/(1+BSL_RFR_spot_no_VA!$C61))-1</f>
        <v>5.5879930970955671E-2</v>
      </c>
      <c r="BC61" s="6">
        <f>((1+BSL_RFR_spot_no_VA!BC61)*(1+LFL_RFR_spot_no_VA!$C61)/(1+BSL_RFR_spot_no_VA!$C61))-1</f>
        <v>9.5696665381446167E-3</v>
      </c>
      <c r="BD61" s="12"/>
      <c r="BE61" s="3"/>
    </row>
    <row r="62" spans="1:57" x14ac:dyDescent="0.25">
      <c r="A62" s="3"/>
      <c r="B62" s="3">
        <v>52</v>
      </c>
      <c r="C62" s="6">
        <v>1.2185650902952316E-2</v>
      </c>
      <c r="D62" s="6">
        <f>((1+BSL_RFR_spot_no_VA!D62)*(1+LFL_RFR_spot_no_VA!$C62)/(1+BSL_RFR_spot_no_VA!$C62))-1</f>
        <v>1.2185650902952316E-2</v>
      </c>
      <c r="E62" s="6">
        <f>((1+BSL_RFR_spot_no_VA!E62)*(1+LFL_RFR_spot_no_VA!$C62)/(1+BSL_RFR_spot_no_VA!$C62))-1</f>
        <v>1.2185650902952316E-2</v>
      </c>
      <c r="F62" s="6">
        <f>((1+BSL_RFR_spot_no_VA!F62)*(1+LFL_RFR_spot_no_VA!$C62)/(1+BSL_RFR_spot_no_VA!$C62))-1</f>
        <v>1.1939762307247692E-2</v>
      </c>
      <c r="G62" s="6">
        <f>((1+BSL_RFR_spot_no_VA!G62)*(1+LFL_RFR_spot_no_VA!$C62)/(1+BSL_RFR_spot_no_VA!$C62))-1</f>
        <v>2.6398011734688032E-2</v>
      </c>
      <c r="H62" s="6">
        <f>((1+BSL_RFR_spot_no_VA!H62)*(1+LFL_RFR_spot_no_VA!$C62)/(1+BSL_RFR_spot_no_VA!$C62))-1</f>
        <v>1.2185650902952316E-2</v>
      </c>
      <c r="I62" s="6">
        <f>((1+BSL_RFR_spot_no_VA!I62)*(1+LFL_RFR_spot_no_VA!$C62)/(1+BSL_RFR_spot_no_VA!$C62))-1</f>
        <v>1.363147584569635E-2</v>
      </c>
      <c r="J62" s="6">
        <f>((1+BSL_RFR_spot_no_VA!J62)*(1+LFL_RFR_spot_no_VA!$C62)/(1+BSL_RFR_spot_no_VA!$C62))-1</f>
        <v>1.2136473183811392E-2</v>
      </c>
      <c r="K62" s="6">
        <f>((1+BSL_RFR_spot_no_VA!K62)*(1+LFL_RFR_spot_no_VA!$C62)/(1+BSL_RFR_spot_no_VA!$C62))-1</f>
        <v>1.2185650902952316E-2</v>
      </c>
      <c r="L62" s="6">
        <f>((1+BSL_RFR_spot_no_VA!L62)*(1+LFL_RFR_spot_no_VA!$C62)/(1+BSL_RFR_spot_no_VA!$C62))-1</f>
        <v>1.2185650902952316E-2</v>
      </c>
      <c r="M62" s="6">
        <f>((1+BSL_RFR_spot_no_VA!M62)*(1+LFL_RFR_spot_no_VA!$C62)/(1+BSL_RFR_spot_no_VA!$C62))-1</f>
        <v>1.2185650902952316E-2</v>
      </c>
      <c r="N62" s="6">
        <f>((1+BSL_RFR_spot_no_VA!N62)*(1+LFL_RFR_spot_no_VA!$C62)/(1+BSL_RFR_spot_no_VA!$C62))-1</f>
        <v>1.2185650902952316E-2</v>
      </c>
      <c r="O62" s="6">
        <f>((1+BSL_RFR_spot_no_VA!O62)*(1+LFL_RFR_spot_no_VA!$C62)/(1+BSL_RFR_spot_no_VA!$C62))-1</f>
        <v>1.2185650902952316E-2</v>
      </c>
      <c r="P62" s="6">
        <f>((1+BSL_RFR_spot_no_VA!P62)*(1+LFL_RFR_spot_no_VA!$C62)/(1+BSL_RFR_spot_no_VA!$C62))-1</f>
        <v>2.6820940119300474E-2</v>
      </c>
      <c r="Q62" s="6">
        <f>((1+BSL_RFR_spot_no_VA!Q62)*(1+LFL_RFR_spot_no_VA!$C62)/(1+BSL_RFR_spot_no_VA!$C62))-1</f>
        <v>3.0548611230184708E-2</v>
      </c>
      <c r="R62" s="6">
        <f>((1+BSL_RFR_spot_no_VA!R62)*(1+LFL_RFR_spot_no_VA!$C62)/(1+BSL_RFR_spot_no_VA!$C62))-1</f>
        <v>1.2185650902952316E-2</v>
      </c>
      <c r="S62" s="6">
        <f>((1+BSL_RFR_spot_no_VA!S62)*(1+LFL_RFR_spot_no_VA!$C62)/(1+BSL_RFR_spot_no_VA!$C62))-1</f>
        <v>1.2185650902952316E-2</v>
      </c>
      <c r="T62" s="6">
        <f>((1+BSL_RFR_spot_no_VA!T62)*(1+LFL_RFR_spot_no_VA!$C62)/(1+BSL_RFR_spot_no_VA!$C62))-1</f>
        <v>1.2185650902952316E-2</v>
      </c>
      <c r="U62" s="6">
        <f>((1+BSL_RFR_spot_no_VA!U62)*(1+LFL_RFR_spot_no_VA!$C62)/(1+BSL_RFR_spot_no_VA!$C62))-1</f>
        <v>1.16000627155044E-3</v>
      </c>
      <c r="V62" s="6">
        <f>((1+BSL_RFR_spot_no_VA!V62)*(1+LFL_RFR_spot_no_VA!$C62)/(1+BSL_RFR_spot_no_VA!$C62))-1</f>
        <v>1.2185650902952316E-2</v>
      </c>
      <c r="W62" s="6">
        <f>((1+BSL_RFR_spot_no_VA!W62)*(1+LFL_RFR_spot_no_VA!$C62)/(1+BSL_RFR_spot_no_VA!$C62))-1</f>
        <v>1.2185650902952316E-2</v>
      </c>
      <c r="X62" s="6">
        <f>((1+BSL_RFR_spot_no_VA!X62)*(1+LFL_RFR_spot_no_VA!$C62)/(1+BSL_RFR_spot_no_VA!$C62))-1</f>
        <v>1.2185650902952316E-2</v>
      </c>
      <c r="Y62" s="6">
        <f>((1+BSL_RFR_spot_no_VA!Y62)*(1+LFL_RFR_spot_no_VA!$C62)/(1+BSL_RFR_spot_no_VA!$C62))-1</f>
        <v>1.2185650902952316E-2</v>
      </c>
      <c r="Z62" s="6">
        <f>((1+BSL_RFR_spot_no_VA!Z62)*(1+LFL_RFR_spot_no_VA!$C62)/(1+BSL_RFR_spot_no_VA!$C62))-1</f>
        <v>1.7654213271426356E-2</v>
      </c>
      <c r="AA62" s="6">
        <f>((1+BSL_RFR_spot_no_VA!AA62)*(1+LFL_RFR_spot_no_VA!$C62)/(1+BSL_RFR_spot_no_VA!$C62))-1</f>
        <v>2.3289979884979717E-2</v>
      </c>
      <c r="AB62" s="6">
        <f>((1+BSL_RFR_spot_no_VA!AB62)*(1+LFL_RFR_spot_no_VA!$C62)/(1+BSL_RFR_spot_no_VA!$C62))-1</f>
        <v>1.2185650902952316E-2</v>
      </c>
      <c r="AC62" s="6">
        <f>((1+BSL_RFR_spot_no_VA!AC62)*(1+LFL_RFR_spot_no_VA!$C62)/(1+BSL_RFR_spot_no_VA!$C62))-1</f>
        <v>2.7361895029850869E-2</v>
      </c>
      <c r="AD62" s="6">
        <f>((1+BSL_RFR_spot_no_VA!AD62)*(1+LFL_RFR_spot_no_VA!$C62)/(1+BSL_RFR_spot_no_VA!$C62))-1</f>
        <v>4.0453003865172921E-2</v>
      </c>
      <c r="AE62" s="6">
        <f>((1+BSL_RFR_spot_no_VA!AE62)*(1+LFL_RFR_spot_no_VA!$C62)/(1+BSL_RFR_spot_no_VA!$C62))-1</f>
        <v>1.2185650902952316E-2</v>
      </c>
      <c r="AF62" s="6">
        <f>((1+BSL_RFR_spot_no_VA!AF62)*(1+LFL_RFR_spot_no_VA!$C62)/(1+BSL_RFR_spot_no_VA!$C62))-1</f>
        <v>1.2185650902952316E-2</v>
      </c>
      <c r="AG62" s="6">
        <f>((1+BSL_RFR_spot_no_VA!AG62)*(1+LFL_RFR_spot_no_VA!$C62)/(1+BSL_RFR_spot_no_VA!$C62))-1</f>
        <v>1.2185650902952316E-2</v>
      </c>
      <c r="AH62" s="6">
        <f>((1+BSL_RFR_spot_no_VA!AH62)*(1+LFL_RFR_spot_no_VA!$C62)/(1+BSL_RFR_spot_no_VA!$C62))-1</f>
        <v>1.9385268985187887E-2</v>
      </c>
      <c r="AI62" s="6">
        <f>((1+BSL_RFR_spot_no_VA!AI62)*(1+LFL_RFR_spot_no_VA!$C62)/(1+BSL_RFR_spot_no_VA!$C62))-1</f>
        <v>1.16000627155044E-3</v>
      </c>
      <c r="AJ62" s="6">
        <v>8.7691782093723969E-3</v>
      </c>
      <c r="AK62" s="6">
        <f>((1+BSL_RFR_spot_no_VA!AK62)*(1+LFL_RFR_spot_no_VA!$C62)/(1+BSL_RFR_spot_no_VA!$C62))-1</f>
        <v>1.8145990462835826E-2</v>
      </c>
      <c r="AL62" s="6">
        <f>((1+BSL_RFR_spot_no_VA!AL62)*(1+LFL_RFR_spot_no_VA!$C62)/(1+BSL_RFR_spot_no_VA!$C62))-1</f>
        <v>7.7464155290655201E-2</v>
      </c>
      <c r="AM62" s="6">
        <f>((1+BSL_RFR_spot_no_VA!AM62)*(1+LFL_RFR_spot_no_VA!$C62)/(1+BSL_RFR_spot_no_VA!$C62))-1</f>
        <v>1.4418319351951592E-2</v>
      </c>
      <c r="AN62" s="6">
        <f>((1+BSL_RFR_spot_no_VA!AN62)*(1+LFL_RFR_spot_no_VA!$C62)/(1+BSL_RFR_spot_no_VA!$C62))-1</f>
        <v>2.7863507765088613E-2</v>
      </c>
      <c r="AO62" s="6">
        <f>((1+BSL_RFR_spot_no_VA!AO62)*(1+LFL_RFR_spot_no_VA!$C62)/(1+BSL_RFR_spot_no_VA!$C62))-1</f>
        <v>1.9444282248157085E-2</v>
      </c>
      <c r="AP62" s="6">
        <f>((1+BSL_RFR_spot_no_VA!AP62)*(1+LFL_RFR_spot_no_VA!$C62)/(1+BSL_RFR_spot_no_VA!$C62))-1</f>
        <v>3.4433651042320212E-2</v>
      </c>
      <c r="AQ62" s="6">
        <f>((1+BSL_RFR_spot_no_VA!AQ62)*(1+LFL_RFR_spot_no_VA!$C62)/(1+BSL_RFR_spot_no_VA!$C62))-1</f>
        <v>1.6296908223136342E-2</v>
      </c>
      <c r="AR62" s="6">
        <f>((1+BSL_RFR_spot_no_VA!AR62)*(1+LFL_RFR_spot_no_VA!$C62)/(1+BSL_RFR_spot_no_VA!$C62))-1</f>
        <v>4.4997025113797218E-2</v>
      </c>
      <c r="AS62" s="6">
        <f>((1+BSL_RFR_spot_no_VA!AS62)*(1+LFL_RFR_spot_no_VA!$C62)/(1+BSL_RFR_spot_no_VA!$C62))-1</f>
        <v>1.6026057438189856E-3</v>
      </c>
      <c r="AT62" s="6">
        <f>((1+BSL_RFR_spot_no_VA!AT62)*(1+LFL_RFR_spot_no_VA!$C62)/(1+BSL_RFR_spot_no_VA!$C62))-1</f>
        <v>2.9122457375097222E-2</v>
      </c>
      <c r="AU62" s="6">
        <f>((1+BSL_RFR_spot_no_VA!AU62)*(1+LFL_RFR_spot_no_VA!$C62)/(1+BSL_RFR_spot_no_VA!$C62))-1</f>
        <v>4.5370775779268513E-2</v>
      </c>
      <c r="AV62" s="6">
        <f>((1+BSL_RFR_spot_no_VA!AV62)*(1+LFL_RFR_spot_no_VA!$C62)/(1+BSL_RFR_spot_no_VA!$C62))-1</f>
        <v>2.4293205355455427E-2</v>
      </c>
      <c r="AW62" s="6">
        <f>((1+BSL_RFR_spot_no_VA!AW62)*(1+LFL_RFR_spot_no_VA!$C62)/(1+BSL_RFR_spot_no_VA!$C62))-1</f>
        <v>1.8854149618465765E-2</v>
      </c>
      <c r="AX62" s="6">
        <f>((1+BSL_RFR_spot_no_VA!AX62)*(1+LFL_RFR_spot_no_VA!$C62)/(1+BSL_RFR_spot_no_VA!$C62))-1</f>
        <v>5.5491550378476751E-2</v>
      </c>
      <c r="AY62" s="6">
        <f>((1+BSL_RFR_spot_no_VA!AY62)*(1+LFL_RFR_spot_no_VA!$C62)/(1+BSL_RFR_spot_no_VA!$C62))-1</f>
        <v>1.2933152233894907E-2</v>
      </c>
      <c r="AZ62" s="6">
        <f>((1+BSL_RFR_spot_no_VA!AZ62)*(1+LFL_RFR_spot_no_VA!$C62)/(1+BSL_RFR_spot_no_VA!$C62))-1</f>
        <v>1.4998616437815082E-2</v>
      </c>
      <c r="BA62" s="6">
        <f>((1+BSL_RFR_spot_no_VA!BA62)*(1+LFL_RFR_spot_no_VA!$C62)/(1+BSL_RFR_spot_no_VA!$C62))-1</f>
        <v>2.1411391013795411E-2</v>
      </c>
      <c r="BB62" s="6">
        <f>((1+BSL_RFR_spot_no_VA!BB62)*(1+LFL_RFR_spot_no_VA!$C62)/(1+BSL_RFR_spot_no_VA!$C62))-1</f>
        <v>5.5373523852538575E-2</v>
      </c>
      <c r="BC62" s="6">
        <f>((1+BSL_RFR_spot_no_VA!BC62)*(1+LFL_RFR_spot_no_VA!$C62)/(1+BSL_RFR_spot_no_VA!$C62))-1</f>
        <v>9.608738419966123E-3</v>
      </c>
      <c r="BD62" s="12"/>
      <c r="BE62" s="3"/>
    </row>
    <row r="63" spans="1:57" x14ac:dyDescent="0.25">
      <c r="A63" s="3"/>
      <c r="B63" s="3">
        <v>53</v>
      </c>
      <c r="C63" s="6">
        <v>1.2327764361926175E-2</v>
      </c>
      <c r="D63" s="6">
        <f>((1+BSL_RFR_spot_no_VA!D63)*(1+LFL_RFR_spot_no_VA!$C63)/(1+BSL_RFR_spot_no_VA!$C63))-1</f>
        <v>1.2327764361926175E-2</v>
      </c>
      <c r="E63" s="6">
        <f>((1+BSL_RFR_spot_no_VA!E63)*(1+LFL_RFR_spot_no_VA!$C63)/(1+BSL_RFR_spot_no_VA!$C63))-1</f>
        <v>1.2327764361926175E-2</v>
      </c>
      <c r="F63" s="6">
        <f>((1+BSL_RFR_spot_no_VA!F63)*(1+LFL_RFR_spot_no_VA!$C63)/(1+BSL_RFR_spot_no_VA!$C63))-1</f>
        <v>1.2091730919674859E-2</v>
      </c>
      <c r="G63" s="6">
        <f>((1+BSL_RFR_spot_no_VA!G63)*(1+LFL_RFR_spot_no_VA!$C63)/(1+BSL_RFR_spot_no_VA!$C63))-1</f>
        <v>2.6283241635029153E-2</v>
      </c>
      <c r="H63" s="6">
        <f>((1+BSL_RFR_spot_no_VA!H63)*(1+LFL_RFR_spot_no_VA!$C63)/(1+BSL_RFR_spot_no_VA!$C63))-1</f>
        <v>1.2327764361926175E-2</v>
      </c>
      <c r="I63" s="6">
        <f>((1+BSL_RFR_spot_no_VA!I63)*(1+LFL_RFR_spot_no_VA!$C63)/(1+BSL_RFR_spot_no_VA!$C63))-1</f>
        <v>1.375379974219415E-2</v>
      </c>
      <c r="J63" s="6">
        <f>((1+BSL_RFR_spot_no_VA!J63)*(1+LFL_RFR_spot_no_VA!$C63)/(1+BSL_RFR_spot_no_VA!$C63))-1</f>
        <v>1.2278590728123984E-2</v>
      </c>
      <c r="K63" s="6">
        <f>((1+BSL_RFR_spot_no_VA!K63)*(1+LFL_RFR_spot_no_VA!$C63)/(1+BSL_RFR_spot_no_VA!$C63))-1</f>
        <v>1.2327764361926175E-2</v>
      </c>
      <c r="L63" s="6">
        <f>((1+BSL_RFR_spot_no_VA!L63)*(1+LFL_RFR_spot_no_VA!$C63)/(1+BSL_RFR_spot_no_VA!$C63))-1</f>
        <v>1.2327764361926175E-2</v>
      </c>
      <c r="M63" s="6">
        <f>((1+BSL_RFR_spot_no_VA!M63)*(1+LFL_RFR_spot_no_VA!$C63)/(1+BSL_RFR_spot_no_VA!$C63))-1</f>
        <v>1.2327764361926175E-2</v>
      </c>
      <c r="N63" s="6">
        <f>((1+BSL_RFR_spot_no_VA!N63)*(1+LFL_RFR_spot_no_VA!$C63)/(1+BSL_RFR_spot_no_VA!$C63))-1</f>
        <v>1.2327764361926175E-2</v>
      </c>
      <c r="O63" s="6">
        <f>((1+BSL_RFR_spot_no_VA!O63)*(1+LFL_RFR_spot_no_VA!$C63)/(1+BSL_RFR_spot_no_VA!$C63))-1</f>
        <v>1.2327764361926175E-2</v>
      </c>
      <c r="P63" s="6">
        <f>((1+BSL_RFR_spot_no_VA!P63)*(1+LFL_RFR_spot_no_VA!$C63)/(1+BSL_RFR_spot_no_VA!$C63))-1</f>
        <v>2.6706134885729371E-2</v>
      </c>
      <c r="Q63" s="6">
        <f>((1+BSL_RFR_spot_no_VA!Q63)*(1+LFL_RFR_spot_no_VA!$C63)/(1+BSL_RFR_spot_no_VA!$C63))-1</f>
        <v>3.0364653240622985E-2</v>
      </c>
      <c r="R63" s="6">
        <f>((1+BSL_RFR_spot_no_VA!R63)*(1+LFL_RFR_spot_no_VA!$C63)/(1+BSL_RFR_spot_no_VA!$C63))-1</f>
        <v>1.2327764361926175E-2</v>
      </c>
      <c r="S63" s="6">
        <f>((1+BSL_RFR_spot_no_VA!S63)*(1+LFL_RFR_spot_no_VA!$C63)/(1+BSL_RFR_spot_no_VA!$C63))-1</f>
        <v>1.2327764361926175E-2</v>
      </c>
      <c r="T63" s="6">
        <f>((1+BSL_RFR_spot_no_VA!T63)*(1+LFL_RFR_spot_no_VA!$C63)/(1+BSL_RFR_spot_no_VA!$C63))-1</f>
        <v>1.2327764361926175E-2</v>
      </c>
      <c r="U63" s="6">
        <f>((1+BSL_RFR_spot_no_VA!U63)*(1+LFL_RFR_spot_no_VA!$C63)/(1+BSL_RFR_spot_no_VA!$C63))-1</f>
        <v>1.3227051169633075E-3</v>
      </c>
      <c r="V63" s="6">
        <f>((1+BSL_RFR_spot_no_VA!V63)*(1+LFL_RFR_spot_no_VA!$C63)/(1+BSL_RFR_spot_no_VA!$C63))-1</f>
        <v>1.2327764361926175E-2</v>
      </c>
      <c r="W63" s="6">
        <f>((1+BSL_RFR_spot_no_VA!W63)*(1+LFL_RFR_spot_no_VA!$C63)/(1+BSL_RFR_spot_no_VA!$C63))-1</f>
        <v>1.2327764361926175E-2</v>
      </c>
      <c r="X63" s="6">
        <f>((1+BSL_RFR_spot_no_VA!X63)*(1+LFL_RFR_spot_no_VA!$C63)/(1+BSL_RFR_spot_no_VA!$C63))-1</f>
        <v>1.2327764361926175E-2</v>
      </c>
      <c r="Y63" s="6">
        <f>((1+BSL_RFR_spot_no_VA!Y63)*(1+LFL_RFR_spot_no_VA!$C63)/(1+BSL_RFR_spot_no_VA!$C63))-1</f>
        <v>1.2327764361926175E-2</v>
      </c>
      <c r="Z63" s="6">
        <f>((1+BSL_RFR_spot_no_VA!Z63)*(1+LFL_RFR_spot_no_VA!$C63)/(1+BSL_RFR_spot_no_VA!$C63))-1</f>
        <v>1.7697525173141271E-2</v>
      </c>
      <c r="AA63" s="6">
        <f>((1+BSL_RFR_spot_no_VA!AA63)*(1+LFL_RFR_spot_no_VA!$C63)/(1+BSL_RFR_spot_no_VA!$C63))-1</f>
        <v>2.3234476339284438E-2</v>
      </c>
      <c r="AB63" s="6">
        <f>((1+BSL_RFR_spot_no_VA!AB63)*(1+LFL_RFR_spot_no_VA!$C63)/(1+BSL_RFR_spot_no_VA!$C63))-1</f>
        <v>1.2327764361926175E-2</v>
      </c>
      <c r="AC63" s="6">
        <f>((1+BSL_RFR_spot_no_VA!AC63)*(1+LFL_RFR_spot_no_VA!$C63)/(1+BSL_RFR_spot_no_VA!$C63))-1</f>
        <v>2.7227375404033749E-2</v>
      </c>
      <c r="AD63" s="6">
        <f>((1+BSL_RFR_spot_no_VA!AD63)*(1+LFL_RFR_spot_no_VA!$C63)/(1+BSL_RFR_spot_no_VA!$C63))-1</f>
        <v>4.0071528553204283E-2</v>
      </c>
      <c r="AE63" s="6">
        <f>((1+BSL_RFR_spot_no_VA!AE63)*(1+LFL_RFR_spot_no_VA!$C63)/(1+BSL_RFR_spot_no_VA!$C63))-1</f>
        <v>1.2327764361926175E-2</v>
      </c>
      <c r="AF63" s="6">
        <f>((1+BSL_RFR_spot_no_VA!AF63)*(1+LFL_RFR_spot_no_VA!$C63)/(1+BSL_RFR_spot_no_VA!$C63))-1</f>
        <v>1.2327764361926175E-2</v>
      </c>
      <c r="AG63" s="6">
        <f>((1+BSL_RFR_spot_no_VA!AG63)*(1+LFL_RFR_spot_no_VA!$C63)/(1+BSL_RFR_spot_no_VA!$C63))-1</f>
        <v>1.2327764361926175E-2</v>
      </c>
      <c r="AH63" s="6">
        <f>((1+BSL_RFR_spot_no_VA!AH63)*(1+LFL_RFR_spot_no_VA!$C63)/(1+BSL_RFR_spot_no_VA!$C63))-1</f>
        <v>1.9408767629462531E-2</v>
      </c>
      <c r="AI63" s="6">
        <f>((1+BSL_RFR_spot_no_VA!AI63)*(1+LFL_RFR_spot_no_VA!$C63)/(1+BSL_RFR_spot_no_VA!$C63))-1</f>
        <v>1.3227051169633075E-3</v>
      </c>
      <c r="AJ63" s="6">
        <v>8.8493186964095916E-3</v>
      </c>
      <c r="AK63" s="6">
        <f>((1+BSL_RFR_spot_no_VA!AK63)*(1+LFL_RFR_spot_no_VA!$C63)/(1+BSL_RFR_spot_no_VA!$C63))-1</f>
        <v>1.816959205764368E-2</v>
      </c>
      <c r="AL63" s="6">
        <f>((1+BSL_RFR_spot_no_VA!AL63)*(1+LFL_RFR_spot_no_VA!$C63)/(1+BSL_RFR_spot_no_VA!$C63))-1</f>
        <v>7.6558364834537151E-2</v>
      </c>
      <c r="AM63" s="6">
        <f>((1+BSL_RFR_spot_no_VA!AM63)*(1+LFL_RFR_spot_no_VA!$C63)/(1+BSL_RFR_spot_no_VA!$C63))-1</f>
        <v>1.4520908429510593E-2</v>
      </c>
      <c r="AN63" s="6">
        <f>((1+BSL_RFR_spot_no_VA!AN63)*(1+LFL_RFR_spot_no_VA!$C63)/(1+BSL_RFR_spot_no_VA!$C63))-1</f>
        <v>2.7728946468817739E-2</v>
      </c>
      <c r="AO63" s="6">
        <f>((1+BSL_RFR_spot_no_VA!AO63)*(1+LFL_RFR_spot_no_VA!$C63)/(1+BSL_RFR_spot_no_VA!$C63))-1</f>
        <v>1.9457941263264944E-2</v>
      </c>
      <c r="AP63" s="6">
        <f>((1+BSL_RFR_spot_no_VA!AP63)*(1+LFL_RFR_spot_no_VA!$C63)/(1+BSL_RFR_spot_no_VA!$C63))-1</f>
        <v>3.4170692496923616E-2</v>
      </c>
      <c r="AQ63" s="6">
        <f>((1+BSL_RFR_spot_no_VA!AQ63)*(1+LFL_RFR_spot_no_VA!$C63)/(1+BSL_RFR_spot_no_VA!$C63))-1</f>
        <v>1.6369837060478343E-2</v>
      </c>
      <c r="AR63" s="6">
        <f>((1+BSL_RFR_spot_no_VA!AR63)*(1+LFL_RFR_spot_no_VA!$C63)/(1+BSL_RFR_spot_no_VA!$C63))-1</f>
        <v>4.4713519584144601E-2</v>
      </c>
      <c r="AS63" s="6">
        <f>((1+BSL_RFR_spot_no_VA!AS63)*(1+LFL_RFR_spot_no_VA!$C63)/(1+BSL_RFR_spot_no_VA!$C63))-1</f>
        <v>1.7554330944240526E-3</v>
      </c>
      <c r="AT63" s="6">
        <f>((1+BSL_RFR_spot_no_VA!AT63)*(1+LFL_RFR_spot_no_VA!$C63)/(1+BSL_RFR_spot_no_VA!$C63))-1</f>
        <v>2.8958287313876063E-2</v>
      </c>
      <c r="AU63" s="6">
        <f>((1+BSL_RFR_spot_no_VA!AU63)*(1+LFL_RFR_spot_no_VA!$C63)/(1+BSL_RFR_spot_no_VA!$C63))-1</f>
        <v>4.5087239201042628E-2</v>
      </c>
      <c r="AV63" s="6">
        <f>((1+BSL_RFR_spot_no_VA!AV63)*(1+LFL_RFR_spot_no_VA!$C63)/(1+BSL_RFR_spot_no_VA!$C63))-1</f>
        <v>2.4227783742091447E-2</v>
      </c>
      <c r="AW63" s="6">
        <f>((1+BSL_RFR_spot_no_VA!AW63)*(1+LFL_RFR_spot_no_VA!$C63)/(1+BSL_RFR_spot_no_VA!$C63))-1</f>
        <v>1.8877692384397404E-2</v>
      </c>
      <c r="AX63" s="6">
        <f>((1+BSL_RFR_spot_no_VA!AX63)*(1+LFL_RFR_spot_no_VA!$C63)/(1+BSL_RFR_spot_no_VA!$C63))-1</f>
        <v>5.502031322911427E-2</v>
      </c>
      <c r="AY63" s="6">
        <f>((1+BSL_RFR_spot_no_VA!AY63)*(1+LFL_RFR_spot_no_VA!$C63)/(1+BSL_RFR_spot_no_VA!$C63))-1</f>
        <v>1.3075203595721785E-2</v>
      </c>
      <c r="AZ63" s="6">
        <f>((1+BSL_RFR_spot_no_VA!AZ63)*(1+LFL_RFR_spot_no_VA!$C63)/(1+BSL_RFR_spot_no_VA!$C63))-1</f>
        <v>1.5091322581617383E-2</v>
      </c>
      <c r="BA63" s="6">
        <f>((1+BSL_RFR_spot_no_VA!BA63)*(1+LFL_RFR_spot_no_VA!$C63)/(1+BSL_RFR_spot_no_VA!$C63))-1</f>
        <v>2.1395382435076771E-2</v>
      </c>
      <c r="BB63" s="6">
        <f>((1+BSL_RFR_spot_no_VA!BB63)*(1+LFL_RFR_spot_no_VA!$C63)/(1+BSL_RFR_spot_no_VA!$C63))-1</f>
        <v>5.4892461781228086E-2</v>
      </c>
      <c r="BC63" s="6">
        <f>((1+BSL_RFR_spot_no_VA!BC63)*(1+LFL_RFR_spot_no_VA!$C63)/(1+BSL_RFR_spot_no_VA!$C63))-1</f>
        <v>9.6625534098395693E-3</v>
      </c>
      <c r="BD63" s="12"/>
      <c r="BE63" s="3"/>
    </row>
    <row r="64" spans="1:57" x14ac:dyDescent="0.25">
      <c r="A64" s="3"/>
      <c r="B64" s="3">
        <v>54</v>
      </c>
      <c r="C64" s="6">
        <v>1.2465171408164499E-2</v>
      </c>
      <c r="D64" s="6">
        <f>((1+BSL_RFR_spot_no_VA!D64)*(1+LFL_RFR_spot_no_VA!$C64)/(1+BSL_RFR_spot_no_VA!$C64))-1</f>
        <v>1.2465171408164499E-2</v>
      </c>
      <c r="E64" s="6">
        <f>((1+BSL_RFR_spot_no_VA!E64)*(1+LFL_RFR_spot_no_VA!$C64)/(1+BSL_RFR_spot_no_VA!$C64))-1</f>
        <v>1.2465171408164499E-2</v>
      </c>
      <c r="F64" s="6">
        <f>((1+BSL_RFR_spot_no_VA!F64)*(1+LFL_RFR_spot_no_VA!$C64)/(1+BSL_RFR_spot_no_VA!$C64))-1</f>
        <v>1.2229158663875195E-2</v>
      </c>
      <c r="G64" s="6">
        <f>((1+BSL_RFR_spot_no_VA!G64)*(1+LFL_RFR_spot_no_VA!$C64)/(1+BSL_RFR_spot_no_VA!$C64))-1</f>
        <v>2.616374444129077E-2</v>
      </c>
      <c r="H64" s="6">
        <f>((1+BSL_RFR_spot_no_VA!H64)*(1+LFL_RFR_spot_no_VA!$C64)/(1+BSL_RFR_spot_no_VA!$C64))-1</f>
        <v>1.2465171408164499E-2</v>
      </c>
      <c r="I64" s="6">
        <f>((1+BSL_RFR_spot_no_VA!I64)*(1+LFL_RFR_spot_no_VA!$C64)/(1+BSL_RFR_spot_no_VA!$C64))-1</f>
        <v>1.3871414009554828E-2</v>
      </c>
      <c r="J64" s="6">
        <f>((1+BSL_RFR_spot_no_VA!J64)*(1+LFL_RFR_spot_no_VA!$C64)/(1+BSL_RFR_spot_no_VA!$C64))-1</f>
        <v>1.241600208643745E-2</v>
      </c>
      <c r="K64" s="6">
        <f>((1+BSL_RFR_spot_no_VA!K64)*(1+LFL_RFR_spot_no_VA!$C64)/(1+BSL_RFR_spot_no_VA!$C64))-1</f>
        <v>1.2465171408164499E-2</v>
      </c>
      <c r="L64" s="6">
        <f>((1+BSL_RFR_spot_no_VA!L64)*(1+LFL_RFR_spot_no_VA!$C64)/(1+BSL_RFR_spot_no_VA!$C64))-1</f>
        <v>1.2465171408164499E-2</v>
      </c>
      <c r="M64" s="6">
        <f>((1+BSL_RFR_spot_no_VA!M64)*(1+LFL_RFR_spot_no_VA!$C64)/(1+BSL_RFR_spot_no_VA!$C64))-1</f>
        <v>1.2465171408164499E-2</v>
      </c>
      <c r="N64" s="6">
        <f>((1+BSL_RFR_spot_no_VA!N64)*(1+LFL_RFR_spot_no_VA!$C64)/(1+BSL_RFR_spot_no_VA!$C64))-1</f>
        <v>1.2465171408164499E-2</v>
      </c>
      <c r="O64" s="6">
        <f>((1+BSL_RFR_spot_no_VA!O64)*(1+LFL_RFR_spot_no_VA!$C64)/(1+BSL_RFR_spot_no_VA!$C64))-1</f>
        <v>1.2465171408164499E-2</v>
      </c>
      <c r="P64" s="6">
        <f>((1+BSL_RFR_spot_no_VA!P64)*(1+LFL_RFR_spot_no_VA!$C64)/(1+BSL_RFR_spot_no_VA!$C64))-1</f>
        <v>2.6576766743796831E-2</v>
      </c>
      <c r="Q64" s="6">
        <f>((1+BSL_RFR_spot_no_VA!Q64)*(1+LFL_RFR_spot_no_VA!$C64)/(1+BSL_RFR_spot_no_VA!$C64))-1</f>
        <v>3.0166127229863449E-2</v>
      </c>
      <c r="R64" s="6">
        <f>((1+BSL_RFR_spot_no_VA!R64)*(1+LFL_RFR_spot_no_VA!$C64)/(1+BSL_RFR_spot_no_VA!$C64))-1</f>
        <v>1.2465171408164499E-2</v>
      </c>
      <c r="S64" s="6">
        <f>((1+BSL_RFR_spot_no_VA!S64)*(1+LFL_RFR_spot_no_VA!$C64)/(1+BSL_RFR_spot_no_VA!$C64))-1</f>
        <v>1.2465171408164499E-2</v>
      </c>
      <c r="T64" s="6">
        <f>((1+BSL_RFR_spot_no_VA!T64)*(1+LFL_RFR_spot_no_VA!$C64)/(1+BSL_RFR_spot_no_VA!$C64))-1</f>
        <v>1.2465171408164499E-2</v>
      </c>
      <c r="U64" s="6">
        <f>((1+BSL_RFR_spot_no_VA!U64)*(1+LFL_RFR_spot_no_VA!$C64)/(1+BSL_RFR_spot_no_VA!$C64))-1</f>
        <v>1.4807449343654522E-3</v>
      </c>
      <c r="V64" s="6">
        <f>((1+BSL_RFR_spot_no_VA!V64)*(1+LFL_RFR_spot_no_VA!$C64)/(1+BSL_RFR_spot_no_VA!$C64))-1</f>
        <v>1.2465171408164499E-2</v>
      </c>
      <c r="W64" s="6">
        <f>((1+BSL_RFR_spot_no_VA!W64)*(1+LFL_RFR_spot_no_VA!$C64)/(1+BSL_RFR_spot_no_VA!$C64))-1</f>
        <v>1.2465171408164499E-2</v>
      </c>
      <c r="X64" s="6">
        <f>((1+BSL_RFR_spot_no_VA!X64)*(1+LFL_RFR_spot_no_VA!$C64)/(1+BSL_RFR_spot_no_VA!$C64))-1</f>
        <v>1.2465171408164499E-2</v>
      </c>
      <c r="Y64" s="6">
        <f>((1+BSL_RFR_spot_no_VA!Y64)*(1+LFL_RFR_spot_no_VA!$C64)/(1+BSL_RFR_spot_no_VA!$C64))-1</f>
        <v>1.2465171408164499E-2</v>
      </c>
      <c r="Z64" s="6">
        <f>((1+BSL_RFR_spot_no_VA!Z64)*(1+LFL_RFR_spot_no_VA!$C64)/(1+BSL_RFR_spot_no_VA!$C64))-1</f>
        <v>1.7736122697292744E-2</v>
      </c>
      <c r="AA64" s="6">
        <f>((1+BSL_RFR_spot_no_VA!AA64)*(1+LFL_RFR_spot_no_VA!$C64)/(1+BSL_RFR_spot_no_VA!$C64))-1</f>
        <v>2.3174249680292469E-2</v>
      </c>
      <c r="AB64" s="6">
        <f>((1+BSL_RFR_spot_no_VA!AB64)*(1+LFL_RFR_spot_no_VA!$C64)/(1+BSL_RFR_spot_no_VA!$C64))-1</f>
        <v>1.2465171408164499E-2</v>
      </c>
      <c r="AC64" s="6">
        <f>((1+BSL_RFR_spot_no_VA!AC64)*(1+LFL_RFR_spot_no_VA!$C64)/(1+BSL_RFR_spot_no_VA!$C64))-1</f>
        <v>2.709796155410249E-2</v>
      </c>
      <c r="AD64" s="6">
        <f>((1+BSL_RFR_spot_no_VA!AD64)*(1+LFL_RFR_spot_no_VA!$C64)/(1+BSL_RFR_spot_no_VA!$C64))-1</f>
        <v>3.9704975644890617E-2</v>
      </c>
      <c r="AE64" s="6">
        <f>((1+BSL_RFR_spot_no_VA!AE64)*(1+LFL_RFR_spot_no_VA!$C64)/(1+BSL_RFR_spot_no_VA!$C64))-1</f>
        <v>1.2465171408164499E-2</v>
      </c>
      <c r="AF64" s="6">
        <f>((1+BSL_RFR_spot_no_VA!AF64)*(1+LFL_RFR_spot_no_VA!$C64)/(1+BSL_RFR_spot_no_VA!$C64))-1</f>
        <v>1.2465171408164499E-2</v>
      </c>
      <c r="AG64" s="6">
        <f>((1+BSL_RFR_spot_no_VA!AG64)*(1+LFL_RFR_spot_no_VA!$C64)/(1+BSL_RFR_spot_no_VA!$C64))-1</f>
        <v>1.2465171408164499E-2</v>
      </c>
      <c r="AH64" s="6">
        <f>((1+BSL_RFR_spot_no_VA!AH64)*(1+LFL_RFR_spot_no_VA!$C64)/(1+BSL_RFR_spot_no_VA!$C64))-1</f>
        <v>1.941771350035415E-2</v>
      </c>
      <c r="AI64" s="6">
        <f>((1+BSL_RFR_spot_no_VA!AI64)*(1+LFL_RFR_spot_no_VA!$C64)/(1+BSL_RFR_spot_no_VA!$C64))-1</f>
        <v>1.4807449343654522E-3</v>
      </c>
      <c r="AJ64" s="6">
        <v>8.9434709506830412E-3</v>
      </c>
      <c r="AK64" s="6">
        <f>((1+BSL_RFR_spot_no_VA!AK64)*(1+LFL_RFR_spot_no_VA!$C64)/(1+BSL_RFR_spot_no_VA!$C64))-1</f>
        <v>1.8198314321526077E-2</v>
      </c>
      <c r="AL64" s="6">
        <f>((1+BSL_RFR_spot_no_VA!AL64)*(1+LFL_RFR_spot_no_VA!$C64)/(1+BSL_RFR_spot_no_VA!$C64))-1</f>
        <v>7.5677251420321667E-2</v>
      </c>
      <c r="AM64" s="6">
        <f>((1+BSL_RFR_spot_no_VA!AM64)*(1+LFL_RFR_spot_no_VA!$C64)/(1+BSL_RFR_spot_no_VA!$C64))-1</f>
        <v>1.4618787699804514E-2</v>
      </c>
      <c r="AN64" s="6">
        <f>((1+BSL_RFR_spot_no_VA!AN64)*(1+LFL_RFR_spot_no_VA!$C64)/(1+BSL_RFR_spot_no_VA!$C64))-1</f>
        <v>2.7589654771372096E-2</v>
      </c>
      <c r="AO64" s="6">
        <f>((1+BSL_RFR_spot_no_VA!AO64)*(1+LFL_RFR_spot_no_VA!$C64)/(1+BSL_RFR_spot_no_VA!$C64))-1</f>
        <v>1.9457048957735701E-2</v>
      </c>
      <c r="AP64" s="6">
        <f>((1+BSL_RFR_spot_no_VA!AP64)*(1+LFL_RFR_spot_no_VA!$C64)/(1+BSL_RFR_spot_no_VA!$C64))-1</f>
        <v>3.3912829545456713E-2</v>
      </c>
      <c r="AQ64" s="6">
        <f>((1+BSL_RFR_spot_no_VA!AQ64)*(1+LFL_RFR_spot_no_VA!$C64)/(1+BSL_RFR_spot_no_VA!$C64))-1</f>
        <v>1.6428218739356071E-2</v>
      </c>
      <c r="AR64" s="6">
        <f>((1+BSL_RFR_spot_no_VA!AR64)*(1+LFL_RFR_spot_no_VA!$C64)/(1+BSL_RFR_spot_no_VA!$C64))-1</f>
        <v>4.4444898259367926E-2</v>
      </c>
      <c r="AS64" s="6">
        <f>((1+BSL_RFR_spot_no_VA!AS64)*(1+LFL_RFR_spot_no_VA!$C64)/(1+BSL_RFR_spot_no_VA!$C64))-1</f>
        <v>1.9036011012170118E-3</v>
      </c>
      <c r="AT64" s="6">
        <f>((1+BSL_RFR_spot_no_VA!AT64)*(1+LFL_RFR_spot_no_VA!$C64)/(1+BSL_RFR_spot_no_VA!$C64))-1</f>
        <v>2.8799220085854893E-2</v>
      </c>
      <c r="AU64" s="6">
        <f>((1+BSL_RFR_spot_no_VA!AU64)*(1+LFL_RFR_spot_no_VA!$C64)/(1+BSL_RFR_spot_no_VA!$C64))-1</f>
        <v>4.4798917375801661E-2</v>
      </c>
      <c r="AV64" s="6">
        <f>((1+BSL_RFR_spot_no_VA!AV64)*(1+LFL_RFR_spot_no_VA!$C64)/(1+BSL_RFR_spot_no_VA!$C64))-1</f>
        <v>2.4147802250485961E-2</v>
      </c>
      <c r="AW64" s="6">
        <f>((1+BSL_RFR_spot_no_VA!AW64)*(1+LFL_RFR_spot_no_VA!$C64)/(1+BSL_RFR_spot_no_VA!$C64))-1</f>
        <v>1.8896518690048492E-2</v>
      </c>
      <c r="AX64" s="6">
        <f>((1+BSL_RFR_spot_no_VA!AX64)*(1+LFL_RFR_spot_no_VA!$C64)/(1+BSL_RFR_spot_no_VA!$C64))-1</f>
        <v>5.4544276942081638E-2</v>
      </c>
      <c r="AY64" s="6">
        <f>((1+BSL_RFR_spot_no_VA!AY64)*(1+LFL_RFR_spot_no_VA!$C64)/(1+BSL_RFR_spot_no_VA!$C64))-1</f>
        <v>1.3192877369723188E-2</v>
      </c>
      <c r="AZ64" s="6">
        <f>((1+BSL_RFR_spot_no_VA!AZ64)*(1+LFL_RFR_spot_no_VA!$C64)/(1+BSL_RFR_spot_no_VA!$C64))-1</f>
        <v>1.5179317967491501E-2</v>
      </c>
      <c r="BA64" s="6">
        <f>((1+BSL_RFR_spot_no_VA!BA64)*(1+LFL_RFR_spot_no_VA!$C64)/(1+BSL_RFR_spot_no_VA!$C64))-1</f>
        <v>2.1364818640740912E-2</v>
      </c>
      <c r="BB64" s="6">
        <f>((1+BSL_RFR_spot_no_VA!BB64)*(1+LFL_RFR_spot_no_VA!$C64)/(1+BSL_RFR_spot_no_VA!$C64))-1</f>
        <v>5.4426270569937207E-2</v>
      </c>
      <c r="BC64" s="6">
        <f>((1+BSL_RFR_spot_no_VA!BC64)*(1+LFL_RFR_spot_no_VA!$C64)/(1+BSL_RFR_spot_no_VA!$C64))-1</f>
        <v>9.7313571201464999E-3</v>
      </c>
      <c r="BD64" s="12"/>
      <c r="BE64" s="3"/>
    </row>
    <row r="65" spans="1:57" x14ac:dyDescent="0.25">
      <c r="A65" s="11"/>
      <c r="B65" s="8">
        <v>55</v>
      </c>
      <c r="C65" s="9">
        <v>1.2598067132945534E-2</v>
      </c>
      <c r="D65" s="9">
        <f>((1+BSL_RFR_spot_no_VA!D65)*(1+LFL_RFR_spot_no_VA!$C65)/(1+BSL_RFR_spot_no_VA!$C65))-1</f>
        <v>1.2598067132945534E-2</v>
      </c>
      <c r="E65" s="9">
        <f>((1+BSL_RFR_spot_no_VA!E65)*(1+LFL_RFR_spot_no_VA!$C65)/(1+BSL_RFR_spot_no_VA!$C65))-1</f>
        <v>1.2598067132945534E-2</v>
      </c>
      <c r="F65" s="9">
        <f>((1+BSL_RFR_spot_no_VA!F65)*(1+LFL_RFR_spot_no_VA!$C65)/(1+BSL_RFR_spot_no_VA!$C65))-1</f>
        <v>1.2371906891109452E-2</v>
      </c>
      <c r="G65" s="9">
        <f>((1+BSL_RFR_spot_no_VA!G65)*(1+LFL_RFR_spot_no_VA!$C65)/(1+BSL_RFR_spot_no_VA!$C65))-1</f>
        <v>2.6059518049200259E-2</v>
      </c>
      <c r="H65" s="9">
        <f>((1+BSL_RFR_spot_no_VA!H65)*(1+LFL_RFR_spot_no_VA!$C65)/(1+BSL_RFR_spot_no_VA!$C65))-1</f>
        <v>1.2598067132945534E-2</v>
      </c>
      <c r="I65" s="9">
        <f>((1+BSL_RFR_spot_no_VA!I65)*(1+LFL_RFR_spot_no_VA!$C65)/(1+BSL_RFR_spot_no_VA!$C65))-1</f>
        <v>1.3974694691949008E-2</v>
      </c>
      <c r="J65" s="9">
        <f>((1+BSL_RFR_spot_no_VA!J65)*(1+LFL_RFR_spot_no_VA!$C65)/(1+BSL_RFR_spot_no_VA!$C65))-1</f>
        <v>1.2558734916974013E-2</v>
      </c>
      <c r="K65" s="9">
        <f>((1+BSL_RFR_spot_no_VA!K65)*(1+LFL_RFR_spot_no_VA!$C65)/(1+BSL_RFR_spot_no_VA!$C65))-1</f>
        <v>1.2598067132945534E-2</v>
      </c>
      <c r="L65" s="9">
        <f>((1+BSL_RFR_spot_no_VA!L65)*(1+LFL_RFR_spot_no_VA!$C65)/(1+BSL_RFR_spot_no_VA!$C65))-1</f>
        <v>1.2598067132945534E-2</v>
      </c>
      <c r="M65" s="9">
        <f>((1+BSL_RFR_spot_no_VA!M65)*(1+LFL_RFR_spot_no_VA!$C65)/(1+BSL_RFR_spot_no_VA!$C65))-1</f>
        <v>1.2598067132945534E-2</v>
      </c>
      <c r="N65" s="9">
        <f>((1+BSL_RFR_spot_no_VA!N65)*(1+LFL_RFR_spot_no_VA!$C65)/(1+BSL_RFR_spot_no_VA!$C65))-1</f>
        <v>1.2598067132945534E-2</v>
      </c>
      <c r="O65" s="9">
        <f>((1+BSL_RFR_spot_no_VA!O65)*(1+LFL_RFR_spot_no_VA!$C65)/(1+BSL_RFR_spot_no_VA!$C65))-1</f>
        <v>1.2598067132945534E-2</v>
      </c>
      <c r="P65" s="9">
        <f>((1+BSL_RFR_spot_no_VA!P65)*(1+LFL_RFR_spot_no_VA!$C65)/(1+BSL_RFR_spot_no_VA!$C65))-1</f>
        <v>2.646267326290852E-2</v>
      </c>
      <c r="Q65" s="9">
        <f>((1+BSL_RFR_spot_no_VA!Q65)*(1+LFL_RFR_spot_no_VA!$C65)/(1+BSL_RFR_spot_no_VA!$C65))-1</f>
        <v>2.9992739646352851E-2</v>
      </c>
      <c r="R65" s="9">
        <f>((1+BSL_RFR_spot_no_VA!R65)*(1+LFL_RFR_spot_no_VA!$C65)/(1+BSL_RFR_spot_no_VA!$C65))-1</f>
        <v>1.2598067132945534E-2</v>
      </c>
      <c r="S65" s="9">
        <f>((1+BSL_RFR_spot_no_VA!S65)*(1+LFL_RFR_spot_no_VA!$C65)/(1+BSL_RFR_spot_no_VA!$C65))-1</f>
        <v>1.2598067132945534E-2</v>
      </c>
      <c r="T65" s="9">
        <f>((1+BSL_RFR_spot_no_VA!T65)*(1+LFL_RFR_spot_no_VA!$C65)/(1+BSL_RFR_spot_no_VA!$C65))-1</f>
        <v>1.2598067132945534E-2</v>
      </c>
      <c r="U65" s="9">
        <f>((1+BSL_RFR_spot_no_VA!U65)*(1+LFL_RFR_spot_no_VA!$C65)/(1+BSL_RFR_spot_no_VA!$C65))-1</f>
        <v>1.6342119308827563E-3</v>
      </c>
      <c r="V65" s="9">
        <f>((1+BSL_RFR_spot_no_VA!V65)*(1+LFL_RFR_spot_no_VA!$C65)/(1+BSL_RFR_spot_no_VA!$C65))-1</f>
        <v>1.2598067132945534E-2</v>
      </c>
      <c r="W65" s="9">
        <f>((1+BSL_RFR_spot_no_VA!W65)*(1+LFL_RFR_spot_no_VA!$C65)/(1+BSL_RFR_spot_no_VA!$C65))-1</f>
        <v>1.2598067132945534E-2</v>
      </c>
      <c r="X65" s="9">
        <f>((1+BSL_RFR_spot_no_VA!X65)*(1+LFL_RFR_spot_no_VA!$C65)/(1+BSL_RFR_spot_no_VA!$C65))-1</f>
        <v>1.2598067132945534E-2</v>
      </c>
      <c r="Y65" s="9">
        <f>((1+BSL_RFR_spot_no_VA!Y65)*(1+LFL_RFR_spot_no_VA!$C65)/(1+BSL_RFR_spot_no_VA!$C65))-1</f>
        <v>1.2598067132945534E-2</v>
      </c>
      <c r="Z65" s="9">
        <f>((1+BSL_RFR_spot_no_VA!Z65)*(1+LFL_RFR_spot_no_VA!$C65)/(1+BSL_RFR_spot_no_VA!$C65))-1</f>
        <v>1.778008658719421E-2</v>
      </c>
      <c r="AA65" s="9">
        <f>((1+BSL_RFR_spot_no_VA!AA65)*(1+LFL_RFR_spot_no_VA!$C65)/(1+BSL_RFR_spot_no_VA!$C65))-1</f>
        <v>2.3129267959321798E-2</v>
      </c>
      <c r="AB65" s="9">
        <f>((1+BSL_RFR_spot_no_VA!AB65)*(1+LFL_RFR_spot_no_VA!$C65)/(1+BSL_RFR_spot_no_VA!$C65))-1</f>
        <v>1.2598067132945534E-2</v>
      </c>
      <c r="AC65" s="9">
        <f>((1+BSL_RFR_spot_no_VA!AC65)*(1+LFL_RFR_spot_no_VA!$C65)/(1+BSL_RFR_spot_no_VA!$C65))-1</f>
        <v>2.6973992070538522E-2</v>
      </c>
      <c r="AD65" s="9">
        <f>((1+BSL_RFR_spot_no_VA!AD65)*(1+LFL_RFR_spot_no_VA!$C65)/(1+BSL_RFR_spot_no_VA!$C65))-1</f>
        <v>3.9343973993583248E-2</v>
      </c>
      <c r="AE65" s="9">
        <f>((1+BSL_RFR_spot_no_VA!AE65)*(1+LFL_RFR_spot_no_VA!$C65)/(1+BSL_RFR_spot_no_VA!$C65))-1</f>
        <v>1.2598067132945534E-2</v>
      </c>
      <c r="AF65" s="9">
        <f>((1+BSL_RFR_spot_no_VA!AF65)*(1+LFL_RFR_spot_no_VA!$C65)/(1+BSL_RFR_spot_no_VA!$C65))-1</f>
        <v>1.2598067132945534E-2</v>
      </c>
      <c r="AG65" s="9">
        <f>((1+BSL_RFR_spot_no_VA!AG65)*(1+LFL_RFR_spot_no_VA!$C65)/(1+BSL_RFR_spot_no_VA!$C65))-1</f>
        <v>1.2598067132945534E-2</v>
      </c>
      <c r="AH65" s="9">
        <f>((1+BSL_RFR_spot_no_VA!AH65)*(1+LFL_RFR_spot_no_VA!$C65)/(1+BSL_RFR_spot_no_VA!$C65))-1</f>
        <v>1.9422206604005288E-2</v>
      </c>
      <c r="AI65" s="9">
        <f>((1+BSL_RFR_spot_no_VA!AI65)*(1+LFL_RFR_spot_no_VA!$C65)/(1+BSL_RFR_spot_no_VA!$C65))-1</f>
        <v>1.6342119308827563E-3</v>
      </c>
      <c r="AJ65" s="9">
        <v>9.0485090878538177E-3</v>
      </c>
      <c r="AK65" s="9">
        <f>((1+BSL_RFR_spot_no_VA!AK65)*(1+LFL_RFR_spot_no_VA!$C65)/(1+BSL_RFR_spot_no_VA!$C65))-1</f>
        <v>1.8212740962880947E-2</v>
      </c>
      <c r="AL65" s="9">
        <f>((1+BSL_RFR_spot_no_VA!AL65)*(1+LFL_RFR_spot_no_VA!$C65)/(1+BSL_RFR_spot_no_VA!$C65))-1</f>
        <v>7.4831465853892665E-2</v>
      </c>
      <c r="AM65" s="9">
        <f>((1+BSL_RFR_spot_no_VA!AM65)*(1+LFL_RFR_spot_no_VA!$C65)/(1+BSL_RFR_spot_no_VA!$C65))-1</f>
        <v>1.4712173741415091E-2</v>
      </c>
      <c r="AN65" s="9">
        <f>((1+BSL_RFR_spot_no_VA!AN65)*(1+LFL_RFR_spot_no_VA!$C65)/(1+BSL_RFR_spot_no_VA!$C65))-1</f>
        <v>2.7455811716189382E-2</v>
      </c>
      <c r="AO65" s="9">
        <f>((1+BSL_RFR_spot_no_VA!AO65)*(1+LFL_RFR_spot_no_VA!$C65)/(1+BSL_RFR_spot_no_VA!$C65))-1</f>
        <v>1.9471371873969634E-2</v>
      </c>
      <c r="AP65" s="9">
        <f>((1+BSL_RFR_spot_no_VA!AP65)*(1+LFL_RFR_spot_no_VA!$C65)/(1+BSL_RFR_spot_no_VA!$C65))-1</f>
        <v>3.3660468785697617E-2</v>
      </c>
      <c r="AQ65" s="9">
        <f>((1+BSL_RFR_spot_no_VA!AQ65)*(1+LFL_RFR_spot_no_VA!$C65)/(1+BSL_RFR_spot_no_VA!$C65))-1</f>
        <v>1.6491956514126604E-2</v>
      </c>
      <c r="AR65" s="9">
        <f>((1+BSL_RFR_spot_no_VA!AR65)*(1+LFL_RFR_spot_no_VA!$C65)/(1+BSL_RFR_spot_no_VA!$C65))-1</f>
        <v>4.4181836558080834E-2</v>
      </c>
      <c r="AS65" s="9">
        <f>((1+BSL_RFR_spot_no_VA!AS65)*(1+LFL_RFR_spot_no_VA!$C65)/(1+BSL_RFR_spot_no_VA!$C65))-1</f>
        <v>2.0373671445907959E-3</v>
      </c>
      <c r="AT65" s="9">
        <f>((1+BSL_RFR_spot_no_VA!AT65)*(1+LFL_RFR_spot_no_VA!$C65)/(1+BSL_RFR_spot_no_VA!$C65))-1</f>
        <v>2.8635778195335471E-2</v>
      </c>
      <c r="AU65" s="9">
        <f>((1+BSL_RFR_spot_no_VA!AU65)*(1+LFL_RFR_spot_no_VA!$C65)/(1+BSL_RFR_spot_no_VA!$C65))-1</f>
        <v>4.4535826501824749E-2</v>
      </c>
      <c r="AV65" s="9">
        <f>((1+BSL_RFR_spot_no_VA!AV65)*(1+LFL_RFR_spot_no_VA!$C65)/(1+BSL_RFR_spot_no_VA!$C65))-1</f>
        <v>2.4073241142638313E-2</v>
      </c>
      <c r="AW65" s="9">
        <f>((1+BSL_RFR_spot_no_VA!AW65)*(1+LFL_RFR_spot_no_VA!$C65)/(1+BSL_RFR_spot_no_VA!$C65))-1</f>
        <v>1.8910887796375508E-2</v>
      </c>
      <c r="AX65" s="9">
        <f>((1+BSL_RFR_spot_no_VA!AX65)*(1+LFL_RFR_spot_no_VA!$C65)/(1+BSL_RFR_spot_no_VA!$C65))-1</f>
        <v>5.4093554982905578E-2</v>
      </c>
      <c r="AY65" s="9">
        <f>((1+BSL_RFR_spot_no_VA!AY65)*(1+LFL_RFR_spot_no_VA!$C65)/(1+BSL_RFR_spot_no_VA!$C65))-1</f>
        <v>1.3315880074425968E-2</v>
      </c>
      <c r="AZ65" s="9">
        <f>((1+BSL_RFR_spot_no_VA!AZ65)*(1+LFL_RFR_spot_no_VA!$C65)/(1+BSL_RFR_spot_no_VA!$C65))-1</f>
        <v>1.5262824765016392E-2</v>
      </c>
      <c r="BA65" s="9">
        <f>((1+BSL_RFR_spot_no_VA!BA65)*(1+LFL_RFR_spot_no_VA!$C65)/(1+BSL_RFR_spot_no_VA!$C65))-1</f>
        <v>2.1339652132617237E-2</v>
      </c>
      <c r="BB65" s="9">
        <f>((1+BSL_RFR_spot_no_VA!BB65)*(1+LFL_RFR_spot_no_VA!$C65)/(1+BSL_RFR_spot_no_VA!$C65))-1</f>
        <v>5.3975558334991236E-2</v>
      </c>
      <c r="BC65" s="9">
        <f>((1+BSL_RFR_spot_no_VA!BC65)*(1+LFL_RFR_spot_no_VA!$C65)/(1+BSL_RFR_spot_no_VA!$C65))-1</f>
        <v>9.8054797989672871E-3</v>
      </c>
      <c r="BD65" s="12"/>
      <c r="BE65" s="3"/>
    </row>
    <row r="66" spans="1:57" x14ac:dyDescent="0.25">
      <c r="A66" s="3"/>
      <c r="B66" s="3">
        <v>56</v>
      </c>
      <c r="C66" s="6">
        <v>1.272663961549414E-2</v>
      </c>
      <c r="D66" s="6">
        <f>((1+BSL_RFR_spot_no_VA!D66)*(1+LFL_RFR_spot_no_VA!$C66)/(1+BSL_RFR_spot_no_VA!$C66))-1</f>
        <v>1.272663961549414E-2</v>
      </c>
      <c r="E66" s="6">
        <f>((1+BSL_RFR_spot_no_VA!E66)*(1+LFL_RFR_spot_no_VA!$C66)/(1+BSL_RFR_spot_no_VA!$C66))-1</f>
        <v>1.272663961549414E-2</v>
      </c>
      <c r="F66" s="6">
        <f>((1+BSL_RFR_spot_no_VA!F66)*(1+LFL_RFR_spot_no_VA!$C66)/(1+BSL_RFR_spot_no_VA!$C66))-1</f>
        <v>1.2490666767164926E-2</v>
      </c>
      <c r="G66" s="6">
        <f>((1+BSL_RFR_spot_no_VA!G66)*(1+LFL_RFR_spot_no_VA!$C66)/(1+BSL_RFR_spot_no_VA!$C66))-1</f>
        <v>2.5950951323951754E-2</v>
      </c>
      <c r="H66" s="6">
        <f>((1+BSL_RFR_spot_no_VA!H66)*(1+LFL_RFR_spot_no_VA!$C66)/(1+BSL_RFR_spot_no_VA!$C66))-1</f>
        <v>1.272663961549414E-2</v>
      </c>
      <c r="I66" s="6">
        <f>((1+BSL_RFR_spot_no_VA!I66)*(1+LFL_RFR_spot_no_VA!$C66)/(1+BSL_RFR_spot_no_VA!$C66))-1</f>
        <v>1.4073651291374167E-2</v>
      </c>
      <c r="J66" s="6">
        <f>((1+BSL_RFR_spot_no_VA!J66)*(1+LFL_RFR_spot_no_VA!$C66)/(1+BSL_RFR_spot_no_VA!$C66))-1</f>
        <v>1.2677478605425341E-2</v>
      </c>
      <c r="K66" s="6">
        <f>((1+BSL_RFR_spot_no_VA!K66)*(1+LFL_RFR_spot_no_VA!$C66)/(1+BSL_RFR_spot_no_VA!$C66))-1</f>
        <v>1.272663961549414E-2</v>
      </c>
      <c r="L66" s="6">
        <f>((1+BSL_RFR_spot_no_VA!L66)*(1+LFL_RFR_spot_no_VA!$C66)/(1+BSL_RFR_spot_no_VA!$C66))-1</f>
        <v>1.272663961549414E-2</v>
      </c>
      <c r="M66" s="6">
        <f>((1+BSL_RFR_spot_no_VA!M66)*(1+LFL_RFR_spot_no_VA!$C66)/(1+BSL_RFR_spot_no_VA!$C66))-1</f>
        <v>1.272663961549414E-2</v>
      </c>
      <c r="N66" s="6">
        <f>((1+BSL_RFR_spot_no_VA!N66)*(1+LFL_RFR_spot_no_VA!$C66)/(1+BSL_RFR_spot_no_VA!$C66))-1</f>
        <v>1.272663961549414E-2</v>
      </c>
      <c r="O66" s="6">
        <f>((1+BSL_RFR_spot_no_VA!O66)*(1+LFL_RFR_spot_no_VA!$C66)/(1+BSL_RFR_spot_no_VA!$C66))-1</f>
        <v>1.272663961549414E-2</v>
      </c>
      <c r="P66" s="6">
        <f>((1+BSL_RFR_spot_no_VA!P66)*(1+LFL_RFR_spot_no_VA!$C66)/(1+BSL_RFR_spot_no_VA!$C66))-1</f>
        <v>2.6344239404500591E-2</v>
      </c>
      <c r="Q66" s="6">
        <f>((1+BSL_RFR_spot_no_VA!Q66)*(1+LFL_RFR_spot_no_VA!$C66)/(1+BSL_RFR_spot_no_VA!$C66))-1</f>
        <v>2.9805174513330979E-2</v>
      </c>
      <c r="R66" s="6">
        <f>((1+BSL_RFR_spot_no_VA!R66)*(1+LFL_RFR_spot_no_VA!$C66)/(1+BSL_RFR_spot_no_VA!$C66))-1</f>
        <v>1.272663961549414E-2</v>
      </c>
      <c r="S66" s="6">
        <f>((1+BSL_RFR_spot_no_VA!S66)*(1+LFL_RFR_spot_no_VA!$C66)/(1+BSL_RFR_spot_no_VA!$C66))-1</f>
        <v>1.272663961549414E-2</v>
      </c>
      <c r="T66" s="6">
        <f>((1+BSL_RFR_spot_no_VA!T66)*(1+LFL_RFR_spot_no_VA!$C66)/(1+BSL_RFR_spot_no_VA!$C66))-1</f>
        <v>1.272663961549414E-2</v>
      </c>
      <c r="U66" s="6">
        <f>((1+BSL_RFR_spot_no_VA!U66)*(1+LFL_RFR_spot_no_VA!$C66)/(1+BSL_RFR_spot_no_VA!$C66))-1</f>
        <v>1.7735665722062866E-3</v>
      </c>
      <c r="V66" s="6">
        <f>((1+BSL_RFR_spot_no_VA!V66)*(1+LFL_RFR_spot_no_VA!$C66)/(1+BSL_RFR_spot_no_VA!$C66))-1</f>
        <v>1.272663961549414E-2</v>
      </c>
      <c r="W66" s="6">
        <f>((1+BSL_RFR_spot_no_VA!W66)*(1+LFL_RFR_spot_no_VA!$C66)/(1+BSL_RFR_spot_no_VA!$C66))-1</f>
        <v>1.272663961549414E-2</v>
      </c>
      <c r="X66" s="6">
        <f>((1+BSL_RFR_spot_no_VA!X66)*(1+LFL_RFR_spot_no_VA!$C66)/(1+BSL_RFR_spot_no_VA!$C66))-1</f>
        <v>1.272663961549414E-2</v>
      </c>
      <c r="Y66" s="6">
        <f>((1+BSL_RFR_spot_no_VA!Y66)*(1+LFL_RFR_spot_no_VA!$C66)/(1+BSL_RFR_spot_no_VA!$C66))-1</f>
        <v>1.272663961549414E-2</v>
      </c>
      <c r="Z66" s="6">
        <f>((1+BSL_RFR_spot_no_VA!Z66)*(1+LFL_RFR_spot_no_VA!$C66)/(1+BSL_RFR_spot_no_VA!$C66))-1</f>
        <v>1.7809888056588896E-2</v>
      </c>
      <c r="AA66" s="6">
        <f>((1+BSL_RFR_spot_no_VA!AA66)*(1+LFL_RFR_spot_no_VA!$C66)/(1+BSL_RFR_spot_no_VA!$C66))-1</f>
        <v>2.3060283931916947E-2</v>
      </c>
      <c r="AB66" s="6">
        <f>((1+BSL_RFR_spot_no_VA!AB66)*(1+LFL_RFR_spot_no_VA!$C66)/(1+BSL_RFR_spot_no_VA!$C66))-1</f>
        <v>1.272663961549414E-2</v>
      </c>
      <c r="AC66" s="6">
        <f>((1+BSL_RFR_spot_no_VA!AC66)*(1+LFL_RFR_spot_no_VA!$C66)/(1+BSL_RFR_spot_no_VA!$C66))-1</f>
        <v>2.6845681707200475E-2</v>
      </c>
      <c r="AD66" s="6">
        <f>((1+BSL_RFR_spot_no_VA!AD66)*(1+LFL_RFR_spot_no_VA!$C66)/(1+BSL_RFR_spot_no_VA!$C66))-1</f>
        <v>3.8998283396162181E-2</v>
      </c>
      <c r="AE66" s="6">
        <f>((1+BSL_RFR_spot_no_VA!AE66)*(1+LFL_RFR_spot_no_VA!$C66)/(1+BSL_RFR_spot_no_VA!$C66))-1</f>
        <v>1.272663961549414E-2</v>
      </c>
      <c r="AF66" s="6">
        <f>((1+BSL_RFR_spot_no_VA!AF66)*(1+LFL_RFR_spot_no_VA!$C66)/(1+BSL_RFR_spot_no_VA!$C66))-1</f>
        <v>1.272663961549414E-2</v>
      </c>
      <c r="AG66" s="6">
        <f>((1+BSL_RFR_spot_no_VA!AG66)*(1+LFL_RFR_spot_no_VA!$C66)/(1+BSL_RFR_spot_no_VA!$C66))-1</f>
        <v>1.272663961549414E-2</v>
      </c>
      <c r="AH66" s="6">
        <f>((1+BSL_RFR_spot_no_VA!AH66)*(1+LFL_RFR_spot_no_VA!$C66)/(1+BSL_RFR_spot_no_VA!$C66))-1</f>
        <v>1.9432201388853265E-2</v>
      </c>
      <c r="AI66" s="6">
        <f>((1+BSL_RFR_spot_no_VA!AI66)*(1+LFL_RFR_spot_no_VA!$C66)/(1+BSL_RFR_spot_no_VA!$C66))-1</f>
        <v>1.7735665722062866E-3</v>
      </c>
      <c r="AJ66" s="6">
        <v>9.1618974092966265E-3</v>
      </c>
      <c r="AK66" s="6">
        <f>((1+BSL_RFR_spot_no_VA!AK66)*(1+LFL_RFR_spot_no_VA!$C66)/(1+BSL_RFR_spot_no_VA!$C66))-1</f>
        <v>1.8232672743178968E-2</v>
      </c>
      <c r="AL66" s="6">
        <f>((1+BSL_RFR_spot_no_VA!AL66)*(1+LFL_RFR_spot_no_VA!$C66)/(1+BSL_RFR_spot_no_VA!$C66))-1</f>
        <v>7.4000922565016669E-2</v>
      </c>
      <c r="AM66" s="6">
        <f>((1+BSL_RFR_spot_no_VA!AM66)*(1+LFL_RFR_spot_no_VA!$C66)/(1+BSL_RFR_spot_no_VA!$C66))-1</f>
        <v>1.4791402038375923E-2</v>
      </c>
      <c r="AN66" s="6">
        <f>((1+BSL_RFR_spot_no_VA!AN66)*(1+LFL_RFR_spot_no_VA!$C66)/(1+BSL_RFR_spot_no_VA!$C66))-1</f>
        <v>2.7317627403859124E-2</v>
      </c>
      <c r="AO66" s="6">
        <f>((1+BSL_RFR_spot_no_VA!AO66)*(1+LFL_RFR_spot_no_VA!$C66)/(1+BSL_RFR_spot_no_VA!$C66))-1</f>
        <v>1.9471530196908171E-2</v>
      </c>
      <c r="AP66" s="6">
        <f>((1+BSL_RFR_spot_no_VA!AP66)*(1+LFL_RFR_spot_no_VA!$C66)/(1+BSL_RFR_spot_no_VA!$C66))-1</f>
        <v>3.3413592652367319E-2</v>
      </c>
      <c r="AQ66" s="6">
        <f>((1+BSL_RFR_spot_no_VA!AQ66)*(1+LFL_RFR_spot_no_VA!$C66)/(1+BSL_RFR_spot_no_VA!$C66))-1</f>
        <v>1.6541533996818458E-2</v>
      </c>
      <c r="AR66" s="6">
        <f>((1+BSL_RFR_spot_no_VA!AR66)*(1+LFL_RFR_spot_no_VA!$C66)/(1+BSL_RFR_spot_no_VA!$C66))-1</f>
        <v>4.3914384403023865E-2</v>
      </c>
      <c r="AS66" s="6">
        <f>((1+BSL_RFR_spot_no_VA!AS66)*(1+LFL_RFR_spot_no_VA!$C66)/(1+BSL_RFR_spot_no_VA!$C66))-1</f>
        <v>2.1668546527551236E-3</v>
      </c>
      <c r="AT66" s="6">
        <f>((1+BSL_RFR_spot_no_VA!AT66)*(1+LFL_RFR_spot_no_VA!$C66)/(1+BSL_RFR_spot_no_VA!$C66))-1</f>
        <v>2.8477827241478515E-2</v>
      </c>
      <c r="AU66" s="6">
        <f>((1+BSL_RFR_spot_no_VA!AU66)*(1+LFL_RFR_spot_no_VA!$C66)/(1+BSL_RFR_spot_no_VA!$C66))-1</f>
        <v>4.4268343675517796E-2</v>
      </c>
      <c r="AV66" s="6">
        <f>((1+BSL_RFR_spot_no_VA!AV66)*(1+LFL_RFR_spot_no_VA!$C66)/(1+BSL_RFR_spot_no_VA!$C66))-1</f>
        <v>2.3994343123220574E-2</v>
      </c>
      <c r="AW66" s="6">
        <f>((1+BSL_RFR_spot_no_VA!AW66)*(1+LFL_RFR_spot_no_VA!$C66)/(1+BSL_RFR_spot_no_VA!$C66))-1</f>
        <v>1.892092688413971E-2</v>
      </c>
      <c r="AX66" s="6">
        <f>((1+BSL_RFR_spot_no_VA!AX66)*(1+LFL_RFR_spot_no_VA!$C66)/(1+BSL_RFR_spot_no_VA!$C66))-1</f>
        <v>5.3658096598623084E-2</v>
      </c>
      <c r="AY66" s="6">
        <f>((1+BSL_RFR_spot_no_VA!AY66)*(1+LFL_RFR_spot_no_VA!$C66)/(1+BSL_RFR_spot_no_VA!$C66))-1</f>
        <v>1.3424725958468331E-2</v>
      </c>
      <c r="AZ66" s="6">
        <f>((1+BSL_RFR_spot_no_VA!AZ66)*(1+LFL_RFR_spot_no_VA!$C66)/(1+BSL_RFR_spot_no_VA!$C66))-1</f>
        <v>1.5342005351144383E-2</v>
      </c>
      <c r="BA66" s="6">
        <f>((1+BSL_RFR_spot_no_VA!BA66)*(1+LFL_RFR_spot_no_VA!$C66)/(1+BSL_RFR_spot_no_VA!$C66))-1</f>
        <v>2.1310151973474412E-2</v>
      </c>
      <c r="BB66" s="6">
        <f>((1+BSL_RFR_spot_no_VA!BB66)*(1+LFL_RFR_spot_no_VA!$C66)/(1+BSL_RFR_spot_no_VA!$C66))-1</f>
        <v>5.354011017445881E-2</v>
      </c>
      <c r="BC66" s="6">
        <f>((1+BSL_RFR_spot_no_VA!BC66)*(1+LFL_RFR_spot_no_VA!$C66)/(1+BSL_RFR_spot_no_VA!$C66))-1</f>
        <v>9.8851332335281317E-3</v>
      </c>
      <c r="BD66" s="12"/>
      <c r="BE66" s="3"/>
    </row>
    <row r="67" spans="1:57" x14ac:dyDescent="0.25">
      <c r="A67" s="3"/>
      <c r="B67" s="3">
        <v>57</v>
      </c>
      <c r="C67" s="6">
        <v>1.2851069753056166E-2</v>
      </c>
      <c r="D67" s="6">
        <f>((1+BSL_RFR_spot_no_VA!D67)*(1+LFL_RFR_spot_no_VA!$C67)/(1+BSL_RFR_spot_no_VA!$C67))-1</f>
        <v>1.2851069753056166E-2</v>
      </c>
      <c r="E67" s="6">
        <f>((1+BSL_RFR_spot_no_VA!E67)*(1+LFL_RFR_spot_no_VA!$C67)/(1+BSL_RFR_spot_no_VA!$C67))-1</f>
        <v>1.2851069753056166E-2</v>
      </c>
      <c r="F67" s="6">
        <f>((1+BSL_RFR_spot_no_VA!F67)*(1+LFL_RFR_spot_no_VA!$C67)/(1+BSL_RFR_spot_no_VA!$C67))-1</f>
        <v>1.2624945228887796E-2</v>
      </c>
      <c r="G67" s="6">
        <f>((1+BSL_RFR_spot_no_VA!G67)*(1+LFL_RFR_spot_no_VA!$C67)/(1+BSL_RFR_spot_no_VA!$C67))-1</f>
        <v>2.5848314142195683E-2</v>
      </c>
      <c r="H67" s="6">
        <f>((1+BSL_RFR_spot_no_VA!H67)*(1+LFL_RFR_spot_no_VA!$C67)/(1+BSL_RFR_spot_no_VA!$C67))-1</f>
        <v>1.2851069753056166E-2</v>
      </c>
      <c r="I67" s="6">
        <f>((1+BSL_RFR_spot_no_VA!I67)*(1+LFL_RFR_spot_no_VA!$C67)/(1+BSL_RFR_spot_no_VA!$C67))-1</f>
        <v>1.4178322394912346E-2</v>
      </c>
      <c r="J67" s="6">
        <f>((1+BSL_RFR_spot_no_VA!J67)*(1+LFL_RFR_spot_no_VA!$C67)/(1+BSL_RFR_spot_no_VA!$C67))-1</f>
        <v>1.2811743748853077E-2</v>
      </c>
      <c r="K67" s="6">
        <f>((1+BSL_RFR_spot_no_VA!K67)*(1+LFL_RFR_spot_no_VA!$C67)/(1+BSL_RFR_spot_no_VA!$C67))-1</f>
        <v>1.2851069753056166E-2</v>
      </c>
      <c r="L67" s="6">
        <f>((1+BSL_RFR_spot_no_VA!L67)*(1+LFL_RFR_spot_no_VA!$C67)/(1+BSL_RFR_spot_no_VA!$C67))-1</f>
        <v>1.2851069753056166E-2</v>
      </c>
      <c r="M67" s="6">
        <f>((1+BSL_RFR_spot_no_VA!M67)*(1+LFL_RFR_spot_no_VA!$C67)/(1+BSL_RFR_spot_no_VA!$C67))-1</f>
        <v>1.2851069753056166E-2</v>
      </c>
      <c r="N67" s="6">
        <f>((1+BSL_RFR_spot_no_VA!N67)*(1+LFL_RFR_spot_no_VA!$C67)/(1+BSL_RFR_spot_no_VA!$C67))-1</f>
        <v>1.2851069753056166E-2</v>
      </c>
      <c r="O67" s="6">
        <f>((1+BSL_RFR_spot_no_VA!O67)*(1+LFL_RFR_spot_no_VA!$C67)/(1+BSL_RFR_spot_no_VA!$C67))-1</f>
        <v>1.2851069753056166E-2</v>
      </c>
      <c r="P67" s="6">
        <f>((1+BSL_RFR_spot_no_VA!P67)*(1+LFL_RFR_spot_no_VA!$C67)/(1+BSL_RFR_spot_no_VA!$C67))-1</f>
        <v>2.6241574184227012E-2</v>
      </c>
      <c r="Q67" s="6">
        <f>((1+BSL_RFR_spot_no_VA!Q67)*(1+LFL_RFR_spot_no_VA!$C67)/(1+BSL_RFR_spot_no_VA!$C67))-1</f>
        <v>2.9643273547799165E-2</v>
      </c>
      <c r="R67" s="6">
        <f>((1+BSL_RFR_spot_no_VA!R67)*(1+LFL_RFR_spot_no_VA!$C67)/(1+BSL_RFR_spot_no_VA!$C67))-1</f>
        <v>1.2851069753056166E-2</v>
      </c>
      <c r="S67" s="6">
        <f>((1+BSL_RFR_spot_no_VA!S67)*(1+LFL_RFR_spot_no_VA!$C67)/(1+BSL_RFR_spot_no_VA!$C67))-1</f>
        <v>1.2851069753056166E-2</v>
      </c>
      <c r="T67" s="6">
        <f>((1+BSL_RFR_spot_no_VA!T67)*(1+LFL_RFR_spot_no_VA!$C67)/(1+BSL_RFR_spot_no_VA!$C67))-1</f>
        <v>1.2851069753056166E-2</v>
      </c>
      <c r="U67" s="6">
        <f>((1+BSL_RFR_spot_no_VA!U67)*(1+LFL_RFR_spot_no_VA!$C67)/(1+BSL_RFR_spot_no_VA!$C67))-1</f>
        <v>1.9184405845817931E-3</v>
      </c>
      <c r="V67" s="6">
        <f>((1+BSL_RFR_spot_no_VA!V67)*(1+LFL_RFR_spot_no_VA!$C67)/(1+BSL_RFR_spot_no_VA!$C67))-1</f>
        <v>1.2851069753056166E-2</v>
      </c>
      <c r="W67" s="6">
        <f>((1+BSL_RFR_spot_no_VA!W67)*(1+LFL_RFR_spot_no_VA!$C67)/(1+BSL_RFR_spot_no_VA!$C67))-1</f>
        <v>1.2851069753056166E-2</v>
      </c>
      <c r="X67" s="6">
        <f>((1+BSL_RFR_spot_no_VA!X67)*(1+LFL_RFR_spot_no_VA!$C67)/(1+BSL_RFR_spot_no_VA!$C67))-1</f>
        <v>1.2851069753056166E-2</v>
      </c>
      <c r="Y67" s="6">
        <f>((1+BSL_RFR_spot_no_VA!Y67)*(1+LFL_RFR_spot_no_VA!$C67)/(1+BSL_RFR_spot_no_VA!$C67))-1</f>
        <v>1.2851069753056166E-2</v>
      </c>
      <c r="Z67" s="6">
        <f>((1+BSL_RFR_spot_no_VA!Z67)*(1+LFL_RFR_spot_no_VA!$C67)/(1+BSL_RFR_spot_no_VA!$C67))-1</f>
        <v>1.785530378790634E-2</v>
      </c>
      <c r="AA67" s="6">
        <f>((1+BSL_RFR_spot_no_VA!AA67)*(1+LFL_RFR_spot_no_VA!$C67)/(1+BSL_RFR_spot_no_VA!$C67))-1</f>
        <v>2.3016841839569091E-2</v>
      </c>
      <c r="AB67" s="6">
        <f>((1+BSL_RFR_spot_no_VA!AB67)*(1+LFL_RFR_spot_no_VA!$C67)/(1+BSL_RFR_spot_no_VA!$C67))-1</f>
        <v>1.2851069753056166E-2</v>
      </c>
      <c r="AC67" s="6">
        <f>((1+BSL_RFR_spot_no_VA!AC67)*(1+LFL_RFR_spot_no_VA!$C67)/(1+BSL_RFR_spot_no_VA!$C67))-1</f>
        <v>2.6733149236766396E-2</v>
      </c>
      <c r="AD67" s="6">
        <f>((1+BSL_RFR_spot_no_VA!AD67)*(1+LFL_RFR_spot_no_VA!$C67)/(1+BSL_RFR_spot_no_VA!$C67))-1</f>
        <v>3.8668591512420969E-2</v>
      </c>
      <c r="AE67" s="6">
        <f>((1+BSL_RFR_spot_no_VA!AE67)*(1+LFL_RFR_spot_no_VA!$C67)/(1+BSL_RFR_spot_no_VA!$C67))-1</f>
        <v>1.2851069753056166E-2</v>
      </c>
      <c r="AF67" s="6">
        <f>((1+BSL_RFR_spot_no_VA!AF67)*(1+LFL_RFR_spot_no_VA!$C67)/(1+BSL_RFR_spot_no_VA!$C67))-1</f>
        <v>1.2851069753056166E-2</v>
      </c>
      <c r="AG67" s="6">
        <f>((1+BSL_RFR_spot_no_VA!AG67)*(1+LFL_RFR_spot_no_VA!$C67)/(1+BSL_RFR_spot_no_VA!$C67))-1</f>
        <v>1.2851069753056166E-2</v>
      </c>
      <c r="AH67" s="6">
        <f>((1+BSL_RFR_spot_no_VA!AH67)*(1+LFL_RFR_spot_no_VA!$C67)/(1+BSL_RFR_spot_no_VA!$C67))-1</f>
        <v>1.9448006958133757E-2</v>
      </c>
      <c r="AI67" s="6">
        <f>((1+BSL_RFR_spot_no_VA!AI67)*(1+LFL_RFR_spot_no_VA!$C67)/(1+BSL_RFR_spot_no_VA!$C67))-1</f>
        <v>1.9184405845817931E-3</v>
      </c>
      <c r="AJ67" s="6">
        <v>9.2815726974428969E-3</v>
      </c>
      <c r="AK67" s="6">
        <f>((1+BSL_RFR_spot_no_VA!AK67)*(1+LFL_RFR_spot_no_VA!$C67)/(1+BSL_RFR_spot_no_VA!$C67))-1</f>
        <v>1.8258395330988275E-2</v>
      </c>
      <c r="AL67" s="6">
        <f>((1+BSL_RFR_spot_no_VA!AL67)*(1+LFL_RFR_spot_no_VA!$C67)/(1+BSL_RFR_spot_no_VA!$C67))-1</f>
        <v>7.3226317705934907E-2</v>
      </c>
      <c r="AM67" s="6">
        <f>((1+BSL_RFR_spot_no_VA!AM67)*(1+LFL_RFR_spot_no_VA!$C67)/(1+BSL_RFR_spot_no_VA!$C67))-1</f>
        <v>1.488619047056905E-2</v>
      </c>
      <c r="AN67" s="6">
        <f>((1+BSL_RFR_spot_no_VA!AN67)*(1+LFL_RFR_spot_no_VA!$C67)/(1+BSL_RFR_spot_no_VA!$C67))-1</f>
        <v>2.7195229786153297E-2</v>
      </c>
      <c r="AO67" s="6">
        <f>((1+BSL_RFR_spot_no_VA!AO67)*(1+LFL_RFR_spot_no_VA!$C67)/(1+BSL_RFR_spot_no_VA!$C67))-1</f>
        <v>1.9477501461286018E-2</v>
      </c>
      <c r="AP67" s="6">
        <f>((1+BSL_RFR_spot_no_VA!AP67)*(1+LFL_RFR_spot_no_VA!$C67)/(1+BSL_RFR_spot_no_VA!$C67))-1</f>
        <v>3.3182613926082238E-2</v>
      </c>
      <c r="AQ67" s="6">
        <f>((1+BSL_RFR_spot_no_VA!AQ67)*(1+LFL_RFR_spot_no_VA!$C67)/(1+BSL_RFR_spot_no_VA!$C67))-1</f>
        <v>1.6606703154456559E-2</v>
      </c>
      <c r="AR67" s="6">
        <f>((1+BSL_RFR_spot_no_VA!AR67)*(1+LFL_RFR_spot_no_VA!$C67)/(1+BSL_RFR_spot_no_VA!$C67))-1</f>
        <v>4.3672825547271144E-2</v>
      </c>
      <c r="AS67" s="6">
        <f>((1+BSL_RFR_spot_no_VA!AS67)*(1+LFL_RFR_spot_no_VA!$C67)/(1+BSL_RFR_spot_no_VA!$C67))-1</f>
        <v>2.3018691255622947E-3</v>
      </c>
      <c r="AT67" s="6">
        <f>((1+BSL_RFR_spot_no_VA!AT67)*(1+LFL_RFR_spot_no_VA!$C67)/(1+BSL_RFR_spot_no_VA!$C67))-1</f>
        <v>2.8345515409095468E-2</v>
      </c>
      <c r="AU67" s="6">
        <f>((1+BSL_RFR_spot_no_VA!AU67)*(1+LFL_RFR_spot_no_VA!$C67)/(1+BSL_RFR_spot_no_VA!$C67))-1</f>
        <v>4.4016928084048557E-2</v>
      </c>
      <c r="AV67" s="6">
        <f>((1+BSL_RFR_spot_no_VA!AV67)*(1+LFL_RFR_spot_no_VA!$C67)/(1+BSL_RFR_spot_no_VA!$C67))-1</f>
        <v>2.3941002938343114E-2</v>
      </c>
      <c r="AW67" s="6">
        <f>((1+BSL_RFR_spot_no_VA!AW67)*(1+LFL_RFR_spot_no_VA!$C67)/(1+BSL_RFR_spot_no_VA!$C67))-1</f>
        <v>1.8946600404543545E-2</v>
      </c>
      <c r="AX67" s="6">
        <f>((1+BSL_RFR_spot_no_VA!AX67)*(1+LFL_RFR_spot_no_VA!$C67)/(1+BSL_RFR_spot_no_VA!$C67))-1</f>
        <v>5.3238876069686247E-2</v>
      </c>
      <c r="AY67" s="6">
        <f>((1+BSL_RFR_spot_no_VA!AY67)*(1+LFL_RFR_spot_no_VA!$C67)/(1+BSL_RFR_spot_no_VA!$C67))-1</f>
        <v>1.3539274826611214E-2</v>
      </c>
      <c r="AZ67" s="6">
        <f>((1+BSL_RFR_spot_no_VA!AZ67)*(1+LFL_RFR_spot_no_VA!$C67)/(1+BSL_RFR_spot_no_VA!$C67))-1</f>
        <v>1.5426923028361905E-2</v>
      </c>
      <c r="BA67" s="6">
        <f>((1+BSL_RFR_spot_no_VA!BA67)*(1+LFL_RFR_spot_no_VA!$C67)/(1+BSL_RFR_spot_no_VA!$C67))-1</f>
        <v>2.1296329155681581E-2</v>
      </c>
      <c r="BB67" s="6">
        <f>((1+BSL_RFR_spot_no_VA!BB67)*(1+LFL_RFR_spot_no_VA!$C67)/(1+BSL_RFR_spot_no_VA!$C67))-1</f>
        <v>5.3130729558127587E-2</v>
      </c>
      <c r="BC67" s="6">
        <f>((1+BSL_RFR_spot_no_VA!BC67)*(1+LFL_RFR_spot_no_VA!$C67)/(1+BSL_RFR_spot_no_VA!$C67))-1</f>
        <v>9.9901029472773129E-3</v>
      </c>
      <c r="BD67" s="12"/>
      <c r="BE67" s="3"/>
    </row>
    <row r="68" spans="1:57" x14ac:dyDescent="0.25">
      <c r="A68" s="3"/>
      <c r="B68" s="3">
        <v>58</v>
      </c>
      <c r="C68" s="6">
        <v>1.297153119859229E-2</v>
      </c>
      <c r="D68" s="6">
        <f>((1+BSL_RFR_spot_no_VA!D68)*(1+LFL_RFR_spot_no_VA!$C68)/(1+BSL_RFR_spot_no_VA!$C68))-1</f>
        <v>1.297153119859229E-2</v>
      </c>
      <c r="E68" s="6">
        <f>((1+BSL_RFR_spot_no_VA!E68)*(1+LFL_RFR_spot_no_VA!$C68)/(1+BSL_RFR_spot_no_VA!$C68))-1</f>
        <v>1.297153119859229E-2</v>
      </c>
      <c r="F68" s="6">
        <f>((1+BSL_RFR_spot_no_VA!F68)*(1+LFL_RFR_spot_no_VA!$C68)/(1+BSL_RFR_spot_no_VA!$C68))-1</f>
        <v>1.2755254438017616E-2</v>
      </c>
      <c r="G68" s="6">
        <f>((1+BSL_RFR_spot_no_VA!G68)*(1+LFL_RFR_spot_no_VA!$C68)/(1+BSL_RFR_spot_no_VA!$C68))-1</f>
        <v>2.5751521596183213E-2</v>
      </c>
      <c r="H68" s="6">
        <f>((1+BSL_RFR_spot_no_VA!H68)*(1+LFL_RFR_spot_no_VA!$C68)/(1+BSL_RFR_spot_no_VA!$C68))-1</f>
        <v>1.297153119859229E-2</v>
      </c>
      <c r="I68" s="6">
        <f>((1+BSL_RFR_spot_no_VA!I68)*(1+LFL_RFR_spot_no_VA!$C68)/(1+BSL_RFR_spot_no_VA!$C68))-1</f>
        <v>1.4279022523884244E-2</v>
      </c>
      <c r="J68" s="6">
        <f>((1+BSL_RFR_spot_no_VA!J68)*(1+LFL_RFR_spot_no_VA!$C68)/(1+BSL_RFR_spot_no_VA!$C68))-1</f>
        <v>1.2932208151215097E-2</v>
      </c>
      <c r="K68" s="6">
        <f>((1+BSL_RFR_spot_no_VA!K68)*(1+LFL_RFR_spot_no_VA!$C68)/(1+BSL_RFR_spot_no_VA!$C68))-1</f>
        <v>1.297153119859229E-2</v>
      </c>
      <c r="L68" s="6">
        <f>((1+BSL_RFR_spot_no_VA!L68)*(1+LFL_RFR_spot_no_VA!$C68)/(1+BSL_RFR_spot_no_VA!$C68))-1</f>
        <v>1.297153119859229E-2</v>
      </c>
      <c r="M68" s="6">
        <f>((1+BSL_RFR_spot_no_VA!M68)*(1+LFL_RFR_spot_no_VA!$C68)/(1+BSL_RFR_spot_no_VA!$C68))-1</f>
        <v>1.297153119859229E-2</v>
      </c>
      <c r="N68" s="6">
        <f>((1+BSL_RFR_spot_no_VA!N68)*(1+LFL_RFR_spot_no_VA!$C68)/(1+BSL_RFR_spot_no_VA!$C68))-1</f>
        <v>1.297153119859229E-2</v>
      </c>
      <c r="O68" s="6">
        <f>((1+BSL_RFR_spot_no_VA!O68)*(1+LFL_RFR_spot_no_VA!$C68)/(1+BSL_RFR_spot_no_VA!$C68))-1</f>
        <v>1.297153119859229E-2</v>
      </c>
      <c r="P68" s="6">
        <f>((1+BSL_RFR_spot_no_VA!P68)*(1+LFL_RFR_spot_no_VA!$C68)/(1+BSL_RFR_spot_no_VA!$C68))-1</f>
        <v>2.6134921308111014E-2</v>
      </c>
      <c r="Q68" s="6">
        <f>((1+BSL_RFR_spot_no_VA!Q68)*(1+LFL_RFR_spot_no_VA!$C68)/(1+BSL_RFR_spot_no_VA!$C68))-1</f>
        <v>2.9477380335173109E-2</v>
      </c>
      <c r="R68" s="6">
        <f>((1+BSL_RFR_spot_no_VA!R68)*(1+LFL_RFR_spot_no_VA!$C68)/(1+BSL_RFR_spot_no_VA!$C68))-1</f>
        <v>1.297153119859229E-2</v>
      </c>
      <c r="S68" s="6">
        <f>((1+BSL_RFR_spot_no_VA!S68)*(1+LFL_RFR_spot_no_VA!$C68)/(1+BSL_RFR_spot_no_VA!$C68))-1</f>
        <v>1.297153119859229E-2</v>
      </c>
      <c r="T68" s="6">
        <f>((1+BSL_RFR_spot_no_VA!T68)*(1+LFL_RFR_spot_no_VA!$C68)/(1+BSL_RFR_spot_no_VA!$C68))-1</f>
        <v>1.297153119859229E-2</v>
      </c>
      <c r="U68" s="6">
        <f>((1+BSL_RFR_spot_no_VA!U68)*(1+LFL_RFR_spot_no_VA!$C68)/(1+BSL_RFR_spot_no_VA!$C68))-1</f>
        <v>2.0593855514183801E-3</v>
      </c>
      <c r="V68" s="6">
        <f>((1+BSL_RFR_spot_no_VA!V68)*(1+LFL_RFR_spot_no_VA!$C68)/(1+BSL_RFR_spot_no_VA!$C68))-1</f>
        <v>1.297153119859229E-2</v>
      </c>
      <c r="W68" s="6">
        <f>((1+BSL_RFR_spot_no_VA!W68)*(1+LFL_RFR_spot_no_VA!$C68)/(1+BSL_RFR_spot_no_VA!$C68))-1</f>
        <v>1.297153119859229E-2</v>
      </c>
      <c r="X68" s="6">
        <f>((1+BSL_RFR_spot_no_VA!X68)*(1+LFL_RFR_spot_no_VA!$C68)/(1+BSL_RFR_spot_no_VA!$C68))-1</f>
        <v>1.297153119859229E-2</v>
      </c>
      <c r="Y68" s="6">
        <f>((1+BSL_RFR_spot_no_VA!Y68)*(1+LFL_RFR_spot_no_VA!$C68)/(1+BSL_RFR_spot_no_VA!$C68))-1</f>
        <v>1.297153119859229E-2</v>
      </c>
      <c r="Z68" s="6">
        <f>((1+BSL_RFR_spot_no_VA!Z68)*(1+LFL_RFR_spot_no_VA!$C68)/(1+BSL_RFR_spot_no_VA!$C68))-1</f>
        <v>1.788691212074256E-2</v>
      </c>
      <c r="AA68" s="6">
        <f>((1+BSL_RFR_spot_no_VA!AA68)*(1+LFL_RFR_spot_no_VA!$C68)/(1+BSL_RFR_spot_no_VA!$C68))-1</f>
        <v>2.2969415994246178E-2</v>
      </c>
      <c r="AB68" s="6">
        <f>((1+BSL_RFR_spot_no_VA!AB68)*(1+LFL_RFR_spot_no_VA!$C68)/(1+BSL_RFR_spot_no_VA!$C68))-1</f>
        <v>1.297153119859229E-2</v>
      </c>
      <c r="AC68" s="6">
        <f>((1+BSL_RFR_spot_no_VA!AC68)*(1+LFL_RFR_spot_no_VA!$C68)/(1+BSL_RFR_spot_no_VA!$C68))-1</f>
        <v>2.6616628638481687E-2</v>
      </c>
      <c r="AD68" s="6">
        <f>((1+BSL_RFR_spot_no_VA!AD68)*(1+LFL_RFR_spot_no_VA!$C68)/(1+BSL_RFR_spot_no_VA!$C68))-1</f>
        <v>3.8344727518732524E-2</v>
      </c>
      <c r="AE68" s="6">
        <f>((1+BSL_RFR_spot_no_VA!AE68)*(1+LFL_RFR_spot_no_VA!$C68)/(1+BSL_RFR_spot_no_VA!$C68))-1</f>
        <v>1.297153119859229E-2</v>
      </c>
      <c r="AF68" s="6">
        <f>((1+BSL_RFR_spot_no_VA!AF68)*(1+LFL_RFR_spot_no_VA!$C68)/(1+BSL_RFR_spot_no_VA!$C68))-1</f>
        <v>1.297153119859229E-2</v>
      </c>
      <c r="AG68" s="6">
        <f>((1+BSL_RFR_spot_no_VA!AG68)*(1+LFL_RFR_spot_no_VA!$C68)/(1+BSL_RFR_spot_no_VA!$C68))-1</f>
        <v>1.297153119859229E-2</v>
      </c>
      <c r="AH68" s="6">
        <f>((1+BSL_RFR_spot_no_VA!AH68)*(1+LFL_RFR_spot_no_VA!$C68)/(1+BSL_RFR_spot_no_VA!$C68))-1</f>
        <v>1.9459834015830735E-2</v>
      </c>
      <c r="AI68" s="6">
        <f>((1+BSL_RFR_spot_no_VA!AI68)*(1+LFL_RFR_spot_no_VA!$C68)/(1+BSL_RFR_spot_no_VA!$C68))-1</f>
        <v>2.0593855514183801E-3</v>
      </c>
      <c r="AJ68" s="6">
        <v>9.4058525737465981E-3</v>
      </c>
      <c r="AK68" s="6">
        <f>((1+BSL_RFR_spot_no_VA!AK68)*(1+LFL_RFR_spot_no_VA!$C68)/(1+BSL_RFR_spot_no_VA!$C68))-1</f>
        <v>1.8280142594514492E-2</v>
      </c>
      <c r="AL68" s="6">
        <f>((1+BSL_RFR_spot_no_VA!AL68)*(1+LFL_RFR_spot_no_VA!$C68)/(1+BSL_RFR_spot_no_VA!$C68))-1</f>
        <v>7.2457471118456018E-2</v>
      </c>
      <c r="AM68" s="6">
        <f>((1+BSL_RFR_spot_no_VA!AM68)*(1+LFL_RFR_spot_no_VA!$C68)/(1+BSL_RFR_spot_no_VA!$C68))-1</f>
        <v>1.4967175852985459E-2</v>
      </c>
      <c r="AN68" s="6">
        <f>((1+BSL_RFR_spot_no_VA!AN68)*(1+LFL_RFR_spot_no_VA!$C68)/(1+BSL_RFR_spot_no_VA!$C68))-1</f>
        <v>2.7068843683319521E-2</v>
      </c>
      <c r="AO68" s="6">
        <f>((1+BSL_RFR_spot_no_VA!AO68)*(1+LFL_RFR_spot_no_VA!$C68)/(1+BSL_RFR_spot_no_VA!$C68))-1</f>
        <v>1.9489326301363574E-2</v>
      </c>
      <c r="AP68" s="6">
        <f>((1+BSL_RFR_spot_no_VA!AP68)*(1+LFL_RFR_spot_no_VA!$C68)/(1+BSL_RFR_spot_no_VA!$C68))-1</f>
        <v>3.2957470028055713E-2</v>
      </c>
      <c r="AQ68" s="6">
        <f>((1+BSL_RFR_spot_no_VA!AQ68)*(1+LFL_RFR_spot_no_VA!$C68)/(1+BSL_RFR_spot_no_VA!$C68))-1</f>
        <v>1.6667897652049346E-2</v>
      </c>
      <c r="AR68" s="6">
        <f>((1+BSL_RFR_spot_no_VA!AR68)*(1+LFL_RFR_spot_no_VA!$C68)/(1+BSL_RFR_spot_no_VA!$C68))-1</f>
        <v>4.3437062154080275E-2</v>
      </c>
      <c r="AS68" s="6">
        <f>((1+BSL_RFR_spot_no_VA!AS68)*(1+LFL_RFR_spot_no_VA!$C68)/(1+BSL_RFR_spot_no_VA!$C68))-1</f>
        <v>2.4329545015018272E-3</v>
      </c>
      <c r="AT68" s="6">
        <f>((1+BSL_RFR_spot_no_VA!AT68)*(1+LFL_RFR_spot_no_VA!$C68)/(1+BSL_RFR_spot_no_VA!$C68))-1</f>
        <v>2.8199381295413994E-2</v>
      </c>
      <c r="AU68" s="6">
        <f>((1+BSL_RFR_spot_no_VA!AU68)*(1+LFL_RFR_spot_no_VA!$C68)/(1+BSL_RFR_spot_no_VA!$C68))-1</f>
        <v>4.3771308056786307E-2</v>
      </c>
      <c r="AV68" s="6">
        <f>((1+BSL_RFR_spot_no_VA!AV68)*(1+LFL_RFR_spot_no_VA!$C68)/(1+BSL_RFR_spot_no_VA!$C68))-1</f>
        <v>2.3873846083921846E-2</v>
      </c>
      <c r="AW68" s="6">
        <f>((1+BSL_RFR_spot_no_VA!AW68)*(1+LFL_RFR_spot_no_VA!$C68)/(1+BSL_RFR_spot_no_VA!$C68))-1</f>
        <v>1.8958465161771354E-2</v>
      </c>
      <c r="AX68" s="6">
        <f>((1+BSL_RFR_spot_no_VA!AX68)*(1+LFL_RFR_spot_no_VA!$C68)/(1+BSL_RFR_spot_no_VA!$C68))-1</f>
        <v>5.2835270477231688E-2</v>
      </c>
      <c r="AY68" s="6">
        <f>((1+BSL_RFR_spot_no_VA!AY68)*(1+LFL_RFR_spot_no_VA!$C68)/(1+BSL_RFR_spot_no_VA!$C68))-1</f>
        <v>1.3649853765848929E-2</v>
      </c>
      <c r="AZ68" s="6">
        <f>((1+BSL_RFR_spot_no_VA!AZ68)*(1+LFL_RFR_spot_no_VA!$C68)/(1+BSL_RFR_spot_no_VA!$C68))-1</f>
        <v>1.5498036992577457E-2</v>
      </c>
      <c r="BA68" s="6">
        <f>((1+BSL_RFR_spot_no_VA!BA68)*(1+LFL_RFR_spot_no_VA!$C68)/(1+BSL_RFR_spot_no_VA!$C68))-1</f>
        <v>2.126869419518207E-2</v>
      </c>
      <c r="BB68" s="6">
        <f>((1+BSL_RFR_spot_no_VA!BB68)*(1+LFL_RFR_spot_no_VA!$C68)/(1+BSL_RFR_spot_no_VA!$C68))-1</f>
        <v>5.2717301335100109E-2</v>
      </c>
      <c r="BC68" s="6">
        <f>((1+BSL_RFR_spot_no_VA!BC68)*(1+LFL_RFR_spot_no_VA!$C68)/(1+BSL_RFR_spot_no_VA!$C68))-1</f>
        <v>1.0091117978212161E-2</v>
      </c>
      <c r="BD68" s="12"/>
      <c r="BE68" s="3"/>
    </row>
    <row r="69" spans="1:57" x14ac:dyDescent="0.25">
      <c r="A69" s="3"/>
      <c r="B69" s="3">
        <v>59</v>
      </c>
      <c r="C69" s="6">
        <v>1.3088190382795073E-2</v>
      </c>
      <c r="D69" s="6">
        <f>((1+BSL_RFR_spot_no_VA!D69)*(1+LFL_RFR_spot_no_VA!$C69)/(1+BSL_RFR_spot_no_VA!$C69))-1</f>
        <v>1.3088190382795073E-2</v>
      </c>
      <c r="E69" s="6">
        <f>((1+BSL_RFR_spot_no_VA!E69)*(1+LFL_RFR_spot_no_VA!$C69)/(1+BSL_RFR_spot_no_VA!$C69))-1</f>
        <v>1.3088190382795073E-2</v>
      </c>
      <c r="F69" s="6">
        <f>((1+BSL_RFR_spot_no_VA!F69)*(1+LFL_RFR_spot_no_VA!$C69)/(1+BSL_RFR_spot_no_VA!$C69))-1</f>
        <v>1.2862100704072787E-2</v>
      </c>
      <c r="G69" s="6">
        <f>((1+BSL_RFR_spot_no_VA!G69)*(1+LFL_RFR_spot_no_VA!$C69)/(1+BSL_RFR_spot_no_VA!$C69))-1</f>
        <v>2.5650912530932768E-2</v>
      </c>
      <c r="H69" s="6">
        <f>((1+BSL_RFR_spot_no_VA!H69)*(1+LFL_RFR_spot_no_VA!$C69)/(1+BSL_RFR_spot_no_VA!$C69))-1</f>
        <v>1.3088190382795073E-2</v>
      </c>
      <c r="I69" s="6">
        <f>((1+BSL_RFR_spot_no_VA!I69)*(1+LFL_RFR_spot_no_VA!$C69)/(1+BSL_RFR_spot_no_VA!$C69))-1</f>
        <v>1.4366088566877933E-2</v>
      </c>
      <c r="J69" s="6">
        <f>((1+BSL_RFR_spot_no_VA!J69)*(1+LFL_RFR_spot_no_VA!$C69)/(1+BSL_RFR_spot_no_VA!$C69))-1</f>
        <v>1.3039040452637929E-2</v>
      </c>
      <c r="K69" s="6">
        <f>((1+BSL_RFR_spot_no_VA!K69)*(1+LFL_RFR_spot_no_VA!$C69)/(1+BSL_RFR_spot_no_VA!$C69))-1</f>
        <v>1.3088190382795073E-2</v>
      </c>
      <c r="L69" s="6">
        <f>((1+BSL_RFR_spot_no_VA!L69)*(1+LFL_RFR_spot_no_VA!$C69)/(1+BSL_RFR_spot_no_VA!$C69))-1</f>
        <v>1.3088190382795073E-2</v>
      </c>
      <c r="M69" s="6">
        <f>((1+BSL_RFR_spot_no_VA!M69)*(1+LFL_RFR_spot_no_VA!$C69)/(1+BSL_RFR_spot_no_VA!$C69))-1</f>
        <v>1.3088190382795073E-2</v>
      </c>
      <c r="N69" s="6">
        <f>((1+BSL_RFR_spot_no_VA!N69)*(1+LFL_RFR_spot_no_VA!$C69)/(1+BSL_RFR_spot_no_VA!$C69))-1</f>
        <v>1.3088190382795073E-2</v>
      </c>
      <c r="O69" s="6">
        <f>((1+BSL_RFR_spot_no_VA!O69)*(1+LFL_RFR_spot_no_VA!$C69)/(1+BSL_RFR_spot_no_VA!$C69))-1</f>
        <v>1.3088190382795073E-2</v>
      </c>
      <c r="P69" s="6">
        <f>((1+BSL_RFR_spot_no_VA!P69)*(1+LFL_RFR_spot_no_VA!$C69)/(1+BSL_RFR_spot_no_VA!$C69))-1</f>
        <v>2.6024452000126264E-2</v>
      </c>
      <c r="Q69" s="6">
        <f>((1+BSL_RFR_spot_no_VA!Q69)*(1+LFL_RFR_spot_no_VA!$C69)/(1+BSL_RFR_spot_no_VA!$C69))-1</f>
        <v>2.9307667334615983E-2</v>
      </c>
      <c r="R69" s="6">
        <f>((1+BSL_RFR_spot_no_VA!R69)*(1+LFL_RFR_spot_no_VA!$C69)/(1+BSL_RFR_spot_no_VA!$C69))-1</f>
        <v>1.3088190382795073E-2</v>
      </c>
      <c r="S69" s="6">
        <f>((1+BSL_RFR_spot_no_VA!S69)*(1+LFL_RFR_spot_no_VA!$C69)/(1+BSL_RFR_spot_no_VA!$C69))-1</f>
        <v>1.3088190382795073E-2</v>
      </c>
      <c r="T69" s="6">
        <f>((1+BSL_RFR_spot_no_VA!T69)*(1+LFL_RFR_spot_no_VA!$C69)/(1+BSL_RFR_spot_no_VA!$C69))-1</f>
        <v>1.3088190382795073E-2</v>
      </c>
      <c r="U69" s="6">
        <f>((1+BSL_RFR_spot_no_VA!U69)*(1+LFL_RFR_spot_no_VA!$C69)/(1+BSL_RFR_spot_no_VA!$C69))-1</f>
        <v>2.1867358739651177E-3</v>
      </c>
      <c r="V69" s="6">
        <f>((1+BSL_RFR_spot_no_VA!V69)*(1+LFL_RFR_spot_no_VA!$C69)/(1+BSL_RFR_spot_no_VA!$C69))-1</f>
        <v>1.3088190382795073E-2</v>
      </c>
      <c r="W69" s="6">
        <f>((1+BSL_RFR_spot_no_VA!W69)*(1+LFL_RFR_spot_no_VA!$C69)/(1+BSL_RFR_spot_no_VA!$C69))-1</f>
        <v>1.3088190382795073E-2</v>
      </c>
      <c r="X69" s="6">
        <f>((1+BSL_RFR_spot_no_VA!X69)*(1+LFL_RFR_spot_no_VA!$C69)/(1+BSL_RFR_spot_no_VA!$C69))-1</f>
        <v>1.3088190382795073E-2</v>
      </c>
      <c r="Y69" s="6">
        <f>((1+BSL_RFR_spot_no_VA!Y69)*(1+LFL_RFR_spot_no_VA!$C69)/(1+BSL_RFR_spot_no_VA!$C69))-1</f>
        <v>1.3088190382795073E-2</v>
      </c>
      <c r="Z69" s="6">
        <f>((1+BSL_RFR_spot_no_VA!Z69)*(1+LFL_RFR_spot_no_VA!$C69)/(1+BSL_RFR_spot_no_VA!$C69))-1</f>
        <v>1.7914713524215697E-2</v>
      </c>
      <c r="AA69" s="6">
        <f>((1+BSL_RFR_spot_no_VA!AA69)*(1+LFL_RFR_spot_no_VA!$C69)/(1+BSL_RFR_spot_no_VA!$C69))-1</f>
        <v>2.2918176414201685E-2</v>
      </c>
      <c r="AB69" s="6">
        <f>((1+BSL_RFR_spot_no_VA!AB69)*(1+LFL_RFR_spot_no_VA!$C69)/(1+BSL_RFR_spot_no_VA!$C69))-1</f>
        <v>1.3088190382795073E-2</v>
      </c>
      <c r="AC69" s="6">
        <f>((1+BSL_RFR_spot_no_VA!AC69)*(1+LFL_RFR_spot_no_VA!$C69)/(1+BSL_RFR_spot_no_VA!$C69))-1</f>
        <v>2.6506121315664988E-2</v>
      </c>
      <c r="AD69" s="6">
        <f>((1+BSL_RFR_spot_no_VA!AD69)*(1+LFL_RFR_spot_no_VA!$C69)/(1+BSL_RFR_spot_no_VA!$C69))-1</f>
        <v>3.8026864944473493E-2</v>
      </c>
      <c r="AE69" s="6">
        <f>((1+BSL_RFR_spot_no_VA!AE69)*(1+LFL_RFR_spot_no_VA!$C69)/(1+BSL_RFR_spot_no_VA!$C69))-1</f>
        <v>1.3088190382795073E-2</v>
      </c>
      <c r="AF69" s="6">
        <f>((1+BSL_RFR_spot_no_VA!AF69)*(1+LFL_RFR_spot_no_VA!$C69)/(1+BSL_RFR_spot_no_VA!$C69))-1</f>
        <v>1.3088190382795073E-2</v>
      </c>
      <c r="AG69" s="6">
        <f>((1+BSL_RFR_spot_no_VA!AG69)*(1+LFL_RFR_spot_no_VA!$C69)/(1+BSL_RFR_spot_no_VA!$C69))-1</f>
        <v>1.3088190382795073E-2</v>
      </c>
      <c r="AH69" s="6">
        <f>((1+BSL_RFR_spot_no_VA!AH69)*(1+LFL_RFR_spot_no_VA!$C69)/(1+BSL_RFR_spot_no_VA!$C69))-1</f>
        <v>1.945802133114638E-2</v>
      </c>
      <c r="AI69" s="6">
        <f>((1+BSL_RFR_spot_no_VA!AI69)*(1+LFL_RFR_spot_no_VA!$C69)/(1+BSL_RFR_spot_no_VA!$C69))-1</f>
        <v>2.1867358739651177E-3</v>
      </c>
      <c r="AJ69" s="6">
        <v>9.5333634462066996E-3</v>
      </c>
      <c r="AK69" s="6">
        <f>((1+BSL_RFR_spot_no_VA!AK69)*(1+LFL_RFR_spot_no_VA!$C69)/(1+BSL_RFR_spot_no_VA!$C69))-1</f>
        <v>1.8298082979440355E-2</v>
      </c>
      <c r="AL69" s="6">
        <f>((1+BSL_RFR_spot_no_VA!AL69)*(1+LFL_RFR_spot_no_VA!$C69)/(1+BSL_RFR_spot_no_VA!$C69))-1</f>
        <v>7.171422707410402E-2</v>
      </c>
      <c r="AM69" s="6">
        <f>((1+BSL_RFR_spot_no_VA!AM69)*(1+LFL_RFR_spot_no_VA!$C69)/(1+BSL_RFR_spot_no_VA!$C69))-1</f>
        <v>1.5044357603045011E-2</v>
      </c>
      <c r="AN69" s="6">
        <f>((1+BSL_RFR_spot_no_VA!AN69)*(1+LFL_RFR_spot_no_VA!$C69)/(1+BSL_RFR_spot_no_VA!$C69))-1</f>
        <v>2.6948470687078396E-2</v>
      </c>
      <c r="AO69" s="6">
        <f>((1+BSL_RFR_spot_no_VA!AO69)*(1+LFL_RFR_spot_no_VA!$C69)/(1+BSL_RFR_spot_no_VA!$C69))-1</f>
        <v>1.9487511289240755E-2</v>
      </c>
      <c r="AP69" s="6">
        <f>((1+BSL_RFR_spot_no_VA!AP69)*(1+LFL_RFR_spot_no_VA!$C69)/(1+BSL_RFR_spot_no_VA!$C69))-1</f>
        <v>3.2728502473545307E-2</v>
      </c>
      <c r="AQ69" s="6">
        <f>((1+BSL_RFR_spot_no_VA!AQ69)*(1+LFL_RFR_spot_no_VA!$C69)/(1+BSL_RFR_spot_no_VA!$C69))-1</f>
        <v>1.6715455228384135E-2</v>
      </c>
      <c r="AR69" s="6">
        <f>((1+BSL_RFR_spot_no_VA!AR69)*(1+LFL_RFR_spot_no_VA!$C69)/(1+BSL_RFR_spot_no_VA!$C69))-1</f>
        <v>4.319743759699346E-2</v>
      </c>
      <c r="AS69" s="6">
        <f>((1+BSL_RFR_spot_no_VA!AS69)*(1+LFL_RFR_spot_no_VA!$C69)/(1+BSL_RFR_spot_no_VA!$C69))-1</f>
        <v>2.550445357127229E-3</v>
      </c>
      <c r="AT69" s="6">
        <f>((1+BSL_RFR_spot_no_VA!AT69)*(1+LFL_RFR_spot_no_VA!$C69)/(1+BSL_RFR_spot_no_VA!$C69))-1</f>
        <v>2.8059259108627499E-2</v>
      </c>
      <c r="AU69" s="6">
        <f>((1+BSL_RFR_spot_no_VA!AU69)*(1+LFL_RFR_spot_no_VA!$C69)/(1+BSL_RFR_spot_no_VA!$C69))-1</f>
        <v>4.3531657122061196E-2</v>
      </c>
      <c r="AV69" s="6">
        <f>((1+BSL_RFR_spot_no_VA!AV69)*(1+LFL_RFR_spot_no_VA!$C69)/(1+BSL_RFR_spot_no_VA!$C69))-1</f>
        <v>2.3802875157028058E-2</v>
      </c>
      <c r="AW69" s="6">
        <f>((1+BSL_RFR_spot_no_VA!AW69)*(1+LFL_RFR_spot_no_VA!$C69)/(1+BSL_RFR_spot_no_VA!$C69))-1</f>
        <v>1.8966522029576049E-2</v>
      </c>
      <c r="AX69" s="6">
        <f>((1+BSL_RFR_spot_no_VA!AX69)*(1+LFL_RFR_spot_no_VA!$C69)/(1+BSL_RFR_spot_no_VA!$C69))-1</f>
        <v>5.2437624466515675E-2</v>
      </c>
      <c r="AY69" s="6">
        <f>((1+BSL_RFR_spot_no_VA!AY69)*(1+LFL_RFR_spot_no_VA!$C69)/(1+BSL_RFR_spot_no_VA!$C69))-1</f>
        <v>1.3746799446899383E-2</v>
      </c>
      <c r="AZ69" s="6">
        <f>((1+BSL_RFR_spot_no_VA!AZ69)*(1+LFL_RFR_spot_no_VA!$C69)/(1+BSL_RFR_spot_no_VA!$C69))-1</f>
        <v>1.5565346862709495E-2</v>
      </c>
      <c r="BA69" s="6">
        <f>((1+BSL_RFR_spot_no_VA!BA69)*(1+LFL_RFR_spot_no_VA!$C69)/(1+BSL_RFR_spot_no_VA!$C69))-1</f>
        <v>2.1247078788862561E-2</v>
      </c>
      <c r="BB69" s="6">
        <f>((1+BSL_RFR_spot_no_VA!BB69)*(1+LFL_RFR_spot_no_VA!$C69)/(1+BSL_RFR_spot_no_VA!$C69))-1</f>
        <v>5.231966463413884E-2</v>
      </c>
      <c r="BC69" s="6">
        <f>((1+BSL_RFR_spot_no_VA!BC69)*(1+LFL_RFR_spot_no_VA!$C69)/(1+BSL_RFR_spot_no_VA!$C69))-1</f>
        <v>1.0188344503530233E-2</v>
      </c>
      <c r="BD69" s="12"/>
      <c r="BE69" s="3"/>
    </row>
    <row r="70" spans="1:57" x14ac:dyDescent="0.25">
      <c r="A70" s="11"/>
      <c r="B70" s="8">
        <v>60</v>
      </c>
      <c r="C70" s="9">
        <v>1.3201206601513471E-2</v>
      </c>
      <c r="D70" s="9">
        <f>((1+BSL_RFR_spot_no_VA!D70)*(1+LFL_RFR_spot_no_VA!$C70)/(1+BSL_RFR_spot_no_VA!$C70))-1</f>
        <v>1.3201206601513471E-2</v>
      </c>
      <c r="E70" s="9">
        <f>((1+BSL_RFR_spot_no_VA!E70)*(1+LFL_RFR_spot_no_VA!$C70)/(1+BSL_RFR_spot_no_VA!$C70))-1</f>
        <v>1.3201206601513471E-2</v>
      </c>
      <c r="F70" s="9">
        <f>((1+BSL_RFR_spot_no_VA!F70)*(1+LFL_RFR_spot_no_VA!$C70)/(1+BSL_RFR_spot_no_VA!$C70))-1</f>
        <v>1.2994789917818217E-2</v>
      </c>
      <c r="G70" s="9">
        <f>((1+BSL_RFR_spot_no_VA!G70)*(1+LFL_RFR_spot_no_VA!$C70)/(1+BSL_RFR_spot_no_VA!$C70))-1</f>
        <v>2.5566548891453156E-2</v>
      </c>
      <c r="H70" s="9">
        <f>((1+BSL_RFR_spot_no_VA!H70)*(1+LFL_RFR_spot_no_VA!$C70)/(1+BSL_RFR_spot_no_VA!$C70))-1</f>
        <v>1.3201206601513471E-2</v>
      </c>
      <c r="I70" s="9">
        <f>((1+BSL_RFR_spot_no_VA!I70)*(1+LFL_RFR_spot_no_VA!$C70)/(1+BSL_RFR_spot_no_VA!$C70))-1</f>
        <v>1.4469194801356222E-2</v>
      </c>
      <c r="J70" s="9">
        <f>((1+BSL_RFR_spot_no_VA!J70)*(1+LFL_RFR_spot_no_VA!$C70)/(1+BSL_RFR_spot_no_VA!$C70))-1</f>
        <v>1.3161889137952354E-2</v>
      </c>
      <c r="K70" s="9">
        <f>((1+BSL_RFR_spot_no_VA!K70)*(1+LFL_RFR_spot_no_VA!$C70)/(1+BSL_RFR_spot_no_VA!$C70))-1</f>
        <v>1.3201206601513471E-2</v>
      </c>
      <c r="L70" s="9">
        <f>((1+BSL_RFR_spot_no_VA!L70)*(1+LFL_RFR_spot_no_VA!$C70)/(1+BSL_RFR_spot_no_VA!$C70))-1</f>
        <v>1.3201206601513471E-2</v>
      </c>
      <c r="M70" s="9">
        <f>((1+BSL_RFR_spot_no_VA!M70)*(1+LFL_RFR_spot_no_VA!$C70)/(1+BSL_RFR_spot_no_VA!$C70))-1</f>
        <v>1.3201206601513471E-2</v>
      </c>
      <c r="N70" s="9">
        <f>((1+BSL_RFR_spot_no_VA!N70)*(1+LFL_RFR_spot_no_VA!$C70)/(1+BSL_RFR_spot_no_VA!$C70))-1</f>
        <v>1.3201206601513471E-2</v>
      </c>
      <c r="O70" s="9">
        <f>((1+BSL_RFR_spot_no_VA!O70)*(1+LFL_RFR_spot_no_VA!$C70)/(1+BSL_RFR_spot_no_VA!$C70))-1</f>
        <v>1.3201206601513471E-2</v>
      </c>
      <c r="P70" s="9">
        <f>((1+BSL_RFR_spot_no_VA!P70)*(1+LFL_RFR_spot_no_VA!$C70)/(1+BSL_RFR_spot_no_VA!$C70))-1</f>
        <v>2.5940064795282769E-2</v>
      </c>
      <c r="Q70" s="9">
        <f>((1+BSL_RFR_spot_no_VA!Q70)*(1+LFL_RFR_spot_no_VA!$C70)/(1+BSL_RFR_spot_no_VA!$C70))-1</f>
        <v>2.9164096807286155E-2</v>
      </c>
      <c r="R70" s="9">
        <f>((1+BSL_RFR_spot_no_VA!R70)*(1+LFL_RFR_spot_no_VA!$C70)/(1+BSL_RFR_spot_no_VA!$C70))-1</f>
        <v>1.3201206601513471E-2</v>
      </c>
      <c r="S70" s="9">
        <f>((1+BSL_RFR_spot_no_VA!S70)*(1+LFL_RFR_spot_no_VA!$C70)/(1+BSL_RFR_spot_no_VA!$C70))-1</f>
        <v>1.3201206601513471E-2</v>
      </c>
      <c r="T70" s="9">
        <f>((1+BSL_RFR_spot_no_VA!T70)*(1+LFL_RFR_spot_no_VA!$C70)/(1+BSL_RFR_spot_no_VA!$C70))-1</f>
        <v>1.3201206601513471E-2</v>
      </c>
      <c r="U70" s="9">
        <f>((1+BSL_RFR_spot_no_VA!U70)*(1+LFL_RFR_spot_no_VA!$C70)/(1+BSL_RFR_spot_no_VA!$C70))-1</f>
        <v>2.3200985610021263E-3</v>
      </c>
      <c r="V70" s="9">
        <f>((1+BSL_RFR_spot_no_VA!V70)*(1+LFL_RFR_spot_no_VA!$C70)/(1+BSL_RFR_spot_no_VA!$C70))-1</f>
        <v>1.3201206601513471E-2</v>
      </c>
      <c r="W70" s="9">
        <f>((1+BSL_RFR_spot_no_VA!W70)*(1+LFL_RFR_spot_no_VA!$C70)/(1+BSL_RFR_spot_no_VA!$C70))-1</f>
        <v>1.3201206601513471E-2</v>
      </c>
      <c r="X70" s="9">
        <f>((1+BSL_RFR_spot_no_VA!X70)*(1+LFL_RFR_spot_no_VA!$C70)/(1+BSL_RFR_spot_no_VA!$C70))-1</f>
        <v>1.3201206601513471E-2</v>
      </c>
      <c r="Y70" s="9">
        <f>((1+BSL_RFR_spot_no_VA!Y70)*(1+LFL_RFR_spot_no_VA!$C70)/(1+BSL_RFR_spot_no_VA!$C70))-1</f>
        <v>1.3201206601513471E-2</v>
      </c>
      <c r="Z70" s="9">
        <f>((1+BSL_RFR_spot_no_VA!Z70)*(1+LFL_RFR_spot_no_VA!$C70)/(1+BSL_RFR_spot_no_VA!$C70))-1</f>
        <v>1.7948790326506092E-2</v>
      </c>
      <c r="AA70" s="9">
        <f>((1+BSL_RFR_spot_no_VA!AA70)*(1+LFL_RFR_spot_no_VA!$C70)/(1+BSL_RFR_spot_no_VA!$C70))-1</f>
        <v>2.2873302637523407E-2</v>
      </c>
      <c r="AB70" s="9">
        <f>((1+BSL_RFR_spot_no_VA!AB70)*(1+LFL_RFR_spot_no_VA!$C70)/(1+BSL_RFR_spot_no_VA!$C70))-1</f>
        <v>1.3201206601513471E-2</v>
      </c>
      <c r="AC70" s="9">
        <f>((1+BSL_RFR_spot_no_VA!AC70)*(1+LFL_RFR_spot_no_VA!$C70)/(1+BSL_RFR_spot_no_VA!$C70))-1</f>
        <v>2.6402044992124729E-2</v>
      </c>
      <c r="AD70" s="9">
        <f>((1+BSL_RFR_spot_no_VA!AD70)*(1+LFL_RFR_spot_no_VA!$C70)/(1+BSL_RFR_spot_no_VA!$C70))-1</f>
        <v>3.7735303863587699E-2</v>
      </c>
      <c r="AE70" s="9">
        <f>((1+BSL_RFR_spot_no_VA!AE70)*(1+LFL_RFR_spot_no_VA!$C70)/(1+BSL_RFR_spot_no_VA!$C70))-1</f>
        <v>1.3201206601513471E-2</v>
      </c>
      <c r="AF70" s="9">
        <f>((1+BSL_RFR_spot_no_VA!AF70)*(1+LFL_RFR_spot_no_VA!$C70)/(1+BSL_RFR_spot_no_VA!$C70))-1</f>
        <v>1.3201206601513471E-2</v>
      </c>
      <c r="AG70" s="9">
        <f>((1+BSL_RFR_spot_no_VA!AG70)*(1+LFL_RFR_spot_no_VA!$C70)/(1+BSL_RFR_spot_no_VA!$C70))-1</f>
        <v>1.3201206601513471E-2</v>
      </c>
      <c r="AH70" s="9">
        <f>((1+BSL_RFR_spot_no_VA!AH70)*(1+LFL_RFR_spot_no_VA!$C70)/(1+BSL_RFR_spot_no_VA!$C70))-1</f>
        <v>1.9472342039495549E-2</v>
      </c>
      <c r="AI70" s="9">
        <f>((1+BSL_RFR_spot_no_VA!AI70)*(1+LFL_RFR_spot_no_VA!$C70)/(1+BSL_RFR_spot_no_VA!$C70))-1</f>
        <v>2.3200985610021263E-3</v>
      </c>
      <c r="AJ70" s="9">
        <v>9.6629833636687756E-3</v>
      </c>
      <c r="AK70" s="9">
        <f>((1+BSL_RFR_spot_no_VA!AK70)*(1+LFL_RFR_spot_no_VA!$C70)/(1+BSL_RFR_spot_no_VA!$C70))-1</f>
        <v>1.833213559622604E-2</v>
      </c>
      <c r="AL70" s="9">
        <f>((1+BSL_RFR_spot_no_VA!AL70)*(1+LFL_RFR_spot_no_VA!$C70)/(1+BSL_RFR_spot_no_VA!$C70))-1</f>
        <v>7.1017536767988609E-2</v>
      </c>
      <c r="AM70" s="9">
        <f>((1+BSL_RFR_spot_no_VA!AM70)*(1+LFL_RFR_spot_no_VA!$C70)/(1+BSL_RFR_spot_no_VA!$C70))-1</f>
        <v>1.5127762316003324E-2</v>
      </c>
      <c r="AN70" s="9">
        <f>((1+BSL_RFR_spot_no_VA!AN70)*(1+LFL_RFR_spot_no_VA!$C70)/(1+BSL_RFR_spot_no_VA!$C70))-1</f>
        <v>2.6834537091295907E-2</v>
      </c>
      <c r="AO70" s="9">
        <f>((1+BSL_RFR_spot_no_VA!AO70)*(1+LFL_RFR_spot_no_VA!$C70)/(1+BSL_RFR_spot_no_VA!$C70))-1</f>
        <v>1.9501830137166332E-2</v>
      </c>
      <c r="AP70" s="9">
        <f>((1+BSL_RFR_spot_no_VA!AP70)*(1+LFL_RFR_spot_no_VA!$C70)/(1+BSL_RFR_spot_no_VA!$C70))-1</f>
        <v>3.252573994175334E-2</v>
      </c>
      <c r="AQ70" s="9">
        <f>((1+BSL_RFR_spot_no_VA!AQ70)*(1+LFL_RFR_spot_no_VA!$C70)/(1+BSL_RFR_spot_no_VA!$C70))-1</f>
        <v>1.6769266419675466E-2</v>
      </c>
      <c r="AR70" s="9">
        <f>((1+BSL_RFR_spot_no_VA!AR70)*(1+LFL_RFR_spot_no_VA!$C70)/(1+BSL_RFR_spot_no_VA!$C70))-1</f>
        <v>4.298418524898362E-2</v>
      </c>
      <c r="AS70" s="9">
        <f>((1+BSL_RFR_spot_no_VA!AS70)*(1+LFL_RFR_spot_no_VA!$C70)/(1+BSL_RFR_spot_no_VA!$C70))-1</f>
        <v>2.6837850989411827E-3</v>
      </c>
      <c r="AT70" s="9">
        <f>((1+BSL_RFR_spot_no_VA!AT70)*(1+LFL_RFR_spot_no_VA!$C70)/(1+BSL_RFR_spot_no_VA!$C70))-1</f>
        <v>2.7925596705114186E-2</v>
      </c>
      <c r="AU70" s="9">
        <f>((1+BSL_RFR_spot_no_VA!AU70)*(1+LFL_RFR_spot_no_VA!$C70)/(1+BSL_RFR_spot_no_VA!$C70))-1</f>
        <v>4.3308554323362225E-2</v>
      </c>
      <c r="AV70" s="9">
        <f>((1+BSL_RFR_spot_no_VA!AV70)*(1+LFL_RFR_spot_no_VA!$C70)/(1+BSL_RFR_spot_no_VA!$C70))-1</f>
        <v>2.3748116201756098E-2</v>
      </c>
      <c r="AW70" s="9">
        <f>((1+BSL_RFR_spot_no_VA!AW70)*(1+LFL_RFR_spot_no_VA!$C70)/(1+BSL_RFR_spot_no_VA!$C70))-1</f>
        <v>1.8990703110873142E-2</v>
      </c>
      <c r="AX70" s="9">
        <f>((1+BSL_RFR_spot_no_VA!AX70)*(1+LFL_RFR_spot_no_VA!$C70)/(1+BSL_RFR_spot_no_VA!$C70))-1</f>
        <v>5.2066519331578576E-2</v>
      </c>
      <c r="AY70" s="9">
        <f>((1+BSL_RFR_spot_no_VA!AY70)*(1+LFL_RFR_spot_no_VA!$C70)/(1+BSL_RFR_spot_no_VA!$C70))-1</f>
        <v>1.385977411616035E-2</v>
      </c>
      <c r="AZ70" s="9">
        <f>((1+BSL_RFR_spot_no_VA!AZ70)*(1+LFL_RFR_spot_no_VA!$C70)/(1+BSL_RFR_spot_no_VA!$C70))-1</f>
        <v>1.5648718708186848E-2</v>
      </c>
      <c r="BA70" s="9">
        <f>((1+BSL_RFR_spot_no_VA!BA70)*(1+LFL_RFR_spot_no_VA!$C70)/(1+BSL_RFR_spot_no_VA!$C70))-1</f>
        <v>2.1231798533851265E-2</v>
      </c>
      <c r="BB70" s="9">
        <f>((1+BSL_RFR_spot_no_VA!BB70)*(1+LFL_RFR_spot_no_VA!$C70)/(1+BSL_RFR_spot_no_VA!$C70))-1</f>
        <v>5.1958396306785559E-2</v>
      </c>
      <c r="BC70" s="9">
        <f>((1+BSL_RFR_spot_no_VA!BC70)*(1+LFL_RFR_spot_no_VA!$C70)/(1+BSL_RFR_spot_no_VA!$C70))-1</f>
        <v>1.0301543663888468E-2</v>
      </c>
      <c r="BD70" s="12"/>
      <c r="BE70" s="3"/>
    </row>
    <row r="71" spans="1:57" x14ac:dyDescent="0.25">
      <c r="A71" s="3"/>
      <c r="B71" s="3">
        <v>61</v>
      </c>
      <c r="C71" s="6">
        <v>1.331073215324019E-2</v>
      </c>
      <c r="D71" s="6">
        <f>((1+BSL_RFR_spot_no_VA!D71)*(1+LFL_RFR_spot_no_VA!$C71)/(1+BSL_RFR_spot_no_VA!$C71))-1</f>
        <v>1.331073215324019E-2</v>
      </c>
      <c r="E71" s="6">
        <f>((1+BSL_RFR_spot_no_VA!E71)*(1+LFL_RFR_spot_no_VA!$C71)/(1+BSL_RFR_spot_no_VA!$C71))-1</f>
        <v>1.331073215324019E-2</v>
      </c>
      <c r="F71" s="6">
        <f>((1+BSL_RFR_spot_no_VA!F71)*(1+LFL_RFR_spot_no_VA!$C71)/(1+BSL_RFR_spot_no_VA!$C71))-1</f>
        <v>1.3104329198981191E-2</v>
      </c>
      <c r="G71" s="6">
        <f>((1+BSL_RFR_spot_no_VA!G71)*(1+LFL_RFR_spot_no_VA!$C71)/(1+BSL_RFR_spot_no_VA!$C71))-1</f>
        <v>2.5478677742400979E-2</v>
      </c>
      <c r="H71" s="6">
        <f>((1+BSL_RFR_spot_no_VA!H71)*(1+LFL_RFR_spot_no_VA!$C71)/(1+BSL_RFR_spot_no_VA!$C71))-1</f>
        <v>1.331073215324019E-2</v>
      </c>
      <c r="I71" s="6">
        <f>((1+BSL_RFR_spot_no_VA!I71)*(1+LFL_RFR_spot_no_VA!$C71)/(1+BSL_RFR_spot_no_VA!$C71))-1</f>
        <v>1.4558978590900606E-2</v>
      </c>
      <c r="J71" s="6">
        <f>((1+BSL_RFR_spot_no_VA!J71)*(1+LFL_RFR_spot_no_VA!$C71)/(1+BSL_RFR_spot_no_VA!$C71))-1</f>
        <v>1.3271417304810074E-2</v>
      </c>
      <c r="K71" s="6">
        <f>((1+BSL_RFR_spot_no_VA!K71)*(1+LFL_RFR_spot_no_VA!$C71)/(1+BSL_RFR_spot_no_VA!$C71))-1</f>
        <v>1.331073215324019E-2</v>
      </c>
      <c r="L71" s="6">
        <f>((1+BSL_RFR_spot_no_VA!L71)*(1+LFL_RFR_spot_no_VA!$C71)/(1+BSL_RFR_spot_no_VA!$C71))-1</f>
        <v>1.331073215324019E-2</v>
      </c>
      <c r="M71" s="6">
        <f>((1+BSL_RFR_spot_no_VA!M71)*(1+LFL_RFR_spot_no_VA!$C71)/(1+BSL_RFR_spot_no_VA!$C71))-1</f>
        <v>1.331073215324019E-2</v>
      </c>
      <c r="N71" s="6">
        <f>((1+BSL_RFR_spot_no_VA!N71)*(1+LFL_RFR_spot_no_VA!$C71)/(1+BSL_RFR_spot_no_VA!$C71))-1</f>
        <v>1.331073215324019E-2</v>
      </c>
      <c r="O71" s="6">
        <f>((1+BSL_RFR_spot_no_VA!O71)*(1+LFL_RFR_spot_no_VA!$C71)/(1+BSL_RFR_spot_no_VA!$C71))-1</f>
        <v>1.331073215324019E-2</v>
      </c>
      <c r="P71" s="6">
        <f>((1+BSL_RFR_spot_no_VA!P71)*(1+LFL_RFR_spot_no_VA!$C71)/(1+BSL_RFR_spot_no_VA!$C71))-1</f>
        <v>2.5842340090380889E-2</v>
      </c>
      <c r="Q71" s="6">
        <f>((1+BSL_RFR_spot_no_VA!Q71)*(1+LFL_RFR_spot_no_VA!$C71)/(1+BSL_RFR_spot_no_VA!$C71))-1</f>
        <v>2.9017014101123229E-2</v>
      </c>
      <c r="R71" s="6">
        <f>((1+BSL_RFR_spot_no_VA!R71)*(1+LFL_RFR_spot_no_VA!$C71)/(1+BSL_RFR_spot_no_VA!$C71))-1</f>
        <v>1.331073215324019E-2</v>
      </c>
      <c r="S71" s="6">
        <f>((1+BSL_RFR_spot_no_VA!S71)*(1+LFL_RFR_spot_no_VA!$C71)/(1+BSL_RFR_spot_no_VA!$C71))-1</f>
        <v>1.331073215324019E-2</v>
      </c>
      <c r="T71" s="6">
        <f>((1+BSL_RFR_spot_no_VA!T71)*(1+LFL_RFR_spot_no_VA!$C71)/(1+BSL_RFR_spot_no_VA!$C71))-1</f>
        <v>1.331073215324019E-2</v>
      </c>
      <c r="U71" s="6">
        <f>((1+BSL_RFR_spot_no_VA!U71)*(1+LFL_RFR_spot_no_VA!$C71)/(1+BSL_RFR_spot_no_VA!$C71))-1</f>
        <v>2.450005274384992E-3</v>
      </c>
      <c r="V71" s="6">
        <f>((1+BSL_RFR_spot_no_VA!V71)*(1+LFL_RFR_spot_no_VA!$C71)/(1+BSL_RFR_spot_no_VA!$C71))-1</f>
        <v>1.331073215324019E-2</v>
      </c>
      <c r="W71" s="6">
        <f>((1+BSL_RFR_spot_no_VA!W71)*(1+LFL_RFR_spot_no_VA!$C71)/(1+BSL_RFR_spot_no_VA!$C71))-1</f>
        <v>1.331073215324019E-2</v>
      </c>
      <c r="X71" s="6">
        <f>((1+BSL_RFR_spot_no_VA!X71)*(1+LFL_RFR_spot_no_VA!$C71)/(1+BSL_RFR_spot_no_VA!$C71))-1</f>
        <v>1.331073215324019E-2</v>
      </c>
      <c r="Y71" s="6">
        <f>((1+BSL_RFR_spot_no_VA!Y71)*(1+LFL_RFR_spot_no_VA!$C71)/(1+BSL_RFR_spot_no_VA!$C71))-1</f>
        <v>1.331073215324019E-2</v>
      </c>
      <c r="Z71" s="6">
        <f>((1+BSL_RFR_spot_no_VA!Z71)*(1+LFL_RFR_spot_no_VA!$C71)/(1+BSL_RFR_spot_no_VA!$C71))-1</f>
        <v>1.7989199116439369E-2</v>
      </c>
      <c r="AA71" s="6">
        <f>((1+BSL_RFR_spot_no_VA!AA71)*(1+LFL_RFR_spot_no_VA!$C71)/(1+BSL_RFR_spot_no_VA!$C71))-1</f>
        <v>2.2824925473359681E-2</v>
      </c>
      <c r="AB71" s="6">
        <f>((1+BSL_RFR_spot_no_VA!AB71)*(1+LFL_RFR_spot_no_VA!$C71)/(1+BSL_RFR_spot_no_VA!$C71))-1</f>
        <v>1.331073215324019E-2</v>
      </c>
      <c r="AC71" s="6">
        <f>((1+BSL_RFR_spot_no_VA!AC71)*(1+LFL_RFR_spot_no_VA!$C71)/(1+BSL_RFR_spot_no_VA!$C71))-1</f>
        <v>2.6304289559436089E-2</v>
      </c>
      <c r="AD71" s="6">
        <f>((1+BSL_RFR_spot_no_VA!AD71)*(1+LFL_RFR_spot_no_VA!$C71)/(1+BSL_RFR_spot_no_VA!$C71))-1</f>
        <v>3.7440220377303213E-2</v>
      </c>
      <c r="AE71" s="6">
        <f>((1+BSL_RFR_spot_no_VA!AE71)*(1+LFL_RFR_spot_no_VA!$C71)/(1+BSL_RFR_spot_no_VA!$C71))-1</f>
        <v>1.331073215324019E-2</v>
      </c>
      <c r="AF71" s="6">
        <f>((1+BSL_RFR_spot_no_VA!AF71)*(1+LFL_RFR_spot_no_VA!$C71)/(1+BSL_RFR_spot_no_VA!$C71))-1</f>
        <v>1.331073215324019E-2</v>
      </c>
      <c r="AG71" s="6">
        <f>((1+BSL_RFR_spot_no_VA!AG71)*(1+LFL_RFR_spot_no_VA!$C71)/(1+BSL_RFR_spot_no_VA!$C71))-1</f>
        <v>1.331073215324019E-2</v>
      </c>
      <c r="AH71" s="6">
        <f>((1+BSL_RFR_spot_no_VA!AH71)*(1+LFL_RFR_spot_no_VA!$C71)/(1+BSL_RFR_spot_no_VA!$C71))-1</f>
        <v>1.948316335678868E-2</v>
      </c>
      <c r="AI71" s="6">
        <f>((1+BSL_RFR_spot_no_VA!AI71)*(1+LFL_RFR_spot_no_VA!$C71)/(1+BSL_RFR_spot_no_VA!$C71))-1</f>
        <v>2.450005274384992E-3</v>
      </c>
      <c r="AJ71" s="6">
        <v>9.7937963403946782E-3</v>
      </c>
      <c r="AK71" s="6">
        <f>((1+BSL_RFR_spot_no_VA!AK71)*(1+LFL_RFR_spot_no_VA!$C71)/(1+BSL_RFR_spot_no_VA!$C71))-1</f>
        <v>1.8352861464419279E-2</v>
      </c>
      <c r="AL71" s="6">
        <f>((1+BSL_RFR_spot_no_VA!AL71)*(1+LFL_RFR_spot_no_VA!$C71)/(1+BSL_RFR_spot_no_VA!$C71))-1</f>
        <v>7.0327091089203098E-2</v>
      </c>
      <c r="AM71" s="6">
        <f>((1+BSL_RFR_spot_no_VA!AM71)*(1+LFL_RFR_spot_no_VA!$C71)/(1+BSL_RFR_spot_no_VA!$C71))-1</f>
        <v>1.5207673589999304E-2</v>
      </c>
      <c r="AN71" s="6">
        <f>((1+BSL_RFR_spot_no_VA!AN71)*(1+LFL_RFR_spot_no_VA!$C71)/(1+BSL_RFR_spot_no_VA!$C71))-1</f>
        <v>2.6726924180061395E-2</v>
      </c>
      <c r="AO71" s="6">
        <f>((1+BSL_RFR_spot_no_VA!AO71)*(1+LFL_RFR_spot_no_VA!$C71)/(1+BSL_RFR_spot_no_VA!$C71))-1</f>
        <v>1.9512649493111489E-2</v>
      </c>
      <c r="AP71" s="6">
        <f>((1+BSL_RFR_spot_no_VA!AP71)*(1+LFL_RFR_spot_no_VA!$C71)/(1+BSL_RFR_spot_no_VA!$C71))-1</f>
        <v>3.2319461369263669E-2</v>
      </c>
      <c r="AQ71" s="6">
        <f>((1+BSL_RFR_spot_no_VA!AQ71)*(1+LFL_RFR_spot_no_VA!$C71)/(1+BSL_RFR_spot_no_VA!$C71))-1</f>
        <v>1.681958237563963E-2</v>
      </c>
      <c r="AR71" s="6">
        <f>((1+BSL_RFR_spot_no_VA!AR71)*(1+LFL_RFR_spot_no_VA!$C71)/(1+BSL_RFR_spot_no_VA!$C71))-1</f>
        <v>4.2767382339601312E-2</v>
      </c>
      <c r="AS71" s="6">
        <f>((1+BSL_RFR_spot_no_VA!AS71)*(1+LFL_RFR_spot_no_VA!$C71)/(1+BSL_RFR_spot_no_VA!$C71))-1</f>
        <v>2.8038389102573724E-3</v>
      </c>
      <c r="AT71" s="6">
        <f>((1+BSL_RFR_spot_no_VA!AT71)*(1+LFL_RFR_spot_no_VA!$C71)/(1+BSL_RFR_spot_no_VA!$C71))-1</f>
        <v>2.77982537997854E-2</v>
      </c>
      <c r="AU71" s="6">
        <f>((1+BSL_RFR_spot_no_VA!AU71)*(1+LFL_RFR_spot_no_VA!$C71)/(1+BSL_RFR_spot_no_VA!$C71))-1</f>
        <v>4.3091729839150883E-2</v>
      </c>
      <c r="AV71" s="6">
        <f>((1+BSL_RFR_spot_no_VA!AV71)*(1+LFL_RFR_spot_no_VA!$C71)/(1+BSL_RFR_spot_no_VA!$C71))-1</f>
        <v>2.3689852138824907E-2</v>
      </c>
      <c r="AW71" s="6">
        <f>((1+BSL_RFR_spot_no_VA!AW71)*(1+LFL_RFR_spot_no_VA!$C71)/(1+BSL_RFR_spot_no_VA!$C71))-1</f>
        <v>1.9011385175625728E-2</v>
      </c>
      <c r="AX71" s="6">
        <f>((1+BSL_RFR_spot_no_VA!AX71)*(1+LFL_RFR_spot_no_VA!$C71)/(1+BSL_RFR_spot_no_VA!$C71))-1</f>
        <v>5.1701681645374364E-2</v>
      </c>
      <c r="AY71" s="6">
        <f>((1+BSL_RFR_spot_no_VA!AY71)*(1+LFL_RFR_spot_no_VA!$C71)/(1+BSL_RFR_spot_no_VA!$C71))-1</f>
        <v>1.3959427152339332E-2</v>
      </c>
      <c r="AZ71" s="6">
        <f>((1+BSL_RFR_spot_no_VA!AZ71)*(1+LFL_RFR_spot_no_VA!$C71)/(1+BSL_RFR_spot_no_VA!$C71))-1</f>
        <v>1.5718766619592595E-2</v>
      </c>
      <c r="BA71" s="6">
        <f>((1+BSL_RFR_spot_no_VA!BA71)*(1+LFL_RFR_spot_no_VA!$C71)/(1+BSL_RFR_spot_no_VA!$C71))-1</f>
        <v>2.1213016687719577E-2</v>
      </c>
      <c r="BB71" s="6">
        <f>((1+BSL_RFR_spot_no_VA!BB71)*(1+LFL_RFR_spot_no_VA!$C71)/(1+BSL_RFR_spot_no_VA!$C71))-1</f>
        <v>5.1593565812191322E-2</v>
      </c>
      <c r="BC71" s="6">
        <f>((1+BSL_RFR_spot_no_VA!BC71)*(1+LFL_RFR_spot_no_VA!$C71)/(1+BSL_RFR_spot_no_VA!$C71))-1</f>
        <v>1.0411262081509554E-2</v>
      </c>
      <c r="BD71" s="12"/>
      <c r="BE71" s="3"/>
    </row>
    <row r="72" spans="1:57" x14ac:dyDescent="0.25">
      <c r="A72" s="3"/>
      <c r="B72" s="3">
        <v>62</v>
      </c>
      <c r="C72" s="6">
        <v>1.3416912514232049E-2</v>
      </c>
      <c r="D72" s="6">
        <f>((1+BSL_RFR_spot_no_VA!D72)*(1+LFL_RFR_spot_no_VA!$C72)/(1+BSL_RFR_spot_no_VA!$C72))-1</f>
        <v>1.3416912514232049E-2</v>
      </c>
      <c r="E72" s="6">
        <f>((1+BSL_RFR_spot_no_VA!E72)*(1+LFL_RFR_spot_no_VA!$C72)/(1+BSL_RFR_spot_no_VA!$C72))-1</f>
        <v>1.3416912514232049E-2</v>
      </c>
      <c r="F72" s="6">
        <f>((1+BSL_RFR_spot_no_VA!F72)*(1+LFL_RFR_spot_no_VA!$C72)/(1+BSL_RFR_spot_no_VA!$C72))-1</f>
        <v>1.3210523965884846E-2</v>
      </c>
      <c r="G72" s="6">
        <f>((1+BSL_RFR_spot_no_VA!G72)*(1+LFL_RFR_spot_no_VA!$C72)/(1+BSL_RFR_spot_no_VA!$C72))-1</f>
        <v>2.5387448318356931E-2</v>
      </c>
      <c r="H72" s="6">
        <f>((1+BSL_RFR_spot_no_VA!H72)*(1+LFL_RFR_spot_no_VA!$C72)/(1+BSL_RFR_spot_no_VA!$C72))-1</f>
        <v>1.3416912514232049E-2</v>
      </c>
      <c r="I72" s="6">
        <f>((1+BSL_RFR_spot_no_VA!I72)*(1+LFL_RFR_spot_no_VA!$C72)/(1+BSL_RFR_spot_no_VA!$C72))-1</f>
        <v>1.4635587752090284E-2</v>
      </c>
      <c r="J72" s="6">
        <f>((1+BSL_RFR_spot_no_VA!J72)*(1+LFL_RFR_spot_no_VA!$C72)/(1+BSL_RFR_spot_no_VA!$C72))-1</f>
        <v>1.3377600409784973E-2</v>
      </c>
      <c r="K72" s="6">
        <f>((1+BSL_RFR_spot_no_VA!K72)*(1+LFL_RFR_spot_no_VA!$C72)/(1+BSL_RFR_spot_no_VA!$C72))-1</f>
        <v>1.3416912514232049E-2</v>
      </c>
      <c r="L72" s="6">
        <f>((1+BSL_RFR_spot_no_VA!L72)*(1+LFL_RFR_spot_no_VA!$C72)/(1+BSL_RFR_spot_no_VA!$C72))-1</f>
        <v>1.3416912514232049E-2</v>
      </c>
      <c r="M72" s="6">
        <f>((1+BSL_RFR_spot_no_VA!M72)*(1+LFL_RFR_spot_no_VA!$C72)/(1+BSL_RFR_spot_no_VA!$C72))-1</f>
        <v>1.3416912514232049E-2</v>
      </c>
      <c r="N72" s="6">
        <f>((1+BSL_RFR_spot_no_VA!N72)*(1+LFL_RFR_spot_no_VA!$C72)/(1+BSL_RFR_spot_no_VA!$C72))-1</f>
        <v>1.3416912514232049E-2</v>
      </c>
      <c r="O72" s="6">
        <f>((1+BSL_RFR_spot_no_VA!O72)*(1+LFL_RFR_spot_no_VA!$C72)/(1+BSL_RFR_spot_no_VA!$C72))-1</f>
        <v>1.3416912514232049E-2</v>
      </c>
      <c r="P72" s="6">
        <f>((1+BSL_RFR_spot_no_VA!P72)*(1+LFL_RFR_spot_no_VA!$C72)/(1+BSL_RFR_spot_no_VA!$C72))-1</f>
        <v>2.574125725838039E-2</v>
      </c>
      <c r="Q72" s="6">
        <f>((1+BSL_RFR_spot_no_VA!Q72)*(1+LFL_RFR_spot_no_VA!$C72)/(1+BSL_RFR_spot_no_VA!$C72))-1</f>
        <v>2.886656956192013E-2</v>
      </c>
      <c r="R72" s="6">
        <f>((1+BSL_RFR_spot_no_VA!R72)*(1+LFL_RFR_spot_no_VA!$C72)/(1+BSL_RFR_spot_no_VA!$C72))-1</f>
        <v>1.3416912514232049E-2</v>
      </c>
      <c r="S72" s="6">
        <f>((1+BSL_RFR_spot_no_VA!S72)*(1+LFL_RFR_spot_no_VA!$C72)/(1+BSL_RFR_spot_no_VA!$C72))-1</f>
        <v>1.3416912514232049E-2</v>
      </c>
      <c r="T72" s="6">
        <f>((1+BSL_RFR_spot_no_VA!T72)*(1+LFL_RFR_spot_no_VA!$C72)/(1+BSL_RFR_spot_no_VA!$C72))-1</f>
        <v>1.3416912514232049E-2</v>
      </c>
      <c r="U72" s="6">
        <f>((1+BSL_RFR_spot_no_VA!U72)*(1+LFL_RFR_spot_no_VA!$C72)/(1+BSL_RFR_spot_no_VA!$C72))-1</f>
        <v>2.5667716868480461E-3</v>
      </c>
      <c r="V72" s="6">
        <f>((1+BSL_RFR_spot_no_VA!V72)*(1+LFL_RFR_spot_no_VA!$C72)/(1+BSL_RFR_spot_no_VA!$C72))-1</f>
        <v>1.3416912514232049E-2</v>
      </c>
      <c r="W72" s="6">
        <f>((1+BSL_RFR_spot_no_VA!W72)*(1+LFL_RFR_spot_no_VA!$C72)/(1+BSL_RFR_spot_no_VA!$C72))-1</f>
        <v>1.3416912514232049E-2</v>
      </c>
      <c r="X72" s="6">
        <f>((1+BSL_RFR_spot_no_VA!X72)*(1+LFL_RFR_spot_no_VA!$C72)/(1+BSL_RFR_spot_no_VA!$C72))-1</f>
        <v>1.3416912514232049E-2</v>
      </c>
      <c r="Y72" s="6">
        <f>((1+BSL_RFR_spot_no_VA!Y72)*(1+LFL_RFR_spot_no_VA!$C72)/(1+BSL_RFR_spot_no_VA!$C72))-1</f>
        <v>1.3416912514232049E-2</v>
      </c>
      <c r="Z72" s="6">
        <f>((1+BSL_RFR_spot_no_VA!Z72)*(1+LFL_RFR_spot_no_VA!$C72)/(1+BSL_RFR_spot_no_VA!$C72))-1</f>
        <v>1.8016428734536127E-2</v>
      </c>
      <c r="AA72" s="6">
        <f>((1+BSL_RFR_spot_no_VA!AA72)*(1+LFL_RFR_spot_no_VA!$C72)/(1+BSL_RFR_spot_no_VA!$C72))-1</f>
        <v>2.2783021398740333E-2</v>
      </c>
      <c r="AB72" s="6">
        <f>((1+BSL_RFR_spot_no_VA!AB72)*(1+LFL_RFR_spot_no_VA!$C72)/(1+BSL_RFR_spot_no_VA!$C72))-1</f>
        <v>1.3416912514232049E-2</v>
      </c>
      <c r="AC72" s="6">
        <f>((1+BSL_RFR_spot_no_VA!AC72)*(1+LFL_RFR_spot_no_VA!$C72)/(1+BSL_RFR_spot_no_VA!$C72))-1</f>
        <v>2.6193346459521205E-2</v>
      </c>
      <c r="AD72" s="6">
        <f>((1+BSL_RFR_spot_no_VA!AD72)*(1+LFL_RFR_spot_no_VA!$C72)/(1+BSL_RFR_spot_no_VA!$C72))-1</f>
        <v>3.7151595574134832E-2</v>
      </c>
      <c r="AE72" s="6">
        <f>((1+BSL_RFR_spot_no_VA!AE72)*(1+LFL_RFR_spot_no_VA!$C72)/(1+BSL_RFR_spot_no_VA!$C72))-1</f>
        <v>1.3416912514232049E-2</v>
      </c>
      <c r="AF72" s="6">
        <f>((1+BSL_RFR_spot_no_VA!AF72)*(1+LFL_RFR_spot_no_VA!$C72)/(1+BSL_RFR_spot_no_VA!$C72))-1</f>
        <v>1.3416912514232049E-2</v>
      </c>
      <c r="AG72" s="6">
        <f>((1+BSL_RFR_spot_no_VA!AG72)*(1+LFL_RFR_spot_no_VA!$C72)/(1+BSL_RFR_spot_no_VA!$C72))-1</f>
        <v>1.3416912514232049E-2</v>
      </c>
      <c r="AH72" s="6">
        <f>((1+BSL_RFR_spot_no_VA!AH72)*(1+LFL_RFR_spot_no_VA!$C72)/(1+BSL_RFR_spot_no_VA!$C72))-1</f>
        <v>1.9490632651300466E-2</v>
      </c>
      <c r="AI72" s="6">
        <f>((1+BSL_RFR_spot_no_VA!AI72)*(1+LFL_RFR_spot_no_VA!$C72)/(1+BSL_RFR_spot_no_VA!$C72))-1</f>
        <v>2.5667716868480461E-3</v>
      </c>
      <c r="AJ72" s="6">
        <v>9.9250555958747544E-3</v>
      </c>
      <c r="AK72" s="6">
        <f>((1+BSL_RFR_spot_no_VA!AK72)*(1+LFL_RFR_spot_no_VA!$C72)/(1+BSL_RFR_spot_no_VA!$C72))-1</f>
        <v>1.8370237674559586E-2</v>
      </c>
      <c r="AL72" s="6">
        <f>((1+BSL_RFR_spot_no_VA!AL72)*(1+LFL_RFR_spot_no_VA!$C72)/(1+BSL_RFR_spot_no_VA!$C72))-1</f>
        <v>6.9662705951839987E-2</v>
      </c>
      <c r="AM72" s="6">
        <f>((1+BSL_RFR_spot_no_VA!AM72)*(1+LFL_RFR_spot_no_VA!$C72)/(1+BSL_RFR_spot_no_VA!$C72))-1</f>
        <v>1.5274409449354653E-2</v>
      </c>
      <c r="AN72" s="6">
        <f>((1+BSL_RFR_spot_no_VA!AN72)*(1+LFL_RFR_spot_no_VA!$C72)/(1+BSL_RFR_spot_no_VA!$C72))-1</f>
        <v>2.6615951582326991E-2</v>
      </c>
      <c r="AO72" s="6">
        <f>((1+BSL_RFR_spot_no_VA!AO72)*(1+LFL_RFR_spot_no_VA!$C72)/(1+BSL_RFR_spot_no_VA!$C72))-1</f>
        <v>1.9510288703523671E-2</v>
      </c>
      <c r="AP72" s="6">
        <f>((1+BSL_RFR_spot_no_VA!AP72)*(1+LFL_RFR_spot_no_VA!$C72)/(1+BSL_RFR_spot_no_VA!$C72))-1</f>
        <v>3.2119646204913366E-2</v>
      </c>
      <c r="AQ72" s="6">
        <f>((1+BSL_RFR_spot_no_VA!AQ72)*(1+LFL_RFR_spot_no_VA!$C72)/(1+BSL_RFR_spot_no_VA!$C72))-1</f>
        <v>1.6866549679460219E-2</v>
      </c>
      <c r="AR72" s="6">
        <f>((1+BSL_RFR_spot_no_VA!AR72)*(1+LFL_RFR_spot_no_VA!$C72)/(1+BSL_RFR_spot_no_VA!$C72))-1</f>
        <v>4.2557009935603185E-2</v>
      </c>
      <c r="AS72" s="6">
        <f>((1+BSL_RFR_spot_no_VA!AS72)*(1+LFL_RFR_spot_no_VA!$C72)/(1+BSL_RFR_spot_no_VA!$C72))-1</f>
        <v>2.9107526007594586E-3</v>
      </c>
      <c r="AT72" s="6">
        <f>((1+BSL_RFR_spot_no_VA!AT72)*(1+LFL_RFR_spot_no_VA!$C72)/(1+BSL_RFR_spot_no_VA!$C72))-1</f>
        <v>2.7667550376285543E-2</v>
      </c>
      <c r="AU72" s="6">
        <f>((1+BSL_RFR_spot_no_VA!AU72)*(1+LFL_RFR_spot_no_VA!$C72)/(1+BSL_RFR_spot_no_VA!$C72))-1</f>
        <v>4.287150677117979E-2</v>
      </c>
      <c r="AV72" s="6">
        <f>((1+BSL_RFR_spot_no_VA!AV72)*(1+LFL_RFR_spot_no_VA!$C72)/(1+BSL_RFR_spot_no_VA!$C72))-1</f>
        <v>2.3628231644351683E-2</v>
      </c>
      <c r="AW72" s="6">
        <f>((1+BSL_RFR_spot_no_VA!AW72)*(1+LFL_RFR_spot_no_VA!$C72)/(1+BSL_RFR_spot_no_VA!$C72))-1</f>
        <v>1.9018887397936002E-2</v>
      </c>
      <c r="AX72" s="6">
        <f>((1+BSL_RFR_spot_no_VA!AX72)*(1+LFL_RFR_spot_no_VA!$C72)/(1+BSL_RFR_spot_no_VA!$C72))-1</f>
        <v>5.1333437253405778E-2</v>
      </c>
      <c r="AY72" s="6">
        <f>((1+BSL_RFR_spot_no_VA!AY72)*(1+LFL_RFR_spot_no_VA!$C72)/(1+BSL_RFR_spot_no_VA!$C72))-1</f>
        <v>1.4045906185384816E-2</v>
      </c>
      <c r="AZ72" s="6">
        <f>((1+BSL_RFR_spot_no_VA!AZ72)*(1+LFL_RFR_spot_no_VA!$C72)/(1+BSL_RFR_spot_no_VA!$C72))-1</f>
        <v>1.5785466807166415E-2</v>
      </c>
      <c r="BA72" s="6">
        <f>((1+BSL_RFR_spot_no_VA!BA72)*(1+LFL_RFR_spot_no_VA!$C72)/(1+BSL_RFR_spot_no_VA!$C72))-1</f>
        <v>2.1190881168635212E-2</v>
      </c>
      <c r="BB72" s="6">
        <f>((1+BSL_RFR_spot_no_VA!BB72)*(1+LFL_RFR_spot_no_VA!$C72)/(1+BSL_RFR_spot_no_VA!$C72))-1</f>
        <v>5.12351569922882E-2</v>
      </c>
      <c r="BC72" s="6">
        <f>((1+BSL_RFR_spot_no_VA!BC72)*(1+LFL_RFR_spot_no_VA!$C72)/(1+BSL_RFR_spot_no_VA!$C72))-1</f>
        <v>1.0517644811262716E-2</v>
      </c>
      <c r="BD72" s="12"/>
      <c r="BE72" s="3"/>
    </row>
    <row r="73" spans="1:57" x14ac:dyDescent="0.25">
      <c r="A73" s="3"/>
      <c r="B73" s="3">
        <v>63</v>
      </c>
      <c r="C73" s="6">
        <v>1.3519886541202286E-2</v>
      </c>
      <c r="D73" s="6">
        <f>((1+BSL_RFR_spot_no_VA!D73)*(1+LFL_RFR_spot_no_VA!$C73)/(1+BSL_RFR_spot_no_VA!$C73))-1</f>
        <v>1.3519886541202286E-2</v>
      </c>
      <c r="E73" s="6">
        <f>((1+BSL_RFR_spot_no_VA!E73)*(1+LFL_RFR_spot_no_VA!$C73)/(1+BSL_RFR_spot_no_VA!$C73))-1</f>
        <v>1.3519886541202286E-2</v>
      </c>
      <c r="F73" s="6">
        <f>((1+BSL_RFR_spot_no_VA!F73)*(1+LFL_RFR_spot_no_VA!$C73)/(1+BSL_RFR_spot_no_VA!$C73))-1</f>
        <v>1.3313511045552229E-2</v>
      </c>
      <c r="G73" s="6">
        <f>((1+BSL_RFR_spot_no_VA!G73)*(1+LFL_RFR_spot_no_VA!$C73)/(1+BSL_RFR_spot_no_VA!$C73))-1</f>
        <v>2.5302944602356048E-2</v>
      </c>
      <c r="H73" s="6">
        <f>((1+BSL_RFR_spot_no_VA!H73)*(1+LFL_RFR_spot_no_VA!$C73)/(1+BSL_RFR_spot_no_VA!$C73))-1</f>
        <v>1.3519886541202286E-2</v>
      </c>
      <c r="I73" s="6">
        <f>((1+BSL_RFR_spot_no_VA!I73)*(1+LFL_RFR_spot_no_VA!$C73)/(1+BSL_RFR_spot_no_VA!$C73))-1</f>
        <v>1.4718829896882779E-2</v>
      </c>
      <c r="J73" s="6">
        <f>((1+BSL_RFR_spot_no_VA!J73)*(1+LFL_RFR_spot_no_VA!$C73)/(1+BSL_RFR_spot_no_VA!$C73))-1</f>
        <v>1.3480576922983101E-2</v>
      </c>
      <c r="K73" s="6">
        <f>((1+BSL_RFR_spot_no_VA!K73)*(1+LFL_RFR_spot_no_VA!$C73)/(1+BSL_RFR_spot_no_VA!$C73))-1</f>
        <v>1.3519886541202286E-2</v>
      </c>
      <c r="L73" s="6">
        <f>((1+BSL_RFR_spot_no_VA!L73)*(1+LFL_RFR_spot_no_VA!$C73)/(1+BSL_RFR_spot_no_VA!$C73))-1</f>
        <v>1.3519886541202286E-2</v>
      </c>
      <c r="M73" s="6">
        <f>((1+BSL_RFR_spot_no_VA!M73)*(1+LFL_RFR_spot_no_VA!$C73)/(1+BSL_RFR_spot_no_VA!$C73))-1</f>
        <v>1.3519886541202286E-2</v>
      </c>
      <c r="N73" s="6">
        <f>((1+BSL_RFR_spot_no_VA!N73)*(1+LFL_RFR_spot_no_VA!$C73)/(1+BSL_RFR_spot_no_VA!$C73))-1</f>
        <v>1.3519886541202286E-2</v>
      </c>
      <c r="O73" s="6">
        <f>((1+BSL_RFR_spot_no_VA!O73)*(1+LFL_RFR_spot_no_VA!$C73)/(1+BSL_RFR_spot_no_VA!$C73))-1</f>
        <v>1.3519886541202286E-2</v>
      </c>
      <c r="P73" s="6">
        <f>((1+BSL_RFR_spot_no_VA!P73)*(1+LFL_RFR_spot_no_VA!$C73)/(1+BSL_RFR_spot_no_VA!$C73))-1</f>
        <v>2.5656731166327384E-2</v>
      </c>
      <c r="Q73" s="6">
        <f>((1+BSL_RFR_spot_no_VA!Q73)*(1+LFL_RFR_spot_no_VA!$C73)/(1+BSL_RFR_spot_no_VA!$C73))-1</f>
        <v>2.8722881387411636E-2</v>
      </c>
      <c r="R73" s="6">
        <f>((1+BSL_RFR_spot_no_VA!R73)*(1+LFL_RFR_spot_no_VA!$C73)/(1+BSL_RFR_spot_no_VA!$C73))-1</f>
        <v>1.3519886541202286E-2</v>
      </c>
      <c r="S73" s="6">
        <f>((1+BSL_RFR_spot_no_VA!S73)*(1+LFL_RFR_spot_no_VA!$C73)/(1+BSL_RFR_spot_no_VA!$C73))-1</f>
        <v>1.3519886541202286E-2</v>
      </c>
      <c r="T73" s="6">
        <f>((1+BSL_RFR_spot_no_VA!T73)*(1+LFL_RFR_spot_no_VA!$C73)/(1+BSL_RFR_spot_no_VA!$C73))-1</f>
        <v>1.3519886541202286E-2</v>
      </c>
      <c r="U73" s="6">
        <f>((1+BSL_RFR_spot_no_VA!U73)*(1+LFL_RFR_spot_no_VA!$C73)/(1+BSL_RFR_spot_no_VA!$C73))-1</f>
        <v>2.6900867218599966E-3</v>
      </c>
      <c r="V73" s="6">
        <f>((1+BSL_RFR_spot_no_VA!V73)*(1+LFL_RFR_spot_no_VA!$C73)/(1+BSL_RFR_spot_no_VA!$C73))-1</f>
        <v>1.3519886541202286E-2</v>
      </c>
      <c r="W73" s="6">
        <f>((1+BSL_RFR_spot_no_VA!W73)*(1+LFL_RFR_spot_no_VA!$C73)/(1+BSL_RFR_spot_no_VA!$C73))-1</f>
        <v>1.3519886541202286E-2</v>
      </c>
      <c r="X73" s="6">
        <f>((1+BSL_RFR_spot_no_VA!X73)*(1+LFL_RFR_spot_no_VA!$C73)/(1+BSL_RFR_spot_no_VA!$C73))-1</f>
        <v>1.3519886541202286E-2</v>
      </c>
      <c r="Y73" s="6">
        <f>((1+BSL_RFR_spot_no_VA!Y73)*(1+LFL_RFR_spot_no_VA!$C73)/(1+BSL_RFR_spot_no_VA!$C73))-1</f>
        <v>1.3519886541202286E-2</v>
      </c>
      <c r="Z73" s="6">
        <f>((1+BSL_RFR_spot_no_VA!Z73)*(1+LFL_RFR_spot_no_VA!$C73)/(1+BSL_RFR_spot_no_VA!$C73))-1</f>
        <v>1.8040492636390626E-2</v>
      </c>
      <c r="AA73" s="6">
        <f>((1+BSL_RFR_spot_no_VA!AA73)*(1+LFL_RFR_spot_no_VA!$C73)/(1+BSL_RFR_spot_no_VA!$C73))-1</f>
        <v>2.273799201356419E-2</v>
      </c>
      <c r="AB73" s="6">
        <f>((1+BSL_RFR_spot_no_VA!AB73)*(1+LFL_RFR_spot_no_VA!$C73)/(1+BSL_RFR_spot_no_VA!$C73))-1</f>
        <v>1.3519886541202286E-2</v>
      </c>
      <c r="AC73" s="6">
        <f>((1+BSL_RFR_spot_no_VA!AC73)*(1+LFL_RFR_spot_no_VA!$C73)/(1+BSL_RFR_spot_no_VA!$C73))-1</f>
        <v>2.6098964371291222E-2</v>
      </c>
      <c r="AD73" s="6">
        <f>((1+BSL_RFR_spot_no_VA!AD73)*(1+LFL_RFR_spot_no_VA!$C73)/(1+BSL_RFR_spot_no_VA!$C73))-1</f>
        <v>3.6879627167859974E-2</v>
      </c>
      <c r="AE73" s="6">
        <f>((1+BSL_RFR_spot_no_VA!AE73)*(1+LFL_RFR_spot_no_VA!$C73)/(1+BSL_RFR_spot_no_VA!$C73))-1</f>
        <v>1.3519886541202286E-2</v>
      </c>
      <c r="AF73" s="6">
        <f>((1+BSL_RFR_spot_no_VA!AF73)*(1+LFL_RFR_spot_no_VA!$C73)/(1+BSL_RFR_spot_no_VA!$C73))-1</f>
        <v>1.3519886541202286E-2</v>
      </c>
      <c r="AG73" s="6">
        <f>((1+BSL_RFR_spot_no_VA!AG73)*(1+LFL_RFR_spot_no_VA!$C73)/(1+BSL_RFR_spot_no_VA!$C73))-1</f>
        <v>1.3519886541202286E-2</v>
      </c>
      <c r="AH73" s="6">
        <f>((1+BSL_RFR_spot_no_VA!AH73)*(1+LFL_RFR_spot_no_VA!$C73)/(1+BSL_RFR_spot_no_VA!$C73))-1</f>
        <v>1.9494948510494492E-2</v>
      </c>
      <c r="AI73" s="6">
        <f>((1+BSL_RFR_spot_no_VA!AI73)*(1+LFL_RFR_spot_no_VA!$C73)/(1+BSL_RFR_spot_no_VA!$C73))-1</f>
        <v>2.6900867218599966E-3</v>
      </c>
      <c r="AJ73" s="6">
        <v>1.0056153787462607E-2</v>
      </c>
      <c r="AK73" s="6">
        <f>((1+BSL_RFR_spot_no_VA!AK73)*(1+LFL_RFR_spot_no_VA!$C73)/(1+BSL_RFR_spot_no_VA!$C73))-1</f>
        <v>1.8394279200361963E-2</v>
      </c>
      <c r="AL73" s="6">
        <f>((1+BSL_RFR_spot_no_VA!AL73)*(1+LFL_RFR_spot_no_VA!$C73)/(1+BSL_RFR_spot_no_VA!$C73))-1</f>
        <v>6.9015240061915284E-2</v>
      </c>
      <c r="AM73" s="6">
        <f>((1+BSL_RFR_spot_no_VA!AM73)*(1+LFL_RFR_spot_no_VA!$C73)/(1+BSL_RFR_spot_no_VA!$C73))-1</f>
        <v>1.5347783788387082E-2</v>
      </c>
      <c r="AN73" s="6">
        <f>((1+BSL_RFR_spot_no_VA!AN73)*(1+LFL_RFR_spot_no_VA!$C73)/(1+BSL_RFR_spot_no_VA!$C73))-1</f>
        <v>2.6511715362591115E-2</v>
      </c>
      <c r="AO73" s="6">
        <f>((1+BSL_RFR_spot_no_VA!AO73)*(1+LFL_RFR_spot_no_VA!$C73)/(1+BSL_RFR_spot_no_VA!$C73))-1</f>
        <v>1.9514603319604085E-2</v>
      </c>
      <c r="AP73" s="6">
        <f>((1+BSL_RFR_spot_no_VA!AP73)*(1+LFL_RFR_spot_no_VA!$C73)/(1+BSL_RFR_spot_no_VA!$C73))-1</f>
        <v>3.1926615272262149E-2</v>
      </c>
      <c r="AQ73" s="6">
        <f>((1+BSL_RFR_spot_no_VA!AQ73)*(1+LFL_RFR_spot_no_VA!$C73)/(1+BSL_RFR_spot_no_VA!$C73))-1</f>
        <v>1.6920168517148282E-2</v>
      </c>
      <c r="AR73" s="6">
        <f>((1+BSL_RFR_spot_no_VA!AR73)*(1+LFL_RFR_spot_no_VA!$C73)/(1+BSL_RFR_spot_no_VA!$C73))-1</f>
        <v>4.2353491504859342E-2</v>
      </c>
      <c r="AS73" s="6">
        <f>((1+BSL_RFR_spot_no_VA!AS73)*(1+LFL_RFR_spot_no_VA!$C73)/(1+BSL_RFR_spot_no_VA!$C73))-1</f>
        <v>3.0242184767217406E-3</v>
      </c>
      <c r="AT73" s="6">
        <f>((1+BSL_RFR_spot_no_VA!AT73)*(1+LFL_RFR_spot_no_VA!$C73)/(1+BSL_RFR_spot_no_VA!$C73))-1</f>
        <v>2.7553420245395532E-2</v>
      </c>
      <c r="AU73" s="6">
        <f>((1+BSL_RFR_spot_no_VA!AU73)*(1+LFL_RFR_spot_no_VA!$C73)/(1+BSL_RFR_spot_no_VA!$C73))-1</f>
        <v>4.2667968450611715E-2</v>
      </c>
      <c r="AV73" s="6">
        <f>((1+BSL_RFR_spot_no_VA!AV73)*(1+LFL_RFR_spot_no_VA!$C73)/(1+BSL_RFR_spot_no_VA!$C73))-1</f>
        <v>2.3573321400718772E-2</v>
      </c>
      <c r="AW73" s="6">
        <f>((1+BSL_RFR_spot_no_VA!AW73)*(1+LFL_RFR_spot_no_VA!$C73)/(1+BSL_RFR_spot_no_VA!$C73))-1</f>
        <v>1.9033060496421061E-2</v>
      </c>
      <c r="AX73" s="6">
        <f>((1+BSL_RFR_spot_no_VA!AX73)*(1+LFL_RFR_spot_no_VA!$C73)/(1+BSL_RFR_spot_no_VA!$C73))-1</f>
        <v>5.0991780108490925E-2</v>
      </c>
      <c r="AY73" s="6">
        <f>((1+BSL_RFR_spot_no_VA!AY73)*(1+LFL_RFR_spot_no_VA!$C73)/(1+BSL_RFR_spot_no_VA!$C73))-1</f>
        <v>1.4139013028151792E-2</v>
      </c>
      <c r="AZ73" s="6">
        <f>((1+BSL_RFR_spot_no_VA!AZ73)*(1+LFL_RFR_spot_no_VA!$C73)/(1+BSL_RFR_spot_no_VA!$C73))-1</f>
        <v>1.5848981420679698E-2</v>
      </c>
      <c r="BA73" s="6">
        <f>((1+BSL_RFR_spot_no_VA!BA73)*(1+LFL_RFR_spot_no_VA!$C73)/(1+BSL_RFR_spot_no_VA!$C73))-1</f>
        <v>2.1175434689358008E-2</v>
      </c>
      <c r="BB73" s="6">
        <f>((1+BSL_RFR_spot_no_VA!BB73)*(1+LFL_RFR_spot_no_VA!$C73)/(1+BSL_RFR_spot_no_VA!$C73))-1</f>
        <v>5.0883678658388609E-2</v>
      </c>
      <c r="BC73" s="6">
        <f>((1+BSL_RFR_spot_no_VA!BC73)*(1+LFL_RFR_spot_no_VA!$C73)/(1+BSL_RFR_spot_no_VA!$C73))-1</f>
        <v>1.0630629602103703E-2</v>
      </c>
      <c r="BD73" s="12"/>
      <c r="BE73" s="3"/>
    </row>
    <row r="74" spans="1:57" x14ac:dyDescent="0.25">
      <c r="A74" s="3"/>
      <c r="B74" s="3">
        <v>64</v>
      </c>
      <c r="C74" s="6">
        <v>1.3619786693491731E-2</v>
      </c>
      <c r="D74" s="6">
        <f>((1+BSL_RFR_spot_no_VA!D74)*(1+LFL_RFR_spot_no_VA!$C74)/(1+BSL_RFR_spot_no_VA!$C74))-1</f>
        <v>1.3619786693491731E-2</v>
      </c>
      <c r="E74" s="6">
        <f>((1+BSL_RFR_spot_no_VA!E74)*(1+LFL_RFR_spot_no_VA!$C74)/(1+BSL_RFR_spot_no_VA!$C74))-1</f>
        <v>1.3619786693491731E-2</v>
      </c>
      <c r="F74" s="6">
        <f>((1+BSL_RFR_spot_no_VA!F74)*(1+LFL_RFR_spot_no_VA!$C74)/(1+BSL_RFR_spot_no_VA!$C74))-1</f>
        <v>1.3423249720076358E-2</v>
      </c>
      <c r="G74" s="6">
        <f>((1+BSL_RFR_spot_no_VA!G74)*(1+LFL_RFR_spot_no_VA!$C74)/(1+BSL_RFR_spot_no_VA!$C74))-1</f>
        <v>2.5225294973681756E-2</v>
      </c>
      <c r="H74" s="6">
        <f>((1+BSL_RFR_spot_no_VA!H74)*(1+LFL_RFR_spot_no_VA!$C74)/(1+BSL_RFR_spot_no_VA!$C74))-1</f>
        <v>1.3619786693491731E-2</v>
      </c>
      <c r="I74" s="6">
        <f>((1+BSL_RFR_spot_no_VA!I74)*(1+LFL_RFR_spot_no_VA!$C74)/(1+BSL_RFR_spot_no_VA!$C74))-1</f>
        <v>1.4808835382656094E-2</v>
      </c>
      <c r="J74" s="6">
        <f>((1+BSL_RFR_spot_no_VA!J74)*(1+LFL_RFR_spot_no_VA!$C74)/(1+BSL_RFR_spot_no_VA!$C74))-1</f>
        <v>1.3580479298808568E-2</v>
      </c>
      <c r="K74" s="6">
        <f>((1+BSL_RFR_spot_no_VA!K74)*(1+LFL_RFR_spot_no_VA!$C74)/(1+BSL_RFR_spot_no_VA!$C74))-1</f>
        <v>1.3619786693491731E-2</v>
      </c>
      <c r="L74" s="6">
        <f>((1+BSL_RFR_spot_no_VA!L74)*(1+LFL_RFR_spot_no_VA!$C74)/(1+BSL_RFR_spot_no_VA!$C74))-1</f>
        <v>1.3619786693491731E-2</v>
      </c>
      <c r="M74" s="6">
        <f>((1+BSL_RFR_spot_no_VA!M74)*(1+LFL_RFR_spot_no_VA!$C74)/(1+BSL_RFR_spot_no_VA!$C74))-1</f>
        <v>1.3619786693491731E-2</v>
      </c>
      <c r="N74" s="6">
        <f>((1+BSL_RFR_spot_no_VA!N74)*(1+LFL_RFR_spot_no_VA!$C74)/(1+BSL_RFR_spot_no_VA!$C74))-1</f>
        <v>1.3619786693491731E-2</v>
      </c>
      <c r="O74" s="6">
        <f>((1+BSL_RFR_spot_no_VA!O74)*(1+LFL_RFR_spot_no_VA!$C74)/(1+BSL_RFR_spot_no_VA!$C74))-1</f>
        <v>1.3619786693491731E-2</v>
      </c>
      <c r="P74" s="6">
        <f>((1+BSL_RFR_spot_no_VA!P74)*(1+LFL_RFR_spot_no_VA!$C74)/(1+BSL_RFR_spot_no_VA!$C74))-1</f>
        <v>2.556923467715877E-2</v>
      </c>
      <c r="Q74" s="6">
        <f>((1+BSL_RFR_spot_no_VA!Q74)*(1+LFL_RFR_spot_no_VA!$C74)/(1+BSL_RFR_spot_no_VA!$C74))-1</f>
        <v>2.8595904067758804E-2</v>
      </c>
      <c r="R74" s="6">
        <f>((1+BSL_RFR_spot_no_VA!R74)*(1+LFL_RFR_spot_no_VA!$C74)/(1+BSL_RFR_spot_no_VA!$C74))-1</f>
        <v>1.3619786693491731E-2</v>
      </c>
      <c r="S74" s="6">
        <f>((1+BSL_RFR_spot_no_VA!S74)*(1+LFL_RFR_spot_no_VA!$C74)/(1+BSL_RFR_spot_no_VA!$C74))-1</f>
        <v>1.3619786693491731E-2</v>
      </c>
      <c r="T74" s="6">
        <f>((1+BSL_RFR_spot_no_VA!T74)*(1+LFL_RFR_spot_no_VA!$C74)/(1+BSL_RFR_spot_no_VA!$C74))-1</f>
        <v>1.3619786693491731E-2</v>
      </c>
      <c r="U74" s="6">
        <f>((1+BSL_RFR_spot_no_VA!U74)*(1+LFL_RFR_spot_no_VA!$C74)/(1+BSL_RFR_spot_no_VA!$C74))-1</f>
        <v>2.8102531556351007E-3</v>
      </c>
      <c r="V74" s="6">
        <f>((1+BSL_RFR_spot_no_VA!V74)*(1+LFL_RFR_spot_no_VA!$C74)/(1+BSL_RFR_spot_no_VA!$C74))-1</f>
        <v>1.3619786693491731E-2</v>
      </c>
      <c r="W74" s="6">
        <f>((1+BSL_RFR_spot_no_VA!W74)*(1+LFL_RFR_spot_no_VA!$C74)/(1+BSL_RFR_spot_no_VA!$C74))-1</f>
        <v>1.3619786693491731E-2</v>
      </c>
      <c r="X74" s="6">
        <f>((1+BSL_RFR_spot_no_VA!X74)*(1+LFL_RFR_spot_no_VA!$C74)/(1+BSL_RFR_spot_no_VA!$C74))-1</f>
        <v>1.3619786693491731E-2</v>
      </c>
      <c r="Y74" s="6">
        <f>((1+BSL_RFR_spot_no_VA!Y74)*(1+LFL_RFR_spot_no_VA!$C74)/(1+BSL_RFR_spot_no_VA!$C74))-1</f>
        <v>1.3619786693491731E-2</v>
      </c>
      <c r="Z74" s="6">
        <f>((1+BSL_RFR_spot_no_VA!Z74)*(1+LFL_RFR_spot_no_VA!$C74)/(1+BSL_RFR_spot_no_VA!$C74))-1</f>
        <v>1.8081175990025233E-2</v>
      </c>
      <c r="AA74" s="6">
        <f>((1+BSL_RFR_spot_no_VA!AA74)*(1+LFL_RFR_spot_no_VA!$C74)/(1+BSL_RFR_spot_no_VA!$C74))-1</f>
        <v>2.2699794865291389E-2</v>
      </c>
      <c r="AB74" s="6">
        <f>((1+BSL_RFR_spot_no_VA!AB74)*(1+LFL_RFR_spot_no_VA!$C74)/(1+BSL_RFR_spot_no_VA!$C74))-1</f>
        <v>1.3619786693491731E-2</v>
      </c>
      <c r="AC74" s="6">
        <f>((1+BSL_RFR_spot_no_VA!AC74)*(1+LFL_RFR_spot_no_VA!$C74)/(1+BSL_RFR_spot_no_VA!$C74))-1</f>
        <v>2.6011442867343915E-2</v>
      </c>
      <c r="AD74" s="6">
        <f>((1+BSL_RFR_spot_no_VA!AD74)*(1+LFL_RFR_spot_no_VA!$C74)/(1+BSL_RFR_spot_no_VA!$C74))-1</f>
        <v>3.6624439431785172E-2</v>
      </c>
      <c r="AE74" s="6">
        <f>((1+BSL_RFR_spot_no_VA!AE74)*(1+LFL_RFR_spot_no_VA!$C74)/(1+BSL_RFR_spot_no_VA!$C74))-1</f>
        <v>1.3619786693491731E-2</v>
      </c>
      <c r="AF74" s="6">
        <f>((1+BSL_RFR_spot_no_VA!AF74)*(1+LFL_RFR_spot_no_VA!$C74)/(1+BSL_RFR_spot_no_VA!$C74))-1</f>
        <v>1.3619786693491731E-2</v>
      </c>
      <c r="AG74" s="6">
        <f>((1+BSL_RFR_spot_no_VA!AG74)*(1+LFL_RFR_spot_no_VA!$C74)/(1+BSL_RFR_spot_no_VA!$C74))-1</f>
        <v>1.3619786693491731E-2</v>
      </c>
      <c r="AH74" s="6">
        <f>((1+BSL_RFR_spot_no_VA!AH74)*(1+LFL_RFR_spot_no_VA!$C74)/(1+BSL_RFR_spot_no_VA!$C74))-1</f>
        <v>1.9506069047288133E-2</v>
      </c>
      <c r="AI74" s="6">
        <f>((1+BSL_RFR_spot_no_VA!AI74)*(1+LFL_RFR_spot_no_VA!$C74)/(1+BSL_RFR_spot_no_VA!$C74))-1</f>
        <v>2.8102531556351007E-3</v>
      </c>
      <c r="AJ74" s="6">
        <v>1.0186598773525901E-2</v>
      </c>
      <c r="AK74" s="6">
        <f>((1+BSL_RFR_spot_no_VA!AK74)*(1+LFL_RFR_spot_no_VA!$C74)/(1+BSL_RFR_spot_no_VA!$C74))-1</f>
        <v>1.8415288844831679E-2</v>
      </c>
      <c r="AL74" s="6">
        <f>((1+BSL_RFR_spot_no_VA!AL74)*(1+LFL_RFR_spot_no_VA!$C74)/(1+BSL_RFR_spot_no_VA!$C74))-1</f>
        <v>6.8394641184412963E-2</v>
      </c>
      <c r="AM74" s="6">
        <f>((1+BSL_RFR_spot_no_VA!AM74)*(1+LFL_RFR_spot_no_VA!$C74)/(1+BSL_RFR_spot_no_VA!$C74))-1</f>
        <v>1.5418100000244239E-2</v>
      </c>
      <c r="AN74" s="6">
        <f>((1+BSL_RFR_spot_no_VA!AN74)*(1+LFL_RFR_spot_no_VA!$C74)/(1+BSL_RFR_spot_no_VA!$C74))-1</f>
        <v>2.6414343662845896E-2</v>
      </c>
      <c r="AO74" s="6">
        <f>((1+BSL_RFR_spot_no_VA!AO74)*(1+LFL_RFR_spot_no_VA!$C74)/(1+BSL_RFR_spot_no_VA!$C74))-1</f>
        <v>1.9525722744629936E-2</v>
      </c>
      <c r="AP74" s="6">
        <f>((1+BSL_RFR_spot_no_VA!AP74)*(1+LFL_RFR_spot_no_VA!$C74)/(1+BSL_RFR_spot_no_VA!$C74))-1</f>
        <v>3.1750322491078675E-2</v>
      </c>
      <c r="AQ74" s="6">
        <f>((1+BSL_RFR_spot_no_VA!AQ74)*(1+LFL_RFR_spot_no_VA!$C74)/(1+BSL_RFR_spot_no_VA!$C74))-1</f>
        <v>1.697074209022742E-2</v>
      </c>
      <c r="AR74" s="6">
        <f>((1+BSL_RFR_spot_no_VA!AR74)*(1+LFL_RFR_spot_no_VA!$C74)/(1+BSL_RFR_spot_no_VA!$C74))-1</f>
        <v>4.2156955233433324E-2</v>
      </c>
      <c r="AS74" s="6">
        <f>((1+BSL_RFR_spot_no_VA!AS74)*(1+LFL_RFR_spot_no_VA!$C74)/(1+BSL_RFR_spot_no_VA!$C74))-1</f>
        <v>3.1345391617707552E-3</v>
      </c>
      <c r="AT74" s="6">
        <f>((1+BSL_RFR_spot_no_VA!AT74)*(1+LFL_RFR_spot_no_VA!$C74)/(1+BSL_RFR_spot_no_VA!$C74))-1</f>
        <v>2.7436335924606592E-2</v>
      </c>
      <c r="AU74" s="6">
        <f>((1+BSL_RFR_spot_no_VA!AU74)*(1+LFL_RFR_spot_no_VA!$C74)/(1+BSL_RFR_spot_no_VA!$C74))-1</f>
        <v>4.247141439089841E-2</v>
      </c>
      <c r="AV74" s="6">
        <f>((1+BSL_RFR_spot_no_VA!AV74)*(1+LFL_RFR_spot_no_VA!$C74)/(1+BSL_RFR_spot_no_VA!$C74))-1</f>
        <v>2.3515423304965921E-2</v>
      </c>
      <c r="AW74" s="6">
        <f>((1+BSL_RFR_spot_no_VA!AW74)*(1+LFL_RFR_spot_no_VA!$C74)/(1+BSL_RFR_spot_no_VA!$C74))-1</f>
        <v>1.9054034008432419E-2</v>
      </c>
      <c r="AX74" s="6">
        <f>((1+BSL_RFR_spot_no_VA!AX74)*(1+LFL_RFR_spot_no_VA!$C74)/(1+BSL_RFR_spot_no_VA!$C74))-1</f>
        <v>5.0667006182328E-2</v>
      </c>
      <c r="AY74" s="6">
        <f>((1+BSL_RFR_spot_no_VA!AY74)*(1+LFL_RFR_spot_no_VA!$C74)/(1+BSL_RFR_spot_no_VA!$C74))-1</f>
        <v>1.423887815975089E-2</v>
      </c>
      <c r="AZ74" s="6">
        <f>((1+BSL_RFR_spot_no_VA!AZ74)*(1+LFL_RFR_spot_no_VA!$C74)/(1+BSL_RFR_spot_no_VA!$C74))-1</f>
        <v>1.5919269282453907E-2</v>
      </c>
      <c r="BA74" s="6">
        <f>((1+BSL_RFR_spot_no_VA!BA74)*(1+LFL_RFR_spot_no_VA!$C74)/(1+BSL_RFR_spot_no_VA!$C74))-1</f>
        <v>2.1156979623979222E-2</v>
      </c>
      <c r="BB74" s="6">
        <f>((1+BSL_RFR_spot_no_VA!BB74)*(1+LFL_RFR_spot_no_VA!$C74)/(1+BSL_RFR_spot_no_VA!$C74))-1</f>
        <v>5.0558910846949301E-2</v>
      </c>
      <c r="BC74" s="6">
        <f>((1+BSL_RFR_spot_no_VA!BC74)*(1+LFL_RFR_spot_no_VA!$C74)/(1+BSL_RFR_spot_no_VA!$C74))-1</f>
        <v>1.0750346881624129E-2</v>
      </c>
      <c r="BD74" s="12"/>
      <c r="BE74" s="3"/>
    </row>
    <row r="75" spans="1:57" x14ac:dyDescent="0.25">
      <c r="A75" s="11"/>
      <c r="B75" s="8">
        <v>65</v>
      </c>
      <c r="C75" s="9">
        <v>1.3716739268201383E-2</v>
      </c>
      <c r="D75" s="9">
        <f>((1+BSL_RFR_spot_no_VA!D75)*(1+LFL_RFR_spot_no_VA!$C75)/(1+BSL_RFR_spot_no_VA!$C75))-1</f>
        <v>1.3716739268201383E-2</v>
      </c>
      <c r="E75" s="9">
        <f>((1+BSL_RFR_spot_no_VA!E75)*(1+LFL_RFR_spot_no_VA!$C75)/(1+BSL_RFR_spot_no_VA!$C75))-1</f>
        <v>1.3716739268201383E-2</v>
      </c>
      <c r="F75" s="9">
        <f>((1+BSL_RFR_spot_no_VA!F75)*(1+LFL_RFR_spot_no_VA!$C75)/(1+BSL_RFR_spot_no_VA!$C75))-1</f>
        <v>1.3520213980452001E-2</v>
      </c>
      <c r="G75" s="9">
        <f>((1+BSL_RFR_spot_no_VA!G75)*(1+LFL_RFR_spot_no_VA!$C75)/(1+BSL_RFR_spot_no_VA!$C75))-1</f>
        <v>2.5144684750820545E-2</v>
      </c>
      <c r="H75" s="9">
        <f>((1+BSL_RFR_spot_no_VA!H75)*(1+LFL_RFR_spot_no_VA!$C75)/(1+BSL_RFR_spot_no_VA!$C75))-1</f>
        <v>1.3716739268201383E-2</v>
      </c>
      <c r="I75" s="9">
        <f>((1+BSL_RFR_spot_no_VA!I75)*(1+LFL_RFR_spot_no_VA!$C75)/(1+BSL_RFR_spot_no_VA!$C75))-1</f>
        <v>1.4886064730309512E-2</v>
      </c>
      <c r="J75" s="9">
        <f>((1+BSL_RFR_spot_no_VA!J75)*(1+LFL_RFR_spot_no_VA!$C75)/(1+BSL_RFR_spot_no_VA!$C75))-1</f>
        <v>1.3677434210651818E-2</v>
      </c>
      <c r="K75" s="9">
        <f>((1+BSL_RFR_spot_no_VA!K75)*(1+LFL_RFR_spot_no_VA!$C75)/(1+BSL_RFR_spot_no_VA!$C75))-1</f>
        <v>1.3716739268201383E-2</v>
      </c>
      <c r="L75" s="9">
        <f>((1+BSL_RFR_spot_no_VA!L75)*(1+LFL_RFR_spot_no_VA!$C75)/(1+BSL_RFR_spot_no_VA!$C75))-1</f>
        <v>1.3716739268201383E-2</v>
      </c>
      <c r="M75" s="9">
        <f>((1+BSL_RFR_spot_no_VA!M75)*(1+LFL_RFR_spot_no_VA!$C75)/(1+BSL_RFR_spot_no_VA!$C75))-1</f>
        <v>1.3716739268201383E-2</v>
      </c>
      <c r="N75" s="9">
        <f>((1+BSL_RFR_spot_no_VA!N75)*(1+LFL_RFR_spot_no_VA!$C75)/(1+BSL_RFR_spot_no_VA!$C75))-1</f>
        <v>1.3716739268201383E-2</v>
      </c>
      <c r="O75" s="9">
        <f>((1+BSL_RFR_spot_no_VA!O75)*(1+LFL_RFR_spot_no_VA!$C75)/(1+BSL_RFR_spot_no_VA!$C75))-1</f>
        <v>1.3716739268201383E-2</v>
      </c>
      <c r="P75" s="9">
        <f>((1+BSL_RFR_spot_no_VA!P75)*(1+LFL_RFR_spot_no_VA!$C75)/(1+BSL_RFR_spot_no_VA!$C75))-1</f>
        <v>2.5488604004381799E-2</v>
      </c>
      <c r="Q75" s="9">
        <f>((1+BSL_RFR_spot_no_VA!Q75)*(1+LFL_RFR_spot_no_VA!$C75)/(1+BSL_RFR_spot_no_VA!$C75))-1</f>
        <v>2.8465962113783272E-2</v>
      </c>
      <c r="R75" s="9">
        <f>((1+BSL_RFR_spot_no_VA!R75)*(1+LFL_RFR_spot_no_VA!$C75)/(1+BSL_RFR_spot_no_VA!$C75))-1</f>
        <v>1.3716739268201383E-2</v>
      </c>
      <c r="S75" s="9">
        <f>((1+BSL_RFR_spot_no_VA!S75)*(1+LFL_RFR_spot_no_VA!$C75)/(1+BSL_RFR_spot_no_VA!$C75))-1</f>
        <v>1.3716739268201383E-2</v>
      </c>
      <c r="T75" s="9">
        <f>((1+BSL_RFR_spot_no_VA!T75)*(1+LFL_RFR_spot_no_VA!$C75)/(1+BSL_RFR_spot_no_VA!$C75))-1</f>
        <v>1.3716739268201383E-2</v>
      </c>
      <c r="U75" s="9">
        <f>((1+BSL_RFR_spot_no_VA!U75)*(1+LFL_RFR_spot_no_VA!$C75)/(1+BSL_RFR_spot_no_VA!$C75))-1</f>
        <v>2.9176747063799358E-3</v>
      </c>
      <c r="V75" s="9">
        <f>((1+BSL_RFR_spot_no_VA!V75)*(1+LFL_RFR_spot_no_VA!$C75)/(1+BSL_RFR_spot_no_VA!$C75))-1</f>
        <v>1.3716739268201383E-2</v>
      </c>
      <c r="W75" s="9">
        <f>((1+BSL_RFR_spot_no_VA!W75)*(1+LFL_RFR_spot_no_VA!$C75)/(1+BSL_RFR_spot_no_VA!$C75))-1</f>
        <v>1.3716739268201383E-2</v>
      </c>
      <c r="X75" s="9">
        <f>((1+BSL_RFR_spot_no_VA!X75)*(1+LFL_RFR_spot_no_VA!$C75)/(1+BSL_RFR_spot_no_VA!$C75))-1</f>
        <v>1.3716739268201383E-2</v>
      </c>
      <c r="Y75" s="9">
        <f>((1+BSL_RFR_spot_no_VA!Y75)*(1+LFL_RFR_spot_no_VA!$C75)/(1+BSL_RFR_spot_no_VA!$C75))-1</f>
        <v>1.3716739268201383E-2</v>
      </c>
      <c r="Z75" s="9">
        <f>((1+BSL_RFR_spot_no_VA!Z75)*(1+LFL_RFR_spot_no_VA!$C75)/(1+BSL_RFR_spot_no_VA!$C75))-1</f>
        <v>1.8109079449397436E-2</v>
      </c>
      <c r="AA75" s="9">
        <f>((1+BSL_RFR_spot_no_VA!AA75)*(1+LFL_RFR_spot_no_VA!$C75)/(1+BSL_RFR_spot_no_VA!$C75))-1</f>
        <v>2.265863986079264E-2</v>
      </c>
      <c r="AB75" s="9">
        <f>((1+BSL_RFR_spot_no_VA!AB75)*(1+LFL_RFR_spot_no_VA!$C75)/(1+BSL_RFR_spot_no_VA!$C75))-1</f>
        <v>1.3716739268201383E-2</v>
      </c>
      <c r="AC75" s="9">
        <f>((1+BSL_RFR_spot_no_VA!AC75)*(1+LFL_RFR_spot_no_VA!$C75)/(1+BSL_RFR_spot_no_VA!$C75))-1</f>
        <v>2.592095963743013E-2</v>
      </c>
      <c r="AD75" s="9">
        <f>((1+BSL_RFR_spot_no_VA!AD75)*(1+LFL_RFR_spot_no_VA!$C75)/(1+BSL_RFR_spot_no_VA!$C75))-1</f>
        <v>3.6366278681303044E-2</v>
      </c>
      <c r="AE75" s="9">
        <f>((1+BSL_RFR_spot_no_VA!AE75)*(1+LFL_RFR_spot_no_VA!$C75)/(1+BSL_RFR_spot_no_VA!$C75))-1</f>
        <v>1.3716739268201383E-2</v>
      </c>
      <c r="AF75" s="9">
        <f>((1+BSL_RFR_spot_no_VA!AF75)*(1+LFL_RFR_spot_no_VA!$C75)/(1+BSL_RFR_spot_no_VA!$C75))-1</f>
        <v>1.3716739268201383E-2</v>
      </c>
      <c r="AG75" s="9">
        <f>((1+BSL_RFR_spot_no_VA!AG75)*(1+LFL_RFR_spot_no_VA!$C75)/(1+BSL_RFR_spot_no_VA!$C75))-1</f>
        <v>1.3716739268201383E-2</v>
      </c>
      <c r="AH75" s="9">
        <f>((1+BSL_RFR_spot_no_VA!AH75)*(1+LFL_RFR_spot_no_VA!$C75)/(1+BSL_RFR_spot_no_VA!$C75))-1</f>
        <v>1.9514235256804291E-2</v>
      </c>
      <c r="AI75" s="9">
        <f>((1+BSL_RFR_spot_no_VA!AI75)*(1+LFL_RFR_spot_no_VA!$C75)/(1+BSL_RFR_spot_no_VA!$C75))-1</f>
        <v>2.9176747063799358E-3</v>
      </c>
      <c r="AJ75" s="9">
        <v>1.0315993783574617E-2</v>
      </c>
      <c r="AK75" s="9">
        <f>((1+BSL_RFR_spot_no_VA!AK75)*(1+LFL_RFR_spot_no_VA!$C75)/(1+BSL_RFR_spot_no_VA!$C75))-1</f>
        <v>1.8443172438571187E-2</v>
      </c>
      <c r="AL75" s="9">
        <f>((1+BSL_RFR_spot_no_VA!AL75)*(1+LFL_RFR_spot_no_VA!$C75)/(1+BSL_RFR_spot_no_VA!$C75))-1</f>
        <v>6.7790672192408641E-2</v>
      </c>
      <c r="AM75" s="9">
        <f>((1+BSL_RFR_spot_no_VA!AM75)*(1+LFL_RFR_spot_no_VA!$C75)/(1+BSL_RFR_spot_no_VA!$C75))-1</f>
        <v>1.5495293122332221E-2</v>
      </c>
      <c r="AN75" s="9">
        <f>((1+BSL_RFR_spot_no_VA!AN75)*(1+LFL_RFR_spot_no_VA!$C75)/(1+BSL_RFR_spot_no_VA!$C75))-1</f>
        <v>2.6323836477316176E-2</v>
      </c>
      <c r="AO75" s="9">
        <f>((1+BSL_RFR_spot_no_VA!AO75)*(1+LFL_RFR_spot_no_VA!$C75)/(1+BSL_RFR_spot_no_VA!$C75))-1</f>
        <v>1.9533887785579296E-2</v>
      </c>
      <c r="AP75" s="9">
        <f>((1+BSL_RFR_spot_no_VA!AP75)*(1+LFL_RFR_spot_no_VA!$C75)/(1+BSL_RFR_spot_no_VA!$C75))-1</f>
        <v>3.1561235395833886E-2</v>
      </c>
      <c r="AQ75" s="9">
        <f>((1+BSL_RFR_spot_no_VA!AQ75)*(1+LFL_RFR_spot_no_VA!$C75)/(1+BSL_RFR_spot_no_VA!$C75))-1</f>
        <v>1.7018364102388883E-2</v>
      </c>
      <c r="AR75" s="9">
        <f>((1+BSL_RFR_spot_no_VA!AR75)*(1+LFL_RFR_spot_no_VA!$C75)/(1+BSL_RFR_spot_no_VA!$C75))-1</f>
        <v>4.196724938215679E-2</v>
      </c>
      <c r="AS75" s="9">
        <f>((1+BSL_RFR_spot_no_VA!AS75)*(1+LFL_RFR_spot_no_VA!$C75)/(1+BSL_RFR_spot_no_VA!$C75))-1</f>
        <v>3.2419414311661843E-3</v>
      </c>
      <c r="AT75" s="9">
        <f>((1+BSL_RFR_spot_no_VA!AT75)*(1+LFL_RFR_spot_no_VA!$C75)/(1+BSL_RFR_spot_no_VA!$C75))-1</f>
        <v>2.7326115444837207E-2</v>
      </c>
      <c r="AU75" s="9">
        <f>((1+BSL_RFR_spot_no_VA!AU75)*(1+LFL_RFR_spot_no_VA!$C75)/(1+BSL_RFR_spot_no_VA!$C75))-1</f>
        <v>4.2271863578168256E-2</v>
      </c>
      <c r="AV75" s="9">
        <f>((1+BSL_RFR_spot_no_VA!AV75)*(1+LFL_RFR_spot_no_VA!$C75)/(1+BSL_RFR_spot_no_VA!$C75))-1</f>
        <v>2.346439354056451E-2</v>
      </c>
      <c r="AW75" s="9">
        <f>((1+BSL_RFR_spot_no_VA!AW75)*(1+LFL_RFR_spot_no_VA!$C75)/(1+BSL_RFR_spot_no_VA!$C75))-1</f>
        <v>1.9062227094981177E-2</v>
      </c>
      <c r="AX75" s="9">
        <f>((1+BSL_RFR_spot_no_VA!AX75)*(1+LFL_RFR_spot_no_VA!$C75)/(1+BSL_RFR_spot_no_VA!$C75))-1</f>
        <v>5.0339226640275125E-2</v>
      </c>
      <c r="AY75" s="9">
        <f>((1+BSL_RFR_spot_no_VA!AY75)*(1+LFL_RFR_spot_no_VA!$C75)/(1+BSL_RFR_spot_no_VA!$C75))-1</f>
        <v>1.4325967660224093E-2</v>
      </c>
      <c r="AZ75" s="9">
        <f>((1+BSL_RFR_spot_no_VA!AZ75)*(1+LFL_RFR_spot_no_VA!$C75)/(1+BSL_RFR_spot_no_VA!$C75))-1</f>
        <v>1.5976780077318065E-2</v>
      </c>
      <c r="BA75" s="9">
        <f>((1+BSL_RFR_spot_no_VA!BA75)*(1+LFL_RFR_spot_no_VA!$C75)/(1+BSL_RFR_spot_no_VA!$C75))-1</f>
        <v>2.1145395145123258E-2</v>
      </c>
      <c r="BB75" s="9">
        <f>((1+BSL_RFR_spot_no_VA!BB75)*(1+LFL_RFR_spot_no_VA!$C75)/(1+BSL_RFR_spot_no_VA!$C75))-1</f>
        <v>5.0240963996400323E-2</v>
      </c>
      <c r="BC75" s="9">
        <f>((1+BSL_RFR_spot_no_VA!BC75)*(1+LFL_RFR_spot_no_VA!$C75)/(1+BSL_RFR_spot_no_VA!$C75))-1</f>
        <v>1.0857296331449717E-2</v>
      </c>
      <c r="BD75" s="12"/>
      <c r="BE75" s="3"/>
    </row>
    <row r="76" spans="1:57" x14ac:dyDescent="0.25">
      <c r="A76" s="3"/>
      <c r="B76" s="3">
        <v>66</v>
      </c>
      <c r="C76" s="6">
        <v>1.3810864643077903E-2</v>
      </c>
      <c r="D76" s="6">
        <f>((1+BSL_RFR_spot_no_VA!D76)*(1+LFL_RFR_spot_no_VA!$C76)/(1+BSL_RFR_spot_no_VA!$C76))-1</f>
        <v>1.3810864643077903E-2</v>
      </c>
      <c r="E76" s="6">
        <f>((1+BSL_RFR_spot_no_VA!E76)*(1+LFL_RFR_spot_no_VA!$C76)/(1+BSL_RFR_spot_no_VA!$C76))-1</f>
        <v>1.3810864643077903E-2</v>
      </c>
      <c r="F76" s="6">
        <f>((1+BSL_RFR_spot_no_VA!F76)*(1+LFL_RFR_spot_no_VA!$C76)/(1+BSL_RFR_spot_no_VA!$C76))-1</f>
        <v>1.3614351585383933E-2</v>
      </c>
      <c r="G76" s="6">
        <f>((1+BSL_RFR_spot_no_VA!G76)*(1+LFL_RFR_spot_no_VA!$C76)/(1+BSL_RFR_spot_no_VA!$C76))-1</f>
        <v>2.5061237196056352E-2</v>
      </c>
      <c r="H76" s="6">
        <f>((1+BSL_RFR_spot_no_VA!H76)*(1+LFL_RFR_spot_no_VA!$C76)/(1+BSL_RFR_spot_no_VA!$C76))-1</f>
        <v>1.3810864643077903E-2</v>
      </c>
      <c r="I76" s="6">
        <f>((1+BSL_RFR_spot_no_VA!I76)*(1+LFL_RFR_spot_no_VA!$C76)/(1+BSL_RFR_spot_no_VA!$C76))-1</f>
        <v>1.4960466030587538E-2</v>
      </c>
      <c r="J76" s="6">
        <f>((1+BSL_RFR_spot_no_VA!J76)*(1+LFL_RFR_spot_no_VA!$C76)/(1+BSL_RFR_spot_no_VA!$C76))-1</f>
        <v>1.3771562031539064E-2</v>
      </c>
      <c r="K76" s="6">
        <f>((1+BSL_RFR_spot_no_VA!K76)*(1+LFL_RFR_spot_no_VA!$C76)/(1+BSL_RFR_spot_no_VA!$C76))-1</f>
        <v>1.3810864643077903E-2</v>
      </c>
      <c r="L76" s="6">
        <f>((1+BSL_RFR_spot_no_VA!L76)*(1+LFL_RFR_spot_no_VA!$C76)/(1+BSL_RFR_spot_no_VA!$C76))-1</f>
        <v>1.3810864643077903E-2</v>
      </c>
      <c r="M76" s="6">
        <f>((1+BSL_RFR_spot_no_VA!M76)*(1+LFL_RFR_spot_no_VA!$C76)/(1+BSL_RFR_spot_no_VA!$C76))-1</f>
        <v>1.3810864643077903E-2</v>
      </c>
      <c r="N76" s="6">
        <f>((1+BSL_RFR_spot_no_VA!N76)*(1+LFL_RFR_spot_no_VA!$C76)/(1+BSL_RFR_spot_no_VA!$C76))-1</f>
        <v>1.3810864643077903E-2</v>
      </c>
      <c r="O76" s="6">
        <f>((1+BSL_RFR_spot_no_VA!O76)*(1+LFL_RFR_spot_no_VA!$C76)/(1+BSL_RFR_spot_no_VA!$C76))-1</f>
        <v>1.3810864643077903E-2</v>
      </c>
      <c r="P76" s="6">
        <f>((1+BSL_RFR_spot_no_VA!P76)*(1+LFL_RFR_spot_no_VA!$C76)/(1+BSL_RFR_spot_no_VA!$C76))-1</f>
        <v>2.5395309394135923E-2</v>
      </c>
      <c r="Q76" s="6">
        <f>((1+BSL_RFR_spot_no_VA!Q76)*(1+LFL_RFR_spot_no_VA!$C76)/(1+BSL_RFR_spot_no_VA!$C76))-1</f>
        <v>2.8333179606660819E-2</v>
      </c>
      <c r="R76" s="6">
        <f>((1+BSL_RFR_spot_no_VA!R76)*(1+LFL_RFR_spot_no_VA!$C76)/(1+BSL_RFR_spot_no_VA!$C76))-1</f>
        <v>1.3810864643077903E-2</v>
      </c>
      <c r="S76" s="6">
        <f>((1+BSL_RFR_spot_no_VA!S76)*(1+LFL_RFR_spot_no_VA!$C76)/(1+BSL_RFR_spot_no_VA!$C76))-1</f>
        <v>1.3810864643077903E-2</v>
      </c>
      <c r="T76" s="6">
        <f>((1+BSL_RFR_spot_no_VA!T76)*(1+LFL_RFR_spot_no_VA!$C76)/(1+BSL_RFR_spot_no_VA!$C76))-1</f>
        <v>1.3810864643077903E-2</v>
      </c>
      <c r="U76" s="6">
        <f>((1+BSL_RFR_spot_no_VA!U76)*(1+LFL_RFR_spot_no_VA!$C76)/(1+BSL_RFR_spot_no_VA!$C76))-1</f>
        <v>3.0222977756801939E-3</v>
      </c>
      <c r="V76" s="6">
        <f>((1+BSL_RFR_spot_no_VA!V76)*(1+LFL_RFR_spot_no_VA!$C76)/(1+BSL_RFR_spot_no_VA!$C76))-1</f>
        <v>1.3810864643077903E-2</v>
      </c>
      <c r="W76" s="6">
        <f>((1+BSL_RFR_spot_no_VA!W76)*(1+LFL_RFR_spot_no_VA!$C76)/(1+BSL_RFR_spot_no_VA!$C76))-1</f>
        <v>1.3810864643077903E-2</v>
      </c>
      <c r="X76" s="6">
        <f>((1+BSL_RFR_spot_no_VA!X76)*(1+LFL_RFR_spot_no_VA!$C76)/(1+BSL_RFR_spot_no_VA!$C76))-1</f>
        <v>1.3810864643077903E-2</v>
      </c>
      <c r="Y76" s="6">
        <f>((1+BSL_RFR_spot_no_VA!Y76)*(1+LFL_RFR_spot_no_VA!$C76)/(1+BSL_RFR_spot_no_VA!$C76))-1</f>
        <v>1.3810864643077903E-2</v>
      </c>
      <c r="Z76" s="6">
        <f>((1+BSL_RFR_spot_no_VA!Z76)*(1+LFL_RFR_spot_no_VA!$C76)/(1+BSL_RFR_spot_no_VA!$C76))-1</f>
        <v>1.8124326259459922E-2</v>
      </c>
      <c r="AA76" s="6">
        <f>((1+BSL_RFR_spot_no_VA!AA76)*(1+LFL_RFR_spot_no_VA!$C76)/(1+BSL_RFR_spot_no_VA!$C76))-1</f>
        <v>2.2614649627766603E-2</v>
      </c>
      <c r="AB76" s="6">
        <f>((1+BSL_RFR_spot_no_VA!AB76)*(1+LFL_RFR_spot_no_VA!$C76)/(1+BSL_RFR_spot_no_VA!$C76))-1</f>
        <v>1.3810864643077903E-2</v>
      </c>
      <c r="AC76" s="6">
        <f>((1+BSL_RFR_spot_no_VA!AC76)*(1+LFL_RFR_spot_no_VA!$C76)/(1+BSL_RFR_spot_no_VA!$C76))-1</f>
        <v>2.5827638121062702E-2</v>
      </c>
      <c r="AD76" s="6">
        <f>((1+BSL_RFR_spot_no_VA!AD76)*(1+LFL_RFR_spot_no_VA!$C76)/(1+BSL_RFR_spot_no_VA!$C76))-1</f>
        <v>3.6115096691341053E-2</v>
      </c>
      <c r="AE76" s="6">
        <f>((1+BSL_RFR_spot_no_VA!AE76)*(1+LFL_RFR_spot_no_VA!$C76)/(1+BSL_RFR_spot_no_VA!$C76))-1</f>
        <v>1.3810864643077903E-2</v>
      </c>
      <c r="AF76" s="6">
        <f>((1+BSL_RFR_spot_no_VA!AF76)*(1+LFL_RFR_spot_no_VA!$C76)/(1+BSL_RFR_spot_no_VA!$C76))-1</f>
        <v>1.3810864643077903E-2</v>
      </c>
      <c r="AG76" s="6">
        <f>((1+BSL_RFR_spot_no_VA!AG76)*(1+LFL_RFR_spot_no_VA!$C76)/(1+BSL_RFR_spot_no_VA!$C76))-1</f>
        <v>1.3810864643077903E-2</v>
      </c>
      <c r="AH76" s="6">
        <f>((1+BSL_RFR_spot_no_VA!AH76)*(1+LFL_RFR_spot_no_VA!$C76)/(1+BSL_RFR_spot_no_VA!$C76))-1</f>
        <v>1.951956896908702E-2</v>
      </c>
      <c r="AI76" s="6">
        <f>((1+BSL_RFR_spot_no_VA!AI76)*(1+LFL_RFR_spot_no_VA!$C76)/(1+BSL_RFR_spot_no_VA!$C76))-1</f>
        <v>3.0222977756801939E-3</v>
      </c>
      <c r="AJ76" s="6">
        <v>1.0444021124120573E-2</v>
      </c>
      <c r="AK76" s="6">
        <f>((1+BSL_RFR_spot_no_VA!AK76)*(1+LFL_RFR_spot_no_VA!$C76)/(1+BSL_RFR_spot_no_VA!$C76))-1</f>
        <v>1.8458398457539715E-2</v>
      </c>
      <c r="AL76" s="6">
        <f>((1+BSL_RFR_spot_no_VA!AL76)*(1+LFL_RFR_spot_no_VA!$C76)/(1+BSL_RFR_spot_no_VA!$C76))-1</f>
        <v>6.7203462418523374E-2</v>
      </c>
      <c r="AM76" s="6">
        <f>((1+BSL_RFR_spot_no_VA!AM76)*(1+LFL_RFR_spot_no_VA!$C76)/(1+BSL_RFR_spot_no_VA!$C76))-1</f>
        <v>1.5550005203669448E-2</v>
      </c>
      <c r="AN76" s="6">
        <f>((1+BSL_RFR_spot_no_VA!AN76)*(1+LFL_RFR_spot_no_VA!$C76)/(1+BSL_RFR_spot_no_VA!$C76))-1</f>
        <v>2.6220664236450641E-2</v>
      </c>
      <c r="AO76" s="6">
        <f>((1+BSL_RFR_spot_no_VA!AO76)*(1+LFL_RFR_spot_no_VA!$C76)/(1+BSL_RFR_spot_no_VA!$C76))-1</f>
        <v>1.9539220274856328E-2</v>
      </c>
      <c r="AP76" s="6">
        <f>((1+BSL_RFR_spot_no_VA!AP76)*(1+LFL_RFR_spot_no_VA!$C76)/(1+BSL_RFR_spot_no_VA!$C76))-1</f>
        <v>3.1388957653801564E-2</v>
      </c>
      <c r="AQ76" s="6">
        <f>((1+BSL_RFR_spot_no_VA!AQ76)*(1+LFL_RFR_spot_no_VA!$C76)/(1+BSL_RFR_spot_no_VA!$C76))-1</f>
        <v>1.7053330095027963E-2</v>
      </c>
      <c r="AR76" s="6">
        <f>((1+BSL_RFR_spot_no_VA!AR76)*(1+LFL_RFR_spot_no_VA!$C76)/(1+BSL_RFR_spot_no_VA!$C76))-1</f>
        <v>4.1784498405811332E-2</v>
      </c>
      <c r="AS76" s="6">
        <f>((1+BSL_RFR_spot_no_VA!AS76)*(1+LFL_RFR_spot_no_VA!$C76)/(1+BSL_RFR_spot_no_VA!$C76))-1</f>
        <v>3.336718667990235E-3</v>
      </c>
      <c r="AT76" s="6">
        <f>((1+BSL_RFR_spot_no_VA!AT76)*(1+LFL_RFR_spot_no_VA!$C76)/(1+BSL_RFR_spot_no_VA!$C76))-1</f>
        <v>2.7213055177805145E-2</v>
      </c>
      <c r="AU76" s="6">
        <f>((1+BSL_RFR_spot_no_VA!AU76)*(1+LFL_RFR_spot_no_VA!$C76)/(1+BSL_RFR_spot_no_VA!$C76))-1</f>
        <v>4.2079267992352287E-2</v>
      </c>
      <c r="AV76" s="6">
        <f>((1+BSL_RFR_spot_no_VA!AV76)*(1+LFL_RFR_spot_no_VA!$C76)/(1+BSL_RFR_spot_no_VA!$C76))-1</f>
        <v>2.3410527511427359E-2</v>
      </c>
      <c r="AW76" s="6">
        <f>((1+BSL_RFR_spot_no_VA!AW76)*(1+LFL_RFR_spot_no_VA!$C76)/(1+BSL_RFR_spot_no_VA!$C76))-1</f>
        <v>1.907741458927581E-2</v>
      </c>
      <c r="AX76" s="6">
        <f>((1+BSL_RFR_spot_no_VA!AX76)*(1+LFL_RFR_spot_no_VA!$C76)/(1+BSL_RFR_spot_no_VA!$C76))-1</f>
        <v>5.0018395523187875E-2</v>
      </c>
      <c r="AY76" s="6">
        <f>((1+BSL_RFR_spot_no_VA!AY76)*(1+LFL_RFR_spot_no_VA!$C76)/(1+BSL_RFR_spot_no_VA!$C76))-1</f>
        <v>1.4410229469044467E-2</v>
      </c>
      <c r="AZ76" s="6">
        <f>((1+BSL_RFR_spot_no_VA!AZ76)*(1+LFL_RFR_spot_no_VA!$C76)/(1+BSL_RFR_spot_no_VA!$C76))-1</f>
        <v>1.6031462195019275E-2</v>
      </c>
      <c r="BA76" s="6">
        <f>((1+BSL_RFR_spot_no_VA!BA76)*(1+LFL_RFR_spot_no_VA!$C76)/(1+BSL_RFR_spot_no_VA!$C76))-1</f>
        <v>2.112115038929252E-2</v>
      </c>
      <c r="BB76" s="6">
        <f>((1+BSL_RFR_spot_no_VA!BB76)*(1+LFL_RFR_spot_no_VA!$C76)/(1+BSL_RFR_spot_no_VA!$C76))-1</f>
        <v>4.992013899434089E-2</v>
      </c>
      <c r="BC76" s="6">
        <f>((1+BSL_RFR_spot_no_VA!BC76)*(1+LFL_RFR_spot_no_VA!$C76)/(1+BSL_RFR_spot_no_VA!$C76))-1</f>
        <v>1.0971250959400214E-2</v>
      </c>
      <c r="BD76" s="12"/>
      <c r="BE76" s="3"/>
    </row>
    <row r="77" spans="1:57" x14ac:dyDescent="0.25">
      <c r="A77" s="3"/>
      <c r="B77" s="3">
        <v>67</v>
      </c>
      <c r="C77" s="6">
        <v>1.3902277523022644E-2</v>
      </c>
      <c r="D77" s="6">
        <f>((1+BSL_RFR_spot_no_VA!D77)*(1+LFL_RFR_spot_no_VA!$C77)/(1+BSL_RFR_spot_no_VA!$C77))-1</f>
        <v>1.3902277523022644E-2</v>
      </c>
      <c r="E77" s="6">
        <f>((1+BSL_RFR_spot_no_VA!E77)*(1+LFL_RFR_spot_no_VA!$C77)/(1+BSL_RFR_spot_no_VA!$C77))-1</f>
        <v>1.3902277523022644E-2</v>
      </c>
      <c r="F77" s="6">
        <f>((1+BSL_RFR_spot_no_VA!F77)*(1+LFL_RFR_spot_no_VA!$C77)/(1+BSL_RFR_spot_no_VA!$C77))-1</f>
        <v>1.3715600423619412E-2</v>
      </c>
      <c r="G77" s="6">
        <f>((1+BSL_RFR_spot_no_VA!G77)*(1+LFL_RFR_spot_no_VA!$C77)/(1+BSL_RFR_spot_no_VA!$C77))-1</f>
        <v>2.4985002161289849E-2</v>
      </c>
      <c r="H77" s="6">
        <f>((1+BSL_RFR_spot_no_VA!H77)*(1+LFL_RFR_spot_no_VA!$C77)/(1+BSL_RFR_spot_no_VA!$C77))-1</f>
        <v>1.3902277523022644E-2</v>
      </c>
      <c r="I77" s="6">
        <f>((1+BSL_RFR_spot_no_VA!I77)*(1+LFL_RFR_spot_no_VA!$C77)/(1+BSL_RFR_spot_no_VA!$C77))-1</f>
        <v>1.5032165229938332E-2</v>
      </c>
      <c r="J77" s="6">
        <f>((1+BSL_RFR_spot_no_VA!J77)*(1+LFL_RFR_spot_no_VA!$C77)/(1+BSL_RFR_spot_no_VA!$C77))-1</f>
        <v>1.3862977081043226E-2</v>
      </c>
      <c r="K77" s="6">
        <f>((1+BSL_RFR_spot_no_VA!K77)*(1+LFL_RFR_spot_no_VA!$C77)/(1+BSL_RFR_spot_no_VA!$C77))-1</f>
        <v>1.3902277523022644E-2</v>
      </c>
      <c r="L77" s="6">
        <f>((1+BSL_RFR_spot_no_VA!L77)*(1+LFL_RFR_spot_no_VA!$C77)/(1+BSL_RFR_spot_no_VA!$C77))-1</f>
        <v>1.3902277523022644E-2</v>
      </c>
      <c r="M77" s="6">
        <f>((1+BSL_RFR_spot_no_VA!M77)*(1+LFL_RFR_spot_no_VA!$C77)/(1+BSL_RFR_spot_no_VA!$C77))-1</f>
        <v>1.3902277523022644E-2</v>
      </c>
      <c r="N77" s="6">
        <f>((1+BSL_RFR_spot_no_VA!N77)*(1+LFL_RFR_spot_no_VA!$C77)/(1+BSL_RFR_spot_no_VA!$C77))-1</f>
        <v>1.3902277523022644E-2</v>
      </c>
      <c r="O77" s="6">
        <f>((1+BSL_RFR_spot_no_VA!O77)*(1+LFL_RFR_spot_no_VA!$C77)/(1+BSL_RFR_spot_no_VA!$C77))-1</f>
        <v>1.3902277523022644E-2</v>
      </c>
      <c r="P77" s="6">
        <f>((1+BSL_RFR_spot_no_VA!P77)*(1+LFL_RFR_spot_no_VA!$C77)/(1+BSL_RFR_spot_no_VA!$C77))-1</f>
        <v>2.5319055918116673E-2</v>
      </c>
      <c r="Q77" s="6">
        <f>((1+BSL_RFR_spot_no_VA!Q77)*(1+LFL_RFR_spot_no_VA!$C77)/(1+BSL_RFR_spot_no_VA!$C77))-1</f>
        <v>2.8207638403622726E-2</v>
      </c>
      <c r="R77" s="6">
        <f>((1+BSL_RFR_spot_no_VA!R77)*(1+LFL_RFR_spot_no_VA!$C77)/(1+BSL_RFR_spot_no_VA!$C77))-1</f>
        <v>1.3902277523022644E-2</v>
      </c>
      <c r="S77" s="6">
        <f>((1+BSL_RFR_spot_no_VA!S77)*(1+LFL_RFR_spot_no_VA!$C77)/(1+BSL_RFR_spot_no_VA!$C77))-1</f>
        <v>1.3902277523022644E-2</v>
      </c>
      <c r="T77" s="6">
        <f>((1+BSL_RFR_spot_no_VA!T77)*(1+LFL_RFR_spot_no_VA!$C77)/(1+BSL_RFR_spot_no_VA!$C77))-1</f>
        <v>1.3902277523022644E-2</v>
      </c>
      <c r="U77" s="6">
        <f>((1+BSL_RFR_spot_no_VA!U77)*(1+LFL_RFR_spot_no_VA!$C77)/(1+BSL_RFR_spot_no_VA!$C77))-1</f>
        <v>3.1339564205929982E-3</v>
      </c>
      <c r="V77" s="6">
        <f>((1+BSL_RFR_spot_no_VA!V77)*(1+LFL_RFR_spot_no_VA!$C77)/(1+BSL_RFR_spot_no_VA!$C77))-1</f>
        <v>1.3902277523022644E-2</v>
      </c>
      <c r="W77" s="6">
        <f>((1+BSL_RFR_spot_no_VA!W77)*(1+LFL_RFR_spot_no_VA!$C77)/(1+BSL_RFR_spot_no_VA!$C77))-1</f>
        <v>1.3902277523022644E-2</v>
      </c>
      <c r="X77" s="6">
        <f>((1+BSL_RFR_spot_no_VA!X77)*(1+LFL_RFR_spot_no_VA!$C77)/(1+BSL_RFR_spot_no_VA!$C77))-1</f>
        <v>1.3902277523022644E-2</v>
      </c>
      <c r="Y77" s="6">
        <f>((1+BSL_RFR_spot_no_VA!Y77)*(1+LFL_RFR_spot_no_VA!$C77)/(1+BSL_RFR_spot_no_VA!$C77))-1</f>
        <v>1.3902277523022644E-2</v>
      </c>
      <c r="Z77" s="6">
        <f>((1+BSL_RFR_spot_no_VA!Z77)*(1+LFL_RFR_spot_no_VA!$C77)/(1+BSL_RFR_spot_no_VA!$C77))-1</f>
        <v>1.8156550367322222E-2</v>
      </c>
      <c r="AA77" s="6">
        <f>((1+BSL_RFR_spot_no_VA!AA77)*(1+LFL_RFR_spot_no_VA!$C77)/(1+BSL_RFR_spot_no_VA!$C77))-1</f>
        <v>2.2577850090035101E-2</v>
      </c>
      <c r="AB77" s="6">
        <f>((1+BSL_RFR_spot_no_VA!AB77)*(1+LFL_RFR_spot_no_VA!$C77)/(1+BSL_RFR_spot_no_VA!$C77))-1</f>
        <v>1.3902277523022644E-2</v>
      </c>
      <c r="AC77" s="6">
        <f>((1+BSL_RFR_spot_no_VA!AC77)*(1+LFL_RFR_spot_no_VA!$C77)/(1+BSL_RFR_spot_no_VA!$C77))-1</f>
        <v>2.574153566939863E-2</v>
      </c>
      <c r="AD77" s="6">
        <f>((1+BSL_RFR_spot_no_VA!AD77)*(1+LFL_RFR_spot_no_VA!$C77)/(1+BSL_RFR_spot_no_VA!$C77))-1</f>
        <v>3.5871224589658635E-2</v>
      </c>
      <c r="AE77" s="6">
        <f>((1+BSL_RFR_spot_no_VA!AE77)*(1+LFL_RFR_spot_no_VA!$C77)/(1+BSL_RFR_spot_no_VA!$C77))-1</f>
        <v>1.3902277523022644E-2</v>
      </c>
      <c r="AF77" s="6">
        <f>((1+BSL_RFR_spot_no_VA!AF77)*(1+LFL_RFR_spot_no_VA!$C77)/(1+BSL_RFR_spot_no_VA!$C77))-1</f>
        <v>1.3902277523022644E-2</v>
      </c>
      <c r="AG77" s="6">
        <f>((1+BSL_RFR_spot_no_VA!AG77)*(1+LFL_RFR_spot_no_VA!$C77)/(1+BSL_RFR_spot_no_VA!$C77))-1</f>
        <v>1.3902277523022644E-2</v>
      </c>
      <c r="AH77" s="6">
        <f>((1+BSL_RFR_spot_no_VA!AH77)*(1+LFL_RFR_spot_no_VA!$C77)/(1+BSL_RFR_spot_no_VA!$C77))-1</f>
        <v>1.953206583661049E-2</v>
      </c>
      <c r="AI77" s="6">
        <f>((1+BSL_RFR_spot_no_VA!AI77)*(1+LFL_RFR_spot_no_VA!$C77)/(1+BSL_RFR_spot_no_VA!$C77))-1</f>
        <v>3.1339564205929982E-3</v>
      </c>
      <c r="AJ77" s="6">
        <v>1.0570428738894133E-2</v>
      </c>
      <c r="AK77" s="6">
        <f>((1+BSL_RFR_spot_no_VA!AK77)*(1+LFL_RFR_spot_no_VA!$C77)/(1+BSL_RFR_spot_no_VA!$C77))-1</f>
        <v>1.8480779013654303E-2</v>
      </c>
      <c r="AL77" s="6">
        <f>((1+BSL_RFR_spot_no_VA!AL77)*(1+LFL_RFR_spot_no_VA!$C77)/(1+BSL_RFR_spot_no_VA!$C77))-1</f>
        <v>6.6633645549245557E-2</v>
      </c>
      <c r="AM77" s="6">
        <f>((1+BSL_RFR_spot_no_VA!AM77)*(1+LFL_RFR_spot_no_VA!$C77)/(1+BSL_RFR_spot_no_VA!$C77))-1</f>
        <v>1.5621671859633368E-2</v>
      </c>
      <c r="AN77" s="6">
        <f>((1+BSL_RFR_spot_no_VA!AN77)*(1+LFL_RFR_spot_no_VA!$C77)/(1+BSL_RFR_spot_no_VA!$C77))-1</f>
        <v>2.6124714978700281E-2</v>
      </c>
      <c r="AO77" s="6">
        <f>((1+BSL_RFR_spot_no_VA!AO77)*(1+LFL_RFR_spot_no_VA!$C77)/(1+BSL_RFR_spot_no_VA!$C77))-1</f>
        <v>1.9541890947105234E-2</v>
      </c>
      <c r="AP77" s="6">
        <f>((1+BSL_RFR_spot_no_VA!AP77)*(1+LFL_RFR_spot_no_VA!$C77)/(1+BSL_RFR_spot_no_VA!$C77))-1</f>
        <v>3.1214122215067697E-2</v>
      </c>
      <c r="AQ77" s="6">
        <f>((1+BSL_RFR_spot_no_VA!AQ77)*(1+LFL_RFR_spot_no_VA!$C77)/(1+BSL_RFR_spot_no_VA!$C77))-1</f>
        <v>1.7095438433870846E-2</v>
      </c>
      <c r="AR77" s="6">
        <f>((1+BSL_RFR_spot_no_VA!AR77)*(1+LFL_RFR_spot_no_VA!$C77)/(1+BSL_RFR_spot_no_VA!$C77))-1</f>
        <v>4.1599264008195469E-2</v>
      </c>
      <c r="AS77" s="6">
        <f>((1+BSL_RFR_spot_no_VA!AS77)*(1+LFL_RFR_spot_no_VA!$C77)/(1+BSL_RFR_spot_no_VA!$C77))-1</f>
        <v>3.4385348459355924E-3</v>
      </c>
      <c r="AT77" s="6">
        <f>((1+BSL_RFR_spot_no_VA!AT77)*(1+LFL_RFR_spot_no_VA!$C77)/(1+BSL_RFR_spot_no_VA!$C77))-1</f>
        <v>2.7107226028191933E-2</v>
      </c>
      <c r="AU77" s="6">
        <f>((1+BSL_RFR_spot_no_VA!AU77)*(1+LFL_RFR_spot_no_VA!$C77)/(1+BSL_RFR_spot_no_VA!$C77))-1</f>
        <v>4.1894017323043098E-2</v>
      </c>
      <c r="AV77" s="6">
        <f>((1+BSL_RFR_spot_no_VA!AV77)*(1+LFL_RFR_spot_no_VA!$C77)/(1+BSL_RFR_spot_no_VA!$C77))-1</f>
        <v>2.3363858929628334E-2</v>
      </c>
      <c r="AW77" s="6">
        <f>((1+BSL_RFR_spot_no_VA!AW77)*(1+LFL_RFR_spot_no_VA!$C77)/(1+BSL_RFR_spot_no_VA!$C77))-1</f>
        <v>1.9089935864339269E-2</v>
      </c>
      <c r="AX77" s="6">
        <f>((1+BSL_RFR_spot_no_VA!AX77)*(1+LFL_RFR_spot_no_VA!$C77)/(1+BSL_RFR_spot_no_VA!$C77))-1</f>
        <v>4.9714805276997343E-2</v>
      </c>
      <c r="AY77" s="6">
        <f>((1+BSL_RFR_spot_no_VA!AY77)*(1+LFL_RFR_spot_no_VA!$C77)/(1+BSL_RFR_spot_no_VA!$C77))-1</f>
        <v>1.4491784152717901E-2</v>
      </c>
      <c r="AZ77" s="6">
        <f>((1+BSL_RFR_spot_no_VA!AZ77)*(1+LFL_RFR_spot_no_VA!$C77)/(1+BSL_RFR_spot_no_VA!$C77))-1</f>
        <v>1.6093277163389486E-2</v>
      </c>
      <c r="BA77" s="6">
        <f>((1+BSL_RFR_spot_no_VA!BA77)*(1+LFL_RFR_spot_no_VA!$C77)/(1+BSL_RFR_spot_no_VA!$C77))-1</f>
        <v>2.1104083515797178E-2</v>
      </c>
      <c r="BB77" s="6">
        <f>((1+BSL_RFR_spot_no_VA!BB77)*(1+LFL_RFR_spot_no_VA!$C77)/(1+BSL_RFR_spot_no_VA!$C77))-1</f>
        <v>4.9616554172048133E-2</v>
      </c>
      <c r="BC77" s="6">
        <f>((1+BSL_RFR_spot_no_VA!BC77)*(1+LFL_RFR_spot_no_VA!$C77)/(1+BSL_RFR_spot_no_VA!$C77))-1</f>
        <v>1.1082470810981349E-2</v>
      </c>
      <c r="BD77" s="12"/>
      <c r="BE77" s="3"/>
    </row>
    <row r="78" spans="1:57" x14ac:dyDescent="0.25">
      <c r="A78" s="3"/>
      <c r="B78" s="3">
        <v>68</v>
      </c>
      <c r="C78" s="6">
        <v>1.3991087186943751E-2</v>
      </c>
      <c r="D78" s="6">
        <f>((1+BSL_RFR_spot_no_VA!D78)*(1+LFL_RFR_spot_no_VA!$C78)/(1+BSL_RFR_spot_no_VA!$C78))-1</f>
        <v>1.3991087186943751E-2</v>
      </c>
      <c r="E78" s="6">
        <f>((1+BSL_RFR_spot_no_VA!E78)*(1+LFL_RFR_spot_no_VA!$C78)/(1+BSL_RFR_spot_no_VA!$C78))-1</f>
        <v>1.3991087186943751E-2</v>
      </c>
      <c r="F78" s="6">
        <f>((1+BSL_RFR_spot_no_VA!F78)*(1+LFL_RFR_spot_no_VA!$C78)/(1+BSL_RFR_spot_no_VA!$C78))-1</f>
        <v>1.3804420869178546E-2</v>
      </c>
      <c r="G78" s="6">
        <f>((1+BSL_RFR_spot_no_VA!G78)*(1+LFL_RFR_spot_no_VA!$C78)/(1+BSL_RFR_spot_no_VA!$C78))-1</f>
        <v>2.4915979047731351E-2</v>
      </c>
      <c r="H78" s="6">
        <f>((1+BSL_RFR_spot_no_VA!H78)*(1+LFL_RFR_spot_no_VA!$C78)/(1+BSL_RFR_spot_no_VA!$C78))-1</f>
        <v>1.3991087186943751E-2</v>
      </c>
      <c r="I78" s="6">
        <f>((1+BSL_RFR_spot_no_VA!I78)*(1+LFL_RFR_spot_no_VA!$C78)/(1+BSL_RFR_spot_no_VA!$C78))-1</f>
        <v>1.5101260550494988E-2</v>
      </c>
      <c r="J78" s="6">
        <f>((1+BSL_RFR_spot_no_VA!J78)*(1+LFL_RFR_spot_no_VA!$C78)/(1+BSL_RFR_spot_no_VA!$C78))-1</f>
        <v>1.3951789014782667E-2</v>
      </c>
      <c r="K78" s="6">
        <f>((1+BSL_RFR_spot_no_VA!K78)*(1+LFL_RFR_spot_no_VA!$C78)/(1+BSL_RFR_spot_no_VA!$C78))-1</f>
        <v>1.3991087186943751E-2</v>
      </c>
      <c r="L78" s="6">
        <f>((1+BSL_RFR_spot_no_VA!L78)*(1+LFL_RFR_spot_no_VA!$C78)/(1+BSL_RFR_spot_no_VA!$C78))-1</f>
        <v>1.3991087186943751E-2</v>
      </c>
      <c r="M78" s="6">
        <f>((1+BSL_RFR_spot_no_VA!M78)*(1+LFL_RFR_spot_no_VA!$C78)/(1+BSL_RFR_spot_no_VA!$C78))-1</f>
        <v>1.3991087186943751E-2</v>
      </c>
      <c r="N78" s="6">
        <f>((1+BSL_RFR_spot_no_VA!N78)*(1+LFL_RFR_spot_no_VA!$C78)/(1+BSL_RFR_spot_no_VA!$C78))-1</f>
        <v>1.3991087186943751E-2</v>
      </c>
      <c r="O78" s="6">
        <f>((1+BSL_RFR_spot_no_VA!O78)*(1+LFL_RFR_spot_no_VA!$C78)/(1+BSL_RFR_spot_no_VA!$C78))-1</f>
        <v>1.3991087186943751E-2</v>
      </c>
      <c r="P78" s="6">
        <f>((1+BSL_RFR_spot_no_VA!P78)*(1+LFL_RFR_spot_no_VA!$C78)/(1+BSL_RFR_spot_no_VA!$C78))-1</f>
        <v>2.5240188968060462E-2</v>
      </c>
      <c r="Q78" s="6">
        <f>((1+BSL_RFR_spot_no_VA!Q78)*(1+LFL_RFR_spot_no_VA!$C78)/(1+BSL_RFR_spot_no_VA!$C78))-1</f>
        <v>2.8079481906700288E-2</v>
      </c>
      <c r="R78" s="6">
        <f>((1+BSL_RFR_spot_no_VA!R78)*(1+LFL_RFR_spot_no_VA!$C78)/(1+BSL_RFR_spot_no_VA!$C78))-1</f>
        <v>1.3991087186943751E-2</v>
      </c>
      <c r="S78" s="6">
        <f>((1+BSL_RFR_spot_no_VA!S78)*(1+LFL_RFR_spot_no_VA!$C78)/(1+BSL_RFR_spot_no_VA!$C78))-1</f>
        <v>1.3991087186943751E-2</v>
      </c>
      <c r="T78" s="6">
        <f>((1+BSL_RFR_spot_no_VA!T78)*(1+LFL_RFR_spot_no_VA!$C78)/(1+BSL_RFR_spot_no_VA!$C78))-1</f>
        <v>1.3991087186943751E-2</v>
      </c>
      <c r="U78" s="6">
        <f>((1+BSL_RFR_spot_no_VA!U78)*(1+LFL_RFR_spot_no_VA!$C78)/(1+BSL_RFR_spot_no_VA!$C78))-1</f>
        <v>3.2332125578407034E-3</v>
      </c>
      <c r="V78" s="6">
        <f>((1+BSL_RFR_spot_no_VA!V78)*(1+LFL_RFR_spot_no_VA!$C78)/(1+BSL_RFR_spot_no_VA!$C78))-1</f>
        <v>1.3991087186943751E-2</v>
      </c>
      <c r="W78" s="6">
        <f>((1+BSL_RFR_spot_no_VA!W78)*(1+LFL_RFR_spot_no_VA!$C78)/(1+BSL_RFR_spot_no_VA!$C78))-1</f>
        <v>1.3991087186943751E-2</v>
      </c>
      <c r="X78" s="6">
        <f>((1+BSL_RFR_spot_no_VA!X78)*(1+LFL_RFR_spot_no_VA!$C78)/(1+BSL_RFR_spot_no_VA!$C78))-1</f>
        <v>1.3991087186943751E-2</v>
      </c>
      <c r="Y78" s="6">
        <f>((1+BSL_RFR_spot_no_VA!Y78)*(1+LFL_RFR_spot_no_VA!$C78)/(1+BSL_RFR_spot_no_VA!$C78))-1</f>
        <v>1.3991087186943751E-2</v>
      </c>
      <c r="Z78" s="6">
        <f>((1+BSL_RFR_spot_no_VA!Z78)*(1+LFL_RFR_spot_no_VA!$C78)/(1+BSL_RFR_spot_no_VA!$C78))-1</f>
        <v>1.8176342522101541E-2</v>
      </c>
      <c r="AA78" s="6">
        <f>((1+BSL_RFR_spot_no_VA!AA78)*(1+LFL_RFR_spot_no_VA!$C78)/(1+BSL_RFR_spot_no_VA!$C78))-1</f>
        <v>2.2538439631984097E-2</v>
      </c>
      <c r="AB78" s="6">
        <f>((1+BSL_RFR_spot_no_VA!AB78)*(1+LFL_RFR_spot_no_VA!$C78)/(1+BSL_RFR_spot_no_VA!$C78))-1</f>
        <v>1.3991087186943751E-2</v>
      </c>
      <c r="AC78" s="6">
        <f>((1+BSL_RFR_spot_no_VA!AC78)*(1+LFL_RFR_spot_no_VA!$C78)/(1+BSL_RFR_spot_no_VA!$C78))-1</f>
        <v>2.5652819775751956E-2</v>
      </c>
      <c r="AD78" s="6">
        <f>((1+BSL_RFR_spot_no_VA!AD78)*(1+LFL_RFR_spot_no_VA!$C78)/(1+BSL_RFR_spot_no_VA!$C78))-1</f>
        <v>3.5634555504672871E-2</v>
      </c>
      <c r="AE78" s="6">
        <f>((1+BSL_RFR_spot_no_VA!AE78)*(1+LFL_RFR_spot_no_VA!$C78)/(1+BSL_RFR_spot_no_VA!$C78))-1</f>
        <v>1.3991087186943751E-2</v>
      </c>
      <c r="AF78" s="6">
        <f>((1+BSL_RFR_spot_no_VA!AF78)*(1+LFL_RFR_spot_no_VA!$C78)/(1+BSL_RFR_spot_no_VA!$C78))-1</f>
        <v>1.3991087186943751E-2</v>
      </c>
      <c r="AG78" s="6">
        <f>((1+BSL_RFR_spot_no_VA!AG78)*(1+LFL_RFR_spot_no_VA!$C78)/(1+BSL_RFR_spot_no_VA!$C78))-1</f>
        <v>1.3991087186943751E-2</v>
      </c>
      <c r="AH78" s="6">
        <f>((1+BSL_RFR_spot_no_VA!AH78)*(1+LFL_RFR_spot_no_VA!$C78)/(1+BSL_RFR_spot_no_VA!$C78))-1</f>
        <v>1.953212946165972E-2</v>
      </c>
      <c r="AI78" s="6">
        <f>((1+BSL_RFR_spot_no_VA!AI78)*(1+LFL_RFR_spot_no_VA!$C78)/(1+BSL_RFR_spot_no_VA!$C78))-1</f>
        <v>3.2332125578407034E-3</v>
      </c>
      <c r="AJ78" s="6">
        <v>1.0695019086339075E-2</v>
      </c>
      <c r="AK78" s="6">
        <f>((1+BSL_RFR_spot_no_VA!AK78)*(1+LFL_RFR_spot_no_VA!$C78)/(1+BSL_RFR_spot_no_VA!$C78))-1</f>
        <v>1.8500552442430651E-2</v>
      </c>
      <c r="AL78" s="6">
        <f>((1+BSL_RFR_spot_no_VA!AL78)*(1+LFL_RFR_spot_no_VA!$C78)/(1+BSL_RFR_spot_no_VA!$C78))-1</f>
        <v>6.6080814386490161E-2</v>
      </c>
      <c r="AM78" s="6">
        <f>((1+BSL_RFR_spot_no_VA!AM78)*(1+LFL_RFR_spot_no_VA!$C78)/(1+BSL_RFR_spot_no_VA!$C78))-1</f>
        <v>1.5680908589871256E-2</v>
      </c>
      <c r="AN78" s="6">
        <f>((1+BSL_RFR_spot_no_VA!AN78)*(1+LFL_RFR_spot_no_VA!$C78)/(1+BSL_RFR_spot_no_VA!$C78))-1</f>
        <v>2.6035976954322804E-2</v>
      </c>
      <c r="AO78" s="6">
        <f>((1+BSL_RFR_spot_no_VA!AO78)*(1+LFL_RFR_spot_no_VA!$C78)/(1+BSL_RFR_spot_no_VA!$C78))-1</f>
        <v>1.9541954004699935E-2</v>
      </c>
      <c r="AP78" s="6">
        <f>((1+BSL_RFR_spot_no_VA!AP78)*(1+LFL_RFR_spot_no_VA!$C78)/(1+BSL_RFR_spot_no_VA!$C78))-1</f>
        <v>3.1046493904864025E-2</v>
      </c>
      <c r="AQ78" s="6">
        <f>((1+BSL_RFR_spot_no_VA!AQ78)*(1+LFL_RFR_spot_no_VA!$C78)/(1+BSL_RFR_spot_no_VA!$C78))-1</f>
        <v>1.7134940959832035E-2</v>
      </c>
      <c r="AR78" s="6">
        <f>((1+BSL_RFR_spot_no_VA!AR78)*(1+LFL_RFR_spot_no_VA!$C78)/(1+BSL_RFR_spot_no_VA!$C78))-1</f>
        <v>4.1421211355396004E-2</v>
      </c>
      <c r="AS78" s="6">
        <f>((1+BSL_RFR_spot_no_VA!AS78)*(1+LFL_RFR_spot_no_VA!$C78)/(1+BSL_RFR_spot_no_VA!$C78))-1</f>
        <v>3.5377733920893828E-3</v>
      </c>
      <c r="AT78" s="6">
        <f>((1+BSL_RFR_spot_no_VA!AT78)*(1+LFL_RFR_spot_no_VA!$C78)/(1+BSL_RFR_spot_no_VA!$C78))-1</f>
        <v>2.6998782172269697E-2</v>
      </c>
      <c r="AU78" s="6">
        <f>((1+BSL_RFR_spot_no_VA!AU78)*(1+LFL_RFR_spot_no_VA!$C78)/(1+BSL_RFR_spot_no_VA!$C78))-1</f>
        <v>4.1715947646604024E-2</v>
      </c>
      <c r="AV78" s="6">
        <f>((1+BSL_RFR_spot_no_VA!AV78)*(1+LFL_RFR_spot_no_VA!$C78)/(1+BSL_RFR_spot_no_VA!$C78))-1</f>
        <v>2.3304753989125793E-2</v>
      </c>
      <c r="AW78" s="6">
        <f>((1+BSL_RFR_spot_no_VA!AW78)*(1+LFL_RFR_spot_no_VA!$C78)/(1+BSL_RFR_spot_no_VA!$C78))-1</f>
        <v>1.9099849567887794E-2</v>
      </c>
      <c r="AX78" s="6">
        <f>((1+BSL_RFR_spot_no_VA!AX78)*(1+LFL_RFR_spot_no_VA!$C78)/(1+BSL_RFR_spot_no_VA!$C78))-1</f>
        <v>4.941838939018095E-2</v>
      </c>
      <c r="AY78" s="6">
        <f>((1+BSL_RFR_spot_no_VA!AY78)*(1+LFL_RFR_spot_no_VA!$C78)/(1+BSL_RFR_spot_no_VA!$C78))-1</f>
        <v>1.4570735226320242E-2</v>
      </c>
      <c r="AZ78" s="6">
        <f>((1+BSL_RFR_spot_no_VA!AZ78)*(1+LFL_RFR_spot_no_VA!$C78)/(1+BSL_RFR_spot_no_VA!$C78))-1</f>
        <v>1.614266211276405E-2</v>
      </c>
      <c r="BA78" s="6">
        <f>((1+BSL_RFR_spot_no_VA!BA78)*(1+LFL_RFR_spot_no_VA!$C78)/(1+BSL_RFR_spot_no_VA!$C78))-1</f>
        <v>2.1084407262023541E-2</v>
      </c>
      <c r="BB78" s="6">
        <f>((1+BSL_RFR_spot_no_VA!BB78)*(1+LFL_RFR_spot_no_VA!$C78)/(1+BSL_RFR_spot_no_VA!$C78))-1</f>
        <v>4.9320143959778129E-2</v>
      </c>
      <c r="BC78" s="6">
        <f>((1+BSL_RFR_spot_no_VA!BC78)*(1+LFL_RFR_spot_no_VA!$C78)/(1+BSL_RFR_spot_no_VA!$C78))-1</f>
        <v>1.119109242046501E-2</v>
      </c>
      <c r="BD78" s="12"/>
      <c r="BE78" s="3"/>
    </row>
    <row r="79" spans="1:57" x14ac:dyDescent="0.25">
      <c r="A79" s="3"/>
      <c r="B79" s="3">
        <v>69</v>
      </c>
      <c r="C79" s="6">
        <v>1.4077397732408015E-2</v>
      </c>
      <c r="D79" s="6">
        <f>((1+BSL_RFR_spot_no_VA!D79)*(1+LFL_RFR_spot_no_VA!$C79)/(1+BSL_RFR_spot_no_VA!$C79))-1</f>
        <v>1.4077397732408015E-2</v>
      </c>
      <c r="E79" s="6">
        <f>((1+BSL_RFR_spot_no_VA!E79)*(1+LFL_RFR_spot_no_VA!$C79)/(1+BSL_RFR_spot_no_VA!$C79))-1</f>
        <v>1.4077397732408015E-2</v>
      </c>
      <c r="F79" s="6">
        <f>((1+BSL_RFR_spot_no_VA!F79)*(1+LFL_RFR_spot_no_VA!$C79)/(1+BSL_RFR_spot_no_VA!$C79))-1</f>
        <v>1.389074084489228E-2</v>
      </c>
      <c r="G79" s="6">
        <f>((1+BSL_RFR_spot_no_VA!G79)*(1+LFL_RFR_spot_no_VA!$C79)/(1+BSL_RFR_spot_no_VA!$C79))-1</f>
        <v>2.4844552928047658E-2</v>
      </c>
      <c r="H79" s="6">
        <f>((1+BSL_RFR_spot_no_VA!H79)*(1+LFL_RFR_spot_no_VA!$C79)/(1+BSL_RFR_spot_no_VA!$C79))-1</f>
        <v>1.4077397732408015E-2</v>
      </c>
      <c r="I79" s="6">
        <f>((1+BSL_RFR_spot_no_VA!I79)*(1+LFL_RFR_spot_no_VA!$C79)/(1+BSL_RFR_spot_no_VA!$C79))-1</f>
        <v>1.5177690964079282E-2</v>
      </c>
      <c r="J79" s="6">
        <f>((1+BSL_RFR_spot_no_VA!J79)*(1+LFL_RFR_spot_no_VA!$C79)/(1+BSL_RFR_spot_no_VA!$C79))-1</f>
        <v>1.403810154556262E-2</v>
      </c>
      <c r="K79" s="6">
        <f>((1+BSL_RFR_spot_no_VA!K79)*(1+LFL_RFR_spot_no_VA!$C79)/(1+BSL_RFR_spot_no_VA!$C79))-1</f>
        <v>1.4077397732408015E-2</v>
      </c>
      <c r="L79" s="6">
        <f>((1+BSL_RFR_spot_no_VA!L79)*(1+LFL_RFR_spot_no_VA!$C79)/(1+BSL_RFR_spot_no_VA!$C79))-1</f>
        <v>1.4077397732408015E-2</v>
      </c>
      <c r="M79" s="6">
        <f>((1+BSL_RFR_spot_no_VA!M79)*(1+LFL_RFR_spot_no_VA!$C79)/(1+BSL_RFR_spot_no_VA!$C79))-1</f>
        <v>1.4077397732408015E-2</v>
      </c>
      <c r="N79" s="6">
        <f>((1+BSL_RFR_spot_no_VA!N79)*(1+LFL_RFR_spot_no_VA!$C79)/(1+BSL_RFR_spot_no_VA!$C79))-1</f>
        <v>1.4077397732408015E-2</v>
      </c>
      <c r="O79" s="6">
        <f>((1+BSL_RFR_spot_no_VA!O79)*(1+LFL_RFR_spot_no_VA!$C79)/(1+BSL_RFR_spot_no_VA!$C79))-1</f>
        <v>1.4077397732408015E-2</v>
      </c>
      <c r="P79" s="6">
        <f>((1+BSL_RFR_spot_no_VA!P79)*(1+LFL_RFR_spot_no_VA!$C79)/(1+BSL_RFR_spot_no_VA!$C79))-1</f>
        <v>2.5168746469522274E-2</v>
      </c>
      <c r="Q79" s="6">
        <f>((1+BSL_RFR_spot_no_VA!Q79)*(1+LFL_RFR_spot_no_VA!$C79)/(1+BSL_RFR_spot_no_VA!$C79))-1</f>
        <v>2.7968599782257186E-2</v>
      </c>
      <c r="R79" s="6">
        <f>((1+BSL_RFR_spot_no_VA!R79)*(1+LFL_RFR_spot_no_VA!$C79)/(1+BSL_RFR_spot_no_VA!$C79))-1</f>
        <v>1.4077397732408015E-2</v>
      </c>
      <c r="S79" s="6">
        <f>((1+BSL_RFR_spot_no_VA!S79)*(1+LFL_RFR_spot_no_VA!$C79)/(1+BSL_RFR_spot_no_VA!$C79))-1</f>
        <v>1.4077397732408015E-2</v>
      </c>
      <c r="T79" s="6">
        <f>((1+BSL_RFR_spot_no_VA!T79)*(1+LFL_RFR_spot_no_VA!$C79)/(1+BSL_RFR_spot_no_VA!$C79))-1</f>
        <v>1.4077397732408015E-2</v>
      </c>
      <c r="U79" s="6">
        <f>((1+BSL_RFR_spot_no_VA!U79)*(1+LFL_RFR_spot_no_VA!$C79)/(1+BSL_RFR_spot_no_VA!$C79))-1</f>
        <v>3.329890630191068E-3</v>
      </c>
      <c r="V79" s="6">
        <f>((1+BSL_RFR_spot_no_VA!V79)*(1+LFL_RFR_spot_no_VA!$C79)/(1+BSL_RFR_spot_no_VA!$C79))-1</f>
        <v>1.4077397732408015E-2</v>
      </c>
      <c r="W79" s="6">
        <f>((1+BSL_RFR_spot_no_VA!W79)*(1+LFL_RFR_spot_no_VA!$C79)/(1+BSL_RFR_spot_no_VA!$C79))-1</f>
        <v>1.4077397732408015E-2</v>
      </c>
      <c r="X79" s="6">
        <f>((1+BSL_RFR_spot_no_VA!X79)*(1+LFL_RFR_spot_no_VA!$C79)/(1+BSL_RFR_spot_no_VA!$C79))-1</f>
        <v>1.4077397732408015E-2</v>
      </c>
      <c r="Y79" s="6">
        <f>((1+BSL_RFR_spot_no_VA!Y79)*(1+LFL_RFR_spot_no_VA!$C79)/(1+BSL_RFR_spot_no_VA!$C79))-1</f>
        <v>1.4077397732408015E-2</v>
      </c>
      <c r="Z79" s="6">
        <f>((1+BSL_RFR_spot_no_VA!Z79)*(1+LFL_RFR_spot_no_VA!$C79)/(1+BSL_RFR_spot_no_VA!$C79))-1</f>
        <v>1.8203497351175102E-2</v>
      </c>
      <c r="AA79" s="6">
        <f>((1+BSL_RFR_spot_no_VA!AA79)*(1+LFL_RFR_spot_no_VA!$C79)/(1+BSL_RFR_spot_no_VA!$C79))-1</f>
        <v>2.2506429810746464E-2</v>
      </c>
      <c r="AB79" s="6">
        <f>((1+BSL_RFR_spot_no_VA!AB79)*(1+LFL_RFR_spot_no_VA!$C79)/(1+BSL_RFR_spot_no_VA!$C79))-1</f>
        <v>1.4077397732408015E-2</v>
      </c>
      <c r="AC79" s="6">
        <f>((1+BSL_RFR_spot_no_VA!AC79)*(1+LFL_RFR_spot_no_VA!$C79)/(1+BSL_RFR_spot_no_VA!$C79))-1</f>
        <v>2.5571532384687679E-2</v>
      </c>
      <c r="AD79" s="6">
        <f>((1+BSL_RFR_spot_no_VA!AD79)*(1+LFL_RFR_spot_no_VA!$C79)/(1+BSL_RFR_spot_no_VA!$C79))-1</f>
        <v>3.5405403142749092E-2</v>
      </c>
      <c r="AE79" s="6">
        <f>((1+BSL_RFR_spot_no_VA!AE79)*(1+LFL_RFR_spot_no_VA!$C79)/(1+BSL_RFR_spot_no_VA!$C79))-1</f>
        <v>1.4077397732408015E-2</v>
      </c>
      <c r="AF79" s="6">
        <f>((1+BSL_RFR_spot_no_VA!AF79)*(1+LFL_RFR_spot_no_VA!$C79)/(1+BSL_RFR_spot_no_VA!$C79))-1</f>
        <v>1.4077397732408015E-2</v>
      </c>
      <c r="AG79" s="6">
        <f>((1+BSL_RFR_spot_no_VA!AG79)*(1+LFL_RFR_spot_no_VA!$C79)/(1+BSL_RFR_spot_no_VA!$C79))-1</f>
        <v>1.4077397732408015E-2</v>
      </c>
      <c r="AH79" s="6">
        <f>((1+BSL_RFR_spot_no_VA!AH79)*(1+LFL_RFR_spot_no_VA!$C79)/(1+BSL_RFR_spot_no_VA!$C79))-1</f>
        <v>1.9539567703918737E-2</v>
      </c>
      <c r="AI79" s="6">
        <f>((1+BSL_RFR_spot_no_VA!AI79)*(1+LFL_RFR_spot_no_VA!$C79)/(1+BSL_RFR_spot_no_VA!$C79))-1</f>
        <v>3.329890630191068E-3</v>
      </c>
      <c r="AJ79" s="6">
        <v>1.0817639907974463E-2</v>
      </c>
      <c r="AK79" s="6">
        <f>((1+BSL_RFR_spot_no_VA!AK79)*(1+LFL_RFR_spot_no_VA!$C79)/(1+BSL_RFR_spot_no_VA!$C79))-1</f>
        <v>1.8517866845938036E-2</v>
      </c>
      <c r="AL79" s="6">
        <f>((1+BSL_RFR_spot_no_VA!AL79)*(1+LFL_RFR_spot_no_VA!$C79)/(1+BSL_RFR_spot_no_VA!$C79))-1</f>
        <v>6.5545578453171327E-2</v>
      </c>
      <c r="AM79" s="6">
        <f>((1+BSL_RFR_spot_no_VA!AM79)*(1+LFL_RFR_spot_no_VA!$C79)/(1+BSL_RFR_spot_no_VA!$C79))-1</f>
        <v>1.5747485673337724E-2</v>
      </c>
      <c r="AN79" s="6">
        <f>((1+BSL_RFR_spot_no_VA!AN79)*(1+LFL_RFR_spot_no_VA!$C79)/(1+BSL_RFR_spot_no_VA!$C79))-1</f>
        <v>2.5954670206430386E-2</v>
      </c>
      <c r="AO79" s="6">
        <f>((1+BSL_RFR_spot_no_VA!AO79)*(1+LFL_RFR_spot_no_VA!$C79)/(1+BSL_RFR_spot_no_VA!$C79))-1</f>
        <v>1.9559215797341434E-2</v>
      </c>
      <c r="AP79" s="6">
        <f>((1+BSL_RFR_spot_no_VA!AP79)*(1+LFL_RFR_spot_no_VA!$C79)/(1+BSL_RFR_spot_no_VA!$C79))-1</f>
        <v>3.088634165552806E-2</v>
      </c>
      <c r="AQ79" s="6">
        <f>((1+BSL_RFR_spot_no_VA!AQ79)*(1+LFL_RFR_spot_no_VA!$C79)/(1+BSL_RFR_spot_no_VA!$C79))-1</f>
        <v>1.7181796493194623E-2</v>
      </c>
      <c r="AR79" s="6">
        <f>((1+BSL_RFR_spot_no_VA!AR79)*(1+LFL_RFR_spot_no_VA!$C79)/(1+BSL_RFR_spot_no_VA!$C79))-1</f>
        <v>4.1260534982713759E-2</v>
      </c>
      <c r="AS79" s="6">
        <f>((1+BSL_RFR_spot_no_VA!AS79)*(1+LFL_RFR_spot_no_VA!$C79)/(1+BSL_RFR_spot_no_VA!$C79))-1</f>
        <v>3.6344360782425422E-3</v>
      </c>
      <c r="AT79" s="6">
        <f>((1+BSL_RFR_spot_no_VA!AT79)*(1+LFL_RFR_spot_no_VA!$C79)/(1+BSL_RFR_spot_no_VA!$C79))-1</f>
        <v>2.6897778690720076E-2</v>
      </c>
      <c r="AU79" s="6">
        <f>((1+BSL_RFR_spot_no_VA!AU79)*(1+LFL_RFR_spot_no_VA!$C79)/(1+BSL_RFR_spot_no_VA!$C79))-1</f>
        <v>4.1545432337343202E-2</v>
      </c>
      <c r="AV79" s="6">
        <f>((1+BSL_RFR_spot_no_VA!AV79)*(1+LFL_RFR_spot_no_VA!$C79)/(1+BSL_RFR_spot_no_VA!$C79))-1</f>
        <v>2.3262881407520419E-2</v>
      </c>
      <c r="AW79" s="6">
        <f>((1+BSL_RFR_spot_no_VA!AW79)*(1+LFL_RFR_spot_no_VA!$C79)/(1+BSL_RFR_spot_no_VA!$C79))-1</f>
        <v>1.9117133695330413E-2</v>
      </c>
      <c r="AX79" s="6">
        <f>((1+BSL_RFR_spot_no_VA!AX79)*(1+LFL_RFR_spot_no_VA!$C79)/(1+BSL_RFR_spot_no_VA!$C79))-1</f>
        <v>4.9139420445216908E-2</v>
      </c>
      <c r="AY79" s="6">
        <f>((1+BSL_RFR_spot_no_VA!AY79)*(1+LFL_RFR_spot_no_VA!$C79)/(1+BSL_RFR_spot_no_VA!$C79))-1</f>
        <v>1.4647192441666457E-2</v>
      </c>
      <c r="AZ79" s="6">
        <f>((1+BSL_RFR_spot_no_VA!AZ79)*(1+LFL_RFR_spot_no_VA!$C79)/(1+BSL_RFR_spot_no_VA!$C79))-1</f>
        <v>1.6199391822059539E-2</v>
      </c>
      <c r="BA79" s="6">
        <f>((1+BSL_RFR_spot_no_VA!BA79)*(1+LFL_RFR_spot_no_VA!$C79)/(1+BSL_RFR_spot_no_VA!$C79))-1</f>
        <v>2.1072118990889344E-2</v>
      </c>
      <c r="BB79" s="6">
        <f>((1+BSL_RFR_spot_no_VA!BB79)*(1+LFL_RFR_spot_no_VA!$C79)/(1+BSL_RFR_spot_no_VA!$C79))-1</f>
        <v>4.90411799781032E-2</v>
      </c>
      <c r="BC79" s="6">
        <f>((1+BSL_RFR_spot_no_VA!BC79)*(1+LFL_RFR_spot_no_VA!$C79)/(1+BSL_RFR_spot_no_VA!$C79))-1</f>
        <v>1.1307016559807259E-2</v>
      </c>
      <c r="BD79" s="12"/>
      <c r="BE79" s="3"/>
    </row>
    <row r="80" spans="1:57" x14ac:dyDescent="0.25">
      <c r="A80" s="11"/>
      <c r="B80" s="8">
        <v>70</v>
      </c>
      <c r="C80" s="9">
        <v>1.4161308316115395E-2</v>
      </c>
      <c r="D80" s="9">
        <f>((1+BSL_RFR_spot_no_VA!D80)*(1+LFL_RFR_spot_no_VA!$C80)/(1+BSL_RFR_spot_no_VA!$C80))-1</f>
        <v>1.4161308316115395E-2</v>
      </c>
      <c r="E80" s="9">
        <f>((1+BSL_RFR_spot_no_VA!E80)*(1+LFL_RFR_spot_no_VA!$C80)/(1+BSL_RFR_spot_no_VA!$C80))-1</f>
        <v>1.4161308316115395E-2</v>
      </c>
      <c r="F80" s="9">
        <f>((1+BSL_RFR_spot_no_VA!F80)*(1+LFL_RFR_spot_no_VA!$C80)/(1+BSL_RFR_spot_no_VA!$C80))-1</f>
        <v>1.3974661297982305E-2</v>
      </c>
      <c r="G80" s="9">
        <f>((1+BSL_RFR_spot_no_VA!G80)*(1+LFL_RFR_spot_no_VA!$C80)/(1+BSL_RFR_spot_no_VA!$C80))-1</f>
        <v>2.477071776788109E-2</v>
      </c>
      <c r="H80" s="9">
        <f>((1+BSL_RFR_spot_no_VA!H80)*(1+LFL_RFR_spot_no_VA!$C80)/(1+BSL_RFR_spot_no_VA!$C80))-1</f>
        <v>1.4161308316115395E-2</v>
      </c>
      <c r="I80" s="9">
        <f>((1+BSL_RFR_spot_no_VA!I80)*(1+LFL_RFR_spot_no_VA!$C80)/(1+BSL_RFR_spot_no_VA!$C80))-1</f>
        <v>1.524189631583206E-2</v>
      </c>
      <c r="J80" s="9">
        <f>((1+BSL_RFR_spot_no_VA!J80)*(1+LFL_RFR_spot_no_VA!$C80)/(1+BSL_RFR_spot_no_VA!$C80))-1</f>
        <v>1.4122014207034628E-2</v>
      </c>
      <c r="K80" s="9">
        <f>((1+BSL_RFR_spot_no_VA!K80)*(1+LFL_RFR_spot_no_VA!$C80)/(1+BSL_RFR_spot_no_VA!$C80))-1</f>
        <v>1.4161308316115395E-2</v>
      </c>
      <c r="L80" s="9">
        <f>((1+BSL_RFR_spot_no_VA!L80)*(1+LFL_RFR_spot_no_VA!$C80)/(1+BSL_RFR_spot_no_VA!$C80))-1</f>
        <v>1.4161308316115395E-2</v>
      </c>
      <c r="M80" s="9">
        <f>((1+BSL_RFR_spot_no_VA!M80)*(1+LFL_RFR_spot_no_VA!$C80)/(1+BSL_RFR_spot_no_VA!$C80))-1</f>
        <v>1.4161308316115395E-2</v>
      </c>
      <c r="N80" s="9">
        <f>((1+BSL_RFR_spot_no_VA!N80)*(1+LFL_RFR_spot_no_VA!$C80)/(1+BSL_RFR_spot_no_VA!$C80))-1</f>
        <v>1.4161308316115395E-2</v>
      </c>
      <c r="O80" s="9">
        <f>((1+BSL_RFR_spot_no_VA!O80)*(1+LFL_RFR_spot_no_VA!$C80)/(1+BSL_RFR_spot_no_VA!$C80))-1</f>
        <v>1.4161308316115395E-2</v>
      </c>
      <c r="P80" s="9">
        <f>((1+BSL_RFR_spot_no_VA!P80)*(1+LFL_RFR_spot_no_VA!$C80)/(1+BSL_RFR_spot_no_VA!$C80))-1</f>
        <v>2.50948941677962E-2</v>
      </c>
      <c r="Q80" s="9">
        <f>((1+BSL_RFR_spot_no_VA!Q80)*(1+LFL_RFR_spot_no_VA!$C80)/(1+BSL_RFR_spot_no_VA!$C80))-1</f>
        <v>2.7855305330709346E-2</v>
      </c>
      <c r="R80" s="9">
        <f>((1+BSL_RFR_spot_no_VA!R80)*(1+LFL_RFR_spot_no_VA!$C80)/(1+BSL_RFR_spot_no_VA!$C80))-1</f>
        <v>1.4161308316115395E-2</v>
      </c>
      <c r="S80" s="9">
        <f>((1+BSL_RFR_spot_no_VA!S80)*(1+LFL_RFR_spot_no_VA!$C80)/(1+BSL_RFR_spot_no_VA!$C80))-1</f>
        <v>1.4161308316115395E-2</v>
      </c>
      <c r="T80" s="9">
        <f>((1+BSL_RFR_spot_no_VA!T80)*(1+LFL_RFR_spot_no_VA!$C80)/(1+BSL_RFR_spot_no_VA!$C80))-1</f>
        <v>1.4161308316115395E-2</v>
      </c>
      <c r="U80" s="9">
        <f>((1+BSL_RFR_spot_no_VA!U80)*(1+LFL_RFR_spot_no_VA!$C80)/(1+BSL_RFR_spot_no_VA!$C80))-1</f>
        <v>3.4241930098373174E-3</v>
      </c>
      <c r="V80" s="9">
        <f>((1+BSL_RFR_spot_no_VA!V80)*(1+LFL_RFR_spot_no_VA!$C80)/(1+BSL_RFR_spot_no_VA!$C80))-1</f>
        <v>1.4161308316115395E-2</v>
      </c>
      <c r="W80" s="9">
        <f>((1+BSL_RFR_spot_no_VA!W80)*(1+LFL_RFR_spot_no_VA!$C80)/(1+BSL_RFR_spot_no_VA!$C80))-1</f>
        <v>1.4161308316115395E-2</v>
      </c>
      <c r="X80" s="9">
        <f>((1+BSL_RFR_spot_no_VA!X80)*(1+LFL_RFR_spot_no_VA!$C80)/(1+BSL_RFR_spot_no_VA!$C80))-1</f>
        <v>1.4161308316115395E-2</v>
      </c>
      <c r="Y80" s="9">
        <f>((1+BSL_RFR_spot_no_VA!Y80)*(1+LFL_RFR_spot_no_VA!$C80)/(1+BSL_RFR_spot_no_VA!$C80))-1</f>
        <v>1.4161308316115395E-2</v>
      </c>
      <c r="Z80" s="9">
        <f>((1+BSL_RFR_spot_no_VA!Z80)*(1+LFL_RFR_spot_no_VA!$C80)/(1+BSL_RFR_spot_no_VA!$C80))-1</f>
        <v>1.8228248605958841E-2</v>
      </c>
      <c r="AA80" s="9">
        <f>((1+BSL_RFR_spot_no_VA!AA80)*(1+LFL_RFR_spot_no_VA!$C80)/(1+BSL_RFR_spot_no_VA!$C80))-1</f>
        <v>2.2472012386665297E-2</v>
      </c>
      <c r="AB80" s="9">
        <f>((1+BSL_RFR_spot_no_VA!AB80)*(1+LFL_RFR_spot_no_VA!$C80)/(1+BSL_RFR_spot_no_VA!$C80))-1</f>
        <v>1.4161308316115395E-2</v>
      </c>
      <c r="AC80" s="9">
        <f>((1+BSL_RFR_spot_no_VA!AC80)*(1+LFL_RFR_spot_no_VA!$C80)/(1+BSL_RFR_spot_no_VA!$C80))-1</f>
        <v>2.548783525860232E-2</v>
      </c>
      <c r="AD80" s="9">
        <f>((1+BSL_RFR_spot_no_VA!AD80)*(1+LFL_RFR_spot_no_VA!$C80)/(1+BSL_RFR_spot_no_VA!$C80))-1</f>
        <v>3.5183656674244057E-2</v>
      </c>
      <c r="AE80" s="9">
        <f>((1+BSL_RFR_spot_no_VA!AE80)*(1+LFL_RFR_spot_no_VA!$C80)/(1+BSL_RFR_spot_no_VA!$C80))-1</f>
        <v>1.4161308316115395E-2</v>
      </c>
      <c r="AF80" s="9">
        <f>((1+BSL_RFR_spot_no_VA!AF80)*(1+LFL_RFR_spot_no_VA!$C80)/(1+BSL_RFR_spot_no_VA!$C80))-1</f>
        <v>1.4161308316115395E-2</v>
      </c>
      <c r="AG80" s="9">
        <f>((1+BSL_RFR_spot_no_VA!AG80)*(1+LFL_RFR_spot_no_VA!$C80)/(1+BSL_RFR_spot_no_VA!$C80))-1</f>
        <v>1.4161308316115395E-2</v>
      </c>
      <c r="AH80" s="9">
        <f>((1+BSL_RFR_spot_no_VA!AH80)*(1+LFL_RFR_spot_no_VA!$C80)/(1+BSL_RFR_spot_no_VA!$C80))-1</f>
        <v>1.9544601260159666E-2</v>
      </c>
      <c r="AI80" s="9">
        <f>((1+BSL_RFR_spot_no_VA!AI80)*(1+LFL_RFR_spot_no_VA!$C80)/(1+BSL_RFR_spot_no_VA!$C80))-1</f>
        <v>3.4241930098373174E-3</v>
      </c>
      <c r="AJ80" s="9">
        <v>1.0938176546811951E-2</v>
      </c>
      <c r="AK80" s="9">
        <f>((1+BSL_RFR_spot_no_VA!AK80)*(1+LFL_RFR_spot_no_VA!$C80)/(1+BSL_RFR_spot_no_VA!$C80))-1</f>
        <v>1.8532777951333568E-2</v>
      </c>
      <c r="AL80" s="9">
        <f>((1+BSL_RFR_spot_no_VA!AL80)*(1+LFL_RFR_spot_no_VA!$C80)/(1+BSL_RFR_spot_no_VA!$C80))-1</f>
        <v>6.5027532520970599E-2</v>
      </c>
      <c r="AM80" s="9">
        <f>((1+BSL_RFR_spot_no_VA!AM80)*(1+LFL_RFR_spot_no_VA!$C80)/(1+BSL_RFR_spot_no_VA!$C80))-1</f>
        <v>1.5801837370230887E-2</v>
      </c>
      <c r="AN80" s="9">
        <f>((1+BSL_RFR_spot_no_VA!AN80)*(1+LFL_RFR_spot_no_VA!$C80)/(1+BSL_RFR_spot_no_VA!$C80))-1</f>
        <v>2.5861129294868279E-2</v>
      </c>
      <c r="AO80" s="9">
        <f>((1+BSL_RFR_spot_no_VA!AO80)*(1+LFL_RFR_spot_no_VA!$C80)/(1+BSL_RFR_spot_no_VA!$C80))-1</f>
        <v>1.9554424787429747E-2</v>
      </c>
      <c r="AP80" s="9">
        <f>((1+BSL_RFR_spot_no_VA!AP80)*(1+LFL_RFR_spot_no_VA!$C80)/(1+BSL_RFR_spot_no_VA!$C80))-1</f>
        <v>3.073359882086435E-2</v>
      </c>
      <c r="AQ80" s="9">
        <f>((1+BSL_RFR_spot_no_VA!AQ80)*(1+LFL_RFR_spot_no_VA!$C80)/(1+BSL_RFR_spot_no_VA!$C80))-1</f>
        <v>1.7216425297133187E-2</v>
      </c>
      <c r="AR80" s="9">
        <f>((1+BSL_RFR_spot_no_VA!AR80)*(1+LFL_RFR_spot_no_VA!$C80)/(1+BSL_RFR_spot_no_VA!$C80))-1</f>
        <v>4.1087596563606166E-2</v>
      </c>
      <c r="AS80" s="9">
        <f>((1+BSL_RFR_spot_no_VA!AS80)*(1+LFL_RFR_spot_no_VA!$C80)/(1+BSL_RFR_spot_no_VA!$C80))-1</f>
        <v>3.7188988279419632E-3</v>
      </c>
      <c r="AT80" s="9">
        <f>((1+BSL_RFR_spot_no_VA!AT80)*(1+LFL_RFR_spot_no_VA!$C80)/(1+BSL_RFR_spot_no_VA!$C80))-1</f>
        <v>2.6794364385532621E-2</v>
      </c>
      <c r="AU80" s="9">
        <f>((1+BSL_RFR_spot_no_VA!AU80)*(1+LFL_RFR_spot_no_VA!$C80)/(1+BSL_RFR_spot_no_VA!$C80))-1</f>
        <v>4.1372478854440731E-2</v>
      </c>
      <c r="AV80" s="9">
        <f>((1+BSL_RFR_spot_no_VA!AV80)*(1+LFL_RFR_spot_no_VA!$C80)/(1+BSL_RFR_spot_no_VA!$C80))-1</f>
        <v>2.3218600459196992E-2</v>
      </c>
      <c r="AW80" s="9">
        <f>((1+BSL_RFR_spot_no_VA!AW80)*(1+LFL_RFR_spot_no_VA!$C80)/(1+BSL_RFR_spot_no_VA!$C80))-1</f>
        <v>1.9122189587543081E-2</v>
      </c>
      <c r="AX80" s="9">
        <f>((1+BSL_RFR_spot_no_VA!AX80)*(1+LFL_RFR_spot_no_VA!$C80)/(1+BSL_RFR_spot_no_VA!$C80))-1</f>
        <v>4.8858006634297846E-2</v>
      </c>
      <c r="AY80" s="9">
        <f>((1+BSL_RFR_spot_no_VA!AY80)*(1+LFL_RFR_spot_no_VA!$C80)/(1+BSL_RFR_spot_no_VA!$C80))-1</f>
        <v>1.4721249370514222E-2</v>
      </c>
      <c r="AZ80" s="9">
        <f>((1+BSL_RFR_spot_no_VA!AZ80)*(1+LFL_RFR_spot_no_VA!$C80)/(1+BSL_RFR_spot_no_VA!$C80))-1</f>
        <v>1.6253719624658158E-2</v>
      </c>
      <c r="BA80" s="9">
        <f>((1+BSL_RFR_spot_no_VA!BA80)*(1+LFL_RFR_spot_no_VA!$C80)/(1+BSL_RFR_spot_no_VA!$C80))-1</f>
        <v>2.1057424459763219E-2</v>
      </c>
      <c r="BB80" s="9">
        <f>((1+BSL_RFR_spot_no_VA!BB80)*(1+LFL_RFR_spot_no_VA!$C80)/(1+BSL_RFR_spot_no_VA!$C80))-1</f>
        <v>4.8759771361596371E-2</v>
      </c>
      <c r="BC80" s="9">
        <f>((1+BSL_RFR_spot_no_VA!BC80)*(1+LFL_RFR_spot_no_VA!$C80)/(1+BSL_RFR_spot_no_VA!$C80))-1</f>
        <v>1.141072068047233E-2</v>
      </c>
      <c r="BD80" s="12"/>
      <c r="BE80" s="3"/>
    </row>
    <row r="81" spans="1:57" x14ac:dyDescent="0.25">
      <c r="A81" s="3"/>
      <c r="B81" s="3">
        <v>71</v>
      </c>
      <c r="C81" s="6">
        <v>1.4242913388697875E-2</v>
      </c>
      <c r="D81" s="6">
        <f>((1+BSL_RFR_spot_no_VA!D81)*(1+LFL_RFR_spot_no_VA!$C81)/(1+BSL_RFR_spot_no_VA!$C81))-1</f>
        <v>1.4242913388697875E-2</v>
      </c>
      <c r="E81" s="6">
        <f>((1+BSL_RFR_spot_no_VA!E81)*(1+LFL_RFR_spot_no_VA!$C81)/(1+BSL_RFR_spot_no_VA!$C81))-1</f>
        <v>1.4242913388697875E-2</v>
      </c>
      <c r="F81" s="6">
        <f>((1+BSL_RFR_spot_no_VA!F81)*(1+LFL_RFR_spot_no_VA!$C81)/(1+BSL_RFR_spot_no_VA!$C81))-1</f>
        <v>1.4066097934697375E-2</v>
      </c>
      <c r="G81" s="6">
        <f>((1+BSL_RFR_spot_no_VA!G81)*(1+LFL_RFR_spot_no_VA!$C81)/(1+BSL_RFR_spot_no_VA!$C81))-1</f>
        <v>2.4714317497833482E-2</v>
      </c>
      <c r="H81" s="6">
        <f>((1+BSL_RFR_spot_no_VA!H81)*(1+LFL_RFR_spot_no_VA!$C81)/(1+BSL_RFR_spot_no_VA!$C81))-1</f>
        <v>1.4242913388697875E-2</v>
      </c>
      <c r="I81" s="6">
        <f>((1+BSL_RFR_spot_no_VA!I81)*(1+LFL_RFR_spot_no_VA!$C81)/(1+BSL_RFR_spot_no_VA!$C81))-1</f>
        <v>1.5313629193478118E-2</v>
      </c>
      <c r="J81" s="6">
        <f>((1+BSL_RFR_spot_no_VA!J81)*(1+LFL_RFR_spot_no_VA!$C81)/(1+BSL_RFR_spot_no_VA!$C81))-1</f>
        <v>1.4213444146364607E-2</v>
      </c>
      <c r="K81" s="6">
        <f>((1+BSL_RFR_spot_no_VA!K81)*(1+LFL_RFR_spot_no_VA!$C81)/(1+BSL_RFR_spot_no_VA!$C81))-1</f>
        <v>1.4242913388697875E-2</v>
      </c>
      <c r="L81" s="6">
        <f>((1+BSL_RFR_spot_no_VA!L81)*(1+LFL_RFR_spot_no_VA!$C81)/(1+BSL_RFR_spot_no_VA!$C81))-1</f>
        <v>1.4242913388697875E-2</v>
      </c>
      <c r="M81" s="6">
        <f>((1+BSL_RFR_spot_no_VA!M81)*(1+LFL_RFR_spot_no_VA!$C81)/(1+BSL_RFR_spot_no_VA!$C81))-1</f>
        <v>1.4242913388697875E-2</v>
      </c>
      <c r="N81" s="6">
        <f>((1+BSL_RFR_spot_no_VA!N81)*(1+LFL_RFR_spot_no_VA!$C81)/(1+BSL_RFR_spot_no_VA!$C81))-1</f>
        <v>1.4242913388697875E-2</v>
      </c>
      <c r="O81" s="6">
        <f>((1+BSL_RFR_spot_no_VA!O81)*(1+LFL_RFR_spot_no_VA!$C81)/(1+BSL_RFR_spot_no_VA!$C81))-1</f>
        <v>1.4242913388697875E-2</v>
      </c>
      <c r="P81" s="6">
        <f>((1+BSL_RFR_spot_no_VA!P81)*(1+LFL_RFR_spot_no_VA!$C81)/(1+BSL_RFR_spot_no_VA!$C81))-1</f>
        <v>2.5028656082723089E-2</v>
      </c>
      <c r="Q81" s="6">
        <f>((1+BSL_RFR_spot_no_VA!Q81)*(1+LFL_RFR_spot_no_VA!$C81)/(1+BSL_RFR_spot_no_VA!$C81))-1</f>
        <v>2.7749649458173709E-2</v>
      </c>
      <c r="R81" s="6">
        <f>((1+BSL_RFR_spot_no_VA!R81)*(1+LFL_RFR_spot_no_VA!$C81)/(1+BSL_RFR_spot_no_VA!$C81))-1</f>
        <v>1.4242913388697875E-2</v>
      </c>
      <c r="S81" s="6">
        <f>((1+BSL_RFR_spot_no_VA!S81)*(1+LFL_RFR_spot_no_VA!$C81)/(1+BSL_RFR_spot_no_VA!$C81))-1</f>
        <v>1.4242913388697875E-2</v>
      </c>
      <c r="T81" s="6">
        <f>((1+BSL_RFR_spot_no_VA!T81)*(1+LFL_RFR_spot_no_VA!$C81)/(1+BSL_RFR_spot_no_VA!$C81))-1</f>
        <v>1.4242913388697875E-2</v>
      </c>
      <c r="U81" s="6">
        <f>((1+BSL_RFR_spot_no_VA!U81)*(1+LFL_RFR_spot_no_VA!$C81)/(1+BSL_RFR_spot_no_VA!$C81))-1</f>
        <v>3.525932260117326E-3</v>
      </c>
      <c r="V81" s="6">
        <f>((1+BSL_RFR_spot_no_VA!V81)*(1+LFL_RFR_spot_no_VA!$C81)/(1+BSL_RFR_spot_no_VA!$C81))-1</f>
        <v>1.4242913388697875E-2</v>
      </c>
      <c r="W81" s="6">
        <f>((1+BSL_RFR_spot_no_VA!W81)*(1+LFL_RFR_spot_no_VA!$C81)/(1+BSL_RFR_spot_no_VA!$C81))-1</f>
        <v>1.4242913388697875E-2</v>
      </c>
      <c r="X81" s="6">
        <f>((1+BSL_RFR_spot_no_VA!X81)*(1+LFL_RFR_spot_no_VA!$C81)/(1+BSL_RFR_spot_no_VA!$C81))-1</f>
        <v>1.4242913388697875E-2</v>
      </c>
      <c r="Y81" s="6">
        <f>((1+BSL_RFR_spot_no_VA!Y81)*(1+LFL_RFR_spot_no_VA!$C81)/(1+BSL_RFR_spot_no_VA!$C81))-1</f>
        <v>1.4242913388697875E-2</v>
      </c>
      <c r="Z81" s="6">
        <f>((1+BSL_RFR_spot_no_VA!Z81)*(1+LFL_RFR_spot_no_VA!$C81)/(1+BSL_RFR_spot_no_VA!$C81))-1</f>
        <v>1.8260553426818094E-2</v>
      </c>
      <c r="AA81" s="6">
        <f>((1+BSL_RFR_spot_no_VA!AA81)*(1+LFL_RFR_spot_no_VA!$C81)/(1+BSL_RFR_spot_no_VA!$C81))-1</f>
        <v>2.243536275738367E-2</v>
      </c>
      <c r="AB81" s="6">
        <f>((1+BSL_RFR_spot_no_VA!AB81)*(1+LFL_RFR_spot_no_VA!$C81)/(1+BSL_RFR_spot_no_VA!$C81))-1</f>
        <v>1.4242913388697875E-2</v>
      </c>
      <c r="AC81" s="6">
        <f>((1+BSL_RFR_spot_no_VA!AC81)*(1+LFL_RFR_spot_no_VA!$C81)/(1+BSL_RFR_spot_no_VA!$C81))-1</f>
        <v>2.5421579313835041E-2</v>
      </c>
      <c r="AD81" s="6">
        <f>((1+BSL_RFR_spot_no_VA!AD81)*(1+LFL_RFR_spot_no_VA!$C81)/(1+BSL_RFR_spot_no_VA!$C81))-1</f>
        <v>3.4969613829857193E-2</v>
      </c>
      <c r="AE81" s="6">
        <f>((1+BSL_RFR_spot_no_VA!AE81)*(1+LFL_RFR_spot_no_VA!$C81)/(1+BSL_RFR_spot_no_VA!$C81))-1</f>
        <v>1.4242913388697875E-2</v>
      </c>
      <c r="AF81" s="6">
        <f>((1+BSL_RFR_spot_no_VA!AF81)*(1+LFL_RFR_spot_no_VA!$C81)/(1+BSL_RFR_spot_no_VA!$C81))-1</f>
        <v>1.4242913388697875E-2</v>
      </c>
      <c r="AG81" s="6">
        <f>((1+BSL_RFR_spot_no_VA!AG81)*(1+LFL_RFR_spot_no_VA!$C81)/(1+BSL_RFR_spot_no_VA!$C81))-1</f>
        <v>1.4242913388697875E-2</v>
      </c>
      <c r="AH81" s="6">
        <f>((1+BSL_RFR_spot_no_VA!AH81)*(1+LFL_RFR_spot_no_VA!$C81)/(1+BSL_RFR_spot_no_VA!$C81))-1</f>
        <v>1.9557200089487914E-2</v>
      </c>
      <c r="AI81" s="6">
        <f>((1+BSL_RFR_spot_no_VA!AI81)*(1+LFL_RFR_spot_no_VA!$C81)/(1+BSL_RFR_spot_no_VA!$C81))-1</f>
        <v>3.525932260117326E-3</v>
      </c>
      <c r="AJ81" s="6">
        <v>1.1056545541748619E-2</v>
      </c>
      <c r="AK81" s="6">
        <f>((1+BSL_RFR_spot_no_VA!AK81)*(1+LFL_RFR_spot_no_VA!$C81)/(1+BSL_RFR_spot_no_VA!$C81))-1</f>
        <v>1.856506893093024E-2</v>
      </c>
      <c r="AL81" s="6">
        <f>((1+BSL_RFR_spot_no_VA!AL81)*(1+LFL_RFR_spot_no_VA!$C81)/(1+BSL_RFR_spot_no_VA!$C81))-1</f>
        <v>6.4527263890259423E-2</v>
      </c>
      <c r="AM81" s="6">
        <f>((1+BSL_RFR_spot_no_VA!AM81)*(1+LFL_RFR_spot_no_VA!$C81)/(1+BSL_RFR_spot_no_VA!$C81))-1</f>
        <v>1.5863721717034984E-2</v>
      </c>
      <c r="AN81" s="6">
        <f>((1+BSL_RFR_spot_no_VA!AN81)*(1+LFL_RFR_spot_no_VA!$C81)/(1+BSL_RFR_spot_no_VA!$C81))-1</f>
        <v>2.5785033302613503E-2</v>
      </c>
      <c r="AO81" s="6">
        <f>((1+BSL_RFR_spot_no_VA!AO81)*(1+LFL_RFR_spot_no_VA!$C81)/(1+BSL_RFR_spot_no_VA!$C81))-1</f>
        <v>1.9567023170265818E-2</v>
      </c>
      <c r="AP81" s="6">
        <f>((1+BSL_RFR_spot_no_VA!AP81)*(1+LFL_RFR_spot_no_VA!$C81)/(1+BSL_RFR_spot_no_VA!$C81))-1</f>
        <v>3.0588519802958292E-2</v>
      </c>
      <c r="AQ81" s="6">
        <f>((1+BSL_RFR_spot_no_VA!AQ81)*(1+LFL_RFR_spot_no_VA!$C81)/(1+BSL_RFR_spot_no_VA!$C81))-1</f>
        <v>1.7258599187482737E-2</v>
      </c>
      <c r="AR81" s="6">
        <f>((1+BSL_RFR_spot_no_VA!AR81)*(1+LFL_RFR_spot_no_VA!$C81)/(1+BSL_RFR_spot_no_VA!$C81))-1</f>
        <v>4.0932223861982253E-2</v>
      </c>
      <c r="AS81" s="6">
        <f>((1+BSL_RFR_spot_no_VA!AS81)*(1+LFL_RFR_spot_no_VA!$C81)/(1+BSL_RFR_spot_no_VA!$C81))-1</f>
        <v>3.8108016026734415E-3</v>
      </c>
      <c r="AT81" s="6">
        <f>((1+BSL_RFR_spot_no_VA!AT81)*(1+LFL_RFR_spot_no_VA!$C81)/(1+BSL_RFR_spot_no_VA!$C81))-1</f>
        <v>2.6708402895726735E-2</v>
      </c>
      <c r="AU81" s="6">
        <f>((1+BSL_RFR_spot_no_VA!AU81)*(1+LFL_RFR_spot_no_VA!$C81)/(1+BSL_RFR_spot_no_VA!$C81))-1</f>
        <v>4.1207270123760686E-2</v>
      </c>
      <c r="AV81" s="6">
        <f>((1+BSL_RFR_spot_no_VA!AV81)*(1+LFL_RFR_spot_no_VA!$C81)/(1+BSL_RFR_spot_no_VA!$C81))-1</f>
        <v>2.317209381571872E-2</v>
      </c>
      <c r="AW81" s="6">
        <f>((1+BSL_RFR_spot_no_VA!AW81)*(1+LFL_RFR_spot_no_VA!$C81)/(1+BSL_RFR_spot_no_VA!$C81))-1</f>
        <v>1.9134807616042471E-2</v>
      </c>
      <c r="AX81" s="6">
        <f>((1+BSL_RFR_spot_no_VA!AX81)*(1+LFL_RFR_spot_no_VA!$C81)/(1+BSL_RFR_spot_no_VA!$C81))-1</f>
        <v>4.8594226868666768E-2</v>
      </c>
      <c r="AY81" s="6">
        <f>((1+BSL_RFR_spot_no_VA!AY81)*(1+LFL_RFR_spot_no_VA!$C81)/(1+BSL_RFR_spot_no_VA!$C81))-1</f>
        <v>1.4802828993032424E-2</v>
      </c>
      <c r="AZ81" s="6">
        <f>((1+BSL_RFR_spot_no_VA!AZ81)*(1+LFL_RFR_spot_no_VA!$C81)/(1+BSL_RFR_spot_no_VA!$C81))-1</f>
        <v>1.6305760352036014E-2</v>
      </c>
      <c r="BA81" s="6">
        <f>((1+BSL_RFR_spot_no_VA!BA81)*(1+LFL_RFR_spot_no_VA!$C81)/(1+BSL_RFR_spot_no_VA!$C81))-1</f>
        <v>2.1040485286935917E-2</v>
      </c>
      <c r="BB81" s="6">
        <f>((1+BSL_RFR_spot_no_VA!BB81)*(1+LFL_RFR_spot_no_VA!$C81)/(1+BSL_RFR_spot_no_VA!$C81))-1</f>
        <v>4.8495996060888835E-2</v>
      </c>
      <c r="BC81" s="6">
        <f>((1+BSL_RFR_spot_no_VA!BC81)*(1+LFL_RFR_spot_no_VA!$C81)/(1+BSL_RFR_spot_no_VA!$C81))-1</f>
        <v>1.1521920013247255E-2</v>
      </c>
      <c r="BD81" s="12"/>
      <c r="BE81" s="3"/>
    </row>
    <row r="82" spans="1:57" x14ac:dyDescent="0.25">
      <c r="A82" s="3"/>
      <c r="B82" s="3">
        <v>72</v>
      </c>
      <c r="C82" s="6">
        <v>1.432230292273573E-2</v>
      </c>
      <c r="D82" s="6">
        <f>((1+BSL_RFR_spot_no_VA!D82)*(1+LFL_RFR_spot_no_VA!$C82)/(1+BSL_RFR_spot_no_VA!$C82))-1</f>
        <v>1.432230292273573E-2</v>
      </c>
      <c r="E82" s="6">
        <f>((1+BSL_RFR_spot_no_VA!E82)*(1+LFL_RFR_spot_no_VA!$C82)/(1+BSL_RFR_spot_no_VA!$C82))-1</f>
        <v>1.432230292273573E-2</v>
      </c>
      <c r="F82" s="6">
        <f>((1+BSL_RFR_spot_no_VA!F82)*(1+LFL_RFR_spot_no_VA!$C82)/(1+BSL_RFR_spot_no_VA!$C82))-1</f>
        <v>1.4145495889765769E-2</v>
      </c>
      <c r="G82" s="6">
        <f>((1+BSL_RFR_spot_no_VA!G82)*(1+LFL_RFR_spot_no_VA!$C82)/(1+BSL_RFR_spot_no_VA!$C82))-1</f>
        <v>2.4645869125592412E-2</v>
      </c>
      <c r="H82" s="6">
        <f>((1+BSL_RFR_spot_no_VA!H82)*(1+LFL_RFR_spot_no_VA!$C82)/(1+BSL_RFR_spot_no_VA!$C82))-1</f>
        <v>1.432230292273573E-2</v>
      </c>
      <c r="I82" s="6">
        <f>((1+BSL_RFR_spot_no_VA!I82)*(1+LFL_RFR_spot_no_VA!$C82)/(1+BSL_RFR_spot_no_VA!$C82))-1</f>
        <v>1.5373322507612697E-2</v>
      </c>
      <c r="J82" s="6">
        <f>((1+BSL_RFR_spot_no_VA!J82)*(1+LFL_RFR_spot_no_VA!$C82)/(1+BSL_RFR_spot_no_VA!$C82))-1</f>
        <v>1.4292835083907329E-2</v>
      </c>
      <c r="K82" s="6">
        <f>((1+BSL_RFR_spot_no_VA!K82)*(1+LFL_RFR_spot_no_VA!$C82)/(1+BSL_RFR_spot_no_VA!$C82))-1</f>
        <v>1.432230292273573E-2</v>
      </c>
      <c r="L82" s="6">
        <f>((1+BSL_RFR_spot_no_VA!L82)*(1+LFL_RFR_spot_no_VA!$C82)/(1+BSL_RFR_spot_no_VA!$C82))-1</f>
        <v>1.432230292273573E-2</v>
      </c>
      <c r="M82" s="6">
        <f>((1+BSL_RFR_spot_no_VA!M82)*(1+LFL_RFR_spot_no_VA!$C82)/(1+BSL_RFR_spot_no_VA!$C82))-1</f>
        <v>1.432230292273573E-2</v>
      </c>
      <c r="N82" s="6">
        <f>((1+BSL_RFR_spot_no_VA!N82)*(1+LFL_RFR_spot_no_VA!$C82)/(1+BSL_RFR_spot_no_VA!$C82))-1</f>
        <v>1.432230292273573E-2</v>
      </c>
      <c r="O82" s="6">
        <f>((1+BSL_RFR_spot_no_VA!O82)*(1+LFL_RFR_spot_no_VA!$C82)/(1+BSL_RFR_spot_no_VA!$C82))-1</f>
        <v>1.432230292273573E-2</v>
      </c>
      <c r="P82" s="6">
        <f>((1+BSL_RFR_spot_no_VA!P82)*(1+LFL_RFR_spot_no_VA!$C82)/(1+BSL_RFR_spot_no_VA!$C82))-1</f>
        <v>2.4960192739761133E-2</v>
      </c>
      <c r="Q82" s="6">
        <f>((1+BSL_RFR_spot_no_VA!Q82)*(1+LFL_RFR_spot_no_VA!$C82)/(1+BSL_RFR_spot_no_VA!$C82))-1</f>
        <v>2.7641766073138951E-2</v>
      </c>
      <c r="R82" s="6">
        <f>((1+BSL_RFR_spot_no_VA!R82)*(1+LFL_RFR_spot_no_VA!$C82)/(1+BSL_RFR_spot_no_VA!$C82))-1</f>
        <v>1.432230292273573E-2</v>
      </c>
      <c r="S82" s="6">
        <f>((1+BSL_RFR_spot_no_VA!S82)*(1+LFL_RFR_spot_no_VA!$C82)/(1+BSL_RFR_spot_no_VA!$C82))-1</f>
        <v>1.432230292273573E-2</v>
      </c>
      <c r="T82" s="6">
        <f>((1+BSL_RFR_spot_no_VA!T82)*(1+LFL_RFR_spot_no_VA!$C82)/(1+BSL_RFR_spot_no_VA!$C82))-1</f>
        <v>1.432230292273573E-2</v>
      </c>
      <c r="U82" s="6">
        <f>((1+BSL_RFR_spot_no_VA!U82)*(1+LFL_RFR_spot_no_VA!$C82)/(1+BSL_RFR_spot_no_VA!$C82))-1</f>
        <v>3.6156548151109469E-3</v>
      </c>
      <c r="V82" s="6">
        <f>((1+BSL_RFR_spot_no_VA!V82)*(1+LFL_RFR_spot_no_VA!$C82)/(1+BSL_RFR_spot_no_VA!$C82))-1</f>
        <v>1.432230292273573E-2</v>
      </c>
      <c r="W82" s="6">
        <f>((1+BSL_RFR_spot_no_VA!W82)*(1+LFL_RFR_spot_no_VA!$C82)/(1+BSL_RFR_spot_no_VA!$C82))-1</f>
        <v>1.432230292273573E-2</v>
      </c>
      <c r="X82" s="6">
        <f>((1+BSL_RFR_spot_no_VA!X82)*(1+LFL_RFR_spot_no_VA!$C82)/(1+BSL_RFR_spot_no_VA!$C82))-1</f>
        <v>1.432230292273573E-2</v>
      </c>
      <c r="Y82" s="6">
        <f>((1+BSL_RFR_spot_no_VA!Y82)*(1+LFL_RFR_spot_no_VA!$C82)/(1+BSL_RFR_spot_no_VA!$C82))-1</f>
        <v>1.432230292273573E-2</v>
      </c>
      <c r="Z82" s="6">
        <f>((1+BSL_RFR_spot_no_VA!Z82)*(1+LFL_RFR_spot_no_VA!$C82)/(1+BSL_RFR_spot_no_VA!$C82))-1</f>
        <v>1.8280815938674033E-2</v>
      </c>
      <c r="AA82" s="6">
        <f>((1+BSL_RFR_spot_no_VA!AA82)*(1+LFL_RFR_spot_no_VA!$C82)/(1+BSL_RFR_spot_no_VA!$C82))-1</f>
        <v>2.2406313374639719E-2</v>
      </c>
      <c r="AB82" s="6">
        <f>((1+BSL_RFR_spot_no_VA!AB82)*(1+LFL_RFR_spot_no_VA!$C82)/(1+BSL_RFR_spot_no_VA!$C82))-1</f>
        <v>1.432230292273573E-2</v>
      </c>
      <c r="AC82" s="6">
        <f>((1+BSL_RFR_spot_no_VA!AC82)*(1+LFL_RFR_spot_no_VA!$C82)/(1+BSL_RFR_spot_no_VA!$C82))-1</f>
        <v>2.5343274644529457E-2</v>
      </c>
      <c r="AD82" s="6">
        <f>((1+BSL_RFR_spot_no_VA!AD82)*(1+LFL_RFR_spot_no_VA!$C82)/(1+BSL_RFR_spot_no_VA!$C82))-1</f>
        <v>3.4763160456650732E-2</v>
      </c>
      <c r="AE82" s="6">
        <f>((1+BSL_RFR_spot_no_VA!AE82)*(1+LFL_RFR_spot_no_VA!$C82)/(1+BSL_RFR_spot_no_VA!$C82))-1</f>
        <v>1.432230292273573E-2</v>
      </c>
      <c r="AF82" s="6">
        <f>((1+BSL_RFR_spot_no_VA!AF82)*(1+LFL_RFR_spot_no_VA!$C82)/(1+BSL_RFR_spot_no_VA!$C82))-1</f>
        <v>1.432230292273573E-2</v>
      </c>
      <c r="AG82" s="6">
        <f>((1+BSL_RFR_spot_no_VA!AG82)*(1+LFL_RFR_spot_no_VA!$C82)/(1+BSL_RFR_spot_no_VA!$C82))-1</f>
        <v>1.432230292273573E-2</v>
      </c>
      <c r="AH82" s="6">
        <f>((1+BSL_RFR_spot_no_VA!AH82)*(1+LFL_RFR_spot_no_VA!$C82)/(1+BSL_RFR_spot_no_VA!$C82))-1</f>
        <v>1.9567578234177541E-2</v>
      </c>
      <c r="AI82" s="6">
        <f>((1+BSL_RFR_spot_no_VA!AI82)*(1+LFL_RFR_spot_no_VA!$C82)/(1+BSL_RFR_spot_no_VA!$C82))-1</f>
        <v>3.6156548151109469E-3</v>
      </c>
      <c r="AJ82" s="6">
        <v>1.1172689276271575E-2</v>
      </c>
      <c r="AK82" s="6">
        <f>((1+BSL_RFR_spot_no_VA!AK82)*(1+LFL_RFR_spot_no_VA!$C82)/(1+BSL_RFR_spot_no_VA!$C82))-1</f>
        <v>1.8575494326957376E-2</v>
      </c>
      <c r="AL82" s="6">
        <f>((1+BSL_RFR_spot_no_VA!AL82)*(1+LFL_RFR_spot_no_VA!$C82)/(1+BSL_RFR_spot_no_VA!$C82))-1</f>
        <v>6.4044369639063792E-2</v>
      </c>
      <c r="AM82" s="6">
        <f>((1+BSL_RFR_spot_no_VA!AM82)*(1+LFL_RFR_spot_no_VA!$C82)/(1+BSL_RFR_spot_no_VA!$C82))-1</f>
        <v>1.5923388832408181E-2</v>
      </c>
      <c r="AN82" s="6">
        <f>((1+BSL_RFR_spot_no_VA!AN82)*(1+LFL_RFR_spot_no_VA!$C82)/(1+BSL_RFR_spot_no_VA!$C82))-1</f>
        <v>2.5706711323412179E-2</v>
      </c>
      <c r="AO82" s="6">
        <f>((1+BSL_RFR_spot_no_VA!AO82)*(1+LFL_RFR_spot_no_VA!$C82)/(1+BSL_RFR_spot_no_VA!$C82))-1</f>
        <v>1.9577400847120341E-2</v>
      </c>
      <c r="AP82" s="6">
        <f>((1+BSL_RFR_spot_no_VA!AP82)*(1+LFL_RFR_spot_no_VA!$C82)/(1+BSL_RFR_spot_no_VA!$C82))-1</f>
        <v>3.0441210761829707E-2</v>
      </c>
      <c r="AQ82" s="6">
        <f>((1+BSL_RFR_spot_no_VA!AQ82)*(1+LFL_RFR_spot_no_VA!$C82)/(1+BSL_RFR_spot_no_VA!$C82))-1</f>
        <v>1.7298554644396669E-2</v>
      </c>
      <c r="AR82" s="6">
        <f>((1+BSL_RFR_spot_no_VA!AR82)*(1+LFL_RFR_spot_no_VA!$C82)/(1+BSL_RFR_spot_no_VA!$C82))-1</f>
        <v>4.0784422190571989E-2</v>
      </c>
      <c r="AS82" s="6">
        <f>((1+BSL_RFR_spot_no_VA!AS82)*(1+LFL_RFR_spot_no_VA!$C82)/(1+BSL_RFR_spot_no_VA!$C82))-1</f>
        <v>3.9005105904512671E-3</v>
      </c>
      <c r="AT82" s="6">
        <f>((1+BSL_RFR_spot_no_VA!AT82)*(1+LFL_RFR_spot_no_VA!$C82)/(1+BSL_RFR_spot_no_VA!$C82))-1</f>
        <v>2.6610391714147363E-2</v>
      </c>
      <c r="AU82" s="6">
        <f>((1+BSL_RFR_spot_no_VA!AU82)*(1+LFL_RFR_spot_no_VA!$C82)/(1+BSL_RFR_spot_no_VA!$C82))-1</f>
        <v>4.1049632740026931E-2</v>
      </c>
      <c r="AV82" s="6">
        <f>((1+BSL_RFR_spot_no_VA!AV82)*(1+LFL_RFR_spot_no_VA!$C82)/(1+BSL_RFR_spot_no_VA!$C82))-1</f>
        <v>2.3133186732404942E-2</v>
      </c>
      <c r="AW82" s="6">
        <f>((1+BSL_RFR_spot_no_VA!AW82)*(1+LFL_RFR_spot_no_VA!$C82)/(1+BSL_RFR_spot_no_VA!$C82))-1</f>
        <v>1.9155028490581039E-2</v>
      </c>
      <c r="AX82" s="6">
        <f>((1+BSL_RFR_spot_no_VA!AX82)*(1+LFL_RFR_spot_no_VA!$C82)/(1+BSL_RFR_spot_no_VA!$C82))-1</f>
        <v>4.8328188930623517E-2</v>
      </c>
      <c r="AY82" s="6">
        <f>((1+BSL_RFR_spot_no_VA!AY82)*(1+LFL_RFR_spot_no_VA!$C82)/(1+BSL_RFR_spot_no_VA!$C82))-1</f>
        <v>1.4872369247531214E-2</v>
      </c>
      <c r="AZ82" s="6">
        <f>((1+BSL_RFR_spot_no_VA!AZ82)*(1+LFL_RFR_spot_no_VA!$C82)/(1+BSL_RFR_spot_no_VA!$C82))-1</f>
        <v>1.6365406414833084E-2</v>
      </c>
      <c r="BA82" s="6">
        <f>((1+BSL_RFR_spot_no_VA!BA82)*(1+LFL_RFR_spot_no_VA!$C82)/(1+BSL_RFR_spot_no_VA!$C82))-1</f>
        <v>2.1031147562651231E-2</v>
      </c>
      <c r="BB82" s="6">
        <f>((1+BSL_RFR_spot_no_VA!BB82)*(1+LFL_RFR_spot_no_VA!$C82)/(1+BSL_RFR_spot_no_VA!$C82))-1</f>
        <v>4.8239785414138536E-2</v>
      </c>
      <c r="BC82" s="6">
        <f>((1+BSL_RFR_spot_no_VA!BC82)*(1+LFL_RFR_spot_no_VA!$C82)/(1+BSL_RFR_spot_no_VA!$C82))-1</f>
        <v>1.1630906976415334E-2</v>
      </c>
      <c r="BD82" s="12"/>
      <c r="BE82" s="3"/>
    </row>
    <row r="83" spans="1:57" x14ac:dyDescent="0.25">
      <c r="A83" s="3"/>
      <c r="B83" s="3">
        <v>73</v>
      </c>
      <c r="C83" s="6">
        <v>1.4399562633183649E-2</v>
      </c>
      <c r="D83" s="6">
        <f>((1+BSL_RFR_spot_no_VA!D83)*(1+LFL_RFR_spot_no_VA!$C83)/(1+BSL_RFR_spot_no_VA!$C83))-1</f>
        <v>1.4399562633183649E-2</v>
      </c>
      <c r="E83" s="6">
        <f>((1+BSL_RFR_spot_no_VA!E83)*(1+LFL_RFR_spot_no_VA!$C83)/(1+BSL_RFR_spot_no_VA!$C83))-1</f>
        <v>1.4399562633183649E-2</v>
      </c>
      <c r="F83" s="6">
        <f>((1+BSL_RFR_spot_no_VA!F83)*(1+LFL_RFR_spot_no_VA!$C83)/(1+BSL_RFR_spot_no_VA!$C83))-1</f>
        <v>1.4222764390328102E-2</v>
      </c>
      <c r="G83" s="6">
        <f>((1+BSL_RFR_spot_no_VA!G83)*(1+LFL_RFR_spot_no_VA!$C83)/(1+BSL_RFR_spot_no_VA!$C83))-1</f>
        <v>2.4585105846586686E-2</v>
      </c>
      <c r="H83" s="6">
        <f>((1+BSL_RFR_spot_no_VA!H83)*(1+LFL_RFR_spot_no_VA!$C83)/(1+BSL_RFR_spot_no_VA!$C83))-1</f>
        <v>1.4399562633183649E-2</v>
      </c>
      <c r="I83" s="6">
        <f>((1+BSL_RFR_spot_no_VA!I83)*(1+LFL_RFR_spot_no_VA!$C83)/(1+BSL_RFR_spot_no_VA!$C83))-1</f>
        <v>1.5440707841111179E-2</v>
      </c>
      <c r="J83" s="6">
        <f>((1+BSL_RFR_spot_no_VA!J83)*(1+LFL_RFR_spot_no_VA!$C83)/(1+BSL_RFR_spot_no_VA!$C83))-1</f>
        <v>1.4360274134771256E-2</v>
      </c>
      <c r="K83" s="6">
        <f>((1+BSL_RFR_spot_no_VA!K83)*(1+LFL_RFR_spot_no_VA!$C83)/(1+BSL_RFR_spot_no_VA!$C83))-1</f>
        <v>1.4399562633183649E-2</v>
      </c>
      <c r="L83" s="6">
        <f>((1+BSL_RFR_spot_no_VA!L83)*(1+LFL_RFR_spot_no_VA!$C83)/(1+BSL_RFR_spot_no_VA!$C83))-1</f>
        <v>1.4399562633183649E-2</v>
      </c>
      <c r="M83" s="6">
        <f>((1+BSL_RFR_spot_no_VA!M83)*(1+LFL_RFR_spot_no_VA!$C83)/(1+BSL_RFR_spot_no_VA!$C83))-1</f>
        <v>1.4399562633183649E-2</v>
      </c>
      <c r="N83" s="6">
        <f>((1+BSL_RFR_spot_no_VA!N83)*(1+LFL_RFR_spot_no_VA!$C83)/(1+BSL_RFR_spot_no_VA!$C83))-1</f>
        <v>1.4399562633183649E-2</v>
      </c>
      <c r="O83" s="6">
        <f>((1+BSL_RFR_spot_no_VA!O83)*(1+LFL_RFR_spot_no_VA!$C83)/(1+BSL_RFR_spot_no_VA!$C83))-1</f>
        <v>1.4399562633183649E-2</v>
      </c>
      <c r="P83" s="6">
        <f>((1+BSL_RFR_spot_no_VA!P83)*(1+LFL_RFR_spot_no_VA!$C83)/(1+BSL_RFR_spot_no_VA!$C83))-1</f>
        <v>2.4889591709282399E-2</v>
      </c>
      <c r="Q83" s="6">
        <f>((1+BSL_RFR_spot_no_VA!Q83)*(1+LFL_RFR_spot_no_VA!$C83)/(1+BSL_RFR_spot_no_VA!$C83))-1</f>
        <v>2.7531743227513283E-2</v>
      </c>
      <c r="R83" s="6">
        <f>((1+BSL_RFR_spot_no_VA!R83)*(1+LFL_RFR_spot_no_VA!$C83)/(1+BSL_RFR_spot_no_VA!$C83))-1</f>
        <v>1.4399562633183649E-2</v>
      </c>
      <c r="S83" s="6">
        <f>((1+BSL_RFR_spot_no_VA!S83)*(1+LFL_RFR_spot_no_VA!$C83)/(1+BSL_RFR_spot_no_VA!$C83))-1</f>
        <v>1.4399562633183649E-2</v>
      </c>
      <c r="T83" s="6">
        <f>((1+BSL_RFR_spot_no_VA!T83)*(1+LFL_RFR_spot_no_VA!$C83)/(1+BSL_RFR_spot_no_VA!$C83))-1</f>
        <v>1.4399562633183649E-2</v>
      </c>
      <c r="U83" s="6">
        <f>((1+BSL_RFR_spot_no_VA!U83)*(1+LFL_RFR_spot_no_VA!$C83)/(1+BSL_RFR_spot_no_VA!$C83))-1</f>
        <v>3.7032689404199459E-3</v>
      </c>
      <c r="V83" s="6">
        <f>((1+BSL_RFR_spot_no_VA!V83)*(1+LFL_RFR_spot_no_VA!$C83)/(1+BSL_RFR_spot_no_VA!$C83))-1</f>
        <v>1.4399562633183649E-2</v>
      </c>
      <c r="W83" s="6">
        <f>((1+BSL_RFR_spot_no_VA!W83)*(1+LFL_RFR_spot_no_VA!$C83)/(1+BSL_RFR_spot_no_VA!$C83))-1</f>
        <v>1.4399562633183649E-2</v>
      </c>
      <c r="X83" s="6">
        <f>((1+BSL_RFR_spot_no_VA!X83)*(1+LFL_RFR_spot_no_VA!$C83)/(1+BSL_RFR_spot_no_VA!$C83))-1</f>
        <v>1.4399562633183649E-2</v>
      </c>
      <c r="Y83" s="6">
        <f>((1+BSL_RFR_spot_no_VA!Y83)*(1+LFL_RFR_spot_no_VA!$C83)/(1+BSL_RFR_spot_no_VA!$C83))-1</f>
        <v>1.4399562633183649E-2</v>
      </c>
      <c r="Z83" s="6">
        <f>((1+BSL_RFR_spot_no_VA!Z83)*(1+LFL_RFR_spot_no_VA!$C83)/(1+BSL_RFR_spot_no_VA!$C83))-1</f>
        <v>1.8308768225213212E-2</v>
      </c>
      <c r="AA83" s="6">
        <f>((1+BSL_RFR_spot_no_VA!AA83)*(1+LFL_RFR_spot_no_VA!$C83)/(1+BSL_RFR_spot_no_VA!$C83))-1</f>
        <v>2.2375127810891682E-2</v>
      </c>
      <c r="AB83" s="6">
        <f>((1+BSL_RFR_spot_no_VA!AB83)*(1+LFL_RFR_spot_no_VA!$C83)/(1+BSL_RFR_spot_no_VA!$C83))-1</f>
        <v>1.4399562633183649E-2</v>
      </c>
      <c r="AC83" s="6">
        <f>((1+BSL_RFR_spot_no_VA!AC83)*(1+LFL_RFR_spot_no_VA!$C83)/(1+BSL_RFR_spot_no_VA!$C83))-1</f>
        <v>2.5272654568802899E-2</v>
      </c>
      <c r="AD83" s="6">
        <f>((1+BSL_RFR_spot_no_VA!AD83)*(1+LFL_RFR_spot_no_VA!$C83)/(1+BSL_RFR_spot_no_VA!$C83))-1</f>
        <v>3.4564384443324547E-2</v>
      </c>
      <c r="AE83" s="6">
        <f>((1+BSL_RFR_spot_no_VA!AE83)*(1+LFL_RFR_spot_no_VA!$C83)/(1+BSL_RFR_spot_no_VA!$C83))-1</f>
        <v>1.4399562633183649E-2</v>
      </c>
      <c r="AF83" s="6">
        <f>((1+BSL_RFR_spot_no_VA!AF83)*(1+LFL_RFR_spot_no_VA!$C83)/(1+BSL_RFR_spot_no_VA!$C83))-1</f>
        <v>1.4399562633183649E-2</v>
      </c>
      <c r="AG83" s="6">
        <f>((1+BSL_RFR_spot_no_VA!AG83)*(1+LFL_RFR_spot_no_VA!$C83)/(1+BSL_RFR_spot_no_VA!$C83))-1</f>
        <v>1.4399562633183649E-2</v>
      </c>
      <c r="AH83" s="6">
        <f>((1+BSL_RFR_spot_no_VA!AH83)*(1+LFL_RFR_spot_no_VA!$C83)/(1+BSL_RFR_spot_no_VA!$C83))-1</f>
        <v>1.9566000174408238E-2</v>
      </c>
      <c r="AI83" s="6">
        <f>((1+BSL_RFR_spot_no_VA!AI83)*(1+LFL_RFR_spot_no_VA!$C83)/(1+BSL_RFR_spot_no_VA!$C83))-1</f>
        <v>3.7032689404199459E-3</v>
      </c>
      <c r="AJ83" s="6">
        <v>1.1286571501263554E-2</v>
      </c>
      <c r="AK83" s="6">
        <f>((1+BSL_RFR_spot_no_VA!AK83)*(1+LFL_RFR_spot_no_VA!$C83)/(1+BSL_RFR_spot_no_VA!$C83))-1</f>
        <v>1.8593609838702507E-2</v>
      </c>
      <c r="AL83" s="6">
        <f>((1+BSL_RFR_spot_no_VA!AL83)*(1+LFL_RFR_spot_no_VA!$C83)/(1+BSL_RFR_spot_no_VA!$C83))-1</f>
        <v>6.355929627164203E-2</v>
      </c>
      <c r="AM83" s="6">
        <f>((1+BSL_RFR_spot_no_VA!AM83)*(1+LFL_RFR_spot_no_VA!$C83)/(1+BSL_RFR_spot_no_VA!$C83))-1</f>
        <v>1.597110256967782E-2</v>
      </c>
      <c r="AN83" s="6">
        <f>((1+BSL_RFR_spot_no_VA!AN83)*(1+LFL_RFR_spot_no_VA!$C83)/(1+BSL_RFR_spot_no_VA!$C83))-1</f>
        <v>2.5626251054513993E-2</v>
      </c>
      <c r="AO83" s="6">
        <f>((1+BSL_RFR_spot_no_VA!AO83)*(1+LFL_RFR_spot_no_VA!$C83)/(1+BSL_RFR_spot_no_VA!$C83))-1</f>
        <v>1.9575822299011447E-2</v>
      </c>
      <c r="AP83" s="6">
        <f>((1+BSL_RFR_spot_no_VA!AP83)*(1+LFL_RFR_spot_no_VA!$C83)/(1+BSL_RFR_spot_no_VA!$C83))-1</f>
        <v>3.0291760240981125E-2</v>
      </c>
      <c r="AQ83" s="6">
        <f>((1+BSL_RFR_spot_no_VA!AQ83)*(1+LFL_RFR_spot_no_VA!$C83)/(1+BSL_RFR_spot_no_VA!$C83))-1</f>
        <v>1.733637788950726E-2</v>
      </c>
      <c r="AR83" s="6">
        <f>((1+BSL_RFR_spot_no_VA!AR83)*(1+LFL_RFR_spot_no_VA!$C83)/(1+BSL_RFR_spot_no_VA!$C83))-1</f>
        <v>4.0624635323430081E-2</v>
      </c>
      <c r="AS83" s="6">
        <f>((1+BSL_RFR_spot_no_VA!AS83)*(1+LFL_RFR_spot_no_VA!$C83)/(1+BSL_RFR_spot_no_VA!$C83))-1</f>
        <v>3.9881105539099071E-3</v>
      </c>
      <c r="AT83" s="6">
        <f>((1+BSL_RFR_spot_no_VA!AT83)*(1+LFL_RFR_spot_no_VA!$C83)/(1+BSL_RFR_spot_no_VA!$C83))-1</f>
        <v>2.652006439339516E-2</v>
      </c>
      <c r="AU83" s="6">
        <f>((1+BSL_RFR_spot_no_VA!AU83)*(1+LFL_RFR_spot_no_VA!$C83)/(1+BSL_RFR_spot_no_VA!$C83))-1</f>
        <v>4.0899654812316832E-2</v>
      </c>
      <c r="AV83" s="6">
        <f>((1+BSL_RFR_spot_no_VA!AV83)*(1+LFL_RFR_spot_no_VA!$C83)/(1+BSL_RFR_spot_no_VA!$C83))-1</f>
        <v>2.3092142906917079E-2</v>
      </c>
      <c r="AW83" s="6">
        <f>((1+BSL_RFR_spot_no_VA!AW83)*(1+LFL_RFR_spot_no_VA!$C83)/(1+BSL_RFR_spot_no_VA!$C83))-1</f>
        <v>1.9163293065681541E-2</v>
      </c>
      <c r="AX83" s="6">
        <f>((1+BSL_RFR_spot_no_VA!AX83)*(1+LFL_RFR_spot_no_VA!$C83)/(1+BSL_RFR_spot_no_VA!$C83))-1</f>
        <v>4.8069805772571472E-2</v>
      </c>
      <c r="AY83" s="6">
        <f>((1+BSL_RFR_spot_no_VA!AY83)*(1+LFL_RFR_spot_no_VA!$C83)/(1+BSL_RFR_spot_no_VA!$C83))-1</f>
        <v>1.4939779486353499E-2</v>
      </c>
      <c r="AZ83" s="6">
        <f>((1+BSL_RFR_spot_no_VA!AZ83)*(1+LFL_RFR_spot_no_VA!$C83)/(1+BSL_RFR_spot_no_VA!$C83))-1</f>
        <v>1.6413098176816909E-2</v>
      </c>
      <c r="BA83" s="6">
        <f>((1+BSL_RFR_spot_no_VA!BA83)*(1+LFL_RFR_spot_no_VA!$C83)/(1+BSL_RFR_spot_no_VA!$C83))-1</f>
        <v>2.1009852491062464E-2</v>
      </c>
      <c r="BB83" s="6">
        <f>((1+BSL_RFR_spot_no_VA!BB83)*(1+LFL_RFR_spot_no_VA!$C83)/(1+BSL_RFR_spot_no_VA!$C83))-1</f>
        <v>4.7981406651143699E-2</v>
      </c>
      <c r="BC83" s="6">
        <f>((1+BSL_RFR_spot_no_VA!BC83)*(1+LFL_RFR_spot_no_VA!$C83)/(1+BSL_RFR_spot_no_VA!$C83))-1</f>
        <v>1.1727944741143581E-2</v>
      </c>
      <c r="BD83" s="12"/>
      <c r="BE83" s="3"/>
    </row>
    <row r="84" spans="1:57" x14ac:dyDescent="0.25">
      <c r="A84" s="3"/>
      <c r="B84" s="3">
        <v>74</v>
      </c>
      <c r="C84" s="6">
        <v>1.4474774189664696E-2</v>
      </c>
      <c r="D84" s="6">
        <f>((1+BSL_RFR_spot_no_VA!D84)*(1+LFL_RFR_spot_no_VA!$C84)/(1+BSL_RFR_spot_no_VA!$C84))-1</f>
        <v>1.4474774189664696E-2</v>
      </c>
      <c r="E84" s="6">
        <f>((1+BSL_RFR_spot_no_VA!E84)*(1+LFL_RFR_spot_no_VA!$C84)/(1+BSL_RFR_spot_no_VA!$C84))-1</f>
        <v>1.4474774189664696E-2</v>
      </c>
      <c r="F84" s="6">
        <f>((1+BSL_RFR_spot_no_VA!F84)*(1+LFL_RFR_spot_no_VA!$C84)/(1+BSL_RFR_spot_no_VA!$C84))-1</f>
        <v>1.4307805091684944E-2</v>
      </c>
      <c r="G84" s="6">
        <f>((1+BSL_RFR_spot_no_VA!G84)*(1+LFL_RFR_spot_no_VA!$C84)/(1+BSL_RFR_spot_no_VA!$C84))-1</f>
        <v>2.452238520338379E-2</v>
      </c>
      <c r="H84" s="6">
        <f>((1+BSL_RFR_spot_no_VA!H84)*(1+LFL_RFR_spot_no_VA!$C84)/(1+BSL_RFR_spot_no_VA!$C84))-1</f>
        <v>1.4474774189664696E-2</v>
      </c>
      <c r="I84" s="6">
        <f>((1+BSL_RFR_spot_no_VA!I84)*(1+LFL_RFR_spot_no_VA!$C84)/(1+BSL_RFR_spot_no_VA!$C84))-1</f>
        <v>1.55060539124805E-2</v>
      </c>
      <c r="J84" s="6">
        <f>((1+BSL_RFR_spot_no_VA!J84)*(1+LFL_RFR_spot_no_VA!$C84)/(1+BSL_RFR_spot_no_VA!$C84))-1</f>
        <v>1.444530905472674E-2</v>
      </c>
      <c r="K84" s="6">
        <f>((1+BSL_RFR_spot_no_VA!K84)*(1+LFL_RFR_spot_no_VA!$C84)/(1+BSL_RFR_spot_no_VA!$C84))-1</f>
        <v>1.4474774189664696E-2</v>
      </c>
      <c r="L84" s="6">
        <f>((1+BSL_RFR_spot_no_VA!L84)*(1+LFL_RFR_spot_no_VA!$C84)/(1+BSL_RFR_spot_no_VA!$C84))-1</f>
        <v>1.4474774189664696E-2</v>
      </c>
      <c r="M84" s="6">
        <f>((1+BSL_RFR_spot_no_VA!M84)*(1+LFL_RFR_spot_no_VA!$C84)/(1+BSL_RFR_spot_no_VA!$C84))-1</f>
        <v>1.4474774189664696E-2</v>
      </c>
      <c r="N84" s="6">
        <f>((1+BSL_RFR_spot_no_VA!N84)*(1+LFL_RFR_spot_no_VA!$C84)/(1+BSL_RFR_spot_no_VA!$C84))-1</f>
        <v>1.4474774189664696E-2</v>
      </c>
      <c r="O84" s="6">
        <f>((1+BSL_RFR_spot_no_VA!O84)*(1+LFL_RFR_spot_no_VA!$C84)/(1+BSL_RFR_spot_no_VA!$C84))-1</f>
        <v>1.4474774189664696E-2</v>
      </c>
      <c r="P84" s="6">
        <f>((1+BSL_RFR_spot_no_VA!P84)*(1+LFL_RFR_spot_no_VA!$C84)/(1+BSL_RFR_spot_no_VA!$C84))-1</f>
        <v>2.482685826440556E-2</v>
      </c>
      <c r="Q84" s="6">
        <f>((1+BSL_RFR_spot_no_VA!Q84)*(1+LFL_RFR_spot_no_VA!$C84)/(1+BSL_RFR_spot_no_VA!$C84))-1</f>
        <v>2.743943356220524E-2</v>
      </c>
      <c r="R84" s="6">
        <f>((1+BSL_RFR_spot_no_VA!R84)*(1+LFL_RFR_spot_no_VA!$C84)/(1+BSL_RFR_spot_no_VA!$C84))-1</f>
        <v>1.4474774189664696E-2</v>
      </c>
      <c r="S84" s="6">
        <f>((1+BSL_RFR_spot_no_VA!S84)*(1+LFL_RFR_spot_no_VA!$C84)/(1+BSL_RFR_spot_no_VA!$C84))-1</f>
        <v>1.4474774189664696E-2</v>
      </c>
      <c r="T84" s="6">
        <f>((1+BSL_RFR_spot_no_VA!T84)*(1+LFL_RFR_spot_no_VA!$C84)/(1+BSL_RFR_spot_no_VA!$C84))-1</f>
        <v>1.4474774189664696E-2</v>
      </c>
      <c r="U84" s="6">
        <f>((1+BSL_RFR_spot_no_VA!U84)*(1+LFL_RFR_spot_no_VA!$C84)/(1+BSL_RFR_spot_no_VA!$C84))-1</f>
        <v>3.7985736306103135E-3</v>
      </c>
      <c r="V84" s="6">
        <f>((1+BSL_RFR_spot_no_VA!V84)*(1+LFL_RFR_spot_no_VA!$C84)/(1+BSL_RFR_spot_no_VA!$C84))-1</f>
        <v>1.4474774189664696E-2</v>
      </c>
      <c r="W84" s="6">
        <f>((1+BSL_RFR_spot_no_VA!W84)*(1+LFL_RFR_spot_no_VA!$C84)/(1+BSL_RFR_spot_no_VA!$C84))-1</f>
        <v>1.4474774189664696E-2</v>
      </c>
      <c r="X84" s="6">
        <f>((1+BSL_RFR_spot_no_VA!X84)*(1+LFL_RFR_spot_no_VA!$C84)/(1+BSL_RFR_spot_no_VA!$C84))-1</f>
        <v>1.4474774189664696E-2</v>
      </c>
      <c r="Y84" s="6">
        <f>((1+BSL_RFR_spot_no_VA!Y84)*(1+LFL_RFR_spot_no_VA!$C84)/(1+BSL_RFR_spot_no_VA!$C84))-1</f>
        <v>1.4474774189664696E-2</v>
      </c>
      <c r="Z84" s="6">
        <f>((1+BSL_RFR_spot_no_VA!Z84)*(1+LFL_RFR_spot_no_VA!$C84)/(1+BSL_RFR_spot_no_VA!$C84))-1</f>
        <v>1.8334706866489414E-2</v>
      </c>
      <c r="AA84" s="6">
        <f>((1+BSL_RFR_spot_no_VA!AA84)*(1+LFL_RFR_spot_no_VA!$C84)/(1+BSL_RFR_spot_no_VA!$C84))-1</f>
        <v>2.2341965218001691E-2</v>
      </c>
      <c r="AB84" s="6">
        <f>((1+BSL_RFR_spot_no_VA!AB84)*(1+LFL_RFR_spot_no_VA!$C84)/(1+BSL_RFR_spot_no_VA!$C84))-1</f>
        <v>1.4474774189664696E-2</v>
      </c>
      <c r="AC84" s="6">
        <f>((1+BSL_RFR_spot_no_VA!AC84)*(1+LFL_RFR_spot_no_VA!$C84)/(1+BSL_RFR_spot_no_VA!$C84))-1</f>
        <v>2.5200083306948118E-2</v>
      </c>
      <c r="AD84" s="6">
        <f>((1+BSL_RFR_spot_no_VA!AD84)*(1+LFL_RFR_spot_no_VA!$C84)/(1+BSL_RFR_spot_no_VA!$C84))-1</f>
        <v>3.4363740272539411E-2</v>
      </c>
      <c r="AE84" s="6">
        <f>((1+BSL_RFR_spot_no_VA!AE84)*(1+LFL_RFR_spot_no_VA!$C84)/(1+BSL_RFR_spot_no_VA!$C84))-1</f>
        <v>1.4474774189664696E-2</v>
      </c>
      <c r="AF84" s="6">
        <f>((1+BSL_RFR_spot_no_VA!AF84)*(1+LFL_RFR_spot_no_VA!$C84)/(1+BSL_RFR_spot_no_VA!$C84))-1</f>
        <v>1.4474774189664696E-2</v>
      </c>
      <c r="AG84" s="6">
        <f>((1+BSL_RFR_spot_no_VA!AG84)*(1+LFL_RFR_spot_no_VA!$C84)/(1+BSL_RFR_spot_no_VA!$C84))-1</f>
        <v>1.4474774189664696E-2</v>
      </c>
      <c r="AH84" s="6">
        <f>((1+BSL_RFR_spot_no_VA!AH84)*(1+LFL_RFR_spot_no_VA!$C84)/(1+BSL_RFR_spot_no_VA!$C84))-1</f>
        <v>1.9572242533868023E-2</v>
      </c>
      <c r="AI84" s="6">
        <f>((1+BSL_RFR_spot_no_VA!AI84)*(1+LFL_RFR_spot_no_VA!$C84)/(1+BSL_RFR_spot_no_VA!$C84))-1</f>
        <v>3.7985736306103135E-3</v>
      </c>
      <c r="AJ84" s="6">
        <v>1.13981735846993E-2</v>
      </c>
      <c r="AK84" s="6">
        <f>((1+BSL_RFR_spot_no_VA!AK84)*(1+LFL_RFR_spot_no_VA!$C84)/(1+BSL_RFR_spot_no_VA!$C84))-1</f>
        <v>1.8619536504219214E-2</v>
      </c>
      <c r="AL84" s="6">
        <f>((1+BSL_RFR_spot_no_VA!AL84)*(1+LFL_RFR_spot_no_VA!$C84)/(1+BSL_RFR_spot_no_VA!$C84))-1</f>
        <v>6.3102068548338108E-2</v>
      </c>
      <c r="AM84" s="6">
        <f>((1+BSL_RFR_spot_no_VA!AM84)*(1+LFL_RFR_spot_no_VA!$C84)/(1+BSL_RFR_spot_no_VA!$C84))-1</f>
        <v>1.6036426341357046E-2</v>
      </c>
      <c r="AN84" s="6">
        <f>((1+BSL_RFR_spot_no_VA!AN84)*(1+LFL_RFR_spot_no_VA!$C84)/(1+BSL_RFR_spot_no_VA!$C84))-1</f>
        <v>2.5553664926199371E-2</v>
      </c>
      <c r="AO84" s="6">
        <f>((1+BSL_RFR_spot_no_VA!AO84)*(1+LFL_RFR_spot_no_VA!$C84)/(1+BSL_RFR_spot_no_VA!$C84))-1</f>
        <v>1.9591885957159993E-2</v>
      </c>
      <c r="AP84" s="6">
        <f>((1+BSL_RFR_spot_no_VA!AP84)*(1+LFL_RFR_spot_no_VA!$C84)/(1+BSL_RFR_spot_no_VA!$C84))-1</f>
        <v>3.0160047688109648E-2</v>
      </c>
      <c r="AQ84" s="6">
        <f>((1+BSL_RFR_spot_no_VA!AQ84)*(1+LFL_RFR_spot_no_VA!$C84)/(1+BSL_RFR_spot_no_VA!$C84))-1</f>
        <v>1.737217912519462E-2</v>
      </c>
      <c r="AR84" s="6">
        <f>((1+BSL_RFR_spot_no_VA!AR84)*(1+LFL_RFR_spot_no_VA!$C84)/(1+BSL_RFR_spot_no_VA!$C84))-1</f>
        <v>4.0482666627912778E-2</v>
      </c>
      <c r="AS84" s="6">
        <f>((1+BSL_RFR_spot_no_VA!AS84)*(1+LFL_RFR_spot_no_VA!$C84)/(1+BSL_RFR_spot_no_VA!$C84))-1</f>
        <v>4.0735815566945721E-3</v>
      </c>
      <c r="AT84" s="6">
        <f>((1+BSL_RFR_spot_no_VA!AT84)*(1+LFL_RFR_spot_no_VA!$C84)/(1+BSL_RFR_spot_no_VA!$C84))-1</f>
        <v>2.6437618974326949E-2</v>
      </c>
      <c r="AU84" s="6">
        <f>((1+BSL_RFR_spot_no_VA!AU84)*(1+LFL_RFR_spot_no_VA!$C84)/(1+BSL_RFR_spot_no_VA!$C84))-1</f>
        <v>4.0747852842351273E-2</v>
      </c>
      <c r="AV84" s="6">
        <f>((1+BSL_RFR_spot_no_VA!AV84)*(1+LFL_RFR_spot_no_VA!$C84)/(1+BSL_RFR_spot_no_VA!$C84))-1</f>
        <v>2.3049128456503976E-2</v>
      </c>
      <c r="AW84" s="6">
        <f>((1+BSL_RFR_spot_no_VA!AW84)*(1+LFL_RFR_spot_no_VA!$C84)/(1+BSL_RFR_spot_no_VA!$C84))-1</f>
        <v>1.9179374068033495E-2</v>
      </c>
      <c r="AX84" s="6">
        <f>((1+BSL_RFR_spot_no_VA!AX84)*(1+LFL_RFR_spot_no_VA!$C84)/(1+BSL_RFR_spot_no_VA!$C84))-1</f>
        <v>4.7819485227373448E-2</v>
      </c>
      <c r="AY84" s="6">
        <f>((1+BSL_RFR_spot_no_VA!AY84)*(1+LFL_RFR_spot_no_VA!$C84)/(1+BSL_RFR_spot_no_VA!$C84))-1</f>
        <v>1.5014968330187228E-2</v>
      </c>
      <c r="AZ84" s="6">
        <f>((1+BSL_RFR_spot_no_VA!AZ84)*(1+LFL_RFR_spot_no_VA!$C84)/(1+BSL_RFR_spot_no_VA!$C84))-1</f>
        <v>1.6458759942129086E-2</v>
      </c>
      <c r="BA84" s="6">
        <f>((1+BSL_RFR_spot_no_VA!BA84)*(1+LFL_RFR_spot_no_VA!$C84)/(1+BSL_RFR_spot_no_VA!$C84))-1</f>
        <v>2.1006212434164118E-2</v>
      </c>
      <c r="BB84" s="6">
        <f>((1+BSL_RFR_spot_no_VA!BB84)*(1+LFL_RFR_spot_no_VA!$C84)/(1+BSL_RFR_spot_no_VA!$C84))-1</f>
        <v>4.7731089822560691E-2</v>
      </c>
      <c r="BC84" s="6">
        <f>((1+BSL_RFR_spot_no_VA!BC84)*(1+LFL_RFR_spot_no_VA!$C84)/(1+BSL_RFR_spot_no_VA!$C84))-1</f>
        <v>1.1832733756927283E-2</v>
      </c>
      <c r="BD84" s="12"/>
      <c r="BE84" s="3"/>
    </row>
    <row r="85" spans="1:57" x14ac:dyDescent="0.25">
      <c r="A85" s="11"/>
      <c r="B85" s="8">
        <v>75</v>
      </c>
      <c r="C85" s="9">
        <v>1.4548015420285054E-2</v>
      </c>
      <c r="D85" s="9">
        <f>((1+BSL_RFR_spot_no_VA!D85)*(1+LFL_RFR_spot_no_VA!$C85)/(1+BSL_RFR_spot_no_VA!$C85))-1</f>
        <v>1.4548015420285054E-2</v>
      </c>
      <c r="E85" s="9">
        <f>((1+BSL_RFR_spot_no_VA!E85)*(1+LFL_RFR_spot_no_VA!$C85)/(1+BSL_RFR_spot_no_VA!$C85))-1</f>
        <v>1.4548015420285054E-2</v>
      </c>
      <c r="F85" s="9">
        <f>((1+BSL_RFR_spot_no_VA!F85)*(1+LFL_RFR_spot_no_VA!$C85)/(1+BSL_RFR_spot_no_VA!$C85))-1</f>
        <v>1.4381053665198928E-2</v>
      </c>
      <c r="G85" s="9">
        <f>((1+BSL_RFR_spot_no_VA!G85)*(1+LFL_RFR_spot_no_VA!$C85)/(1+BSL_RFR_spot_no_VA!$C85))-1</f>
        <v>2.4467507928338961E-2</v>
      </c>
      <c r="H85" s="9">
        <f>((1+BSL_RFR_spot_no_VA!H85)*(1+LFL_RFR_spot_no_VA!$C85)/(1+BSL_RFR_spot_no_VA!$C85))-1</f>
        <v>1.4548015420285054E-2</v>
      </c>
      <c r="I85" s="9">
        <f>((1+BSL_RFR_spot_no_VA!I85)*(1+LFL_RFR_spot_no_VA!$C85)/(1+BSL_RFR_spot_no_VA!$C85))-1</f>
        <v>1.5559607230512418E-2</v>
      </c>
      <c r="J85" s="9">
        <f>((1+BSL_RFR_spot_no_VA!J85)*(1+LFL_RFR_spot_no_VA!$C85)/(1+BSL_RFR_spot_no_VA!$C85))-1</f>
        <v>1.4518551581152117E-2</v>
      </c>
      <c r="K85" s="9">
        <f>((1+BSL_RFR_spot_no_VA!K85)*(1+LFL_RFR_spot_no_VA!$C85)/(1+BSL_RFR_spot_no_VA!$C85))-1</f>
        <v>1.4548015420285054E-2</v>
      </c>
      <c r="L85" s="9">
        <f>((1+BSL_RFR_spot_no_VA!L85)*(1+LFL_RFR_spot_no_VA!$C85)/(1+BSL_RFR_spot_no_VA!$C85))-1</f>
        <v>1.4548015420285054E-2</v>
      </c>
      <c r="M85" s="9">
        <f>((1+BSL_RFR_spot_no_VA!M85)*(1+LFL_RFR_spot_no_VA!$C85)/(1+BSL_RFR_spot_no_VA!$C85))-1</f>
        <v>1.4548015420285054E-2</v>
      </c>
      <c r="N85" s="9">
        <f>((1+BSL_RFR_spot_no_VA!N85)*(1+LFL_RFR_spot_no_VA!$C85)/(1+BSL_RFR_spot_no_VA!$C85))-1</f>
        <v>1.4548015420285054E-2</v>
      </c>
      <c r="O85" s="9">
        <f>((1+BSL_RFR_spot_no_VA!O85)*(1+LFL_RFR_spot_no_VA!$C85)/(1+BSL_RFR_spot_no_VA!$C85))-1</f>
        <v>1.4548015420285054E-2</v>
      </c>
      <c r="P85" s="9">
        <f>((1+BSL_RFR_spot_no_VA!P85)*(1+LFL_RFR_spot_no_VA!$C85)/(1+BSL_RFR_spot_no_VA!$C85))-1</f>
        <v>2.4762146319667444E-2</v>
      </c>
      <c r="Q85" s="9">
        <f>((1+BSL_RFR_spot_no_VA!Q85)*(1+LFL_RFR_spot_no_VA!$C85)/(1+BSL_RFR_spot_no_VA!$C85))-1</f>
        <v>2.7335321603934926E-2</v>
      </c>
      <c r="R85" s="9">
        <f>((1+BSL_RFR_spot_no_VA!R85)*(1+LFL_RFR_spot_no_VA!$C85)/(1+BSL_RFR_spot_no_VA!$C85))-1</f>
        <v>1.4548015420285054E-2</v>
      </c>
      <c r="S85" s="9">
        <f>((1+BSL_RFR_spot_no_VA!S85)*(1+LFL_RFR_spot_no_VA!$C85)/(1+BSL_RFR_spot_no_VA!$C85))-1</f>
        <v>1.4548015420285054E-2</v>
      </c>
      <c r="T85" s="9">
        <f>((1+BSL_RFR_spot_no_VA!T85)*(1+LFL_RFR_spot_no_VA!$C85)/(1+BSL_RFR_spot_no_VA!$C85))-1</f>
        <v>1.4548015420285054E-2</v>
      </c>
      <c r="U85" s="9">
        <f>((1+BSL_RFR_spot_no_VA!U85)*(1+LFL_RFR_spot_no_VA!$C85)/(1+BSL_RFR_spot_no_VA!$C85))-1</f>
        <v>3.8821056541991084E-3</v>
      </c>
      <c r="V85" s="9">
        <f>((1+BSL_RFR_spot_no_VA!V85)*(1+LFL_RFR_spot_no_VA!$C85)/(1+BSL_RFR_spot_no_VA!$C85))-1</f>
        <v>1.4548015420285054E-2</v>
      </c>
      <c r="W85" s="9">
        <f>((1+BSL_RFR_spot_no_VA!W85)*(1+LFL_RFR_spot_no_VA!$C85)/(1+BSL_RFR_spot_no_VA!$C85))-1</f>
        <v>1.4548015420285054E-2</v>
      </c>
      <c r="X85" s="9">
        <f>((1+BSL_RFR_spot_no_VA!X85)*(1+LFL_RFR_spot_no_VA!$C85)/(1+BSL_RFR_spot_no_VA!$C85))-1</f>
        <v>1.4548015420285054E-2</v>
      </c>
      <c r="Y85" s="9">
        <f>((1+BSL_RFR_spot_no_VA!Y85)*(1+LFL_RFR_spot_no_VA!$C85)/(1+BSL_RFR_spot_no_VA!$C85))-1</f>
        <v>1.4548015420285054E-2</v>
      </c>
      <c r="Z85" s="9">
        <f>((1+BSL_RFR_spot_no_VA!Z85)*(1+LFL_RFR_spot_no_VA!$C85)/(1+BSL_RFR_spot_no_VA!$C85))-1</f>
        <v>1.8348850668420624E-2</v>
      </c>
      <c r="AA85" s="9">
        <f>((1+BSL_RFR_spot_no_VA!AA85)*(1+LFL_RFR_spot_no_VA!$C85)/(1+BSL_RFR_spot_no_VA!$C85))-1</f>
        <v>2.231664767164232E-2</v>
      </c>
      <c r="AB85" s="9">
        <f>((1+BSL_RFR_spot_no_VA!AB85)*(1+LFL_RFR_spot_no_VA!$C85)/(1+BSL_RFR_spot_no_VA!$C85))-1</f>
        <v>1.4548015420285054E-2</v>
      </c>
      <c r="AC85" s="9">
        <f>((1+BSL_RFR_spot_no_VA!AC85)*(1+LFL_RFR_spot_no_VA!$C85)/(1+BSL_RFR_spot_no_VA!$C85))-1</f>
        <v>2.5135354948683464E-2</v>
      </c>
      <c r="AD85" s="9">
        <f>((1+BSL_RFR_spot_no_VA!AD85)*(1+LFL_RFR_spot_no_VA!$C85)/(1+BSL_RFR_spot_no_VA!$C85))-1</f>
        <v>3.4170932282752364E-2</v>
      </c>
      <c r="AE85" s="9">
        <f>((1+BSL_RFR_spot_no_VA!AE85)*(1+LFL_RFR_spot_no_VA!$C85)/(1+BSL_RFR_spot_no_VA!$C85))-1</f>
        <v>1.4548015420285054E-2</v>
      </c>
      <c r="AF85" s="9">
        <f>((1+BSL_RFR_spot_no_VA!AF85)*(1+LFL_RFR_spot_no_VA!$C85)/(1+BSL_RFR_spot_no_VA!$C85))-1</f>
        <v>1.4548015420285054E-2</v>
      </c>
      <c r="AG85" s="9">
        <f>((1+BSL_RFR_spot_no_VA!AG85)*(1+LFL_RFR_spot_no_VA!$C85)/(1+BSL_RFR_spot_no_VA!$C85))-1</f>
        <v>1.4548015420285054E-2</v>
      </c>
      <c r="AH85" s="9">
        <f>((1+BSL_RFR_spot_no_VA!AH85)*(1+LFL_RFR_spot_no_VA!$C85)/(1+BSL_RFR_spot_no_VA!$C85))-1</f>
        <v>1.9586331911999766E-2</v>
      </c>
      <c r="AI85" s="9">
        <f>((1+BSL_RFR_spot_no_VA!AI85)*(1+LFL_RFR_spot_no_VA!$C85)/(1+BSL_RFR_spot_no_VA!$C85))-1</f>
        <v>3.8821056541991084E-3</v>
      </c>
      <c r="AJ85" s="9">
        <v>1.1507491367444E-2</v>
      </c>
      <c r="AK85" s="9">
        <f>((1+BSL_RFR_spot_no_VA!AK85)*(1+LFL_RFR_spot_no_VA!$C85)/(1+BSL_RFR_spot_no_VA!$C85))-1</f>
        <v>1.8633667780037833E-2</v>
      </c>
      <c r="AL85" s="9">
        <f>((1+BSL_RFR_spot_no_VA!AL85)*(1+LFL_RFR_spot_no_VA!$C85)/(1+BSL_RFR_spot_no_VA!$C85))-1</f>
        <v>6.2652643444491396E-2</v>
      </c>
      <c r="AM85" s="9">
        <f>((1+BSL_RFR_spot_no_VA!AM85)*(1+LFL_RFR_spot_no_VA!$C85)/(1+BSL_RFR_spot_no_VA!$C85))-1</f>
        <v>1.6080135055192457E-2</v>
      </c>
      <c r="AN85" s="9">
        <f>((1+BSL_RFR_spot_no_VA!AN85)*(1+LFL_RFR_spot_no_VA!$C85)/(1+BSL_RFR_spot_no_VA!$C85))-1</f>
        <v>2.5479099738566546E-2</v>
      </c>
      <c r="AO85" s="9">
        <f>((1+BSL_RFR_spot_no_VA!AO85)*(1+LFL_RFR_spot_no_VA!$C85)/(1+BSL_RFR_spot_no_VA!$C85))-1</f>
        <v>1.9596153191710375E-2</v>
      </c>
      <c r="AP85" s="9">
        <f>((1+BSL_RFR_spot_no_VA!AP85)*(1+LFL_RFR_spot_no_VA!$C85)/(1+BSL_RFR_spot_no_VA!$C85))-1</f>
        <v>3.0016530965022659E-2</v>
      </c>
      <c r="AQ85" s="9">
        <f>((1+BSL_RFR_spot_no_VA!AQ85)*(1+LFL_RFR_spot_no_VA!$C85)/(1+BSL_RFR_spot_no_VA!$C85))-1</f>
        <v>1.7406007816169966E-2</v>
      </c>
      <c r="AR85" s="9">
        <f>((1+BSL_RFR_spot_no_VA!AR85)*(1+LFL_RFR_spot_no_VA!$C85)/(1+BSL_RFR_spot_no_VA!$C85))-1</f>
        <v>4.0338695941225522E-2</v>
      </c>
      <c r="AS85" s="9">
        <f>((1+BSL_RFR_spot_no_VA!AS85)*(1+LFL_RFR_spot_no_VA!$C85)/(1+BSL_RFR_spot_no_VA!$C85))-1</f>
        <v>4.1571014861057076E-3</v>
      </c>
      <c r="AT85" s="9">
        <f>((1+BSL_RFR_spot_no_VA!AT85)*(1+LFL_RFR_spot_no_VA!$C85)/(1+BSL_RFR_spot_no_VA!$C85))-1</f>
        <v>2.6353193632840499E-2</v>
      </c>
      <c r="AU85" s="9">
        <f>((1+BSL_RFR_spot_no_VA!AU85)*(1+LFL_RFR_spot_no_VA!$C85)/(1+BSL_RFR_spot_no_VA!$C85))-1</f>
        <v>4.0603870493421068E-2</v>
      </c>
      <c r="AV85" s="9">
        <f>((1+BSL_RFR_spot_no_VA!AV85)*(1+LFL_RFR_spot_no_VA!$C85)/(1+BSL_RFR_spot_no_VA!$C85))-1</f>
        <v>2.3013958531119316E-2</v>
      </c>
      <c r="AW85" s="9">
        <f>((1+BSL_RFR_spot_no_VA!AW85)*(1+LFL_RFR_spot_no_VA!$C85)/(1+BSL_RFR_spot_no_VA!$C85))-1</f>
        <v>1.9183659443851031E-2</v>
      </c>
      <c r="AX85" s="9">
        <f>((1+BSL_RFR_spot_no_VA!AX85)*(1+LFL_RFR_spot_no_VA!$C85)/(1+BSL_RFR_spot_no_VA!$C85))-1</f>
        <v>4.7586800367902748E-2</v>
      </c>
      <c r="AY85" s="9">
        <f>((1+BSL_RFR_spot_no_VA!AY85)*(1+LFL_RFR_spot_no_VA!$C85)/(1+BSL_RFR_spot_no_VA!$C85))-1</f>
        <v>1.5078364524676147E-2</v>
      </c>
      <c r="AZ85" s="9">
        <f>((1+BSL_RFR_spot_no_VA!AZ85)*(1+LFL_RFR_spot_no_VA!$C85)/(1+BSL_RFR_spot_no_VA!$C85))-1</f>
        <v>1.6512271362473907E-2</v>
      </c>
      <c r="BA85" s="9">
        <f>((1+BSL_RFR_spot_no_VA!BA85)*(1+LFL_RFR_spot_no_VA!$C85)/(1+BSL_RFR_spot_no_VA!$C85))-1</f>
        <v>2.0990774910664811E-2</v>
      </c>
      <c r="BB85" s="9">
        <f>((1+BSL_RFR_spot_no_VA!BB85)*(1+LFL_RFR_spot_no_VA!$C85)/(1+BSL_RFR_spot_no_VA!$C85))-1</f>
        <v>4.7498408850504159E-2</v>
      </c>
      <c r="BC85" s="9">
        <f>((1+BSL_RFR_spot_no_VA!BC85)*(1+LFL_RFR_spot_no_VA!$C85)/(1+BSL_RFR_spot_no_VA!$C85))-1</f>
        <v>1.1935555017173805E-2</v>
      </c>
      <c r="BD85" s="12"/>
      <c r="BE85" s="3"/>
    </row>
    <row r="86" spans="1:57" x14ac:dyDescent="0.25">
      <c r="A86" s="3"/>
      <c r="B86" s="3">
        <v>76</v>
      </c>
      <c r="C86" s="6">
        <v>1.4619360506788359E-2</v>
      </c>
      <c r="D86" s="6">
        <f>((1+BSL_RFR_spot_no_VA!D86)*(1+LFL_RFR_spot_no_VA!$C86)/(1+BSL_RFR_spot_no_VA!$C86))-1</f>
        <v>1.4619360506788359E-2</v>
      </c>
      <c r="E86" s="6">
        <f>((1+BSL_RFR_spot_no_VA!E86)*(1+LFL_RFR_spot_no_VA!$C86)/(1+BSL_RFR_spot_no_VA!$C86))-1</f>
        <v>1.4619360506788359E-2</v>
      </c>
      <c r="F86" s="6">
        <f>((1+BSL_RFR_spot_no_VA!F86)*(1+LFL_RFR_spot_no_VA!$C86)/(1+BSL_RFR_spot_no_VA!$C86))-1</f>
        <v>1.4452406404897866E-2</v>
      </c>
      <c r="G86" s="6">
        <f>((1+BSL_RFR_spot_no_VA!G86)*(1+LFL_RFR_spot_no_VA!$C86)/(1+BSL_RFR_spot_no_VA!$C86))-1</f>
        <v>2.4400906711668391E-2</v>
      </c>
      <c r="H86" s="6">
        <f>((1+BSL_RFR_spot_no_VA!H86)*(1+LFL_RFR_spot_no_VA!$C86)/(1+BSL_RFR_spot_no_VA!$C86))-1</f>
        <v>1.4619360506788359E-2</v>
      </c>
      <c r="I86" s="6">
        <f>((1+BSL_RFR_spot_no_VA!I86)*(1+LFL_RFR_spot_no_VA!$C86)/(1+BSL_RFR_spot_no_VA!$C86))-1</f>
        <v>1.5621085118131317E-2</v>
      </c>
      <c r="J86" s="6">
        <f>((1+BSL_RFR_spot_no_VA!J86)*(1+LFL_RFR_spot_no_VA!$C86)/(1+BSL_RFR_spot_no_VA!$C86))-1</f>
        <v>1.4589898018219083E-2</v>
      </c>
      <c r="K86" s="6">
        <f>((1+BSL_RFR_spot_no_VA!K86)*(1+LFL_RFR_spot_no_VA!$C86)/(1+BSL_RFR_spot_no_VA!$C86))-1</f>
        <v>1.4619360506788359E-2</v>
      </c>
      <c r="L86" s="6">
        <f>((1+BSL_RFR_spot_no_VA!L86)*(1+LFL_RFR_spot_no_VA!$C86)/(1+BSL_RFR_spot_no_VA!$C86))-1</f>
        <v>1.4619360506788359E-2</v>
      </c>
      <c r="M86" s="6">
        <f>((1+BSL_RFR_spot_no_VA!M86)*(1+LFL_RFR_spot_no_VA!$C86)/(1+BSL_RFR_spot_no_VA!$C86))-1</f>
        <v>1.4619360506788359E-2</v>
      </c>
      <c r="N86" s="6">
        <f>((1+BSL_RFR_spot_no_VA!N86)*(1+LFL_RFR_spot_no_VA!$C86)/(1+BSL_RFR_spot_no_VA!$C86))-1</f>
        <v>1.4619360506788359E-2</v>
      </c>
      <c r="O86" s="6">
        <f>((1+BSL_RFR_spot_no_VA!O86)*(1+LFL_RFR_spot_no_VA!$C86)/(1+BSL_RFR_spot_no_VA!$C86))-1</f>
        <v>1.4619360506788359E-2</v>
      </c>
      <c r="P86" s="6">
        <f>((1+BSL_RFR_spot_no_VA!P86)*(1+LFL_RFR_spot_no_VA!$C86)/(1+BSL_RFR_spot_no_VA!$C86))-1</f>
        <v>2.4695531597357379E-2</v>
      </c>
      <c r="Q86" s="6">
        <f>((1+BSL_RFR_spot_no_VA!Q86)*(1+LFL_RFR_spot_no_VA!$C86)/(1+BSL_RFR_spot_no_VA!$C86))-1</f>
        <v>2.7239126443806994E-2</v>
      </c>
      <c r="R86" s="6">
        <f>((1+BSL_RFR_spot_no_VA!R86)*(1+LFL_RFR_spot_no_VA!$C86)/(1+BSL_RFR_spot_no_VA!$C86))-1</f>
        <v>1.4619360506788359E-2</v>
      </c>
      <c r="S86" s="6">
        <f>((1+BSL_RFR_spot_no_VA!S86)*(1+LFL_RFR_spot_no_VA!$C86)/(1+BSL_RFR_spot_no_VA!$C86))-1</f>
        <v>1.4619360506788359E-2</v>
      </c>
      <c r="T86" s="6">
        <f>((1+BSL_RFR_spot_no_VA!T86)*(1+LFL_RFR_spot_no_VA!$C86)/(1+BSL_RFR_spot_no_VA!$C86))-1</f>
        <v>1.4619360506788359E-2</v>
      </c>
      <c r="U86" s="6">
        <f>((1+BSL_RFR_spot_no_VA!U86)*(1+LFL_RFR_spot_no_VA!$C86)/(1+BSL_RFR_spot_no_VA!$C86))-1</f>
        <v>3.9637604743638644E-3</v>
      </c>
      <c r="V86" s="6">
        <f>((1+BSL_RFR_spot_no_VA!V86)*(1+LFL_RFR_spot_no_VA!$C86)/(1+BSL_RFR_spot_no_VA!$C86))-1</f>
        <v>1.4619360506788359E-2</v>
      </c>
      <c r="W86" s="6">
        <f>((1+BSL_RFR_spot_no_VA!W86)*(1+LFL_RFR_spot_no_VA!$C86)/(1+BSL_RFR_spot_no_VA!$C86))-1</f>
        <v>1.4619360506788359E-2</v>
      </c>
      <c r="X86" s="6">
        <f>((1+BSL_RFR_spot_no_VA!X86)*(1+LFL_RFR_spot_no_VA!$C86)/(1+BSL_RFR_spot_no_VA!$C86))-1</f>
        <v>1.4619360506788359E-2</v>
      </c>
      <c r="Y86" s="6">
        <f>((1+BSL_RFR_spot_no_VA!Y86)*(1+LFL_RFR_spot_no_VA!$C86)/(1+BSL_RFR_spot_no_VA!$C86))-1</f>
        <v>1.4619360506788359E-2</v>
      </c>
      <c r="Z86" s="6">
        <f>((1+BSL_RFR_spot_no_VA!Z86)*(1+LFL_RFR_spot_no_VA!$C86)/(1+BSL_RFR_spot_no_VA!$C86))-1</f>
        <v>1.8370917384563645E-2</v>
      </c>
      <c r="AA86" s="6">
        <f>((1+BSL_RFR_spot_no_VA!AA86)*(1+LFL_RFR_spot_no_VA!$C86)/(1+BSL_RFR_spot_no_VA!$C86))-1</f>
        <v>2.2279607534706036E-2</v>
      </c>
      <c r="AB86" s="6">
        <f>((1+BSL_RFR_spot_no_VA!AB86)*(1+LFL_RFR_spot_no_VA!$C86)/(1+BSL_RFR_spot_no_VA!$C86))-1</f>
        <v>1.4619360506788359E-2</v>
      </c>
      <c r="AC86" s="6">
        <f>((1+BSL_RFR_spot_no_VA!AC86)*(1+LFL_RFR_spot_no_VA!$C86)/(1+BSL_RFR_spot_no_VA!$C86))-1</f>
        <v>2.5058902289707197E-2</v>
      </c>
      <c r="AD86" s="6">
        <f>((1+BSL_RFR_spot_no_VA!AD86)*(1+LFL_RFR_spot_no_VA!$C86)/(1+BSL_RFR_spot_no_VA!$C86))-1</f>
        <v>3.3986036326088653E-2</v>
      </c>
      <c r="AE86" s="6">
        <f>((1+BSL_RFR_spot_no_VA!AE86)*(1+LFL_RFR_spot_no_VA!$C86)/(1+BSL_RFR_spot_no_VA!$C86))-1</f>
        <v>1.4619360506788359E-2</v>
      </c>
      <c r="AF86" s="6">
        <f>((1+BSL_RFR_spot_no_VA!AF86)*(1+LFL_RFR_spot_no_VA!$C86)/(1+BSL_RFR_spot_no_VA!$C86))-1</f>
        <v>1.4619360506788359E-2</v>
      </c>
      <c r="AG86" s="6">
        <f>((1+BSL_RFR_spot_no_VA!AG86)*(1+LFL_RFR_spot_no_VA!$C86)/(1+BSL_RFR_spot_no_VA!$C86))-1</f>
        <v>1.4619360506788359E-2</v>
      </c>
      <c r="AH86" s="6">
        <f>((1+BSL_RFR_spot_no_VA!AH86)*(1+LFL_RFR_spot_no_VA!$C86)/(1+BSL_RFR_spot_no_VA!$C86))-1</f>
        <v>1.9588700245412038E-2</v>
      </c>
      <c r="AI86" s="6">
        <f>((1+BSL_RFR_spot_no_VA!AI86)*(1+LFL_RFR_spot_no_VA!$C86)/(1+BSL_RFR_spot_no_VA!$C86))-1</f>
        <v>3.9637604743638644E-3</v>
      </c>
      <c r="AJ86" s="6">
        <v>1.1614532525652699E-2</v>
      </c>
      <c r="AK86" s="6">
        <f>((1+BSL_RFR_spot_no_VA!AK86)*(1+LFL_RFR_spot_no_VA!$C86)/(1+BSL_RFR_spot_no_VA!$C86))-1</f>
        <v>1.8645900611206745E-2</v>
      </c>
      <c r="AL86" s="6">
        <f>((1+BSL_RFR_spot_no_VA!AL86)*(1+LFL_RFR_spot_no_VA!$C86)/(1+BSL_RFR_spot_no_VA!$C86))-1</f>
        <v>6.2211100375109796E-2</v>
      </c>
      <c r="AM86" s="6">
        <f>((1+BSL_RFR_spot_no_VA!AM86)*(1+LFL_RFR_spot_no_VA!$C86)/(1+BSL_RFR_spot_no_VA!$C86))-1</f>
        <v>1.6131768253325962E-2</v>
      </c>
      <c r="AN86" s="6">
        <f>((1+BSL_RFR_spot_no_VA!AN86)*(1+LFL_RFR_spot_no_VA!$C86)/(1+BSL_RFR_spot_no_VA!$C86))-1</f>
        <v>2.5402631323011349E-2</v>
      </c>
      <c r="AO86" s="6">
        <f>((1+BSL_RFR_spot_no_VA!AO86)*(1+LFL_RFR_spot_no_VA!$C86)/(1+BSL_RFR_spot_no_VA!$C86))-1</f>
        <v>1.9598521074934983E-2</v>
      </c>
      <c r="AP86" s="6">
        <f>((1+BSL_RFR_spot_no_VA!AP86)*(1+LFL_RFR_spot_no_VA!$C86)/(1+BSL_RFR_spot_no_VA!$C86))-1</f>
        <v>2.9890750415009659E-2</v>
      </c>
      <c r="AQ86" s="6">
        <f>((1+BSL_RFR_spot_no_VA!AQ86)*(1+LFL_RFR_spot_no_VA!$C86)/(1+BSL_RFR_spot_no_VA!$C86))-1</f>
        <v>1.7437938579881296E-2</v>
      </c>
      <c r="AR86" s="6">
        <f>((1+BSL_RFR_spot_no_VA!AR86)*(1+LFL_RFR_spot_no_VA!$C86)/(1+BSL_RFR_spot_no_VA!$C86))-1</f>
        <v>4.0202621414130002E-2</v>
      </c>
      <c r="AS86" s="6">
        <f>((1+BSL_RFR_spot_no_VA!AS86)*(1+LFL_RFR_spot_no_VA!$C86)/(1+BSL_RFR_spot_no_VA!$C86))-1</f>
        <v>4.228922871484242E-3</v>
      </c>
      <c r="AT86" s="6">
        <f>((1+BSL_RFR_spot_no_VA!AT86)*(1+LFL_RFR_spot_no_VA!$C86)/(1+BSL_RFR_spot_no_VA!$C86))-1</f>
        <v>2.6266864321032868E-2</v>
      </c>
      <c r="AU86" s="6">
        <f>((1+BSL_RFR_spot_no_VA!AU86)*(1+LFL_RFR_spot_no_VA!$C86)/(1+BSL_RFR_spot_no_VA!$C86))-1</f>
        <v>4.0457962981727214E-2</v>
      </c>
      <c r="AV86" s="6">
        <f>((1+BSL_RFR_spot_no_VA!AV86)*(1+LFL_RFR_spot_no_VA!$C86)/(1+BSL_RFR_spot_no_VA!$C86))-1</f>
        <v>2.296706560131434E-2</v>
      </c>
      <c r="AW86" s="6">
        <f>((1+BSL_RFR_spot_no_VA!AW86)*(1+LFL_RFR_spot_no_VA!$C86)/(1+BSL_RFR_spot_no_VA!$C86))-1</f>
        <v>1.9195867064493166E-2</v>
      </c>
      <c r="AX86" s="6">
        <f>((1+BSL_RFR_spot_no_VA!AX86)*(1+LFL_RFR_spot_no_VA!$C86)/(1+BSL_RFR_spot_no_VA!$C86))-1</f>
        <v>4.734236447733009E-2</v>
      </c>
      <c r="AY86" s="6">
        <f>((1+BSL_RFR_spot_no_VA!AY86)*(1+LFL_RFR_spot_no_VA!$C86)/(1+BSL_RFR_spot_no_VA!$C86))-1</f>
        <v>1.5139864471505948E-2</v>
      </c>
      <c r="AZ86" s="6">
        <f>((1+BSL_RFR_spot_no_VA!AZ86)*(1+LFL_RFR_spot_no_VA!$C86)/(1+BSL_RFR_spot_no_VA!$C86))-1</f>
        <v>1.6554063922813667E-2</v>
      </c>
      <c r="BA86" s="6">
        <f>((1+BSL_RFR_spot_no_VA!BA86)*(1+LFL_RFR_spot_no_VA!$C86)/(1+BSL_RFR_spot_no_VA!$C86))-1</f>
        <v>2.0973437208150925E-2</v>
      </c>
      <c r="BB86" s="6">
        <f>((1+BSL_RFR_spot_no_VA!BB86)*(1+LFL_RFR_spot_no_VA!$C86)/(1+BSL_RFR_spot_no_VA!$C86))-1</f>
        <v>4.7253977011623594E-2</v>
      </c>
      <c r="BC86" s="6">
        <f>((1+BSL_RFR_spot_no_VA!BC86)*(1+LFL_RFR_spot_no_VA!$C86)/(1+BSL_RFR_spot_no_VA!$C86))-1</f>
        <v>1.2036482342246524E-2</v>
      </c>
      <c r="BD86" s="12"/>
      <c r="BE86" s="3"/>
    </row>
    <row r="87" spans="1:57" x14ac:dyDescent="0.25">
      <c r="A87" s="3"/>
      <c r="B87" s="3">
        <v>77</v>
      </c>
      <c r="C87" s="6">
        <v>1.4688880170991681E-2</v>
      </c>
      <c r="D87" s="6">
        <f>((1+BSL_RFR_spot_no_VA!D87)*(1+LFL_RFR_spot_no_VA!$C87)/(1+BSL_RFR_spot_no_VA!$C87))-1</f>
        <v>1.4688880170991681E-2</v>
      </c>
      <c r="E87" s="6">
        <f>((1+BSL_RFR_spot_no_VA!E87)*(1+LFL_RFR_spot_no_VA!$C87)/(1+BSL_RFR_spot_no_VA!$C87))-1</f>
        <v>1.4688880170991681E-2</v>
      </c>
      <c r="F87" s="6">
        <f>((1+BSL_RFR_spot_no_VA!F87)*(1+LFL_RFR_spot_no_VA!$C87)/(1+BSL_RFR_spot_no_VA!$C87))-1</f>
        <v>1.4521934020854665E-2</v>
      </c>
      <c r="G87" s="6">
        <f>((1+BSL_RFR_spot_no_VA!G87)*(1+LFL_RFR_spot_no_VA!$C87)/(1+BSL_RFR_spot_no_VA!$C87))-1</f>
        <v>2.4342295793620128E-2</v>
      </c>
      <c r="H87" s="6">
        <f>((1+BSL_RFR_spot_no_VA!H87)*(1+LFL_RFR_spot_no_VA!$C87)/(1+BSL_RFR_spot_no_VA!$C87))-1</f>
        <v>1.4688880170991681E-2</v>
      </c>
      <c r="I87" s="6">
        <f>((1+BSL_RFR_spot_no_VA!I87)*(1+LFL_RFR_spot_no_VA!$C87)/(1+BSL_RFR_spot_no_VA!$C87))-1</f>
        <v>1.5670916348268227E-2</v>
      </c>
      <c r="J87" s="6">
        <f>((1+BSL_RFR_spot_no_VA!J87)*(1+LFL_RFR_spot_no_VA!$C87)/(1+BSL_RFR_spot_no_VA!$C87))-1</f>
        <v>1.4649598723900592E-2</v>
      </c>
      <c r="K87" s="6">
        <f>((1+BSL_RFR_spot_no_VA!K87)*(1+LFL_RFR_spot_no_VA!$C87)/(1+BSL_RFR_spot_no_VA!$C87))-1</f>
        <v>1.4688880170991681E-2</v>
      </c>
      <c r="L87" s="6">
        <f>((1+BSL_RFR_spot_no_VA!L87)*(1+LFL_RFR_spot_no_VA!$C87)/(1+BSL_RFR_spot_no_VA!$C87))-1</f>
        <v>1.4688880170991681E-2</v>
      </c>
      <c r="M87" s="6">
        <f>((1+BSL_RFR_spot_no_VA!M87)*(1+LFL_RFR_spot_no_VA!$C87)/(1+BSL_RFR_spot_no_VA!$C87))-1</f>
        <v>1.4688880170991681E-2</v>
      </c>
      <c r="N87" s="6">
        <f>((1+BSL_RFR_spot_no_VA!N87)*(1+LFL_RFR_spot_no_VA!$C87)/(1+BSL_RFR_spot_no_VA!$C87))-1</f>
        <v>1.4688880170991681E-2</v>
      </c>
      <c r="O87" s="6">
        <f>((1+BSL_RFR_spot_no_VA!O87)*(1+LFL_RFR_spot_no_VA!$C87)/(1+BSL_RFR_spot_no_VA!$C87))-1</f>
        <v>1.4688880170991681E-2</v>
      </c>
      <c r="P87" s="6">
        <f>((1+BSL_RFR_spot_no_VA!P87)*(1+LFL_RFR_spot_no_VA!$C87)/(1+BSL_RFR_spot_no_VA!$C87))-1</f>
        <v>2.4627086285030186E-2</v>
      </c>
      <c r="Q87" s="6">
        <f>((1+BSL_RFR_spot_no_VA!Q87)*(1+LFL_RFR_spot_no_VA!$C87)/(1+BSL_RFR_spot_no_VA!$C87))-1</f>
        <v>2.7141098898858296E-2</v>
      </c>
      <c r="R87" s="6">
        <f>((1+BSL_RFR_spot_no_VA!R87)*(1+LFL_RFR_spot_no_VA!$C87)/(1+BSL_RFR_spot_no_VA!$C87))-1</f>
        <v>1.4688880170991681E-2</v>
      </c>
      <c r="S87" s="6">
        <f>((1+BSL_RFR_spot_no_VA!S87)*(1+LFL_RFR_spot_no_VA!$C87)/(1+BSL_RFR_spot_no_VA!$C87))-1</f>
        <v>1.4688880170991681E-2</v>
      </c>
      <c r="T87" s="6">
        <f>((1+BSL_RFR_spot_no_VA!T87)*(1+LFL_RFR_spot_no_VA!$C87)/(1+BSL_RFR_spot_no_VA!$C87))-1</f>
        <v>1.4688880170991681E-2</v>
      </c>
      <c r="U87" s="6">
        <f>((1+BSL_RFR_spot_no_VA!U87)*(1+LFL_RFR_spot_no_VA!$C87)/(1+BSL_RFR_spot_no_VA!$C87))-1</f>
        <v>4.0337876475411427E-3</v>
      </c>
      <c r="V87" s="6">
        <f>((1+BSL_RFR_spot_no_VA!V87)*(1+LFL_RFR_spot_no_VA!$C87)/(1+BSL_RFR_spot_no_VA!$C87))-1</f>
        <v>1.4688880170991681E-2</v>
      </c>
      <c r="W87" s="6">
        <f>((1+BSL_RFR_spot_no_VA!W87)*(1+LFL_RFR_spot_no_VA!$C87)/(1+BSL_RFR_spot_no_VA!$C87))-1</f>
        <v>1.4688880170991681E-2</v>
      </c>
      <c r="X87" s="6">
        <f>((1+BSL_RFR_spot_no_VA!X87)*(1+LFL_RFR_spot_no_VA!$C87)/(1+BSL_RFR_spot_no_VA!$C87))-1</f>
        <v>1.4688880170991681E-2</v>
      </c>
      <c r="Y87" s="6">
        <f>((1+BSL_RFR_spot_no_VA!Y87)*(1+LFL_RFR_spot_no_VA!$C87)/(1+BSL_RFR_spot_no_VA!$C87))-1</f>
        <v>1.4688880170991681E-2</v>
      </c>
      <c r="Z87" s="6">
        <f>((1+BSL_RFR_spot_no_VA!Z87)*(1+LFL_RFR_spot_no_VA!$C87)/(1+BSL_RFR_spot_no_VA!$C87))-1</f>
        <v>1.8391156559324218E-2</v>
      </c>
      <c r="AA87" s="6">
        <f>((1+BSL_RFR_spot_no_VA!AA87)*(1+LFL_RFR_spot_no_VA!$C87)/(1+BSL_RFR_spot_no_VA!$C87))-1</f>
        <v>2.2250558736021109E-2</v>
      </c>
      <c r="AB87" s="6">
        <f>((1+BSL_RFR_spot_no_VA!AB87)*(1+LFL_RFR_spot_no_VA!$C87)/(1+BSL_RFR_spot_no_VA!$C87))-1</f>
        <v>1.4688880170991681E-2</v>
      </c>
      <c r="AC87" s="6">
        <f>((1+BSL_RFR_spot_no_VA!AC87)*(1+LFL_RFR_spot_no_VA!$C87)/(1+BSL_RFR_spot_no_VA!$C87))-1</f>
        <v>2.4990439670622644E-2</v>
      </c>
      <c r="AD87" s="6">
        <f>((1+BSL_RFR_spot_no_VA!AD87)*(1+LFL_RFR_spot_no_VA!$C87)/(1+BSL_RFR_spot_no_VA!$C87))-1</f>
        <v>3.3799304180793133E-2</v>
      </c>
      <c r="AE87" s="6">
        <f>((1+BSL_RFR_spot_no_VA!AE87)*(1+LFL_RFR_spot_no_VA!$C87)/(1+BSL_RFR_spot_no_VA!$C87))-1</f>
        <v>1.4688880170991681E-2</v>
      </c>
      <c r="AF87" s="6">
        <f>((1+BSL_RFR_spot_no_VA!AF87)*(1+LFL_RFR_spot_no_VA!$C87)/(1+BSL_RFR_spot_no_VA!$C87))-1</f>
        <v>1.4688880170991681E-2</v>
      </c>
      <c r="AG87" s="6">
        <f>((1+BSL_RFR_spot_no_VA!AG87)*(1+LFL_RFR_spot_no_VA!$C87)/(1+BSL_RFR_spot_no_VA!$C87))-1</f>
        <v>1.4688880170991681E-2</v>
      </c>
      <c r="AH87" s="6">
        <f>((1+BSL_RFR_spot_no_VA!AH87)*(1+LFL_RFR_spot_no_VA!$C87)/(1+BSL_RFR_spot_no_VA!$C87))-1</f>
        <v>1.9589240695601751E-2</v>
      </c>
      <c r="AI87" s="6">
        <f>((1+BSL_RFR_spot_no_VA!AI87)*(1+LFL_RFR_spot_no_VA!$C87)/(1+BSL_RFR_spot_no_VA!$C87))-1</f>
        <v>4.0337876475411427E-3</v>
      </c>
      <c r="AJ87" s="6">
        <v>1.1719314357496513E-2</v>
      </c>
      <c r="AK87" s="6">
        <f>((1+BSL_RFR_spot_no_VA!AK87)*(1+LFL_RFR_spot_no_VA!$C87)/(1+BSL_RFR_spot_no_VA!$C87))-1</f>
        <v>1.8666126688961615E-2</v>
      </c>
      <c r="AL87" s="6">
        <f>((1+BSL_RFR_spot_no_VA!AL87)*(1+LFL_RFR_spot_no_VA!$C87)/(1+BSL_RFR_spot_no_VA!$C87))-1</f>
        <v>6.177751487140215E-2</v>
      </c>
      <c r="AM87" s="6">
        <f>((1+BSL_RFR_spot_no_VA!AM87)*(1+LFL_RFR_spot_no_VA!$C87)/(1+BSL_RFR_spot_no_VA!$C87))-1</f>
        <v>1.6181575160451933E-2</v>
      </c>
      <c r="AN87" s="6">
        <f>((1+BSL_RFR_spot_no_VA!AN87)*(1+LFL_RFR_spot_no_VA!$C87)/(1+BSL_RFR_spot_no_VA!$C87))-1</f>
        <v>2.5334152332669557E-2</v>
      </c>
      <c r="AO87" s="6">
        <f>((1+BSL_RFR_spot_no_VA!AO87)*(1+LFL_RFR_spot_no_VA!$C87)/(1+BSL_RFR_spot_no_VA!$C87))-1</f>
        <v>1.9599061057374412E-2</v>
      </c>
      <c r="AP87" s="6">
        <f>((1+BSL_RFR_spot_no_VA!AP87)*(1+LFL_RFR_spot_no_VA!$C87)/(1+BSL_RFR_spot_no_VA!$C87))-1</f>
        <v>2.9753315130413682E-2</v>
      </c>
      <c r="AQ87" s="6">
        <f>((1+BSL_RFR_spot_no_VA!AQ87)*(1+LFL_RFR_spot_no_VA!$C87)/(1+BSL_RFR_spot_no_VA!$C87))-1</f>
        <v>1.7468042552684526E-2</v>
      </c>
      <c r="AR87" s="6">
        <f>((1+BSL_RFR_spot_no_VA!AR87)*(1+LFL_RFR_spot_no_VA!$C87)/(1+BSL_RFR_spot_no_VA!$C87))-1</f>
        <v>4.0064694991817751E-2</v>
      </c>
      <c r="AS87" s="6">
        <f>((1+BSL_RFR_spot_no_VA!AS87)*(1+LFL_RFR_spot_no_VA!$C87)/(1+BSL_RFR_spot_no_VA!$C87))-1</f>
        <v>4.298937415405879E-3</v>
      </c>
      <c r="AT87" s="6">
        <f>((1+BSL_RFR_spot_no_VA!AT87)*(1+LFL_RFR_spot_no_VA!$C87)/(1+BSL_RFR_spot_no_VA!$C87))-1</f>
        <v>2.6178703445127294E-2</v>
      </c>
      <c r="AU87" s="6">
        <f>((1+BSL_RFR_spot_no_VA!AU87)*(1+LFL_RFR_spot_no_VA!$C87)/(1+BSL_RFR_spot_no_VA!$C87))-1</f>
        <v>4.0310204036136721E-2</v>
      </c>
      <c r="AV87" s="6">
        <f>((1+BSL_RFR_spot_no_VA!AV87)*(1+LFL_RFR_spot_no_VA!$C87)/(1+BSL_RFR_spot_no_VA!$C87))-1</f>
        <v>2.292816369834183E-2</v>
      </c>
      <c r="AW87" s="6">
        <f>((1+BSL_RFR_spot_no_VA!AW87)*(1+LFL_RFR_spot_no_VA!$C87)/(1+BSL_RFR_spot_no_VA!$C87))-1</f>
        <v>1.9196426224691088E-2</v>
      </c>
      <c r="AX87" s="6">
        <f>((1+BSL_RFR_spot_no_VA!AX87)*(1+LFL_RFR_spot_no_VA!$C87)/(1+BSL_RFR_spot_no_VA!$C87))-1</f>
        <v>4.7105894382890368E-2</v>
      </c>
      <c r="AY87" s="6">
        <f>((1+BSL_RFR_spot_no_VA!AY87)*(1+LFL_RFR_spot_no_VA!$C87)/(1+BSL_RFR_spot_no_VA!$C87))-1</f>
        <v>1.5199538983175387E-2</v>
      </c>
      <c r="AZ87" s="6">
        <f>((1+BSL_RFR_spot_no_VA!AZ87)*(1+LFL_RFR_spot_no_VA!$C87)/(1+BSL_RFR_spot_no_VA!$C87))-1</f>
        <v>1.659403035490814E-2</v>
      </c>
      <c r="BA87" s="6">
        <f>((1+BSL_RFR_spot_no_VA!BA87)*(1+LFL_RFR_spot_no_VA!$C87)/(1+BSL_RFR_spot_no_VA!$C87))-1</f>
        <v>2.0954270982016077E-2</v>
      </c>
      <c r="BB87" s="6">
        <f>((1+BSL_RFR_spot_no_VA!BB87)*(1+LFL_RFR_spot_no_VA!$C87)/(1+BSL_RFR_spot_no_VA!$C87))-1</f>
        <v>4.7027331488708191E-2</v>
      </c>
      <c r="BC87" s="6">
        <f>((1+BSL_RFR_spot_no_VA!BC87)*(1+LFL_RFR_spot_no_VA!$C87)/(1+BSL_RFR_spot_no_VA!$C87))-1</f>
        <v>1.2125765748299822E-2</v>
      </c>
      <c r="BD87" s="12"/>
      <c r="BE87" s="3"/>
    </row>
    <row r="88" spans="1:57" x14ac:dyDescent="0.25">
      <c r="A88" s="3"/>
      <c r="B88" s="3">
        <v>78</v>
      </c>
      <c r="C88" s="6">
        <v>1.4756641852557317E-2</v>
      </c>
      <c r="D88" s="6">
        <f>((1+BSL_RFR_spot_no_VA!D88)*(1+LFL_RFR_spot_no_VA!$C88)/(1+BSL_RFR_spot_no_VA!$C88))-1</f>
        <v>1.4756641852557317E-2</v>
      </c>
      <c r="E88" s="6">
        <f>((1+BSL_RFR_spot_no_VA!E88)*(1+LFL_RFR_spot_no_VA!$C88)/(1+BSL_RFR_spot_no_VA!$C88))-1</f>
        <v>1.4756641852557317E-2</v>
      </c>
      <c r="F88" s="6">
        <f>((1+BSL_RFR_spot_no_VA!F88)*(1+LFL_RFR_spot_no_VA!$C88)/(1+BSL_RFR_spot_no_VA!$C88))-1</f>
        <v>1.4589702326046838E-2</v>
      </c>
      <c r="G88" s="6">
        <f>((1+BSL_RFR_spot_no_VA!G88)*(1+LFL_RFR_spot_no_VA!$C88)/(1+BSL_RFR_spot_no_VA!$C88))-1</f>
        <v>2.4282014835806054E-2</v>
      </c>
      <c r="H88" s="6">
        <f>((1+BSL_RFR_spot_no_VA!H88)*(1+LFL_RFR_spot_no_VA!$C88)/(1+BSL_RFR_spot_no_VA!$C88))-1</f>
        <v>1.4756641852557317E-2</v>
      </c>
      <c r="I88" s="6">
        <f>((1+BSL_RFR_spot_no_VA!I88)*(1+LFL_RFR_spot_no_VA!$C88)/(1+BSL_RFR_spot_no_VA!$C88))-1</f>
        <v>1.5728819095177649E-2</v>
      </c>
      <c r="J88" s="6">
        <f>((1+BSL_RFR_spot_no_VA!J88)*(1+LFL_RFR_spot_no_VA!$C88)/(1+BSL_RFR_spot_no_VA!$C88))-1</f>
        <v>1.4727181936114331E-2</v>
      </c>
      <c r="K88" s="6">
        <f>((1+BSL_RFR_spot_no_VA!K88)*(1+LFL_RFR_spot_no_VA!$C88)/(1+BSL_RFR_spot_no_VA!$C88))-1</f>
        <v>1.4756641852557317E-2</v>
      </c>
      <c r="L88" s="6">
        <f>((1+BSL_RFR_spot_no_VA!L88)*(1+LFL_RFR_spot_no_VA!$C88)/(1+BSL_RFR_spot_no_VA!$C88))-1</f>
        <v>1.4756641852557317E-2</v>
      </c>
      <c r="M88" s="6">
        <f>((1+BSL_RFR_spot_no_VA!M88)*(1+LFL_RFR_spot_no_VA!$C88)/(1+BSL_RFR_spot_no_VA!$C88))-1</f>
        <v>1.4756641852557317E-2</v>
      </c>
      <c r="N88" s="6">
        <f>((1+BSL_RFR_spot_no_VA!N88)*(1+LFL_RFR_spot_no_VA!$C88)/(1+BSL_RFR_spot_no_VA!$C88))-1</f>
        <v>1.4756641852557317E-2</v>
      </c>
      <c r="O88" s="6">
        <f>((1+BSL_RFR_spot_no_VA!O88)*(1+LFL_RFR_spot_no_VA!$C88)/(1+BSL_RFR_spot_no_VA!$C88))-1</f>
        <v>1.4756641852557317E-2</v>
      </c>
      <c r="P88" s="6">
        <f>((1+BSL_RFR_spot_no_VA!P88)*(1+LFL_RFR_spot_no_VA!$C88)/(1+BSL_RFR_spot_no_VA!$C88))-1</f>
        <v>2.4566794028088701E-2</v>
      </c>
      <c r="Q88" s="6">
        <f>((1+BSL_RFR_spot_no_VA!Q88)*(1+LFL_RFR_spot_no_VA!$C88)/(1+BSL_RFR_spot_no_VA!$C88))-1</f>
        <v>2.7051246981451227E-2</v>
      </c>
      <c r="R88" s="6">
        <f>((1+BSL_RFR_spot_no_VA!R88)*(1+LFL_RFR_spot_no_VA!$C88)/(1+BSL_RFR_spot_no_VA!$C88))-1</f>
        <v>1.4756641852557317E-2</v>
      </c>
      <c r="S88" s="6">
        <f>((1+BSL_RFR_spot_no_VA!S88)*(1+LFL_RFR_spot_no_VA!$C88)/(1+BSL_RFR_spot_no_VA!$C88))-1</f>
        <v>1.4756641852557317E-2</v>
      </c>
      <c r="T88" s="6">
        <f>((1+BSL_RFR_spot_no_VA!T88)*(1+LFL_RFR_spot_no_VA!$C88)/(1+BSL_RFR_spot_no_VA!$C88))-1</f>
        <v>1.4756641852557317E-2</v>
      </c>
      <c r="U88" s="6">
        <f>((1+BSL_RFR_spot_no_VA!U88)*(1+LFL_RFR_spot_no_VA!$C88)/(1+BSL_RFR_spot_no_VA!$C88))-1</f>
        <v>4.1216120166209791E-3</v>
      </c>
      <c r="V88" s="6">
        <f>((1+BSL_RFR_spot_no_VA!V88)*(1+LFL_RFR_spot_no_VA!$C88)/(1+BSL_RFR_spot_no_VA!$C88))-1</f>
        <v>1.4756641852557317E-2</v>
      </c>
      <c r="W88" s="6">
        <f>((1+BSL_RFR_spot_no_VA!W88)*(1+LFL_RFR_spot_no_VA!$C88)/(1+BSL_RFR_spot_no_VA!$C88))-1</f>
        <v>1.4756641852557317E-2</v>
      </c>
      <c r="X88" s="6">
        <f>((1+BSL_RFR_spot_no_VA!X88)*(1+LFL_RFR_spot_no_VA!$C88)/(1+BSL_RFR_spot_no_VA!$C88))-1</f>
        <v>1.4756641852557317E-2</v>
      </c>
      <c r="Y88" s="6">
        <f>((1+BSL_RFR_spot_no_VA!Y88)*(1+LFL_RFR_spot_no_VA!$C88)/(1+BSL_RFR_spot_no_VA!$C88))-1</f>
        <v>1.4756641852557317E-2</v>
      </c>
      <c r="Z88" s="6">
        <f>((1+BSL_RFR_spot_no_VA!Z88)*(1+LFL_RFR_spot_no_VA!$C88)/(1+BSL_RFR_spot_no_VA!$C88))-1</f>
        <v>1.8409671491493862E-2</v>
      </c>
      <c r="AA88" s="6">
        <f>((1+BSL_RFR_spot_no_VA!AA88)*(1+LFL_RFR_spot_no_VA!$C88)/(1+BSL_RFR_spot_no_VA!$C88))-1</f>
        <v>2.2219820684793445E-2</v>
      </c>
      <c r="AB88" s="6">
        <f>((1+BSL_RFR_spot_no_VA!AB88)*(1+LFL_RFR_spot_no_VA!$C88)/(1+BSL_RFR_spot_no_VA!$C88))-1</f>
        <v>1.4756641852557317E-2</v>
      </c>
      <c r="AC88" s="6">
        <f>((1+BSL_RFR_spot_no_VA!AC88)*(1+LFL_RFR_spot_no_VA!$C88)/(1+BSL_RFR_spot_no_VA!$C88))-1</f>
        <v>2.4930132997552645E-2</v>
      </c>
      <c r="AD88" s="6">
        <f>((1+BSL_RFR_spot_no_VA!AD88)*(1+LFL_RFR_spot_no_VA!$C88)/(1+BSL_RFR_spot_no_VA!$C88))-1</f>
        <v>3.3620808348248543E-2</v>
      </c>
      <c r="AE88" s="6">
        <f>((1+BSL_RFR_spot_no_VA!AE88)*(1+LFL_RFR_spot_no_VA!$C88)/(1+BSL_RFR_spot_no_VA!$C88))-1</f>
        <v>1.4756641852557317E-2</v>
      </c>
      <c r="AF88" s="6">
        <f>((1+BSL_RFR_spot_no_VA!AF88)*(1+LFL_RFR_spot_no_VA!$C88)/(1+BSL_RFR_spot_no_VA!$C88))-1</f>
        <v>1.4756641852557317E-2</v>
      </c>
      <c r="AG88" s="6">
        <f>((1+BSL_RFR_spot_no_VA!AG88)*(1+LFL_RFR_spot_no_VA!$C88)/(1+BSL_RFR_spot_no_VA!$C88))-1</f>
        <v>1.4756641852557317E-2</v>
      </c>
      <c r="AH88" s="6">
        <f>((1+BSL_RFR_spot_no_VA!AH88)*(1+LFL_RFR_spot_no_VA!$C88)/(1+BSL_RFR_spot_no_VA!$C88))-1</f>
        <v>1.9588068149215321E-2</v>
      </c>
      <c r="AI88" s="6">
        <f>((1+BSL_RFR_spot_no_VA!AI88)*(1+LFL_RFR_spot_no_VA!$C88)/(1+BSL_RFR_spot_no_VA!$C88))-1</f>
        <v>4.1216120166209791E-3</v>
      </c>
      <c r="AJ88" s="6">
        <v>1.1821861925962684E-2</v>
      </c>
      <c r="AK88" s="6">
        <f>((1+BSL_RFR_spot_no_VA!AK88)*(1+LFL_RFR_spot_no_VA!$C88)/(1+BSL_RFR_spot_no_VA!$C88))-1</f>
        <v>1.8684630711628847E-2</v>
      </c>
      <c r="AL88" s="6">
        <f>((1+BSL_RFR_spot_no_VA!AL88)*(1+LFL_RFR_spot_no_VA!$C88)/(1+BSL_RFR_spot_no_VA!$C88))-1</f>
        <v>6.1362229665441914E-2</v>
      </c>
      <c r="AM88" s="6">
        <f>((1+BSL_RFR_spot_no_VA!AM88)*(1+LFL_RFR_spot_no_VA!$C88)/(1+BSL_RFR_spot_no_VA!$C88))-1</f>
        <v>1.6229637674709307E-2</v>
      </c>
      <c r="AN88" s="6">
        <f>((1+BSL_RFR_spot_no_VA!AN88)*(1+LFL_RFR_spot_no_VA!$C88)/(1+BSL_RFR_spot_no_VA!$C88))-1</f>
        <v>2.5264012050573825E-2</v>
      </c>
      <c r="AO88" s="6">
        <f>((1+BSL_RFR_spot_no_VA!AO88)*(1+LFL_RFR_spot_no_VA!$C88)/(1+BSL_RFR_spot_no_VA!$C88))-1</f>
        <v>1.9597888121362983E-2</v>
      </c>
      <c r="AP88" s="6">
        <f>((1+BSL_RFR_spot_no_VA!AP88)*(1+LFL_RFR_spot_no_VA!$C88)/(1+BSL_RFR_spot_no_VA!$C88))-1</f>
        <v>2.9624079684143156E-2</v>
      </c>
      <c r="AQ88" s="6">
        <f>((1+BSL_RFR_spot_no_VA!AQ88)*(1+LFL_RFR_spot_no_VA!$C88)/(1+BSL_RFR_spot_no_VA!$C88))-1</f>
        <v>1.7506234053907388E-2</v>
      </c>
      <c r="AR88" s="6">
        <f>((1+BSL_RFR_spot_no_VA!AR88)*(1+LFL_RFR_spot_no_VA!$C88)/(1+BSL_RFR_spot_no_VA!$C88))-1</f>
        <v>3.9925230467058537E-2</v>
      </c>
      <c r="AS88" s="6">
        <f>((1+BSL_RFR_spot_no_VA!AS88)*(1+LFL_RFR_spot_no_VA!$C88)/(1+BSL_RFR_spot_no_VA!$C88))-1</f>
        <v>4.3769312924606396E-3</v>
      </c>
      <c r="AT88" s="6">
        <f>((1+BSL_RFR_spot_no_VA!AT88)*(1+LFL_RFR_spot_no_VA!$C88)/(1+BSL_RFR_spot_no_VA!$C88))-1</f>
        <v>2.6098709683126442E-2</v>
      </c>
      <c r="AU88" s="6">
        <f>((1+BSL_RFR_spot_no_VA!AU88)*(1+LFL_RFR_spot_no_VA!$C88)/(1+BSL_RFR_spot_no_VA!$C88))-1</f>
        <v>4.0180549742898197E-2</v>
      </c>
      <c r="AV88" s="6">
        <f>((1+BSL_RFR_spot_no_VA!AV88)*(1+LFL_RFR_spot_no_VA!$C88)/(1+BSL_RFR_spot_no_VA!$C88))-1</f>
        <v>2.2887578790835361E-2</v>
      </c>
      <c r="AW88" s="6">
        <f>((1+BSL_RFR_spot_no_VA!AW88)*(1+LFL_RFR_spot_no_VA!$C88)/(1+BSL_RFR_spot_no_VA!$C88))-1</f>
        <v>1.9214909207603492E-2</v>
      </c>
      <c r="AX88" s="6">
        <f>((1+BSL_RFR_spot_no_VA!AX88)*(1+LFL_RFR_spot_no_VA!$C88)/(1+BSL_RFR_spot_no_VA!$C88))-1</f>
        <v>4.6887590719762784E-2</v>
      </c>
      <c r="AY88" s="6">
        <f>((1+BSL_RFR_spot_no_VA!AY88)*(1+LFL_RFR_spot_no_VA!$C88)/(1+BSL_RFR_spot_no_VA!$C88))-1</f>
        <v>1.5257460432088976E-2</v>
      </c>
      <c r="AZ88" s="6">
        <f>((1+BSL_RFR_spot_no_VA!AZ88)*(1+LFL_RFR_spot_no_VA!$C88)/(1+BSL_RFR_spot_no_VA!$C88))-1</f>
        <v>1.66322565327639E-2</v>
      </c>
      <c r="BA88" s="6">
        <f>((1+BSL_RFR_spot_no_VA!BA88)*(1+LFL_RFR_spot_no_VA!$C88)/(1+BSL_RFR_spot_no_VA!$C88))-1</f>
        <v>2.0943224305594921E-2</v>
      </c>
      <c r="BB88" s="6">
        <f>((1+BSL_RFR_spot_no_VA!BB88)*(1+LFL_RFR_spot_no_VA!$C88)/(1+BSL_RFR_spot_no_VA!$C88))-1</f>
        <v>4.6799210970433824E-2</v>
      </c>
      <c r="BC88" s="6">
        <f>((1+BSL_RFR_spot_no_VA!BC88)*(1+LFL_RFR_spot_no_VA!$C88)/(1+BSL_RFR_spot_no_VA!$C88))-1</f>
        <v>1.2223089038456036E-2</v>
      </c>
      <c r="BD88" s="12"/>
      <c r="BE88" s="3"/>
    </row>
    <row r="89" spans="1:57" x14ac:dyDescent="0.25">
      <c r="A89" s="3"/>
      <c r="B89" s="3">
        <v>79</v>
      </c>
      <c r="C89" s="6">
        <v>1.4822709878219875E-2</v>
      </c>
      <c r="D89" s="6">
        <f>((1+BSL_RFR_spot_no_VA!D89)*(1+LFL_RFR_spot_no_VA!$C89)/(1+BSL_RFR_spot_no_VA!$C89))-1</f>
        <v>1.4822709878219875E-2</v>
      </c>
      <c r="E89" s="6">
        <f>((1+BSL_RFR_spot_no_VA!E89)*(1+LFL_RFR_spot_no_VA!$C89)/(1+BSL_RFR_spot_no_VA!$C89))-1</f>
        <v>1.4822709878219875E-2</v>
      </c>
      <c r="F89" s="6">
        <f>((1+BSL_RFR_spot_no_VA!F89)*(1+LFL_RFR_spot_no_VA!$C89)/(1+BSL_RFR_spot_no_VA!$C89))-1</f>
        <v>1.4655777252522872E-2</v>
      </c>
      <c r="G89" s="6">
        <f>((1+BSL_RFR_spot_no_VA!G89)*(1+LFL_RFR_spot_no_VA!$C89)/(1+BSL_RFR_spot_no_VA!$C89))-1</f>
        <v>2.4229854314568922E-2</v>
      </c>
      <c r="H89" s="6">
        <f>((1+BSL_RFR_spot_no_VA!H89)*(1+LFL_RFR_spot_no_VA!$C89)/(1+BSL_RFR_spot_no_VA!$C89))-1</f>
        <v>1.4822709878219875E-2</v>
      </c>
      <c r="I89" s="6">
        <f>((1+BSL_RFR_spot_no_VA!I89)*(1+LFL_RFR_spot_no_VA!$C89)/(1+BSL_RFR_spot_no_VA!$C89))-1</f>
        <v>1.5775207801315805E-2</v>
      </c>
      <c r="J89" s="6">
        <f>((1+BSL_RFR_spot_no_VA!J89)*(1+LFL_RFR_spot_no_VA!$C89)/(1+BSL_RFR_spot_no_VA!$C89))-1</f>
        <v>1.4783431613350162E-2</v>
      </c>
      <c r="K89" s="6">
        <f>((1+BSL_RFR_spot_no_VA!K89)*(1+LFL_RFR_spot_no_VA!$C89)/(1+BSL_RFR_spot_no_VA!$C89))-1</f>
        <v>1.4822709878219875E-2</v>
      </c>
      <c r="L89" s="6">
        <f>((1+BSL_RFR_spot_no_VA!L89)*(1+LFL_RFR_spot_no_VA!$C89)/(1+BSL_RFR_spot_no_VA!$C89))-1</f>
        <v>1.4822709878219875E-2</v>
      </c>
      <c r="M89" s="6">
        <f>((1+BSL_RFR_spot_no_VA!M89)*(1+LFL_RFR_spot_no_VA!$C89)/(1+BSL_RFR_spot_no_VA!$C89))-1</f>
        <v>1.4822709878219875E-2</v>
      </c>
      <c r="N89" s="6">
        <f>((1+BSL_RFR_spot_no_VA!N89)*(1+LFL_RFR_spot_no_VA!$C89)/(1+BSL_RFR_spot_no_VA!$C89))-1</f>
        <v>1.4822709878219875E-2</v>
      </c>
      <c r="O89" s="6">
        <f>((1+BSL_RFR_spot_no_VA!O89)*(1+LFL_RFR_spot_no_VA!$C89)/(1+BSL_RFR_spot_no_VA!$C89))-1</f>
        <v>1.4822709878219875E-2</v>
      </c>
      <c r="P89" s="6">
        <f>((1+BSL_RFR_spot_no_VA!P89)*(1+LFL_RFR_spot_no_VA!$C89)/(1+BSL_RFR_spot_no_VA!$C89))-1</f>
        <v>2.451462173487573E-2</v>
      </c>
      <c r="Q89" s="6">
        <f>((1+BSL_RFR_spot_no_VA!Q89)*(1+LFL_RFR_spot_no_VA!$C89)/(1+BSL_RFR_spot_no_VA!$C89))-1</f>
        <v>2.6959693723029199E-2</v>
      </c>
      <c r="R89" s="6">
        <f>((1+BSL_RFR_spot_no_VA!R89)*(1+LFL_RFR_spot_no_VA!$C89)/(1+BSL_RFR_spot_no_VA!$C89))-1</f>
        <v>1.4822709878219875E-2</v>
      </c>
      <c r="S89" s="6">
        <f>((1+BSL_RFR_spot_no_VA!S89)*(1+LFL_RFR_spot_no_VA!$C89)/(1+BSL_RFR_spot_no_VA!$C89))-1</f>
        <v>1.4822709878219875E-2</v>
      </c>
      <c r="T89" s="6">
        <f>((1+BSL_RFR_spot_no_VA!T89)*(1+LFL_RFR_spot_no_VA!$C89)/(1+BSL_RFR_spot_no_VA!$C89))-1</f>
        <v>1.4822709878219875E-2</v>
      </c>
      <c r="U89" s="6">
        <f>((1+BSL_RFR_spot_no_VA!U89)*(1+LFL_RFR_spot_no_VA!$C89)/(1+BSL_RFR_spot_no_VA!$C89))-1</f>
        <v>4.1979392309032804E-3</v>
      </c>
      <c r="V89" s="6">
        <f>((1+BSL_RFR_spot_no_VA!V89)*(1+LFL_RFR_spot_no_VA!$C89)/(1+BSL_RFR_spot_no_VA!$C89))-1</f>
        <v>1.4822709878219875E-2</v>
      </c>
      <c r="W89" s="6">
        <f>((1+BSL_RFR_spot_no_VA!W89)*(1+LFL_RFR_spot_no_VA!$C89)/(1+BSL_RFR_spot_no_VA!$C89))-1</f>
        <v>1.4822709878219875E-2</v>
      </c>
      <c r="X89" s="6">
        <f>((1+BSL_RFR_spot_no_VA!X89)*(1+LFL_RFR_spot_no_VA!$C89)/(1+BSL_RFR_spot_no_VA!$C89))-1</f>
        <v>1.4822709878219875E-2</v>
      </c>
      <c r="Y89" s="6">
        <f>((1+BSL_RFR_spot_no_VA!Y89)*(1+LFL_RFR_spot_no_VA!$C89)/(1+BSL_RFR_spot_no_VA!$C89))-1</f>
        <v>1.4822709878219875E-2</v>
      </c>
      <c r="Z89" s="6">
        <f>((1+BSL_RFR_spot_no_VA!Z89)*(1+LFL_RFR_spot_no_VA!$C89)/(1+BSL_RFR_spot_no_VA!$C89))-1</f>
        <v>1.8426490680036212E-2</v>
      </c>
      <c r="AA89" s="6">
        <f>((1+BSL_RFR_spot_no_VA!AA89)*(1+LFL_RFR_spot_no_VA!$C89)/(1+BSL_RFR_spot_no_VA!$C89))-1</f>
        <v>2.2187384541332289E-2</v>
      </c>
      <c r="AB89" s="6">
        <f>((1+BSL_RFR_spot_no_VA!AB89)*(1+LFL_RFR_spot_no_VA!$C89)/(1+BSL_RFR_spot_no_VA!$C89))-1</f>
        <v>1.4822709878219875E-2</v>
      </c>
      <c r="AC89" s="6">
        <f>((1+BSL_RFR_spot_no_VA!AC89)*(1+LFL_RFR_spot_no_VA!$C89)/(1+BSL_RFR_spot_no_VA!$C89))-1</f>
        <v>2.4868126118705147E-2</v>
      </c>
      <c r="AD89" s="6">
        <f>((1+BSL_RFR_spot_no_VA!AD89)*(1+LFL_RFR_spot_no_VA!$C89)/(1+BSL_RFR_spot_no_VA!$C89))-1</f>
        <v>3.3440607426567848E-2</v>
      </c>
      <c r="AE89" s="6">
        <f>((1+BSL_RFR_spot_no_VA!AE89)*(1+LFL_RFR_spot_no_VA!$C89)/(1+BSL_RFR_spot_no_VA!$C89))-1</f>
        <v>1.4822709878219875E-2</v>
      </c>
      <c r="AF89" s="6">
        <f>((1+BSL_RFR_spot_no_VA!AF89)*(1+LFL_RFR_spot_no_VA!$C89)/(1+BSL_RFR_spot_no_VA!$C89))-1</f>
        <v>1.4822709878219875E-2</v>
      </c>
      <c r="AG89" s="6">
        <f>((1+BSL_RFR_spot_no_VA!AG89)*(1+LFL_RFR_spot_no_VA!$C89)/(1+BSL_RFR_spot_no_VA!$C89))-1</f>
        <v>1.4822709878219875E-2</v>
      </c>
      <c r="AH89" s="6">
        <f>((1+BSL_RFR_spot_no_VA!AH89)*(1+LFL_RFR_spot_no_VA!$C89)/(1+BSL_RFR_spot_no_VA!$C89))-1</f>
        <v>1.9595019059916563E-2</v>
      </c>
      <c r="AI89" s="6">
        <f>((1+BSL_RFR_spot_no_VA!AI89)*(1+LFL_RFR_spot_no_VA!$C89)/(1+BSL_RFR_spot_no_VA!$C89))-1</f>
        <v>4.1979392309032804E-3</v>
      </c>
      <c r="AJ89" s="6">
        <v>1.1922206500929233E-2</v>
      </c>
      <c r="AK89" s="6">
        <f>((1+BSL_RFR_spot_no_VA!AK89)*(1+LFL_RFR_spot_no_VA!$C89)/(1+BSL_RFR_spot_no_VA!$C89))-1</f>
        <v>1.8691618967908274E-2</v>
      </c>
      <c r="AL89" s="6">
        <f>((1+BSL_RFR_spot_no_VA!AL89)*(1+LFL_RFR_spot_no_VA!$C89)/(1+BSL_RFR_spot_no_VA!$C89))-1</f>
        <v>6.0955031967955264E-2</v>
      </c>
      <c r="AM89" s="6">
        <f>((1+BSL_RFR_spot_no_VA!AM89)*(1+LFL_RFR_spot_no_VA!$C89)/(1+BSL_RFR_spot_no_VA!$C89))-1</f>
        <v>1.6276005678407479E-2</v>
      </c>
      <c r="AN89" s="6">
        <f>((1+BSL_RFR_spot_no_VA!AN89)*(1+LFL_RFR_spot_no_VA!$C89)/(1+BSL_RFR_spot_no_VA!$C89))-1</f>
        <v>2.5201991370099597E-2</v>
      </c>
      <c r="AO89" s="6">
        <f>((1+BSL_RFR_spot_no_VA!AO89)*(1+LFL_RFR_spot_no_VA!$C89)/(1+BSL_RFR_spot_no_VA!$C89))-1</f>
        <v>1.9604838626134269E-2</v>
      </c>
      <c r="AP89" s="6">
        <f>((1+BSL_RFR_spot_no_VA!AP89)*(1+LFL_RFR_spot_no_VA!$C89)/(1+BSL_RFR_spot_no_VA!$C89))-1</f>
        <v>2.9502961373357062E-2</v>
      </c>
      <c r="AQ89" s="6">
        <f>((1+BSL_RFR_spot_no_VA!AQ89)*(1+LFL_RFR_spot_no_VA!$C89)/(1+BSL_RFR_spot_no_VA!$C89))-1</f>
        <v>1.7532910154245407E-2</v>
      </c>
      <c r="AR89" s="6">
        <f>((1+BSL_RFR_spot_no_VA!AR89)*(1+LFL_RFR_spot_no_VA!$C89)/(1+BSL_RFR_spot_no_VA!$C89))-1</f>
        <v>3.9803686335496913E-2</v>
      </c>
      <c r="AS89" s="6">
        <f>((1+BSL_RFR_spot_no_VA!AS89)*(1+LFL_RFR_spot_no_VA!$C89)/(1+BSL_RFR_spot_no_VA!$C89))-1</f>
        <v>4.4532479525578594E-3</v>
      </c>
      <c r="AT89" s="6">
        <f>((1+BSL_RFR_spot_no_VA!AT89)*(1+LFL_RFR_spot_no_VA!$C89)/(1+BSL_RFR_spot_no_VA!$C89))-1</f>
        <v>2.6017015366150753E-2</v>
      </c>
      <c r="AU89" s="6">
        <f>((1+BSL_RFR_spot_no_VA!AU89)*(1+LFL_RFR_spot_no_VA!$C89)/(1+BSL_RFR_spot_no_VA!$C89))-1</f>
        <v>4.0049175490934008E-2</v>
      </c>
      <c r="AV89" s="6">
        <f>((1+BSL_RFR_spot_no_VA!AV89)*(1+LFL_RFR_spot_no_VA!$C89)/(1+BSL_RFR_spot_no_VA!$C89))-1</f>
        <v>2.2855115044121188E-2</v>
      </c>
      <c r="AW89" s="6">
        <f>((1+BSL_RFR_spot_no_VA!AW89)*(1+LFL_RFR_spot_no_VA!$C89)/(1+BSL_RFR_spot_no_VA!$C89))-1</f>
        <v>1.9221875543652178E-2</v>
      </c>
      <c r="AX89" s="6">
        <f>((1+BSL_RFR_spot_no_VA!AX89)*(1+LFL_RFR_spot_no_VA!$C89)/(1+BSL_RFR_spot_no_VA!$C89))-1</f>
        <v>4.6667563121517652E-2</v>
      </c>
      <c r="AY89" s="6">
        <f>((1+BSL_RFR_spot_no_VA!AY89)*(1+LFL_RFR_spot_no_VA!$C89)/(1+BSL_RFR_spot_no_VA!$C89))-1</f>
        <v>1.5313688189094066E-2</v>
      </c>
      <c r="AZ89" s="6">
        <f>((1+BSL_RFR_spot_no_VA!AZ89)*(1+LFL_RFR_spot_no_VA!$C89)/(1+BSL_RFR_spot_no_VA!$C89))-1</f>
        <v>1.6678607893324315E-2</v>
      </c>
      <c r="BA89" s="6">
        <f>((1+BSL_RFR_spot_no_VA!BA89)*(1+LFL_RFR_spot_no_VA!$C89)/(1+BSL_RFR_spot_no_VA!$C89))-1</f>
        <v>2.0930480065494583E-2</v>
      </c>
      <c r="BB89" s="6">
        <f>((1+BSL_RFR_spot_no_VA!BB89)*(1+LFL_RFR_spot_no_VA!$C89)/(1+BSL_RFR_spot_no_VA!$C89))-1</f>
        <v>4.658900659177756E-2</v>
      </c>
      <c r="BC89" s="6">
        <f>((1+BSL_RFR_spot_no_VA!BC89)*(1+LFL_RFR_spot_no_VA!$C89)/(1+BSL_RFR_spot_no_VA!$C89))-1</f>
        <v>1.2318720492761948E-2</v>
      </c>
      <c r="BD89" s="12"/>
      <c r="BE89" s="3"/>
    </row>
    <row r="90" spans="1:57" x14ac:dyDescent="0.25">
      <c r="A90" s="11"/>
      <c r="B90" s="8">
        <v>80</v>
      </c>
      <c r="C90" s="9">
        <v>1.4887145622658027E-2</v>
      </c>
      <c r="D90" s="9">
        <f>((1+BSL_RFR_spot_no_VA!D90)*(1+LFL_RFR_spot_no_VA!$C90)/(1+BSL_RFR_spot_no_VA!$C90))-1</f>
        <v>1.4887145622658027E-2</v>
      </c>
      <c r="E90" s="9">
        <f>((1+BSL_RFR_spot_no_VA!E90)*(1+LFL_RFR_spot_no_VA!$C90)/(1+BSL_RFR_spot_no_VA!$C90))-1</f>
        <v>1.4887145622658027E-2</v>
      </c>
      <c r="F90" s="9">
        <f>((1+BSL_RFR_spot_no_VA!F90)*(1+LFL_RFR_spot_no_VA!$C90)/(1+BSL_RFR_spot_no_VA!$C90))-1</f>
        <v>1.4730037789323358E-2</v>
      </c>
      <c r="G90" s="9">
        <f>((1+BSL_RFR_spot_no_VA!G90)*(1+LFL_RFR_spot_no_VA!$C90)/(1+BSL_RFR_spot_no_VA!$C90))-1</f>
        <v>2.4185965508148444E-2</v>
      </c>
      <c r="H90" s="9">
        <f>((1+BSL_RFR_spot_no_VA!H90)*(1+LFL_RFR_spot_no_VA!$C90)/(1+BSL_RFR_spot_no_VA!$C90))-1</f>
        <v>1.4887145622658027E-2</v>
      </c>
      <c r="I90" s="9">
        <f>((1+BSL_RFR_spot_no_VA!I90)*(1+LFL_RFR_spot_no_VA!$C90)/(1+BSL_RFR_spot_no_VA!$C90))-1</f>
        <v>1.5839611862248804E-2</v>
      </c>
      <c r="J90" s="9">
        <f>((1+BSL_RFR_spot_no_VA!J90)*(1+LFL_RFR_spot_no_VA!$C90)/(1+BSL_RFR_spot_no_VA!$C90))-1</f>
        <v>1.4857687903907513E-2</v>
      </c>
      <c r="K90" s="9">
        <f>((1+BSL_RFR_spot_no_VA!K90)*(1+LFL_RFR_spot_no_VA!$C90)/(1+BSL_RFR_spot_no_VA!$C90))-1</f>
        <v>1.4887145622658027E-2</v>
      </c>
      <c r="L90" s="9">
        <f>((1+BSL_RFR_spot_no_VA!L90)*(1+LFL_RFR_spot_no_VA!$C90)/(1+BSL_RFR_spot_no_VA!$C90))-1</f>
        <v>1.4887145622658027E-2</v>
      </c>
      <c r="M90" s="9">
        <f>((1+BSL_RFR_spot_no_VA!M90)*(1+LFL_RFR_spot_no_VA!$C90)/(1+BSL_RFR_spot_no_VA!$C90))-1</f>
        <v>1.4887145622658027E-2</v>
      </c>
      <c r="N90" s="9">
        <f>((1+BSL_RFR_spot_no_VA!N90)*(1+LFL_RFR_spot_no_VA!$C90)/(1+BSL_RFR_spot_no_VA!$C90))-1</f>
        <v>1.4887145622658027E-2</v>
      </c>
      <c r="O90" s="9">
        <f>((1+BSL_RFR_spot_no_VA!O90)*(1+LFL_RFR_spot_no_VA!$C90)/(1+BSL_RFR_spot_no_VA!$C90))-1</f>
        <v>1.4887145622658027E-2</v>
      </c>
      <c r="P90" s="9">
        <f>((1+BSL_RFR_spot_no_VA!P90)*(1+LFL_RFR_spot_no_VA!$C90)/(1+BSL_RFR_spot_no_VA!$C90))-1</f>
        <v>2.4460904216484058E-2</v>
      </c>
      <c r="Q90" s="9">
        <f>((1+BSL_RFR_spot_no_VA!Q90)*(1+LFL_RFR_spot_no_VA!$C90)/(1+BSL_RFR_spot_no_VA!$C90))-1</f>
        <v>2.6876437154003341E-2</v>
      </c>
      <c r="R90" s="9">
        <f>((1+BSL_RFR_spot_no_VA!R90)*(1+LFL_RFR_spot_no_VA!$C90)/(1+BSL_RFR_spot_no_VA!$C90))-1</f>
        <v>1.4887145622658027E-2</v>
      </c>
      <c r="S90" s="9">
        <f>((1+BSL_RFR_spot_no_VA!S90)*(1+LFL_RFR_spot_no_VA!$C90)/(1+BSL_RFR_spot_no_VA!$C90))-1</f>
        <v>1.4887145622658027E-2</v>
      </c>
      <c r="T90" s="9">
        <f>((1+BSL_RFR_spot_no_VA!T90)*(1+LFL_RFR_spot_no_VA!$C90)/(1+BSL_RFR_spot_no_VA!$C90))-1</f>
        <v>1.4887145622658027E-2</v>
      </c>
      <c r="U90" s="9">
        <f>((1+BSL_RFR_spot_no_VA!U90)*(1+LFL_RFR_spot_no_VA!$C90)/(1+BSL_RFR_spot_no_VA!$C90))-1</f>
        <v>4.2725476329901202E-3</v>
      </c>
      <c r="V90" s="9">
        <f>((1+BSL_RFR_spot_no_VA!V90)*(1+LFL_RFR_spot_no_VA!$C90)/(1+BSL_RFR_spot_no_VA!$C90))-1</f>
        <v>1.4887145622658027E-2</v>
      </c>
      <c r="W90" s="9">
        <f>((1+BSL_RFR_spot_no_VA!W90)*(1+LFL_RFR_spot_no_VA!$C90)/(1+BSL_RFR_spot_no_VA!$C90))-1</f>
        <v>1.4887145622658027E-2</v>
      </c>
      <c r="X90" s="9">
        <f>((1+BSL_RFR_spot_no_VA!X90)*(1+LFL_RFR_spot_no_VA!$C90)/(1+BSL_RFR_spot_no_VA!$C90))-1</f>
        <v>1.4887145622658027E-2</v>
      </c>
      <c r="Y90" s="9">
        <f>((1+BSL_RFR_spot_no_VA!Y90)*(1+LFL_RFR_spot_no_VA!$C90)/(1+BSL_RFR_spot_no_VA!$C90))-1</f>
        <v>1.4887145622658027E-2</v>
      </c>
      <c r="Z90" s="9">
        <f>((1+BSL_RFR_spot_no_VA!Z90)*(1+LFL_RFR_spot_no_VA!$C90)/(1+BSL_RFR_spot_no_VA!$C90))-1</f>
        <v>1.8451529591436255E-2</v>
      </c>
      <c r="AA90" s="9">
        <f>((1+BSL_RFR_spot_no_VA!AA90)*(1+LFL_RFR_spot_no_VA!$C90)/(1+BSL_RFR_spot_no_VA!$C90))-1</f>
        <v>2.2173021393549375E-2</v>
      </c>
      <c r="AB90" s="9">
        <f>((1+BSL_RFR_spot_no_VA!AB90)*(1+LFL_RFR_spot_no_VA!$C90)/(1+BSL_RFR_spot_no_VA!$C90))-1</f>
        <v>1.4887145622658027E-2</v>
      </c>
      <c r="AC90" s="9">
        <f>((1+BSL_RFR_spot_no_VA!AC90)*(1+LFL_RFR_spot_no_VA!$C90)/(1+BSL_RFR_spot_no_VA!$C90))-1</f>
        <v>2.4814396841486897E-2</v>
      </c>
      <c r="AD90" s="9">
        <f>((1+BSL_RFR_spot_no_VA!AD90)*(1+LFL_RFR_spot_no_VA!$C90)/(1+BSL_RFR_spot_no_VA!$C90))-1</f>
        <v>3.3278581362387705E-2</v>
      </c>
      <c r="AE90" s="9">
        <f>((1+BSL_RFR_spot_no_VA!AE90)*(1+LFL_RFR_spot_no_VA!$C90)/(1+BSL_RFR_spot_no_VA!$C90))-1</f>
        <v>1.4887145622658027E-2</v>
      </c>
      <c r="AF90" s="9">
        <f>((1+BSL_RFR_spot_no_VA!AF90)*(1+LFL_RFR_spot_no_VA!$C90)/(1+BSL_RFR_spot_no_VA!$C90))-1</f>
        <v>1.4887145622658027E-2</v>
      </c>
      <c r="AG90" s="9">
        <f>((1+BSL_RFR_spot_no_VA!AG90)*(1+LFL_RFR_spot_no_VA!$C90)/(1+BSL_RFR_spot_no_VA!$C90))-1</f>
        <v>1.4887145622658027E-2</v>
      </c>
      <c r="AH90" s="9">
        <f>((1+BSL_RFR_spot_no_VA!AH90)*(1+LFL_RFR_spot_no_VA!$C90)/(1+BSL_RFR_spot_no_VA!$C90))-1</f>
        <v>1.9610199862278854E-2</v>
      </c>
      <c r="AI90" s="9">
        <f>((1+BSL_RFR_spot_no_VA!AI90)*(1+LFL_RFR_spot_no_VA!$C90)/(1+BSL_RFR_spot_no_VA!$C90))-1</f>
        <v>4.2725476329901202E-3</v>
      </c>
      <c r="AJ90" s="9">
        <v>1.2020384253122796E-2</v>
      </c>
      <c r="AK90" s="9">
        <f>((1+BSL_RFR_spot_no_VA!AK90)*(1+LFL_RFR_spot_no_VA!$C90)/(1+BSL_RFR_spot_no_VA!$C90))-1</f>
        <v>1.8716649060188217E-2</v>
      </c>
      <c r="AL90" s="9">
        <f>((1+BSL_RFR_spot_no_VA!AL90)*(1+LFL_RFR_spot_no_VA!$C90)/(1+BSL_RFR_spot_no_VA!$C90))-1</f>
        <v>6.056624816468803E-2</v>
      </c>
      <c r="AM90" s="9">
        <f>((1+BSL_RFR_spot_no_VA!AM90)*(1+LFL_RFR_spot_no_VA!$C90)/(1+BSL_RFR_spot_no_VA!$C90))-1</f>
        <v>1.6330573841419449E-2</v>
      </c>
      <c r="AN90" s="9">
        <f>((1+BSL_RFR_spot_no_VA!AN90)*(1+LFL_RFR_spot_no_VA!$C90)/(1+BSL_RFR_spot_no_VA!$C90))-1</f>
        <v>2.5138431747739665E-2</v>
      </c>
      <c r="AO90" s="9">
        <f>((1+BSL_RFR_spot_no_VA!AO90)*(1+LFL_RFR_spot_no_VA!$C90)/(1+BSL_RFR_spot_no_VA!$C90))-1</f>
        <v>1.9620019101862285E-2</v>
      </c>
      <c r="AP90" s="9">
        <f>((1+BSL_RFR_spot_no_VA!AP90)*(1+LFL_RFR_spot_no_VA!$C90)/(1+BSL_RFR_spot_no_VA!$C90))-1</f>
        <v>2.9390162487356708E-2</v>
      </c>
      <c r="AQ90" s="9">
        <f>((1+BSL_RFR_spot_no_VA!AQ90)*(1+LFL_RFR_spot_no_VA!$C90)/(1+BSL_RFR_spot_no_VA!$C90))-1</f>
        <v>1.7567798028929271E-2</v>
      </c>
      <c r="AR90" s="9">
        <f>((1+BSL_RFR_spot_no_VA!AR90)*(1+LFL_RFR_spot_no_VA!$C90)/(1+BSL_RFR_spot_no_VA!$C90))-1</f>
        <v>3.9680725570772069E-2</v>
      </c>
      <c r="AS90" s="9">
        <f>((1+BSL_RFR_spot_no_VA!AS90)*(1+LFL_RFR_spot_no_VA!$C90)/(1+BSL_RFR_spot_no_VA!$C90))-1</f>
        <v>4.5278478621588736E-3</v>
      </c>
      <c r="AT90" s="9">
        <f>((1+BSL_RFR_spot_no_VA!AT90)*(1+LFL_RFR_spot_no_VA!$C90)/(1+BSL_RFR_spot_no_VA!$C90))-1</f>
        <v>2.5953428633162634E-2</v>
      </c>
      <c r="AU90" s="9">
        <f>((1+BSL_RFR_spot_no_VA!AU90)*(1+LFL_RFR_spot_no_VA!$C90)/(1+BSL_RFR_spot_no_VA!$C90))-1</f>
        <v>3.9926206560356947E-2</v>
      </c>
      <c r="AV90" s="9">
        <f>((1+BSL_RFR_spot_no_VA!AV90)*(1+LFL_RFR_spot_no_VA!$C90)/(1+BSL_RFR_spot_no_VA!$C90))-1</f>
        <v>2.2821091206054467E-2</v>
      </c>
      <c r="AW90" s="9">
        <f>((1+BSL_RFR_spot_no_VA!AW90)*(1+LFL_RFR_spot_no_VA!$C90)/(1+BSL_RFR_spot_no_VA!$C90))-1</f>
        <v>1.9237068758109155E-2</v>
      </c>
      <c r="AX90" s="9">
        <f>((1+BSL_RFR_spot_no_VA!AX90)*(1+LFL_RFR_spot_no_VA!$C90)/(1+BSL_RFR_spot_no_VA!$C90))-1</f>
        <v>4.645600088332591E-2</v>
      </c>
      <c r="AY90" s="9">
        <f>((1+BSL_RFR_spot_no_VA!AY90)*(1+LFL_RFR_spot_no_VA!$C90)/(1+BSL_RFR_spot_no_VA!$C90))-1</f>
        <v>1.537810760182845E-2</v>
      </c>
      <c r="AZ90" s="9">
        <f>((1+BSL_RFR_spot_no_VA!AZ90)*(1+LFL_RFR_spot_no_VA!$C90)/(1+BSL_RFR_spot_no_VA!$C90))-1</f>
        <v>1.6723343424755788E-2</v>
      </c>
      <c r="BA90" s="9">
        <f>((1+BSL_RFR_spot_no_VA!BA90)*(1+LFL_RFR_spot_no_VA!$C90)/(1+BSL_RFR_spot_no_VA!$C90))-1</f>
        <v>2.09259779664559E-2</v>
      </c>
      <c r="BB90" s="9">
        <f>((1+BSL_RFR_spot_no_VA!BB90)*(1+LFL_RFR_spot_no_VA!$C90)/(1+BSL_RFR_spot_no_VA!$C90))-1</f>
        <v>4.6377446966658242E-2</v>
      </c>
      <c r="BC90" s="9">
        <f>((1+BSL_RFR_spot_no_VA!BC90)*(1+LFL_RFR_spot_no_VA!$C90)/(1+BSL_RFR_spot_no_VA!$C90))-1</f>
        <v>1.241269724763816E-2</v>
      </c>
      <c r="BD90" s="12"/>
      <c r="BE90" s="3"/>
    </row>
    <row r="91" spans="1:57" x14ac:dyDescent="0.25">
      <c r="A91" s="3"/>
      <c r="B91" s="3">
        <v>81</v>
      </c>
      <c r="C91" s="6">
        <v>1.495000766124388E-2</v>
      </c>
      <c r="D91" s="6">
        <f>((1+BSL_RFR_spot_no_VA!D91)*(1+LFL_RFR_spot_no_VA!$C91)/(1+BSL_RFR_spot_no_VA!$C91))-1</f>
        <v>1.495000766124388E-2</v>
      </c>
      <c r="E91" s="6">
        <f>((1+BSL_RFR_spot_no_VA!E91)*(1+LFL_RFR_spot_no_VA!$C91)/(1+BSL_RFR_spot_no_VA!$C91))-1</f>
        <v>1.495000766124388E-2</v>
      </c>
      <c r="F91" s="6">
        <f>((1+BSL_RFR_spot_no_VA!F91)*(1+LFL_RFR_spot_no_VA!$C91)/(1+BSL_RFR_spot_no_VA!$C91))-1</f>
        <v>1.4792906816470053E-2</v>
      </c>
      <c r="G91" s="6">
        <f>((1+BSL_RFR_spot_no_VA!G91)*(1+LFL_RFR_spot_no_VA!$C91)/(1+BSL_RFR_spot_no_VA!$C91))-1</f>
        <v>2.413058827771386E-2</v>
      </c>
      <c r="H91" s="6">
        <f>((1+BSL_RFR_spot_no_VA!H91)*(1+LFL_RFR_spot_no_VA!$C91)/(1+BSL_RFR_spot_no_VA!$C91))-1</f>
        <v>1.495000766124388E-2</v>
      </c>
      <c r="I91" s="6">
        <f>((1+BSL_RFR_spot_no_VA!I91)*(1+LFL_RFR_spot_no_VA!$C91)/(1+BSL_RFR_spot_no_VA!$C91))-1</f>
        <v>1.5882793927088468E-2</v>
      </c>
      <c r="J91" s="6">
        <f>((1+BSL_RFR_spot_no_VA!J91)*(1+LFL_RFR_spot_no_VA!$C91)/(1+BSL_RFR_spot_no_VA!$C91))-1</f>
        <v>1.491073245005059E-2</v>
      </c>
      <c r="K91" s="6">
        <f>((1+BSL_RFR_spot_no_VA!K91)*(1+LFL_RFR_spot_no_VA!$C91)/(1+BSL_RFR_spot_no_VA!$C91))-1</f>
        <v>1.495000766124388E-2</v>
      </c>
      <c r="L91" s="6">
        <f>((1+BSL_RFR_spot_no_VA!L91)*(1+LFL_RFR_spot_no_VA!$C91)/(1+BSL_RFR_spot_no_VA!$C91))-1</f>
        <v>1.495000766124388E-2</v>
      </c>
      <c r="M91" s="6">
        <f>((1+BSL_RFR_spot_no_VA!M91)*(1+LFL_RFR_spot_no_VA!$C91)/(1+BSL_RFR_spot_no_VA!$C91))-1</f>
        <v>1.495000766124388E-2</v>
      </c>
      <c r="N91" s="6">
        <f>((1+BSL_RFR_spot_no_VA!N91)*(1+LFL_RFR_spot_no_VA!$C91)/(1+BSL_RFR_spot_no_VA!$C91))-1</f>
        <v>1.495000766124388E-2</v>
      </c>
      <c r="O91" s="6">
        <f>((1+BSL_RFR_spot_no_VA!O91)*(1+LFL_RFR_spot_no_VA!$C91)/(1+BSL_RFR_spot_no_VA!$C91))-1</f>
        <v>1.495000766124388E-2</v>
      </c>
      <c r="P91" s="6">
        <f>((1+BSL_RFR_spot_no_VA!P91)*(1+LFL_RFR_spot_no_VA!$C91)/(1+BSL_RFR_spot_no_VA!$C91))-1</f>
        <v>2.4395695953269403E-2</v>
      </c>
      <c r="Q91" s="6">
        <f>((1+BSL_RFR_spot_no_VA!Q91)*(1+LFL_RFR_spot_no_VA!$C91)/(1+BSL_RFR_spot_no_VA!$C91))-1</f>
        <v>2.6781665033272173E-2</v>
      </c>
      <c r="R91" s="6">
        <f>((1+BSL_RFR_spot_no_VA!R91)*(1+LFL_RFR_spot_no_VA!$C91)/(1+BSL_RFR_spot_no_VA!$C91))-1</f>
        <v>1.495000766124388E-2</v>
      </c>
      <c r="S91" s="6">
        <f>((1+BSL_RFR_spot_no_VA!S91)*(1+LFL_RFR_spot_no_VA!$C91)/(1+BSL_RFR_spot_no_VA!$C91))-1</f>
        <v>1.495000766124388E-2</v>
      </c>
      <c r="T91" s="6">
        <f>((1+BSL_RFR_spot_no_VA!T91)*(1+LFL_RFR_spot_no_VA!$C91)/(1+BSL_RFR_spot_no_VA!$C91))-1</f>
        <v>1.495000766124388E-2</v>
      </c>
      <c r="U91" s="6">
        <f>((1+BSL_RFR_spot_no_VA!U91)*(1+LFL_RFR_spot_no_VA!$C91)/(1+BSL_RFR_spot_no_VA!$C91))-1</f>
        <v>4.3457006390112962E-3</v>
      </c>
      <c r="V91" s="6">
        <f>((1+BSL_RFR_spot_no_VA!V91)*(1+LFL_RFR_spot_no_VA!$C91)/(1+BSL_RFR_spot_no_VA!$C91))-1</f>
        <v>1.495000766124388E-2</v>
      </c>
      <c r="W91" s="6">
        <f>((1+BSL_RFR_spot_no_VA!W91)*(1+LFL_RFR_spot_no_VA!$C91)/(1+BSL_RFR_spot_no_VA!$C91))-1</f>
        <v>1.495000766124388E-2</v>
      </c>
      <c r="X91" s="6">
        <f>((1+BSL_RFR_spot_no_VA!X91)*(1+LFL_RFR_spot_no_VA!$C91)/(1+BSL_RFR_spot_no_VA!$C91))-1</f>
        <v>1.495000766124388E-2</v>
      </c>
      <c r="Y91" s="6">
        <f>((1+BSL_RFR_spot_no_VA!Y91)*(1+LFL_RFR_spot_no_VA!$C91)/(1+BSL_RFR_spot_no_VA!$C91))-1</f>
        <v>1.495000766124388E-2</v>
      </c>
      <c r="Z91" s="6">
        <f>((1+BSL_RFR_spot_no_VA!Z91)*(1+LFL_RFR_spot_no_VA!$C91)/(1+BSL_RFR_spot_no_VA!$C91))-1</f>
        <v>1.8465139063058134E-2</v>
      </c>
      <c r="AA91" s="6">
        <f>((1+BSL_RFR_spot_no_VA!AA91)*(1+LFL_RFR_spot_no_VA!$C91)/(1+BSL_RFR_spot_no_VA!$C91))-1</f>
        <v>2.2137371309645992E-2</v>
      </c>
      <c r="AB91" s="6">
        <f>((1+BSL_RFR_spot_no_VA!AB91)*(1+LFL_RFR_spot_no_VA!$C91)/(1+BSL_RFR_spot_no_VA!$C91))-1</f>
        <v>1.495000766124388E-2</v>
      </c>
      <c r="AC91" s="6">
        <f>((1+BSL_RFR_spot_no_VA!AC91)*(1+LFL_RFR_spot_no_VA!$C91)/(1+BSL_RFR_spot_no_VA!$C91))-1</f>
        <v>2.4749172854010792E-2</v>
      </c>
      <c r="AD91" s="6">
        <f>((1+BSL_RFR_spot_no_VA!AD91)*(1+LFL_RFR_spot_no_VA!$C91)/(1+BSL_RFR_spot_no_VA!$C91))-1</f>
        <v>3.31147928382165E-2</v>
      </c>
      <c r="AE91" s="6">
        <f>((1+BSL_RFR_spot_no_VA!AE91)*(1+LFL_RFR_spot_no_VA!$C91)/(1+BSL_RFR_spot_no_VA!$C91))-1</f>
        <v>1.495000766124388E-2</v>
      </c>
      <c r="AF91" s="6">
        <f>((1+BSL_RFR_spot_no_VA!AF91)*(1+LFL_RFR_spot_no_VA!$C91)/(1+BSL_RFR_spot_no_VA!$C91))-1</f>
        <v>1.495000766124388E-2</v>
      </c>
      <c r="AG91" s="6">
        <f>((1+BSL_RFR_spot_no_VA!AG91)*(1+LFL_RFR_spot_no_VA!$C91)/(1+BSL_RFR_spot_no_VA!$C91))-1</f>
        <v>1.495000766124388E-2</v>
      </c>
      <c r="AH91" s="6">
        <f>((1+BSL_RFR_spot_no_VA!AH91)*(1+LFL_RFR_spot_no_VA!$C91)/(1+BSL_RFR_spot_no_VA!$C91))-1</f>
        <v>1.9604120187667995E-2</v>
      </c>
      <c r="AI91" s="6">
        <f>((1+BSL_RFR_spot_no_VA!AI91)*(1+LFL_RFR_spot_no_VA!$C91)/(1+BSL_RFR_spot_no_VA!$C91))-1</f>
        <v>4.3457006390112962E-3</v>
      </c>
      <c r="AJ91" s="6">
        <v>1.2116435160309358E-2</v>
      </c>
      <c r="AK91" s="6">
        <f>((1+BSL_RFR_spot_no_VA!AK91)*(1+LFL_RFR_spot_no_VA!$C91)/(1+BSL_RFR_spot_no_VA!$C91))-1</f>
        <v>1.873024673861412E-2</v>
      </c>
      <c r="AL91" s="6">
        <f>((1+BSL_RFR_spot_no_VA!AL91)*(1+LFL_RFR_spot_no_VA!$C91)/(1+BSL_RFR_spot_no_VA!$C91))-1</f>
        <v>6.0175413350506579E-2</v>
      </c>
      <c r="AM91" s="6">
        <f>((1+BSL_RFR_spot_no_VA!AM91)*(1+LFL_RFR_spot_no_VA!$C91)/(1+BSL_RFR_spot_no_VA!$C91))-1</f>
        <v>1.6363915264208329E-2</v>
      </c>
      <c r="AN91" s="6">
        <f>((1+BSL_RFR_spot_no_VA!AN91)*(1+LFL_RFR_spot_no_VA!$C91)/(1+BSL_RFR_spot_no_VA!$C91))-1</f>
        <v>2.5073193346356826E-2</v>
      </c>
      <c r="AO91" s="6">
        <f>((1+BSL_RFR_spot_no_VA!AO91)*(1+LFL_RFR_spot_no_VA!$C91)/(1+BSL_RFR_spot_no_VA!$C91))-1</f>
        <v>1.9613938990466595E-2</v>
      </c>
      <c r="AP91" s="6">
        <f>((1+BSL_RFR_spot_no_VA!AP91)*(1+LFL_RFR_spot_no_VA!$C91)/(1+BSL_RFR_spot_no_VA!$C91))-1</f>
        <v>2.9265822141258058E-2</v>
      </c>
      <c r="AQ91" s="6">
        <f>((1+BSL_RFR_spot_no_VA!AQ91)*(1+LFL_RFR_spot_no_VA!$C91)/(1+BSL_RFR_spot_no_VA!$C91))-1</f>
        <v>1.7591265614003815E-2</v>
      </c>
      <c r="AR91" s="6">
        <f>((1+BSL_RFR_spot_no_VA!AR91)*(1+LFL_RFR_spot_no_VA!$C91)/(1+BSL_RFR_spot_no_VA!$C91))-1</f>
        <v>3.9546108671144609E-2</v>
      </c>
      <c r="AS91" s="6">
        <f>((1+BSL_RFR_spot_no_VA!AS91)*(1+LFL_RFR_spot_no_VA!$C91)/(1+BSL_RFR_spot_no_VA!$C91))-1</f>
        <v>4.5911707089705267E-3</v>
      </c>
      <c r="AT91" s="6">
        <f>((1+BSL_RFR_spot_no_VA!AT91)*(1+LFL_RFR_spot_no_VA!$C91)/(1+BSL_RFR_spot_no_VA!$C91))-1</f>
        <v>2.586851637302412E-2</v>
      </c>
      <c r="AU91" s="6">
        <f>((1+BSL_RFR_spot_no_VA!AU91)*(1+LFL_RFR_spot_no_VA!$C91)/(1+BSL_RFR_spot_no_VA!$C91))-1</f>
        <v>3.9791578741103839E-2</v>
      </c>
      <c r="AV91" s="6">
        <f>((1+BSL_RFR_spot_no_VA!AV91)*(1+LFL_RFR_spot_no_VA!$C91)/(1+BSL_RFR_spot_no_VA!$C91))-1</f>
        <v>2.2785412294338059E-2</v>
      </c>
      <c r="AW91" s="6">
        <f>((1+BSL_RFR_spot_no_VA!AW91)*(1+LFL_RFR_spot_no_VA!$C91)/(1+BSL_RFR_spot_no_VA!$C91))-1</f>
        <v>1.9240824484128671E-2</v>
      </c>
      <c r="AX91" s="6">
        <f>((1+BSL_RFR_spot_no_VA!AX91)*(1+LFL_RFR_spot_no_VA!$C91)/(1+BSL_RFR_spot_no_VA!$C91))-1</f>
        <v>4.6242532179628482E-2</v>
      </c>
      <c r="AY91" s="6">
        <f>((1+BSL_RFR_spot_no_VA!AY91)*(1+LFL_RFR_spot_no_VA!$C91)/(1+BSL_RFR_spot_no_VA!$C91))-1</f>
        <v>1.5431128998363741E-2</v>
      </c>
      <c r="AZ91" s="6">
        <f>((1+BSL_RFR_spot_no_VA!AZ91)*(1+LFL_RFR_spot_no_VA!$C91)/(1+BSL_RFR_spot_no_VA!$C91))-1</f>
        <v>1.6756667376143008E-2</v>
      </c>
      <c r="BA91" s="6">
        <f>((1+BSL_RFR_spot_no_VA!BA91)*(1+LFL_RFR_spot_no_VA!$C91)/(1+BSL_RFR_spot_no_VA!$C91))-1</f>
        <v>2.0910020959850506E-2</v>
      </c>
      <c r="BB91" s="6">
        <f>((1+BSL_RFR_spot_no_VA!BB91)*(1+LFL_RFR_spot_no_VA!$C91)/(1+BSL_RFR_spot_no_VA!$C91))-1</f>
        <v>4.6163981757241679E-2</v>
      </c>
      <c r="BC91" s="6">
        <f>((1+BSL_RFR_spot_no_VA!BC91)*(1+LFL_RFR_spot_no_VA!$C91)/(1+BSL_RFR_spot_no_VA!$C91))-1</f>
        <v>1.249530696165313E-2</v>
      </c>
      <c r="BD91" s="12"/>
      <c r="BE91" s="3"/>
    </row>
    <row r="92" spans="1:57" x14ac:dyDescent="0.25">
      <c r="A92" s="3"/>
      <c r="B92" s="3">
        <v>82</v>
      </c>
      <c r="C92" s="6">
        <v>1.5011351914931526E-2</v>
      </c>
      <c r="D92" s="6">
        <f>((1+BSL_RFR_spot_no_VA!D92)*(1+LFL_RFR_spot_no_VA!$C92)/(1+BSL_RFR_spot_no_VA!$C92))-1</f>
        <v>1.5011351914931526E-2</v>
      </c>
      <c r="E92" s="6">
        <f>((1+BSL_RFR_spot_no_VA!E92)*(1+LFL_RFR_spot_no_VA!$C92)/(1+BSL_RFR_spot_no_VA!$C92))-1</f>
        <v>1.5011351914931526E-2</v>
      </c>
      <c r="F92" s="6">
        <f>((1+BSL_RFR_spot_no_VA!F92)*(1+LFL_RFR_spot_no_VA!$C92)/(1+BSL_RFR_spot_no_VA!$C92))-1</f>
        <v>1.4854256772535379E-2</v>
      </c>
      <c r="G92" s="6">
        <f>((1+BSL_RFR_spot_no_VA!G92)*(1+LFL_RFR_spot_no_VA!$C92)/(1+BSL_RFR_spot_no_VA!$C92))-1</f>
        <v>2.4073777941914898E-2</v>
      </c>
      <c r="H92" s="6">
        <f>((1+BSL_RFR_spot_no_VA!H92)*(1+LFL_RFR_spot_no_VA!$C92)/(1+BSL_RFR_spot_no_VA!$C92))-1</f>
        <v>1.5011351914931526E-2</v>
      </c>
      <c r="I92" s="6">
        <f>((1+BSL_RFR_spot_no_VA!I92)*(1+LFL_RFR_spot_no_VA!$C92)/(1+BSL_RFR_spot_no_VA!$C92))-1</f>
        <v>1.5934285876509691E-2</v>
      </c>
      <c r="J92" s="6">
        <f>((1+BSL_RFR_spot_no_VA!J92)*(1+LFL_RFR_spot_no_VA!$C92)/(1+BSL_RFR_spot_no_VA!$C92))-1</f>
        <v>1.4981896575732234E-2</v>
      </c>
      <c r="K92" s="6">
        <f>((1+BSL_RFR_spot_no_VA!K92)*(1+LFL_RFR_spot_no_VA!$C92)/(1+BSL_RFR_spot_no_VA!$C92))-1</f>
        <v>1.5011351914931526E-2</v>
      </c>
      <c r="L92" s="6">
        <f>((1+BSL_RFR_spot_no_VA!L92)*(1+LFL_RFR_spot_no_VA!$C92)/(1+BSL_RFR_spot_no_VA!$C92))-1</f>
        <v>1.5011351914931526E-2</v>
      </c>
      <c r="M92" s="6">
        <f>((1+BSL_RFR_spot_no_VA!M92)*(1+LFL_RFR_spot_no_VA!$C92)/(1+BSL_RFR_spot_no_VA!$C92))-1</f>
        <v>1.5011351914931526E-2</v>
      </c>
      <c r="N92" s="6">
        <f>((1+BSL_RFR_spot_no_VA!N92)*(1+LFL_RFR_spot_no_VA!$C92)/(1+BSL_RFR_spot_no_VA!$C92))-1</f>
        <v>1.5011351914931526E-2</v>
      </c>
      <c r="O92" s="6">
        <f>((1+BSL_RFR_spot_no_VA!O92)*(1+LFL_RFR_spot_no_VA!$C92)/(1+BSL_RFR_spot_no_VA!$C92))-1</f>
        <v>1.5011351914931526E-2</v>
      </c>
      <c r="P92" s="6">
        <f>((1+BSL_RFR_spot_no_VA!P92)*(1+LFL_RFR_spot_no_VA!$C92)/(1+BSL_RFR_spot_no_VA!$C92))-1</f>
        <v>2.4348694441108432E-2</v>
      </c>
      <c r="Q92" s="6">
        <f>((1+BSL_RFR_spot_no_VA!Q92)*(1+LFL_RFR_spot_no_VA!$C92)/(1+BSL_RFR_spot_no_VA!$C92))-1</f>
        <v>2.670512157705196E-2</v>
      </c>
      <c r="R92" s="6">
        <f>((1+BSL_RFR_spot_no_VA!R92)*(1+LFL_RFR_spot_no_VA!$C92)/(1+BSL_RFR_spot_no_VA!$C92))-1</f>
        <v>1.5011351914931526E-2</v>
      </c>
      <c r="S92" s="6">
        <f>((1+BSL_RFR_spot_no_VA!S92)*(1+LFL_RFR_spot_no_VA!$C92)/(1+BSL_RFR_spot_no_VA!$C92))-1</f>
        <v>1.5011351914931526E-2</v>
      </c>
      <c r="T92" s="6">
        <f>((1+BSL_RFR_spot_no_VA!T92)*(1+LFL_RFR_spot_no_VA!$C92)/(1+BSL_RFR_spot_no_VA!$C92))-1</f>
        <v>1.5011351914931526E-2</v>
      </c>
      <c r="U92" s="6">
        <f>((1+BSL_RFR_spot_no_VA!U92)*(1+LFL_RFR_spot_no_VA!$C92)/(1+BSL_RFR_spot_no_VA!$C92))-1</f>
        <v>4.4172482495850041E-3</v>
      </c>
      <c r="V92" s="6">
        <f>((1+BSL_RFR_spot_no_VA!V92)*(1+LFL_RFR_spot_no_VA!$C92)/(1+BSL_RFR_spot_no_VA!$C92))-1</f>
        <v>1.5011351914931526E-2</v>
      </c>
      <c r="W92" s="6">
        <f>((1+BSL_RFR_spot_no_VA!W92)*(1+LFL_RFR_spot_no_VA!$C92)/(1+BSL_RFR_spot_no_VA!$C92))-1</f>
        <v>1.5011351914931526E-2</v>
      </c>
      <c r="X92" s="6">
        <f>((1+BSL_RFR_spot_no_VA!X92)*(1+LFL_RFR_spot_no_VA!$C92)/(1+BSL_RFR_spot_no_VA!$C92))-1</f>
        <v>1.5011351914931526E-2</v>
      </c>
      <c r="Y92" s="6">
        <f>((1+BSL_RFR_spot_no_VA!Y92)*(1+LFL_RFR_spot_no_VA!$C92)/(1+BSL_RFR_spot_no_VA!$C92))-1</f>
        <v>1.5011351914931526E-2</v>
      </c>
      <c r="Z92" s="6">
        <f>((1+BSL_RFR_spot_no_VA!Z92)*(1+LFL_RFR_spot_no_VA!$C92)/(1+BSL_RFR_spot_no_VA!$C92))-1</f>
        <v>1.8487081940448569E-2</v>
      </c>
      <c r="AA92" s="6">
        <f>((1+BSL_RFR_spot_no_VA!AA92)*(1+LFL_RFR_spot_no_VA!$C92)/(1+BSL_RFR_spot_no_VA!$C92))-1</f>
        <v>2.2110088661961846E-2</v>
      </c>
      <c r="AB92" s="6">
        <f>((1+BSL_RFR_spot_no_VA!AB92)*(1+LFL_RFR_spot_no_VA!$C92)/(1+BSL_RFR_spot_no_VA!$C92))-1</f>
        <v>1.5011351914931526E-2</v>
      </c>
      <c r="AC92" s="6">
        <f>((1+BSL_RFR_spot_no_VA!AC92)*(1+LFL_RFR_spot_no_VA!$C92)/(1+BSL_RFR_spot_no_VA!$C92))-1</f>
        <v>2.4692340065100016E-2</v>
      </c>
      <c r="AD92" s="6">
        <f>((1+BSL_RFR_spot_no_VA!AD92)*(1+LFL_RFR_spot_no_VA!$C92)/(1+BSL_RFR_spot_no_VA!$C92))-1</f>
        <v>3.294965348730261E-2</v>
      </c>
      <c r="AE92" s="6">
        <f>((1+BSL_RFR_spot_no_VA!AE92)*(1+LFL_RFR_spot_no_VA!$C92)/(1+BSL_RFR_spot_no_VA!$C92))-1</f>
        <v>1.5011351914931526E-2</v>
      </c>
      <c r="AF92" s="6">
        <f>((1+BSL_RFR_spot_no_VA!AF92)*(1+LFL_RFR_spot_no_VA!$C92)/(1+BSL_RFR_spot_no_VA!$C92))-1</f>
        <v>1.5011351914931526E-2</v>
      </c>
      <c r="AG92" s="6">
        <f>((1+BSL_RFR_spot_no_VA!AG92)*(1+LFL_RFR_spot_no_VA!$C92)/(1+BSL_RFR_spot_no_VA!$C92))-1</f>
        <v>1.5011351914931526E-2</v>
      </c>
      <c r="AH92" s="6">
        <f>((1+BSL_RFR_spot_no_VA!AH92)*(1+LFL_RFR_spot_no_VA!$C92)/(1+BSL_RFR_spot_no_VA!$C92))-1</f>
        <v>1.9616203276421551E-2</v>
      </c>
      <c r="AI92" s="6">
        <f>((1+BSL_RFR_spot_no_VA!AI92)*(1+LFL_RFR_spot_no_VA!$C92)/(1+BSL_RFR_spot_no_VA!$C92))-1</f>
        <v>4.4172482495850041E-3</v>
      </c>
      <c r="AJ92" s="6">
        <v>1.2210402092480477E-2</v>
      </c>
      <c r="AK92" s="6">
        <f>((1+BSL_RFR_spot_no_VA!AK92)*(1+LFL_RFR_spot_no_VA!$C92)/(1+BSL_RFR_spot_no_VA!$C92))-1</f>
        <v>1.8742361546842501E-2</v>
      </c>
      <c r="AL92" s="6">
        <f>((1+BSL_RFR_spot_no_VA!AL92)*(1+LFL_RFR_spot_no_VA!$C92)/(1+BSL_RFR_spot_no_VA!$C92))-1</f>
        <v>5.9803104390660611E-2</v>
      </c>
      <c r="AM92" s="6">
        <f>((1+BSL_RFR_spot_no_VA!AM92)*(1+LFL_RFR_spot_no_VA!$C92)/(1+BSL_RFR_spot_no_VA!$C92))-1</f>
        <v>1.6405571303698352E-2</v>
      </c>
      <c r="AN92" s="6">
        <f>((1+BSL_RFR_spot_no_VA!AN92)*(1+LFL_RFR_spot_no_VA!$C92)/(1+BSL_RFR_spot_no_VA!$C92))-1</f>
        <v>2.5006530349892753E-2</v>
      </c>
      <c r="AO92" s="6">
        <f>((1+BSL_RFR_spot_no_VA!AO92)*(1+LFL_RFR_spot_no_VA!$C92)/(1+BSL_RFR_spot_no_VA!$C92))-1</f>
        <v>1.9616203276421551E-2</v>
      </c>
      <c r="AP92" s="6">
        <f>((1+BSL_RFR_spot_no_VA!AP92)*(1+LFL_RFR_spot_no_VA!$C92)/(1+BSL_RFR_spot_no_VA!$C92))-1</f>
        <v>2.9159733176993274E-2</v>
      </c>
      <c r="AQ92" s="6">
        <f>((1+BSL_RFR_spot_no_VA!AQ92)*(1+LFL_RFR_spot_no_VA!$C92)/(1+BSL_RFR_spot_no_VA!$C92))-1</f>
        <v>1.7623058657269208E-2</v>
      </c>
      <c r="AR92" s="6">
        <f>((1+BSL_RFR_spot_no_VA!AR92)*(1+LFL_RFR_spot_no_VA!$C92)/(1+BSL_RFR_spot_no_VA!$C92))-1</f>
        <v>3.9429828111147813E-2</v>
      </c>
      <c r="AS92" s="6">
        <f>((1+BSL_RFR_spot_no_VA!AS92)*(1+LFL_RFR_spot_no_VA!$C92)/(1+BSL_RFR_spot_no_VA!$C92))-1</f>
        <v>4.6627094095790245E-3</v>
      </c>
      <c r="AT92" s="6">
        <f>((1+BSL_RFR_spot_no_VA!AT92)*(1+LFL_RFR_spot_no_VA!$C92)/(1+BSL_RFR_spot_no_VA!$C92))-1</f>
        <v>2.5801824508273619E-2</v>
      </c>
      <c r="AU92" s="6">
        <f>((1+BSL_RFR_spot_no_VA!AU92)*(1+LFL_RFR_spot_no_VA!$C92)/(1+BSL_RFR_spot_no_VA!$C92))-1</f>
        <v>3.9665470824741922E-2</v>
      </c>
      <c r="AV92" s="6">
        <f>((1+BSL_RFR_spot_no_VA!AV92)*(1+LFL_RFR_spot_no_VA!$C92)/(1+BSL_RFR_spot_no_VA!$C92))-1</f>
        <v>2.2748287677946788E-2</v>
      </c>
      <c r="AW92" s="6">
        <f>((1+BSL_RFR_spot_no_VA!AW92)*(1+LFL_RFR_spot_no_VA!$C92)/(1+BSL_RFR_spot_no_VA!$C92))-1</f>
        <v>1.9252920759630365E-2</v>
      </c>
      <c r="AX92" s="6">
        <f>((1+BSL_RFR_spot_no_VA!AX92)*(1+LFL_RFR_spot_no_VA!$C92)/(1+BSL_RFR_spot_no_VA!$C92))-1</f>
        <v>4.6047460984589561E-2</v>
      </c>
      <c r="AY92" s="6">
        <f>((1+BSL_RFR_spot_no_VA!AY92)*(1+LFL_RFR_spot_no_VA!$C92)/(1+BSL_RFR_spot_no_VA!$C92))-1</f>
        <v>1.5492455788520099E-2</v>
      </c>
      <c r="AZ92" s="6">
        <f>((1+BSL_RFR_spot_no_VA!AZ92)*(1+LFL_RFR_spot_no_VA!$C92)/(1+BSL_RFR_spot_no_VA!$C92))-1</f>
        <v>1.6798309159689051E-2</v>
      </c>
      <c r="BA92" s="6">
        <f>((1+BSL_RFR_spot_no_VA!BA92)*(1+LFL_RFR_spot_no_VA!$C92)/(1+BSL_RFR_spot_no_VA!$C92))-1</f>
        <v>2.090241975479068E-2</v>
      </c>
      <c r="BB92" s="6">
        <f>((1+BSL_RFR_spot_no_VA!BB92)*(1+LFL_RFR_spot_no_VA!$C92)/(1+BSL_RFR_spot_no_VA!$C92))-1</f>
        <v>4.5968913413391377E-2</v>
      </c>
      <c r="BC92" s="6">
        <f>((1+BSL_RFR_spot_no_VA!BC92)*(1+LFL_RFR_spot_no_VA!$C92)/(1+BSL_RFR_spot_no_VA!$C92))-1</f>
        <v>1.2586195654189503E-2</v>
      </c>
      <c r="BD92" s="12"/>
      <c r="BE92" s="3"/>
    </row>
    <row r="93" spans="1:57" x14ac:dyDescent="0.25">
      <c r="A93" s="3"/>
      <c r="B93" s="3">
        <v>83</v>
      </c>
      <c r="C93" s="6">
        <v>1.5071231787575634E-2</v>
      </c>
      <c r="D93" s="6">
        <f>((1+BSL_RFR_spot_no_VA!D93)*(1+LFL_RFR_spot_no_VA!$C93)/(1+BSL_RFR_spot_no_VA!$C93))-1</f>
        <v>1.5071231787575634E-2</v>
      </c>
      <c r="E93" s="6">
        <f>((1+BSL_RFR_spot_no_VA!E93)*(1+LFL_RFR_spot_no_VA!$C93)/(1+BSL_RFR_spot_no_VA!$C93))-1</f>
        <v>1.5071231787575634E-2</v>
      </c>
      <c r="F93" s="6">
        <f>((1+BSL_RFR_spot_no_VA!F93)*(1+LFL_RFR_spot_no_VA!$C93)/(1+BSL_RFR_spot_no_VA!$C93))-1</f>
        <v>1.4914142573076994E-2</v>
      </c>
      <c r="G93" s="6">
        <f>((1+BSL_RFR_spot_no_VA!G93)*(1+LFL_RFR_spot_no_VA!$C93)/(1+BSL_RFR_spot_no_VA!$C93))-1</f>
        <v>2.4025317014006786E-2</v>
      </c>
      <c r="H93" s="6">
        <f>((1+BSL_RFR_spot_no_VA!H93)*(1+LFL_RFR_spot_no_VA!$C93)/(1+BSL_RFR_spot_no_VA!$C93))-1</f>
        <v>1.5071231787575634E-2</v>
      </c>
      <c r="I93" s="6">
        <f>((1+BSL_RFR_spot_no_VA!I93)*(1+LFL_RFR_spot_no_VA!$C93)/(1+BSL_RFR_spot_no_VA!$C93))-1</f>
        <v>1.598431284684998E-2</v>
      </c>
      <c r="J93" s="6">
        <f>((1+BSL_RFR_spot_no_VA!J93)*(1+LFL_RFR_spot_no_VA!$C93)/(1+BSL_RFR_spot_no_VA!$C93))-1</f>
        <v>1.504177755985725E-2</v>
      </c>
      <c r="K93" s="6">
        <f>((1+BSL_RFR_spot_no_VA!K93)*(1+LFL_RFR_spot_no_VA!$C93)/(1+BSL_RFR_spot_no_VA!$C93))-1</f>
        <v>1.5071231787575634E-2</v>
      </c>
      <c r="L93" s="6">
        <f>((1+BSL_RFR_spot_no_VA!L93)*(1+LFL_RFR_spot_no_VA!$C93)/(1+BSL_RFR_spot_no_VA!$C93))-1</f>
        <v>1.5071231787575634E-2</v>
      </c>
      <c r="M93" s="6">
        <f>((1+BSL_RFR_spot_no_VA!M93)*(1+LFL_RFR_spot_no_VA!$C93)/(1+BSL_RFR_spot_no_VA!$C93))-1</f>
        <v>1.5071231787575634E-2</v>
      </c>
      <c r="N93" s="6">
        <f>((1+BSL_RFR_spot_no_VA!N93)*(1+LFL_RFR_spot_no_VA!$C93)/(1+BSL_RFR_spot_no_VA!$C93))-1</f>
        <v>1.5071231787575634E-2</v>
      </c>
      <c r="O93" s="6">
        <f>((1+BSL_RFR_spot_no_VA!O93)*(1+LFL_RFR_spot_no_VA!$C93)/(1+BSL_RFR_spot_no_VA!$C93))-1</f>
        <v>1.5071231787575634E-2</v>
      </c>
      <c r="P93" s="6">
        <f>((1+BSL_RFR_spot_no_VA!P93)*(1+LFL_RFR_spot_no_VA!$C93)/(1+BSL_RFR_spot_no_VA!$C93))-1</f>
        <v>2.4290405063473575E-2</v>
      </c>
      <c r="Q93" s="6">
        <f>((1+BSL_RFR_spot_no_VA!Q93)*(1+LFL_RFR_spot_no_VA!$C93)/(1+BSL_RFR_spot_no_VA!$C93))-1</f>
        <v>2.6617289053236792E-2</v>
      </c>
      <c r="R93" s="6">
        <f>((1+BSL_RFR_spot_no_VA!R93)*(1+LFL_RFR_spot_no_VA!$C93)/(1+BSL_RFR_spot_no_VA!$C93))-1</f>
        <v>1.5071231787575634E-2</v>
      </c>
      <c r="S93" s="6">
        <f>((1+BSL_RFR_spot_no_VA!S93)*(1+LFL_RFR_spot_no_VA!$C93)/(1+BSL_RFR_spot_no_VA!$C93))-1</f>
        <v>1.5071231787575634E-2</v>
      </c>
      <c r="T93" s="6">
        <f>((1+BSL_RFR_spot_no_VA!T93)*(1+LFL_RFR_spot_no_VA!$C93)/(1+BSL_RFR_spot_no_VA!$C93))-1</f>
        <v>1.5071231787575634E-2</v>
      </c>
      <c r="U93" s="6">
        <f>((1+BSL_RFR_spot_no_VA!U93)*(1+LFL_RFR_spot_no_VA!$C93)/(1+BSL_RFR_spot_no_VA!$C93))-1</f>
        <v>4.4775278848134814E-3</v>
      </c>
      <c r="V93" s="6">
        <f>((1+BSL_RFR_spot_no_VA!V93)*(1+LFL_RFR_spot_no_VA!$C93)/(1+BSL_RFR_spot_no_VA!$C93))-1</f>
        <v>1.5071231787575634E-2</v>
      </c>
      <c r="W93" s="6">
        <f>((1+BSL_RFR_spot_no_VA!W93)*(1+LFL_RFR_spot_no_VA!$C93)/(1+BSL_RFR_spot_no_VA!$C93))-1</f>
        <v>1.5071231787575634E-2</v>
      </c>
      <c r="X93" s="6">
        <f>((1+BSL_RFR_spot_no_VA!X93)*(1+LFL_RFR_spot_no_VA!$C93)/(1+BSL_RFR_spot_no_VA!$C93))-1</f>
        <v>1.5071231787575634E-2</v>
      </c>
      <c r="Y93" s="6">
        <f>((1+BSL_RFR_spot_no_VA!Y93)*(1+LFL_RFR_spot_no_VA!$C93)/(1+BSL_RFR_spot_no_VA!$C93))-1</f>
        <v>1.5071231787575634E-2</v>
      </c>
      <c r="Z93" s="6">
        <f>((1+BSL_RFR_spot_no_VA!Z93)*(1+LFL_RFR_spot_no_VA!$C93)/(1+BSL_RFR_spot_no_VA!$C93))-1</f>
        <v>1.8507558354736942E-2</v>
      </c>
      <c r="AA93" s="6">
        <f>((1+BSL_RFR_spot_no_VA!AA93)*(1+LFL_RFR_spot_no_VA!$C93)/(1+BSL_RFR_spot_no_VA!$C93))-1</f>
        <v>2.2081337984584337E-2</v>
      </c>
      <c r="AB93" s="6">
        <f>((1+BSL_RFR_spot_no_VA!AB93)*(1+LFL_RFR_spot_no_VA!$C93)/(1+BSL_RFR_spot_no_VA!$C93))-1</f>
        <v>1.5071231787575634E-2</v>
      </c>
      <c r="AC93" s="6">
        <f>((1+BSL_RFR_spot_no_VA!AC93)*(1+LFL_RFR_spot_no_VA!$C93)/(1+BSL_RFR_spot_no_VA!$C93))-1</f>
        <v>2.4634037720189683E-2</v>
      </c>
      <c r="AD93" s="6">
        <f>((1+BSL_RFR_spot_no_VA!AD93)*(1+LFL_RFR_spot_no_VA!$C93)/(1+BSL_RFR_spot_no_VA!$C93))-1</f>
        <v>3.2792858798220914E-2</v>
      </c>
      <c r="AE93" s="6">
        <f>((1+BSL_RFR_spot_no_VA!AE93)*(1+LFL_RFR_spot_no_VA!$C93)/(1+BSL_RFR_spot_no_VA!$C93))-1</f>
        <v>1.5071231787575634E-2</v>
      </c>
      <c r="AF93" s="6">
        <f>((1+BSL_RFR_spot_no_VA!AF93)*(1+LFL_RFR_spot_no_VA!$C93)/(1+BSL_RFR_spot_no_VA!$C93))-1</f>
        <v>1.5071231787575634E-2</v>
      </c>
      <c r="AG93" s="6">
        <f>((1+BSL_RFR_spot_no_VA!AG93)*(1+LFL_RFR_spot_no_VA!$C93)/(1+BSL_RFR_spot_no_VA!$C93))-1</f>
        <v>1.5071231787575634E-2</v>
      </c>
      <c r="AH93" s="6">
        <f>((1+BSL_RFR_spot_no_VA!AH93)*(1+LFL_RFR_spot_no_VA!$C93)/(1+BSL_RFR_spot_no_VA!$C93))-1</f>
        <v>1.9617000932134587E-2</v>
      </c>
      <c r="AI93" s="6">
        <f>((1+BSL_RFR_spot_no_VA!AI93)*(1+LFL_RFR_spot_no_VA!$C93)/(1+BSL_RFR_spot_no_VA!$C93))-1</f>
        <v>4.4775278848134814E-3</v>
      </c>
      <c r="AJ93" s="6">
        <v>1.2302330048106658E-2</v>
      </c>
      <c r="AK93" s="6">
        <f>((1+BSL_RFR_spot_no_VA!AK93)*(1+LFL_RFR_spot_no_VA!$C93)/(1+BSL_RFR_spot_no_VA!$C93))-1</f>
        <v>1.8753010252391178E-2</v>
      </c>
      <c r="AL93" s="6">
        <f>((1+BSL_RFR_spot_no_VA!AL93)*(1+LFL_RFR_spot_no_VA!$C93)/(1+BSL_RFR_spot_no_VA!$C93))-1</f>
        <v>5.9429298731672242E-2</v>
      </c>
      <c r="AM93" s="6">
        <f>((1+BSL_RFR_spot_no_VA!AM93)*(1+LFL_RFR_spot_no_VA!$C93)/(1+BSL_RFR_spot_no_VA!$C93))-1</f>
        <v>1.6455580490346344E-2</v>
      </c>
      <c r="AN93" s="6">
        <f>((1+BSL_RFR_spot_no_VA!AN93)*(1+LFL_RFR_spot_no_VA!$C93)/(1+BSL_RFR_spot_no_VA!$C93))-1</f>
        <v>2.4948216149187408E-2</v>
      </c>
      <c r="AO93" s="6">
        <f>((1+BSL_RFR_spot_no_VA!AO93)*(1+LFL_RFR_spot_no_VA!$C93)/(1+BSL_RFR_spot_no_VA!$C93))-1</f>
        <v>1.9626819008040863E-2</v>
      </c>
      <c r="AP93" s="6">
        <f>((1+BSL_RFR_spot_no_VA!AP93)*(1+LFL_RFR_spot_no_VA!$C93)/(1+BSL_RFR_spot_no_VA!$C93))-1</f>
        <v>2.9042353802062326E-2</v>
      </c>
      <c r="AQ93" s="6">
        <f>((1+BSL_RFR_spot_no_VA!AQ93)*(1+LFL_RFR_spot_no_VA!$C93)/(1+BSL_RFR_spot_no_VA!$C93))-1</f>
        <v>1.7653385750899586E-2</v>
      </c>
      <c r="AR93" s="6">
        <f>((1+BSL_RFR_spot_no_VA!AR93)*(1+LFL_RFR_spot_no_VA!$C93)/(1+BSL_RFR_spot_no_VA!$C93))-1</f>
        <v>3.93120611999207E-2</v>
      </c>
      <c r="AS93" s="6">
        <f>((1+BSL_RFR_spot_no_VA!AS93)*(1+LFL_RFR_spot_no_VA!$C93)/(1+BSL_RFR_spot_no_VA!$C93))-1</f>
        <v>4.7229797824677178E-3</v>
      </c>
      <c r="AT93" s="6">
        <f>((1+BSL_RFR_spot_no_VA!AT93)*(1+LFL_RFR_spot_no_VA!$C93)/(1+BSL_RFR_spot_no_VA!$C93))-1</f>
        <v>2.5733662221681275E-2</v>
      </c>
      <c r="AU93" s="6">
        <f>((1+BSL_RFR_spot_no_VA!AU93)*(1+LFL_RFR_spot_no_VA!$C93)/(1+BSL_RFR_spot_no_VA!$C93))-1</f>
        <v>3.9547695021668883E-2</v>
      </c>
      <c r="AV93" s="6">
        <f>((1+BSL_RFR_spot_no_VA!AV93)*(1+LFL_RFR_spot_no_VA!$C93)/(1+BSL_RFR_spot_no_VA!$C93))-1</f>
        <v>2.271951291848584E-2</v>
      </c>
      <c r="AW93" s="6">
        <f>((1+BSL_RFR_spot_no_VA!AW93)*(1+LFL_RFR_spot_no_VA!$C93)/(1+BSL_RFR_spot_no_VA!$C93))-1</f>
        <v>1.9253732123606149E-2</v>
      </c>
      <c r="AX93" s="6">
        <f>((1+BSL_RFR_spot_no_VA!AX93)*(1+LFL_RFR_spot_no_VA!$C93)/(1+BSL_RFR_spot_no_VA!$C93))-1</f>
        <v>4.5850899753432817E-2</v>
      </c>
      <c r="AY93" s="6">
        <f>((1+BSL_RFR_spot_no_VA!AY93)*(1+LFL_RFR_spot_no_VA!$C93)/(1+BSL_RFR_spot_no_VA!$C93))-1</f>
        <v>1.5542499431071999E-2</v>
      </c>
      <c r="AZ93" s="6">
        <f>((1+BSL_RFR_spot_no_VA!AZ93)*(1+LFL_RFR_spot_no_VA!$C93)/(1+BSL_RFR_spot_no_VA!$C93))-1</f>
        <v>1.6838485450686891E-2</v>
      </c>
      <c r="BA93" s="6">
        <f>((1+BSL_RFR_spot_no_VA!BA93)*(1+LFL_RFR_spot_no_VA!$C93)/(1+BSL_RFR_spot_no_VA!$C93))-1</f>
        <v>2.0893350799937149E-2</v>
      </c>
      <c r="BB93" s="6">
        <f>((1+BSL_RFR_spot_no_VA!BB93)*(1+LFL_RFR_spot_no_VA!$C93)/(1+BSL_RFR_spot_no_VA!$C93))-1</f>
        <v>4.5772355146183497E-2</v>
      </c>
      <c r="BC93" s="6">
        <f>((1+BSL_RFR_spot_no_VA!BC93)*(1+LFL_RFR_spot_no_VA!$C93)/(1+BSL_RFR_spot_no_VA!$C93))-1</f>
        <v>1.2665803190563096E-2</v>
      </c>
      <c r="BD93" s="12"/>
      <c r="BE93" s="3"/>
    </row>
    <row r="94" spans="1:57" x14ac:dyDescent="0.25">
      <c r="A94" s="3"/>
      <c r="B94" s="3">
        <v>84</v>
      </c>
      <c r="C94" s="6">
        <v>1.5129698295980765E-2</v>
      </c>
      <c r="D94" s="6">
        <f>((1+BSL_RFR_spot_no_VA!D94)*(1+LFL_RFR_spot_no_VA!$C94)/(1+BSL_RFR_spot_no_VA!$C94))-1</f>
        <v>1.5129698295980765E-2</v>
      </c>
      <c r="E94" s="6">
        <f>((1+BSL_RFR_spot_no_VA!E94)*(1+LFL_RFR_spot_no_VA!$C94)/(1+BSL_RFR_spot_no_VA!$C94))-1</f>
        <v>1.5129698295980765E-2</v>
      </c>
      <c r="F94" s="6">
        <f>((1+BSL_RFR_spot_no_VA!F94)*(1+LFL_RFR_spot_no_VA!$C94)/(1+BSL_RFR_spot_no_VA!$C94))-1</f>
        <v>1.4982431494483084E-2</v>
      </c>
      <c r="G94" s="6">
        <f>((1+BSL_RFR_spot_no_VA!G94)*(1+LFL_RFR_spot_no_VA!$C94)/(1+BSL_RFR_spot_no_VA!$C94))-1</f>
        <v>2.3985341959365414E-2</v>
      </c>
      <c r="H94" s="6">
        <f>((1+BSL_RFR_spot_no_VA!H94)*(1+LFL_RFR_spot_no_VA!$C94)/(1+BSL_RFR_spot_no_VA!$C94))-1</f>
        <v>1.5129698295980765E-2</v>
      </c>
      <c r="I94" s="6">
        <f>((1+BSL_RFR_spot_no_VA!I94)*(1+LFL_RFR_spot_no_VA!$C94)/(1+BSL_RFR_spot_no_VA!$C94))-1</f>
        <v>1.6032934678498867E-2</v>
      </c>
      <c r="J94" s="6">
        <f>((1+BSL_RFR_spot_no_VA!J94)*(1+LFL_RFR_spot_no_VA!$C94)/(1+BSL_RFR_spot_no_VA!$C94))-1</f>
        <v>1.5100244935681406E-2</v>
      </c>
      <c r="K94" s="6">
        <f>((1+BSL_RFR_spot_no_VA!K94)*(1+LFL_RFR_spot_no_VA!$C94)/(1+BSL_RFR_spot_no_VA!$C94))-1</f>
        <v>1.5129698295980765E-2</v>
      </c>
      <c r="L94" s="6">
        <f>((1+BSL_RFR_spot_no_VA!L94)*(1+LFL_RFR_spot_no_VA!$C94)/(1+BSL_RFR_spot_no_VA!$C94))-1</f>
        <v>1.5129698295980765E-2</v>
      </c>
      <c r="M94" s="6">
        <f>((1+BSL_RFR_spot_no_VA!M94)*(1+LFL_RFR_spot_no_VA!$C94)/(1+BSL_RFR_spot_no_VA!$C94))-1</f>
        <v>1.5129698295980765E-2</v>
      </c>
      <c r="N94" s="6">
        <f>((1+BSL_RFR_spot_no_VA!N94)*(1+LFL_RFR_spot_no_VA!$C94)/(1+BSL_RFR_spot_no_VA!$C94))-1</f>
        <v>1.5129698295980765E-2</v>
      </c>
      <c r="O94" s="6">
        <f>((1+BSL_RFR_spot_no_VA!O94)*(1+LFL_RFR_spot_no_VA!$C94)/(1+BSL_RFR_spot_no_VA!$C94))-1</f>
        <v>1.5129698295980765E-2</v>
      </c>
      <c r="P94" s="6">
        <f>((1+BSL_RFR_spot_no_VA!P94)*(1+LFL_RFR_spot_no_VA!$C94)/(1+BSL_RFR_spot_no_VA!$C94))-1</f>
        <v>2.4250422202060751E-2</v>
      </c>
      <c r="Q94" s="6">
        <f>((1+BSL_RFR_spot_no_VA!Q94)*(1+LFL_RFR_spot_no_VA!$C94)/(1+BSL_RFR_spot_no_VA!$C94))-1</f>
        <v>2.6547784305422262E-2</v>
      </c>
      <c r="R94" s="6">
        <f>((1+BSL_RFR_spot_no_VA!R94)*(1+LFL_RFR_spot_no_VA!$C94)/(1+BSL_RFR_spot_no_VA!$C94))-1</f>
        <v>1.5129698295980765E-2</v>
      </c>
      <c r="S94" s="6">
        <f>((1+BSL_RFR_spot_no_VA!S94)*(1+LFL_RFR_spot_no_VA!$C94)/(1+BSL_RFR_spot_no_VA!$C94))-1</f>
        <v>1.5129698295980765E-2</v>
      </c>
      <c r="T94" s="6">
        <f>((1+BSL_RFR_spot_no_VA!T94)*(1+LFL_RFR_spot_no_VA!$C94)/(1+BSL_RFR_spot_no_VA!$C94))-1</f>
        <v>1.5129698295980765E-2</v>
      </c>
      <c r="U94" s="6">
        <f>((1+BSL_RFR_spot_no_VA!U94)*(1+LFL_RFR_spot_no_VA!$C94)/(1+BSL_RFR_spot_no_VA!$C94))-1</f>
        <v>4.5559419484584307E-3</v>
      </c>
      <c r="V94" s="6">
        <f>((1+BSL_RFR_spot_no_VA!V94)*(1+LFL_RFR_spot_no_VA!$C94)/(1+BSL_RFR_spot_no_VA!$C94))-1</f>
        <v>1.5129698295980765E-2</v>
      </c>
      <c r="W94" s="6">
        <f>((1+BSL_RFR_spot_no_VA!W94)*(1+LFL_RFR_spot_no_VA!$C94)/(1+BSL_RFR_spot_no_VA!$C94))-1</f>
        <v>1.5129698295980765E-2</v>
      </c>
      <c r="X94" s="6">
        <f>((1+BSL_RFR_spot_no_VA!X94)*(1+LFL_RFR_spot_no_VA!$C94)/(1+BSL_RFR_spot_no_VA!$C94))-1</f>
        <v>1.5129698295980765E-2</v>
      </c>
      <c r="Y94" s="6">
        <f>((1+BSL_RFR_spot_no_VA!Y94)*(1+LFL_RFR_spot_no_VA!$C94)/(1+BSL_RFR_spot_no_VA!$C94))-1</f>
        <v>1.5129698295980765E-2</v>
      </c>
      <c r="Z94" s="6">
        <f>((1+BSL_RFR_spot_no_VA!Z94)*(1+LFL_RFR_spot_no_VA!$C94)/(1+BSL_RFR_spot_no_VA!$C94))-1</f>
        <v>1.8526652517190545E-2</v>
      </c>
      <c r="AA94" s="6">
        <f>((1+BSL_RFR_spot_no_VA!AA94)*(1+LFL_RFR_spot_no_VA!$C94)/(1+BSL_RFR_spot_no_VA!$C94))-1</f>
        <v>2.2070873539897562E-2</v>
      </c>
      <c r="AB94" s="6">
        <f>((1+BSL_RFR_spot_no_VA!AB94)*(1+LFL_RFR_spot_no_VA!$C94)/(1+BSL_RFR_spot_no_VA!$C94))-1</f>
        <v>1.5129698295980765E-2</v>
      </c>
      <c r="AC94" s="6">
        <f>((1+BSL_RFR_spot_no_VA!AC94)*(1+LFL_RFR_spot_no_VA!$C94)/(1+BSL_RFR_spot_no_VA!$C94))-1</f>
        <v>2.4584226952121924E-2</v>
      </c>
      <c r="AD94" s="6">
        <f>((1+BSL_RFR_spot_no_VA!AD94)*(1+LFL_RFR_spot_no_VA!$C94)/(1+BSL_RFR_spot_no_VA!$C94))-1</f>
        <v>3.2644629887419674E-2</v>
      </c>
      <c r="AE94" s="6">
        <f>((1+BSL_RFR_spot_no_VA!AE94)*(1+LFL_RFR_spot_no_VA!$C94)/(1+BSL_RFR_spot_no_VA!$C94))-1</f>
        <v>1.5129698295980765E-2</v>
      </c>
      <c r="AF94" s="6">
        <f>((1+BSL_RFR_spot_no_VA!AF94)*(1+LFL_RFR_spot_no_VA!$C94)/(1+BSL_RFR_spot_no_VA!$C94))-1</f>
        <v>1.5129698295980765E-2</v>
      </c>
      <c r="AG94" s="6">
        <f>((1+BSL_RFR_spot_no_VA!AG94)*(1+LFL_RFR_spot_no_VA!$C94)/(1+BSL_RFR_spot_no_VA!$C94))-1</f>
        <v>1.5129698295980765E-2</v>
      </c>
      <c r="AH94" s="6">
        <f>((1+BSL_RFR_spot_no_VA!AH94)*(1+LFL_RFR_spot_no_VA!$C94)/(1+BSL_RFR_spot_no_VA!$C94))-1</f>
        <v>1.9626244635038592E-2</v>
      </c>
      <c r="AI94" s="6">
        <f>((1+BSL_RFR_spot_no_VA!AI94)*(1+LFL_RFR_spot_no_VA!$C94)/(1+BSL_RFR_spot_no_VA!$C94))-1</f>
        <v>4.5559419484584307E-3</v>
      </c>
      <c r="AJ94" s="6">
        <v>1.2392265517955581E-2</v>
      </c>
      <c r="AK94" s="6">
        <f>((1+BSL_RFR_spot_no_VA!AK94)*(1+LFL_RFR_spot_no_VA!$C94)/(1+BSL_RFR_spot_no_VA!$C94))-1</f>
        <v>1.8772097186352754E-2</v>
      </c>
      <c r="AL94" s="6">
        <f>((1+BSL_RFR_spot_no_VA!AL94)*(1+LFL_RFR_spot_no_VA!$C94)/(1+BSL_RFR_spot_no_VA!$C94))-1</f>
        <v>5.9083929649608846E-2</v>
      </c>
      <c r="AM94" s="6">
        <f>((1+BSL_RFR_spot_no_VA!AM94)*(1+LFL_RFR_spot_no_VA!$C94)/(1+BSL_RFR_spot_no_VA!$C94))-1</f>
        <v>1.6504188443290824E-2</v>
      </c>
      <c r="AN94" s="6">
        <f>((1+BSL_RFR_spot_no_VA!AN94)*(1+LFL_RFR_spot_no_VA!$C94)/(1+BSL_RFR_spot_no_VA!$C94))-1</f>
        <v>2.4888578341883516E-2</v>
      </c>
      <c r="AO94" s="6">
        <f>((1+BSL_RFR_spot_no_VA!AO94)*(1+LFL_RFR_spot_no_VA!$C94)/(1+BSL_RFR_spot_no_VA!$C94))-1</f>
        <v>1.9636062421805045E-2</v>
      </c>
      <c r="AP94" s="6">
        <f>((1+BSL_RFR_spot_no_VA!AP94)*(1+LFL_RFR_spot_no_VA!$C94)/(1+BSL_RFR_spot_no_VA!$C94))-1</f>
        <v>2.8943324276448745E-2</v>
      </c>
      <c r="AQ94" s="6">
        <f>((1+BSL_RFR_spot_no_VA!AQ94)*(1+LFL_RFR_spot_no_VA!$C94)/(1+BSL_RFR_spot_no_VA!$C94))-1</f>
        <v>1.768232285527116E-2</v>
      </c>
      <c r="AR94" s="6">
        <f>((1+BSL_RFR_spot_no_VA!AR94)*(1+LFL_RFR_spot_no_VA!$C94)/(1+BSL_RFR_spot_no_VA!$C94))-1</f>
        <v>3.9202911447442812E-2</v>
      </c>
      <c r="AS94" s="6">
        <f>((1+BSL_RFR_spot_no_VA!AS94)*(1+LFL_RFR_spot_no_VA!$C94)/(1+BSL_RFR_spot_no_VA!$C94))-1</f>
        <v>4.7915688308544091E-3</v>
      </c>
      <c r="AT94" s="6">
        <f>((1+BSL_RFR_spot_no_VA!AT94)*(1+LFL_RFR_spot_no_VA!$C94)/(1+BSL_RFR_spot_no_VA!$C94))-1</f>
        <v>2.5664183496437065E-2</v>
      </c>
      <c r="AU94" s="6">
        <f>((1+BSL_RFR_spot_no_VA!AU94)*(1+LFL_RFR_spot_no_VA!$C94)/(1+BSL_RFR_spot_no_VA!$C94))-1</f>
        <v>3.9438538329839012E-2</v>
      </c>
      <c r="AV94" s="6">
        <f>((1+BSL_RFR_spot_no_VA!AV94)*(1+LFL_RFR_spot_no_VA!$C94)/(1+BSL_RFR_spot_no_VA!$C94))-1</f>
        <v>2.26893941061872E-2</v>
      </c>
      <c r="AW94" s="6">
        <f>((1+BSL_RFR_spot_no_VA!AW94)*(1+LFL_RFR_spot_no_VA!$C94)/(1+BSL_RFR_spot_no_VA!$C94))-1</f>
        <v>1.9272804311444514E-2</v>
      </c>
      <c r="AX94" s="6">
        <f>((1+BSL_RFR_spot_no_VA!AX94)*(1+LFL_RFR_spot_no_VA!$C94)/(1+BSL_RFR_spot_no_VA!$C94))-1</f>
        <v>4.56630151398012E-2</v>
      </c>
      <c r="AY94" s="6">
        <f>((1+BSL_RFR_spot_no_VA!AY94)*(1+LFL_RFR_spot_no_VA!$C94)/(1+BSL_RFR_spot_no_VA!$C94))-1</f>
        <v>1.5600952060772943E-2</v>
      </c>
      <c r="AZ94" s="6">
        <f>((1+BSL_RFR_spot_no_VA!AZ94)*(1+LFL_RFR_spot_no_VA!$C94)/(1+BSL_RFR_spot_no_VA!$C94))-1</f>
        <v>1.6877264340417808E-2</v>
      </c>
      <c r="BA94" s="6">
        <f>((1+BSL_RFR_spot_no_VA!BA94)*(1+LFL_RFR_spot_no_VA!$C94)/(1+BSL_RFR_spot_no_VA!$C94))-1</f>
        <v>2.0882921341150773E-2</v>
      </c>
      <c r="BB94" s="6">
        <f>((1+BSL_RFR_spot_no_VA!BB94)*(1+LFL_RFR_spot_no_VA!$C94)/(1+BSL_RFR_spot_no_VA!$C94))-1</f>
        <v>4.5584472845669133E-2</v>
      </c>
      <c r="BC94" s="6">
        <f>((1+BSL_RFR_spot_no_VA!BC94)*(1+LFL_RFR_spot_no_VA!$C94)/(1+BSL_RFR_spot_no_VA!$C94))-1</f>
        <v>1.2763611685253862E-2</v>
      </c>
      <c r="BD94" s="12"/>
      <c r="BE94" s="3"/>
    </row>
    <row r="95" spans="1:57" x14ac:dyDescent="0.25">
      <c r="A95" s="11"/>
      <c r="B95" s="8">
        <v>85</v>
      </c>
      <c r="C95" s="9">
        <v>1.5186800192994232E-2</v>
      </c>
      <c r="D95" s="9">
        <f>((1+BSL_RFR_spot_no_VA!D95)*(1+LFL_RFR_spot_no_VA!$C95)/(1+BSL_RFR_spot_no_VA!$C95))-1</f>
        <v>1.5186800192994232E-2</v>
      </c>
      <c r="E95" s="9">
        <f>((1+BSL_RFR_spot_no_VA!E95)*(1+LFL_RFR_spot_no_VA!$C95)/(1+BSL_RFR_spot_no_VA!$C95))-1</f>
        <v>1.5186800192994232E-2</v>
      </c>
      <c r="F95" s="9">
        <f>((1+BSL_RFR_spot_no_VA!F95)*(1+LFL_RFR_spot_no_VA!$C95)/(1+BSL_RFR_spot_no_VA!$C95))-1</f>
        <v>1.5029721960349685E-2</v>
      </c>
      <c r="G95" s="9">
        <f>((1+BSL_RFR_spot_no_VA!G95)*(1+LFL_RFR_spot_no_VA!$C95)/(1+BSL_RFR_spot_no_VA!$C95))-1</f>
        <v>2.3934094273394546E-2</v>
      </c>
      <c r="H95" s="9">
        <f>((1+BSL_RFR_spot_no_VA!H95)*(1+LFL_RFR_spot_no_VA!$C95)/(1+BSL_RFR_spot_no_VA!$C95))-1</f>
        <v>1.5186800192994232E-2</v>
      </c>
      <c r="I95" s="9">
        <f>((1+BSL_RFR_spot_no_VA!I95)*(1+LFL_RFR_spot_no_VA!$C95)/(1+BSL_RFR_spot_no_VA!$C95))-1</f>
        <v>1.6080182641160734E-2</v>
      </c>
      <c r="J95" s="9">
        <f>((1+BSL_RFR_spot_no_VA!J95)*(1+LFL_RFR_spot_no_VA!$C95)/(1+BSL_RFR_spot_no_VA!$C95))-1</f>
        <v>1.5157348024373407E-2</v>
      </c>
      <c r="K95" s="9">
        <f>((1+BSL_RFR_spot_no_VA!K95)*(1+LFL_RFR_spot_no_VA!$C95)/(1+BSL_RFR_spot_no_VA!$C95))-1</f>
        <v>1.5186800192994232E-2</v>
      </c>
      <c r="L95" s="9">
        <f>((1+BSL_RFR_spot_no_VA!L95)*(1+LFL_RFR_spot_no_VA!$C95)/(1+BSL_RFR_spot_no_VA!$C95))-1</f>
        <v>1.5186800192994232E-2</v>
      </c>
      <c r="M95" s="9">
        <f>((1+BSL_RFR_spot_no_VA!M95)*(1+LFL_RFR_spot_no_VA!$C95)/(1+BSL_RFR_spot_no_VA!$C95))-1</f>
        <v>1.5186800192994232E-2</v>
      </c>
      <c r="N95" s="9">
        <f>((1+BSL_RFR_spot_no_VA!N95)*(1+LFL_RFR_spot_no_VA!$C95)/(1+BSL_RFR_spot_no_VA!$C95))-1</f>
        <v>1.5186800192994232E-2</v>
      </c>
      <c r="O95" s="9">
        <f>((1+BSL_RFR_spot_no_VA!O95)*(1+LFL_RFR_spot_no_VA!$C95)/(1+BSL_RFR_spot_no_VA!$C95))-1</f>
        <v>1.5186800192994232E-2</v>
      </c>
      <c r="P95" s="9">
        <f>((1+BSL_RFR_spot_no_VA!P95)*(1+LFL_RFR_spot_no_VA!$C95)/(1+BSL_RFR_spot_no_VA!$C95))-1</f>
        <v>2.4189346401442213E-2</v>
      </c>
      <c r="Q95" s="9">
        <f>((1+BSL_RFR_spot_no_VA!Q95)*(1+LFL_RFR_spot_no_VA!$C95)/(1+BSL_RFR_spot_no_VA!$C95))-1</f>
        <v>2.6466980774789928E-2</v>
      </c>
      <c r="R95" s="9">
        <f>((1+BSL_RFR_spot_no_VA!R95)*(1+LFL_RFR_spot_no_VA!$C95)/(1+BSL_RFR_spot_no_VA!$C95))-1</f>
        <v>1.5186800192994232E-2</v>
      </c>
      <c r="S95" s="9">
        <f>((1+BSL_RFR_spot_no_VA!S95)*(1+LFL_RFR_spot_no_VA!$C95)/(1+BSL_RFR_spot_no_VA!$C95))-1</f>
        <v>1.5186800192994232E-2</v>
      </c>
      <c r="T95" s="9">
        <f>((1+BSL_RFR_spot_no_VA!T95)*(1+LFL_RFR_spot_no_VA!$C95)/(1+BSL_RFR_spot_no_VA!$C95))-1</f>
        <v>1.5186800192994232E-2</v>
      </c>
      <c r="U95" s="9">
        <f>((1+BSL_RFR_spot_no_VA!U95)*(1+LFL_RFR_spot_no_VA!$C95)/(1+BSL_RFR_spot_no_VA!$C95))-1</f>
        <v>4.613471658099666E-3</v>
      </c>
      <c r="V95" s="9">
        <f>((1+BSL_RFR_spot_no_VA!V95)*(1+LFL_RFR_spot_no_VA!$C95)/(1+BSL_RFR_spot_no_VA!$C95))-1</f>
        <v>1.5186800192994232E-2</v>
      </c>
      <c r="W95" s="9">
        <f>((1+BSL_RFR_spot_no_VA!W95)*(1+LFL_RFR_spot_no_VA!$C95)/(1+BSL_RFR_spot_no_VA!$C95))-1</f>
        <v>1.5186800192994232E-2</v>
      </c>
      <c r="X95" s="9">
        <f>((1+BSL_RFR_spot_no_VA!X95)*(1+LFL_RFR_spot_no_VA!$C95)/(1+BSL_RFR_spot_no_VA!$C95))-1</f>
        <v>1.5186800192994232E-2</v>
      </c>
      <c r="Y95" s="9">
        <f>((1+BSL_RFR_spot_no_VA!Y95)*(1+LFL_RFR_spot_no_VA!$C95)/(1+BSL_RFR_spot_no_VA!$C95))-1</f>
        <v>1.5186800192994232E-2</v>
      </c>
      <c r="Z95" s="9">
        <f>((1+BSL_RFR_spot_no_VA!Z95)*(1+LFL_RFR_spot_no_VA!$C95)/(1+BSL_RFR_spot_no_VA!$C95))-1</f>
        <v>1.8534530026233842E-2</v>
      </c>
      <c r="AA95" s="9">
        <f>((1+BSL_RFR_spot_no_VA!AA95)*(1+LFL_RFR_spot_no_VA!$C95)/(1+BSL_RFR_spot_no_VA!$C95))-1</f>
        <v>2.2039338092117999E-2</v>
      </c>
      <c r="AB95" s="9">
        <f>((1+BSL_RFR_spot_no_VA!AB95)*(1+LFL_RFR_spot_no_VA!$C95)/(1+BSL_RFR_spot_no_VA!$C95))-1</f>
        <v>1.5186800192994232E-2</v>
      </c>
      <c r="AC95" s="9">
        <f>((1+BSL_RFR_spot_no_VA!AC95)*(1+LFL_RFR_spot_no_VA!$C95)/(1+BSL_RFR_spot_no_VA!$C95))-1</f>
        <v>2.4523137645811932E-2</v>
      </c>
      <c r="AD95" s="9">
        <f>((1+BSL_RFR_spot_no_VA!AD95)*(1+LFL_RFR_spot_no_VA!$C95)/(1+BSL_RFR_spot_no_VA!$C95))-1</f>
        <v>3.2494857952529266E-2</v>
      </c>
      <c r="AE95" s="9">
        <f>((1+BSL_RFR_spot_no_VA!AE95)*(1+LFL_RFR_spot_no_VA!$C95)/(1+BSL_RFR_spot_no_VA!$C95))-1</f>
        <v>1.5186800192994232E-2</v>
      </c>
      <c r="AF95" s="9">
        <f>((1+BSL_RFR_spot_no_VA!AF95)*(1+LFL_RFR_spot_no_VA!$C95)/(1+BSL_RFR_spot_no_VA!$C95))-1</f>
        <v>1.5186800192994232E-2</v>
      </c>
      <c r="AG95" s="9">
        <f>((1+BSL_RFR_spot_no_VA!AG95)*(1+LFL_RFR_spot_no_VA!$C95)/(1+BSL_RFR_spot_no_VA!$C95))-1</f>
        <v>1.5186800192994232E-2</v>
      </c>
      <c r="AH95" s="9">
        <f>((1+BSL_RFR_spot_no_VA!AH95)*(1+LFL_RFR_spot_no_VA!$C95)/(1+BSL_RFR_spot_no_VA!$C95))-1</f>
        <v>1.9624260265206139E-2</v>
      </c>
      <c r="AI95" s="9">
        <f>((1+BSL_RFR_spot_no_VA!AI95)*(1+LFL_RFR_spot_no_VA!$C95)/(1+BSL_RFR_spot_no_VA!$C95))-1</f>
        <v>4.613471658099666E-3</v>
      </c>
      <c r="AJ95" s="9">
        <v>1.2480255956663466E-2</v>
      </c>
      <c r="AK95" s="9">
        <f>((1+BSL_RFR_spot_no_VA!AK95)*(1+LFL_RFR_spot_no_VA!$C95)/(1+BSL_RFR_spot_no_VA!$C95))-1</f>
        <v>1.8779964764741086E-2</v>
      </c>
      <c r="AL95" s="9">
        <f>((1+BSL_RFR_spot_no_VA!AL95)*(1+LFL_RFR_spot_no_VA!$C95)/(1+BSL_RFR_spot_no_VA!$C95))-1</f>
        <v>5.8726922804190007E-2</v>
      </c>
      <c r="AM95" s="9">
        <f>((1+BSL_RFR_spot_no_VA!AM95)*(1+LFL_RFR_spot_no_VA!$C95)/(1+BSL_RFR_spot_no_VA!$C95))-1</f>
        <v>1.6531782560014197E-2</v>
      </c>
      <c r="AN95" s="9">
        <f>((1+BSL_RFR_spot_no_VA!AN95)*(1+LFL_RFR_spot_no_VA!$C95)/(1+BSL_RFR_spot_no_VA!$C95))-1</f>
        <v>2.4827476721561048E-2</v>
      </c>
      <c r="AO95" s="9">
        <f>((1+BSL_RFR_spot_no_VA!AO95)*(1+LFL_RFR_spot_no_VA!$C95)/(1+BSL_RFR_spot_no_VA!$C95))-1</f>
        <v>1.9634077654746562E-2</v>
      </c>
      <c r="AP95" s="9">
        <f>((1+BSL_RFR_spot_no_VA!AP95)*(1+LFL_RFR_spot_no_VA!$C95)/(1+BSL_RFR_spot_no_VA!$C95))-1</f>
        <v>2.8832971654000339E-2</v>
      </c>
      <c r="AQ95" s="9">
        <f>((1+BSL_RFR_spot_no_VA!AQ95)*(1+LFL_RFR_spot_no_VA!$C95)/(1+BSL_RFR_spot_no_VA!$C95))-1</f>
        <v>1.770005191530899E-2</v>
      </c>
      <c r="AR95" s="9">
        <f>((1+BSL_RFR_spot_no_VA!AR95)*(1+LFL_RFR_spot_no_VA!$C95)/(1+BSL_RFR_spot_no_VA!$C95))-1</f>
        <v>3.9092143723605588E-2</v>
      </c>
      <c r="AS95" s="9">
        <f>((1+BSL_RFR_spot_no_VA!AS95)*(1+LFL_RFR_spot_no_VA!$C95)/(1+BSL_RFR_spot_no_VA!$C95))-1</f>
        <v>4.8490890070662651E-3</v>
      </c>
      <c r="AT95" s="9">
        <f>((1+BSL_RFR_spot_no_VA!AT95)*(1+LFL_RFR_spot_no_VA!$C95)/(1+BSL_RFR_spot_no_VA!$C95))-1</f>
        <v>2.559323310570405E-2</v>
      </c>
      <c r="AU95" s="9">
        <f>((1+BSL_RFR_spot_no_VA!AU95)*(1+LFL_RFR_spot_no_VA!$C95)/(1+BSL_RFR_spot_no_VA!$C95))-1</f>
        <v>3.931794368303243E-2</v>
      </c>
      <c r="AV95" s="9">
        <f>((1+BSL_RFR_spot_no_VA!AV95)*(1+LFL_RFR_spot_no_VA!$C95)/(1+BSL_RFR_spot_no_VA!$C95))-1</f>
        <v>2.2648016243616231E-2</v>
      </c>
      <c r="AW95" s="9">
        <f>((1+BSL_RFR_spot_no_VA!AW95)*(1+LFL_RFR_spot_no_VA!$C95)/(1+BSL_RFR_spot_no_VA!$C95))-1</f>
        <v>1.9270834241755574E-2</v>
      </c>
      <c r="AX95" s="9">
        <f>((1+BSL_RFR_spot_no_VA!AX95)*(1+LFL_RFR_spot_no_VA!$C95)/(1+BSL_RFR_spot_no_VA!$C95))-1</f>
        <v>4.546362953525529E-2</v>
      </c>
      <c r="AY95" s="9">
        <f>((1+BSL_RFR_spot_no_VA!AY95)*(1+LFL_RFR_spot_no_VA!$C95)/(1+BSL_RFR_spot_no_VA!$C95))-1</f>
        <v>1.5648217501387895E-2</v>
      </c>
      <c r="AZ95" s="9">
        <f>((1+BSL_RFR_spot_no_VA!AZ95)*(1+LFL_RFR_spot_no_VA!$C95)/(1+BSL_RFR_spot_no_VA!$C95))-1</f>
        <v>1.6904843362545163E-2</v>
      </c>
      <c r="BA95" s="9">
        <f>((1+BSL_RFR_spot_no_VA!BA95)*(1+LFL_RFR_spot_no_VA!$C95)/(1+BSL_RFR_spot_no_VA!$C95))-1</f>
        <v>2.0871068736823428E-2</v>
      </c>
      <c r="BB95" s="9">
        <f>((1+BSL_RFR_spot_no_VA!BB95)*(1+LFL_RFR_spot_no_VA!$C95)/(1+BSL_RFR_spot_no_VA!$C95))-1</f>
        <v>4.5385090418932794E-2</v>
      </c>
      <c r="BC95" s="9">
        <f>((1+BSL_RFR_spot_no_VA!BC95)*(1+LFL_RFR_spot_no_VA!$C95)/(1+BSL_RFR_spot_no_VA!$C95))-1</f>
        <v>1.2840444092864223E-2</v>
      </c>
      <c r="BD95" s="12"/>
      <c r="BE95" s="3"/>
    </row>
    <row r="96" spans="1:57" x14ac:dyDescent="0.25">
      <c r="A96" s="3"/>
      <c r="B96" s="3">
        <v>86</v>
      </c>
      <c r="C96" s="6">
        <v>1.5242584083957844E-2</v>
      </c>
      <c r="D96" s="6">
        <f>((1+BSL_RFR_spot_no_VA!D96)*(1+LFL_RFR_spot_no_VA!$C96)/(1+BSL_RFR_spot_no_VA!$C96))-1</f>
        <v>1.5242584083957844E-2</v>
      </c>
      <c r="E96" s="6">
        <f>((1+BSL_RFR_spot_no_VA!E96)*(1+LFL_RFR_spot_no_VA!$C96)/(1+BSL_RFR_spot_no_VA!$C96))-1</f>
        <v>1.5242584083957844E-2</v>
      </c>
      <c r="F96" s="6">
        <f>((1+BSL_RFR_spot_no_VA!F96)*(1+LFL_RFR_spot_no_VA!$C96)/(1+BSL_RFR_spot_no_VA!$C96))-1</f>
        <v>1.5095327965356731E-2</v>
      </c>
      <c r="G96" s="6">
        <f>((1+BSL_RFR_spot_no_VA!G96)*(1+LFL_RFR_spot_no_VA!$C96)/(1+BSL_RFR_spot_no_VA!$C96))-1</f>
        <v>2.3891426783133607E-2</v>
      </c>
      <c r="H96" s="6">
        <f>((1+BSL_RFR_spot_no_VA!H96)*(1+LFL_RFR_spot_no_VA!$C96)/(1+BSL_RFR_spot_no_VA!$C96))-1</f>
        <v>1.5242584083957844E-2</v>
      </c>
      <c r="I96" s="6">
        <f>((1+BSL_RFR_spot_no_VA!I96)*(1+LFL_RFR_spot_no_VA!$C96)/(1+BSL_RFR_spot_no_VA!$C96))-1</f>
        <v>1.6126120795565191E-2</v>
      </c>
      <c r="J96" s="6">
        <f>((1+BSL_RFR_spot_no_VA!J96)*(1+LFL_RFR_spot_no_VA!$C96)/(1+BSL_RFR_spot_no_VA!$C96))-1</f>
        <v>1.5213132860237621E-2</v>
      </c>
      <c r="K96" s="6">
        <f>((1+BSL_RFR_spot_no_VA!K96)*(1+LFL_RFR_spot_no_VA!$C96)/(1+BSL_RFR_spot_no_VA!$C96))-1</f>
        <v>1.5242584083957844E-2</v>
      </c>
      <c r="L96" s="6">
        <f>((1+BSL_RFR_spot_no_VA!L96)*(1+LFL_RFR_spot_no_VA!$C96)/(1+BSL_RFR_spot_no_VA!$C96))-1</f>
        <v>1.5242584083957844E-2</v>
      </c>
      <c r="M96" s="6">
        <f>((1+BSL_RFR_spot_no_VA!M96)*(1+LFL_RFR_spot_no_VA!$C96)/(1+BSL_RFR_spot_no_VA!$C96))-1</f>
        <v>1.5242584083957844E-2</v>
      </c>
      <c r="N96" s="6">
        <f>((1+BSL_RFR_spot_no_VA!N96)*(1+LFL_RFR_spot_no_VA!$C96)/(1+BSL_RFR_spot_no_VA!$C96))-1</f>
        <v>1.5242584083957844E-2</v>
      </c>
      <c r="O96" s="6">
        <f>((1+BSL_RFR_spot_no_VA!O96)*(1+LFL_RFR_spot_no_VA!$C96)/(1+BSL_RFR_spot_no_VA!$C96))-1</f>
        <v>1.5242584083957844E-2</v>
      </c>
      <c r="P96" s="6">
        <f>((1+BSL_RFR_spot_no_VA!P96)*(1+LFL_RFR_spot_no_VA!$C96)/(1+BSL_RFR_spot_no_VA!$C96))-1</f>
        <v>2.4146670722042352E-2</v>
      </c>
      <c r="Q96" s="6">
        <f>((1+BSL_RFR_spot_no_VA!Q96)*(1+LFL_RFR_spot_no_VA!$C96)/(1+BSL_RFR_spot_no_VA!$C96))-1</f>
        <v>2.6394780799353867E-2</v>
      </c>
      <c r="R96" s="6">
        <f>((1+BSL_RFR_spot_no_VA!R96)*(1+LFL_RFR_spot_no_VA!$C96)/(1+BSL_RFR_spot_no_VA!$C96))-1</f>
        <v>1.5242584083957844E-2</v>
      </c>
      <c r="S96" s="6">
        <f>((1+BSL_RFR_spot_no_VA!S96)*(1+LFL_RFR_spot_no_VA!$C96)/(1+BSL_RFR_spot_no_VA!$C96))-1</f>
        <v>1.5242584083957844E-2</v>
      </c>
      <c r="T96" s="6">
        <f>((1+BSL_RFR_spot_no_VA!T96)*(1+LFL_RFR_spot_no_VA!$C96)/(1+BSL_RFR_spot_no_VA!$C96))-1</f>
        <v>1.5242584083957844E-2</v>
      </c>
      <c r="U96" s="6">
        <f>((1+BSL_RFR_spot_no_VA!U96)*(1+LFL_RFR_spot_no_VA!$C96)/(1+BSL_RFR_spot_no_VA!$C96))-1</f>
        <v>4.6794118429669407E-3</v>
      </c>
      <c r="V96" s="6">
        <f>((1+BSL_RFR_spot_no_VA!V96)*(1+LFL_RFR_spot_no_VA!$C96)/(1+BSL_RFR_spot_no_VA!$C96))-1</f>
        <v>1.5242584083957844E-2</v>
      </c>
      <c r="W96" s="6">
        <f>((1+BSL_RFR_spot_no_VA!W96)*(1+LFL_RFR_spot_no_VA!$C96)/(1+BSL_RFR_spot_no_VA!$C96))-1</f>
        <v>1.5242584083957844E-2</v>
      </c>
      <c r="X96" s="6">
        <f>((1+BSL_RFR_spot_no_VA!X96)*(1+LFL_RFR_spot_no_VA!$C96)/(1+BSL_RFR_spot_no_VA!$C96))-1</f>
        <v>1.5242584083957844E-2</v>
      </c>
      <c r="Y96" s="6">
        <f>((1+BSL_RFR_spot_no_VA!Y96)*(1+LFL_RFR_spot_no_VA!$C96)/(1+BSL_RFR_spot_no_VA!$C96))-1</f>
        <v>1.5242584083957844E-2</v>
      </c>
      <c r="Z96" s="6">
        <f>((1+BSL_RFR_spot_no_VA!Z96)*(1+LFL_RFR_spot_no_VA!$C96)/(1+BSL_RFR_spot_no_VA!$C96))-1</f>
        <v>1.8560755289770858E-2</v>
      </c>
      <c r="AA96" s="6">
        <f>((1+BSL_RFR_spot_no_VA!AA96)*(1+LFL_RFR_spot_no_VA!$C96)/(1+BSL_RFR_spot_no_VA!$C96))-1</f>
        <v>2.201636553961217E-2</v>
      </c>
      <c r="AB96" s="6">
        <f>((1+BSL_RFR_spot_no_VA!AB96)*(1+LFL_RFR_spot_no_VA!$C96)/(1+BSL_RFR_spot_no_VA!$C96))-1</f>
        <v>1.5242584083957844E-2</v>
      </c>
      <c r="AC96" s="6">
        <f>((1+BSL_RFR_spot_no_VA!AC96)*(1+LFL_RFR_spot_no_VA!$C96)/(1+BSL_RFR_spot_no_VA!$C96))-1</f>
        <v>2.4470634182965023E-2</v>
      </c>
      <c r="AD96" s="6">
        <f>((1+BSL_RFR_spot_no_VA!AD96)*(1+LFL_RFR_spot_no_VA!$C96)/(1+BSL_RFR_spot_no_VA!$C96))-1</f>
        <v>3.2343927990841292E-2</v>
      </c>
      <c r="AE96" s="6">
        <f>((1+BSL_RFR_spot_no_VA!AE96)*(1+LFL_RFR_spot_no_VA!$C96)/(1+BSL_RFR_spot_no_VA!$C96))-1</f>
        <v>1.5242584083957844E-2</v>
      </c>
      <c r="AF96" s="6">
        <f>((1+BSL_RFR_spot_no_VA!AF96)*(1+LFL_RFR_spot_no_VA!$C96)/(1+BSL_RFR_spot_no_VA!$C96))-1</f>
        <v>1.5242584083957844E-2</v>
      </c>
      <c r="AG96" s="6">
        <f>((1+BSL_RFR_spot_no_VA!AG96)*(1+LFL_RFR_spot_no_VA!$C96)/(1+BSL_RFR_spot_no_VA!$C96))-1</f>
        <v>1.5242584083957844E-2</v>
      </c>
      <c r="AH96" s="6">
        <f>((1+BSL_RFR_spot_no_VA!AH96)*(1+LFL_RFR_spot_no_VA!$C96)/(1+BSL_RFR_spot_no_VA!$C96))-1</f>
        <v>1.9630816418272801E-2</v>
      </c>
      <c r="AI96" s="6">
        <f>((1+BSL_RFR_spot_no_VA!AI96)*(1+LFL_RFR_spot_no_VA!$C96)/(1+BSL_RFR_spot_no_VA!$C96))-1</f>
        <v>4.6794118429669407E-3</v>
      </c>
      <c r="AJ96" s="6">
        <v>1.2566349345332295E-2</v>
      </c>
      <c r="AK96" s="6">
        <f>((1+BSL_RFR_spot_no_VA!AK96)*(1+LFL_RFR_spot_no_VA!$C96)/(1+BSL_RFR_spot_no_VA!$C96))-1</f>
        <v>1.8796365079533084E-2</v>
      </c>
      <c r="AL96" s="6">
        <f>((1+BSL_RFR_spot_no_VA!AL96)*(1+LFL_RFR_spot_no_VA!$C96)/(1+BSL_RFR_spot_no_VA!$C96))-1</f>
        <v>5.838862683410273E-2</v>
      </c>
      <c r="AM96" s="6">
        <f>((1+BSL_RFR_spot_no_VA!AM96)*(1+LFL_RFR_spot_no_VA!$C96)/(1+BSL_RFR_spot_no_VA!$C96))-1</f>
        <v>1.6577706225941791E-2</v>
      </c>
      <c r="AN96" s="6">
        <f>((1+BSL_RFR_spot_no_VA!AN96)*(1+LFL_RFR_spot_no_VA!$C96)/(1+BSL_RFR_spot_no_VA!$C96))-1</f>
        <v>2.4774963494740954E-2</v>
      </c>
      <c r="AO96" s="6">
        <f>((1+BSL_RFR_spot_no_VA!AO96)*(1+LFL_RFR_spot_no_VA!$C96)/(1+BSL_RFR_spot_no_VA!$C96))-1</f>
        <v>1.9640633492846282E-2</v>
      </c>
      <c r="AP96" s="6">
        <f>((1+BSL_RFR_spot_no_VA!AP96)*(1+LFL_RFR_spot_no_VA!$C96)/(1+BSL_RFR_spot_no_VA!$C96))-1</f>
        <v>2.8731244547825607E-2</v>
      </c>
      <c r="AQ96" s="6">
        <f>((1+BSL_RFR_spot_no_VA!AQ96)*(1+LFL_RFR_spot_no_VA!$C96)/(1+BSL_RFR_spot_no_VA!$C96))-1</f>
        <v>1.7736121025604401E-2</v>
      </c>
      <c r="AR96" s="6">
        <f>((1+BSL_RFR_spot_no_VA!AR96)*(1+LFL_RFR_spot_no_VA!$C96)/(1+BSL_RFR_spot_no_VA!$C96))-1</f>
        <v>3.8980270402467543E-2</v>
      </c>
      <c r="AS96" s="6">
        <f>((1+BSL_RFR_spot_no_VA!AS96)*(1+LFL_RFR_spot_no_VA!$C96)/(1+BSL_RFR_spot_no_VA!$C96))-1</f>
        <v>4.9150216327287222E-3</v>
      </c>
      <c r="AT96" s="6">
        <f>((1+BSL_RFR_spot_no_VA!AT96)*(1+LFL_RFR_spot_no_VA!$C96)/(1+BSL_RFR_spot_no_VA!$C96))-1</f>
        <v>2.5530878236893484E-2</v>
      </c>
      <c r="AU96" s="6">
        <f>((1+BSL_RFR_spot_no_VA!AU96)*(1+LFL_RFR_spot_no_VA!$C96)/(1+BSL_RFR_spot_no_VA!$C96))-1</f>
        <v>3.9206063117656287E-2</v>
      </c>
      <c r="AV96" s="6">
        <f>((1+BSL_RFR_spot_no_VA!AV96)*(1+LFL_RFR_spot_no_VA!$C96)/(1+BSL_RFR_spot_no_VA!$C96))-1</f>
        <v>2.2625024163163365E-2</v>
      </c>
      <c r="AW96" s="6">
        <f>((1+BSL_RFR_spot_no_VA!AW96)*(1+LFL_RFR_spot_no_VA!$C96)/(1+BSL_RFR_spot_no_VA!$C96))-1</f>
        <v>1.928721880820361E-2</v>
      </c>
      <c r="AX96" s="6">
        <f>((1+BSL_RFR_spot_no_VA!AX96)*(1+LFL_RFR_spot_no_VA!$C96)/(1+BSL_RFR_spot_no_VA!$C96))-1</f>
        <v>4.5282832278598084E-2</v>
      </c>
      <c r="AY96" s="6">
        <f>((1+BSL_RFR_spot_no_VA!AY96)*(1+LFL_RFR_spot_no_VA!$C96)/(1+BSL_RFR_spot_no_VA!$C96))-1</f>
        <v>1.5703986588908148E-2</v>
      </c>
      <c r="AZ96" s="6">
        <f>((1+BSL_RFR_spot_no_VA!AZ96)*(1+LFL_RFR_spot_no_VA!$C96)/(1+BSL_RFR_spot_no_VA!$C96))-1</f>
        <v>1.6950755059731426E-2</v>
      </c>
      <c r="BA96" s="6">
        <f>((1+BSL_RFR_spot_no_VA!BA96)*(1+LFL_RFR_spot_no_VA!$C96)/(1+BSL_RFR_spot_no_VA!$C96))-1</f>
        <v>2.0857950739949338E-2</v>
      </c>
      <c r="BB96" s="6">
        <f>((1+BSL_RFR_spot_no_VA!BB96)*(1+LFL_RFR_spot_no_VA!$C96)/(1+BSL_RFR_spot_no_VA!$C96))-1</f>
        <v>4.5204295682010898E-2</v>
      </c>
      <c r="BC96" s="6">
        <f>((1+BSL_RFR_spot_no_VA!BC96)*(1+LFL_RFR_spot_no_VA!$C96)/(1+BSL_RFR_spot_no_VA!$C96))-1</f>
        <v>1.2915937410059142E-2</v>
      </c>
      <c r="BD96" s="12"/>
      <c r="BE96" s="3"/>
    </row>
    <row r="97" spans="1:57" x14ac:dyDescent="0.25">
      <c r="A97" s="3"/>
      <c r="B97" s="3">
        <v>87</v>
      </c>
      <c r="C97" s="6">
        <v>1.5297094536833145E-2</v>
      </c>
      <c r="D97" s="6">
        <f>((1+BSL_RFR_spot_no_VA!D97)*(1+LFL_RFR_spot_no_VA!$C97)/(1+BSL_RFR_spot_no_VA!$C97))-1</f>
        <v>1.5297094536833145E-2</v>
      </c>
      <c r="E97" s="6">
        <f>((1+BSL_RFR_spot_no_VA!E97)*(1+LFL_RFR_spot_no_VA!$C97)/(1+BSL_RFR_spot_no_VA!$C97))-1</f>
        <v>1.5297094536833145E-2</v>
      </c>
      <c r="F97" s="6">
        <f>((1+BSL_RFR_spot_no_VA!F97)*(1+LFL_RFR_spot_no_VA!$C97)/(1+BSL_RFR_spot_no_VA!$C97))-1</f>
        <v>1.5149843326602852E-2</v>
      </c>
      <c r="G97" s="6">
        <f>((1+BSL_RFR_spot_no_VA!G97)*(1+LFL_RFR_spot_no_VA!$C97)/(1+BSL_RFR_spot_no_VA!$C97))-1</f>
        <v>2.3847481477529797E-2</v>
      </c>
      <c r="H97" s="6">
        <f>((1+BSL_RFR_spot_no_VA!H97)*(1+LFL_RFR_spot_no_VA!$C97)/(1+BSL_RFR_spot_no_VA!$C97))-1</f>
        <v>1.5297094536833145E-2</v>
      </c>
      <c r="I97" s="6">
        <f>((1+BSL_RFR_spot_no_VA!I97)*(1+LFL_RFR_spot_no_VA!$C97)/(1+BSL_RFR_spot_no_VA!$C97))-1</f>
        <v>1.6170785050865E-2</v>
      </c>
      <c r="J97" s="6">
        <f>((1+BSL_RFR_spot_no_VA!J97)*(1+LFL_RFR_spot_no_VA!$C97)/(1+BSL_RFR_spot_no_VA!$C97))-1</f>
        <v>1.5267644294786997E-2</v>
      </c>
      <c r="K97" s="6">
        <f>((1+BSL_RFR_spot_no_VA!K97)*(1+LFL_RFR_spot_no_VA!$C97)/(1+BSL_RFR_spot_no_VA!$C97))-1</f>
        <v>1.5297094536833145E-2</v>
      </c>
      <c r="L97" s="6">
        <f>((1+BSL_RFR_spot_no_VA!L97)*(1+LFL_RFR_spot_no_VA!$C97)/(1+BSL_RFR_spot_no_VA!$C97))-1</f>
        <v>1.5297094536833145E-2</v>
      </c>
      <c r="M97" s="6">
        <f>((1+BSL_RFR_spot_no_VA!M97)*(1+LFL_RFR_spot_no_VA!$C97)/(1+BSL_RFR_spot_no_VA!$C97))-1</f>
        <v>1.5297094536833145E-2</v>
      </c>
      <c r="N97" s="6">
        <f>((1+BSL_RFR_spot_no_VA!N97)*(1+LFL_RFR_spot_no_VA!$C97)/(1+BSL_RFR_spot_no_VA!$C97))-1</f>
        <v>1.5297094536833145E-2</v>
      </c>
      <c r="O97" s="6">
        <f>((1+BSL_RFR_spot_no_VA!O97)*(1+LFL_RFR_spot_no_VA!$C97)/(1+BSL_RFR_spot_no_VA!$C97))-1</f>
        <v>1.5297094536833145E-2</v>
      </c>
      <c r="P97" s="6">
        <f>((1+BSL_RFR_spot_no_VA!P97)*(1+LFL_RFR_spot_no_VA!$C97)/(1+BSL_RFR_spot_no_VA!$C97))-1</f>
        <v>2.4092900161246877E-2</v>
      </c>
      <c r="Q97" s="6">
        <f>((1+BSL_RFR_spot_no_VA!Q97)*(1+LFL_RFR_spot_no_VA!$C97)/(1+BSL_RFR_spot_no_VA!$C97))-1</f>
        <v>2.6321301809396402E-2</v>
      </c>
      <c r="R97" s="6">
        <f>((1+BSL_RFR_spot_no_VA!R97)*(1+LFL_RFR_spot_no_VA!$C97)/(1+BSL_RFR_spot_no_VA!$C97))-1</f>
        <v>1.5297094536833145E-2</v>
      </c>
      <c r="S97" s="6">
        <f>((1+BSL_RFR_spot_no_VA!S97)*(1+LFL_RFR_spot_no_VA!$C97)/(1+BSL_RFR_spot_no_VA!$C97))-1</f>
        <v>1.5297094536833145E-2</v>
      </c>
      <c r="T97" s="6">
        <f>((1+BSL_RFR_spot_no_VA!T97)*(1+LFL_RFR_spot_no_VA!$C97)/(1+BSL_RFR_spot_no_VA!$C97))-1</f>
        <v>1.5297094536833145E-2</v>
      </c>
      <c r="U97" s="6">
        <f>((1+BSL_RFR_spot_no_VA!U97)*(1+LFL_RFR_spot_no_VA!$C97)/(1+BSL_RFR_spot_no_VA!$C97))-1</f>
        <v>4.7440911370060235E-3</v>
      </c>
      <c r="V97" s="6">
        <f>((1+BSL_RFR_spot_no_VA!V97)*(1+LFL_RFR_spot_no_VA!$C97)/(1+BSL_RFR_spot_no_VA!$C97))-1</f>
        <v>1.5297094536833145E-2</v>
      </c>
      <c r="W97" s="6">
        <f>((1+BSL_RFR_spot_no_VA!W97)*(1+LFL_RFR_spot_no_VA!$C97)/(1+BSL_RFR_spot_no_VA!$C97))-1</f>
        <v>1.5297094536833145E-2</v>
      </c>
      <c r="X97" s="6">
        <f>((1+BSL_RFR_spot_no_VA!X97)*(1+LFL_RFR_spot_no_VA!$C97)/(1+BSL_RFR_spot_no_VA!$C97))-1</f>
        <v>1.5297094536833145E-2</v>
      </c>
      <c r="Y97" s="6">
        <f>((1+BSL_RFR_spot_no_VA!Y97)*(1+LFL_RFR_spot_no_VA!$C97)/(1+BSL_RFR_spot_no_VA!$C97))-1</f>
        <v>1.5297094536833145E-2</v>
      </c>
      <c r="Z97" s="6">
        <f>((1+BSL_RFR_spot_no_VA!Z97)*(1+LFL_RFR_spot_no_VA!$C97)/(1+BSL_RFR_spot_no_VA!$C97))-1</f>
        <v>1.8575888151290965E-2</v>
      </c>
      <c r="AA97" s="6">
        <f>((1+BSL_RFR_spot_no_VA!AA97)*(1+LFL_RFR_spot_no_VA!$C97)/(1+BSL_RFR_spot_no_VA!$C97))-1</f>
        <v>2.1992116228630065E-2</v>
      </c>
      <c r="AB97" s="6">
        <f>((1+BSL_RFR_spot_no_VA!AB97)*(1+LFL_RFR_spot_no_VA!$C97)/(1+BSL_RFR_spot_no_VA!$C97))-1</f>
        <v>1.5297094536833145E-2</v>
      </c>
      <c r="AC97" s="6">
        <f>((1+BSL_RFR_spot_no_VA!AC97)*(1+LFL_RFR_spot_no_VA!$C97)/(1+BSL_RFR_spot_no_VA!$C97))-1</f>
        <v>2.4416852823752944E-2</v>
      </c>
      <c r="AD97" s="6">
        <f>((1+BSL_RFR_spot_no_VA!AD97)*(1+LFL_RFR_spot_no_VA!$C97)/(1+BSL_RFR_spot_no_VA!$C97))-1</f>
        <v>3.2201533471253319E-2</v>
      </c>
      <c r="AE97" s="6">
        <f>((1+BSL_RFR_spot_no_VA!AE97)*(1+LFL_RFR_spot_no_VA!$C97)/(1+BSL_RFR_spot_no_VA!$C97))-1</f>
        <v>1.5297094536833145E-2</v>
      </c>
      <c r="AF97" s="6">
        <f>((1+BSL_RFR_spot_no_VA!AF97)*(1+LFL_RFR_spot_no_VA!$C97)/(1+BSL_RFR_spot_no_VA!$C97))-1</f>
        <v>1.5297094536833145E-2</v>
      </c>
      <c r="AG97" s="6">
        <f>((1+BSL_RFR_spot_no_VA!AG97)*(1+LFL_RFR_spot_no_VA!$C97)/(1+BSL_RFR_spot_no_VA!$C97))-1</f>
        <v>1.5297094536833145E-2</v>
      </c>
      <c r="AH97" s="6">
        <f>((1+BSL_RFR_spot_no_VA!AH97)*(1+LFL_RFR_spot_no_VA!$C97)/(1+BSL_RFR_spot_no_VA!$C97))-1</f>
        <v>1.9636096864947827E-2</v>
      </c>
      <c r="AI97" s="6">
        <f>((1+BSL_RFR_spot_no_VA!AI97)*(1+LFL_RFR_spot_no_VA!$C97)/(1+BSL_RFR_spot_no_VA!$C97))-1</f>
        <v>4.7440911370060235E-3</v>
      </c>
      <c r="AJ97" s="6">
        <v>1.2650593831021295E-2</v>
      </c>
      <c r="AK97" s="6">
        <f>((1+BSL_RFR_spot_no_VA!AK97)*(1+LFL_RFR_spot_no_VA!$C97)/(1+BSL_RFR_spot_no_VA!$C97))-1</f>
        <v>1.8811490087659033E-2</v>
      </c>
      <c r="AL97" s="6">
        <f>((1+BSL_RFR_spot_no_VA!AL97)*(1+LFL_RFR_spot_no_VA!$C97)/(1+BSL_RFR_spot_no_VA!$C97))-1</f>
        <v>5.8049029240317962E-2</v>
      </c>
      <c r="AM97" s="6">
        <f>((1+BSL_RFR_spot_no_VA!AM97)*(1+LFL_RFR_spot_no_VA!$C97)/(1+BSL_RFR_spot_no_VA!$C97))-1</f>
        <v>1.6612538681555655E-2</v>
      </c>
      <c r="AN97" s="6">
        <f>((1+BSL_RFR_spot_no_VA!AN97)*(1+LFL_RFR_spot_no_VA!$C97)/(1+BSL_RFR_spot_no_VA!$C97))-1</f>
        <v>2.4721171991562096E-2</v>
      </c>
      <c r="AO97" s="6">
        <f>((1+BSL_RFR_spot_no_VA!AO97)*(1+LFL_RFR_spot_no_VA!$C97)/(1+BSL_RFR_spot_no_VA!$C97))-1</f>
        <v>1.9645913612296617E-2</v>
      </c>
      <c r="AP97" s="6">
        <f>((1+BSL_RFR_spot_no_VA!AP97)*(1+LFL_RFR_spot_no_VA!$C97)/(1+BSL_RFR_spot_no_VA!$C97))-1</f>
        <v>2.8628237436335358E-2</v>
      </c>
      <c r="AQ97" s="6">
        <f>((1+BSL_RFR_spot_no_VA!AQ97)*(1+LFL_RFR_spot_no_VA!$C97)/(1+BSL_RFR_spot_no_VA!$C97))-1</f>
        <v>1.7761098121350738E-2</v>
      </c>
      <c r="AR97" s="6">
        <f>((1+BSL_RFR_spot_no_VA!AR97)*(1+LFL_RFR_spot_no_VA!$C97)/(1+BSL_RFR_spot_no_VA!$C97))-1</f>
        <v>3.8876921668353104E-2</v>
      </c>
      <c r="AS97" s="6">
        <f>((1+BSL_RFR_spot_no_VA!AS97)*(1+LFL_RFR_spot_no_VA!$C97)/(1+BSL_RFR_spot_no_VA!$C97))-1</f>
        <v>4.9796930733745359E-3</v>
      </c>
      <c r="AT97" s="6">
        <f>((1+BSL_RFR_spot_no_VA!AT97)*(1+LFL_RFR_spot_no_VA!$C97)/(1+BSL_RFR_spot_no_VA!$C97))-1</f>
        <v>2.5467244790061461E-2</v>
      </c>
      <c r="AU97" s="6">
        <f>((1+BSL_RFR_spot_no_VA!AU97)*(1+LFL_RFR_spot_no_VA!$C97)/(1+BSL_RFR_spot_no_VA!$C97))-1</f>
        <v>3.9102706857372826E-2</v>
      </c>
      <c r="AV97" s="6">
        <f>((1+BSL_RFR_spot_no_VA!AV97)*(1+LFL_RFR_spot_no_VA!$C97)/(1+BSL_RFR_spot_no_VA!$C97))-1</f>
        <v>2.2590937816899359E-2</v>
      </c>
      <c r="AW97" s="6">
        <f>((1+BSL_RFR_spot_no_VA!AW97)*(1+LFL_RFR_spot_no_VA!$C97)/(1+BSL_RFR_spot_no_VA!$C97))-1</f>
        <v>1.9292510707744182E-2</v>
      </c>
      <c r="AX97" s="6">
        <f>((1+BSL_RFR_spot_no_VA!AX97)*(1+LFL_RFR_spot_no_VA!$C97)/(1+BSL_RFR_spot_no_VA!$C97))-1</f>
        <v>4.5100739487413888E-2</v>
      </c>
      <c r="AY97" s="6">
        <f>((1+BSL_RFR_spot_no_VA!AY97)*(1+LFL_RFR_spot_no_VA!$C97)/(1+BSL_RFR_spot_no_VA!$C97))-1</f>
        <v>1.5748664914872146E-2</v>
      </c>
      <c r="AZ97" s="6">
        <f>((1+BSL_RFR_spot_no_VA!AZ97)*(1+LFL_RFR_spot_no_VA!$C97)/(1+BSL_RFR_spot_no_VA!$C97))-1</f>
        <v>1.6985575080805448E-2</v>
      </c>
      <c r="BA97" s="6">
        <f>((1+BSL_RFR_spot_no_VA!BA97)*(1+LFL_RFR_spot_no_VA!$C97)/(1+BSL_RFR_spot_no_VA!$C97))-1</f>
        <v>2.085337353618355E-2</v>
      </c>
      <c r="BB97" s="6">
        <f>((1+BSL_RFR_spot_no_VA!BB97)*(1+LFL_RFR_spot_no_VA!$C97)/(1+BSL_RFR_spot_no_VA!$C97))-1</f>
        <v>4.5032022255973247E-2</v>
      </c>
      <c r="BC97" s="6">
        <f>((1+BSL_RFR_spot_no_VA!BC97)*(1+LFL_RFR_spot_no_VA!$C97)/(1+BSL_RFR_spot_no_VA!$C97))-1</f>
        <v>1.2999975657242979E-2</v>
      </c>
      <c r="BD97" s="12"/>
      <c r="BE97" s="3"/>
    </row>
    <row r="98" spans="1:57" x14ac:dyDescent="0.25">
      <c r="A98" s="3"/>
      <c r="B98" s="3">
        <v>88</v>
      </c>
      <c r="C98" s="6">
        <v>1.5350374186307914E-2</v>
      </c>
      <c r="D98" s="6">
        <f>((1+BSL_RFR_spot_no_VA!D98)*(1+LFL_RFR_spot_no_VA!$C98)/(1+BSL_RFR_spot_no_VA!$C98))-1</f>
        <v>1.5350374186307914E-2</v>
      </c>
      <c r="E98" s="6">
        <f>((1+BSL_RFR_spot_no_VA!E98)*(1+LFL_RFR_spot_no_VA!$C98)/(1+BSL_RFR_spot_no_VA!$C98))-1</f>
        <v>1.5350374186307914E-2</v>
      </c>
      <c r="F98" s="6">
        <f>((1+BSL_RFR_spot_no_VA!F98)*(1+LFL_RFR_spot_no_VA!$C98)/(1+BSL_RFR_spot_no_VA!$C98))-1</f>
        <v>1.520312806208568E-2</v>
      </c>
      <c r="G98" s="6">
        <f>((1+BSL_RFR_spot_no_VA!G98)*(1+LFL_RFR_spot_no_VA!$C98)/(1+BSL_RFR_spot_no_VA!$C98))-1</f>
        <v>2.3792485308378186E-2</v>
      </c>
      <c r="H98" s="6">
        <f>((1+BSL_RFR_spot_no_VA!H98)*(1+LFL_RFR_spot_no_VA!$C98)/(1+BSL_RFR_spot_no_VA!$C98))-1</f>
        <v>1.5350374186307914E-2</v>
      </c>
      <c r="I98" s="6">
        <f>((1+BSL_RFR_spot_no_VA!I98)*(1+LFL_RFR_spot_no_VA!$C98)/(1+BSL_RFR_spot_no_VA!$C98))-1</f>
        <v>1.6204401706796379E-2</v>
      </c>
      <c r="J98" s="6">
        <f>((1+BSL_RFR_spot_no_VA!J98)*(1+LFL_RFR_spot_no_VA!$C98)/(1+BSL_RFR_spot_no_VA!$C98))-1</f>
        <v>1.5320924961463644E-2</v>
      </c>
      <c r="K98" s="6">
        <f>((1+BSL_RFR_spot_no_VA!K98)*(1+LFL_RFR_spot_no_VA!$C98)/(1+BSL_RFR_spot_no_VA!$C98))-1</f>
        <v>1.5350374186307914E-2</v>
      </c>
      <c r="L98" s="6">
        <f>((1+BSL_RFR_spot_no_VA!L98)*(1+LFL_RFR_spot_no_VA!$C98)/(1+BSL_RFR_spot_no_VA!$C98))-1</f>
        <v>1.5350374186307914E-2</v>
      </c>
      <c r="M98" s="6">
        <f>((1+BSL_RFR_spot_no_VA!M98)*(1+LFL_RFR_spot_no_VA!$C98)/(1+BSL_RFR_spot_no_VA!$C98))-1</f>
        <v>1.5350374186307914E-2</v>
      </c>
      <c r="N98" s="6">
        <f>((1+BSL_RFR_spot_no_VA!N98)*(1+LFL_RFR_spot_no_VA!$C98)/(1+BSL_RFR_spot_no_VA!$C98))-1</f>
        <v>1.5350374186307914E-2</v>
      </c>
      <c r="O98" s="6">
        <f>((1+BSL_RFR_spot_no_VA!O98)*(1+LFL_RFR_spot_no_VA!$C98)/(1+BSL_RFR_spot_no_VA!$C98))-1</f>
        <v>1.5350374186307914E-2</v>
      </c>
      <c r="P98" s="6">
        <f>((1+BSL_RFR_spot_no_VA!P98)*(1+LFL_RFR_spot_no_VA!$C98)/(1+BSL_RFR_spot_no_VA!$C98))-1</f>
        <v>2.4047711923696591E-2</v>
      </c>
      <c r="Q98" s="6">
        <f>((1+BSL_RFR_spot_no_VA!Q98)*(1+LFL_RFR_spot_no_VA!$C98)/(1+BSL_RFR_spot_no_VA!$C98))-1</f>
        <v>2.624658737874741E-2</v>
      </c>
      <c r="R98" s="6">
        <f>((1+BSL_RFR_spot_no_VA!R98)*(1+LFL_RFR_spot_no_VA!$C98)/(1+BSL_RFR_spot_no_VA!$C98))-1</f>
        <v>1.5350374186307914E-2</v>
      </c>
      <c r="S98" s="6">
        <f>((1+BSL_RFR_spot_no_VA!S98)*(1+LFL_RFR_spot_no_VA!$C98)/(1+BSL_RFR_spot_no_VA!$C98))-1</f>
        <v>1.5350374186307914E-2</v>
      </c>
      <c r="T98" s="6">
        <f>((1+BSL_RFR_spot_no_VA!T98)*(1+LFL_RFR_spot_no_VA!$C98)/(1+BSL_RFR_spot_no_VA!$C98))-1</f>
        <v>1.5350374186307914E-2</v>
      </c>
      <c r="U98" s="6">
        <f>((1+BSL_RFR_spot_no_VA!U98)*(1+LFL_RFR_spot_no_VA!$C98)/(1+BSL_RFR_spot_no_VA!$C98))-1</f>
        <v>4.8075516920016437E-3</v>
      </c>
      <c r="V98" s="6">
        <f>((1+BSL_RFR_spot_no_VA!V98)*(1+LFL_RFR_spot_no_VA!$C98)/(1+BSL_RFR_spot_no_VA!$C98))-1</f>
        <v>1.5350374186307914E-2</v>
      </c>
      <c r="W98" s="6">
        <f>((1+BSL_RFR_spot_no_VA!W98)*(1+LFL_RFR_spot_no_VA!$C98)/(1+BSL_RFR_spot_no_VA!$C98))-1</f>
        <v>1.5350374186307914E-2</v>
      </c>
      <c r="X98" s="6">
        <f>((1+BSL_RFR_spot_no_VA!X98)*(1+LFL_RFR_spot_no_VA!$C98)/(1+BSL_RFR_spot_no_VA!$C98))-1</f>
        <v>1.5350374186307914E-2</v>
      </c>
      <c r="Y98" s="6">
        <f>((1+BSL_RFR_spot_no_VA!Y98)*(1+LFL_RFR_spot_no_VA!$C98)/(1+BSL_RFR_spot_no_VA!$C98))-1</f>
        <v>1.5350374186307914E-2</v>
      </c>
      <c r="Z98" s="6">
        <f>((1+BSL_RFR_spot_no_VA!Z98)*(1+LFL_RFR_spot_no_VA!$C98)/(1+BSL_RFR_spot_no_VA!$C98))-1</f>
        <v>1.8589788919195271E-2</v>
      </c>
      <c r="AA98" s="6">
        <f>((1+BSL_RFR_spot_no_VA!AA98)*(1+LFL_RFR_spot_no_VA!$C98)/(1+BSL_RFR_spot_no_VA!$C98))-1</f>
        <v>2.1966633368023514E-2</v>
      </c>
      <c r="AB98" s="6">
        <f>((1+BSL_RFR_spot_no_VA!AB98)*(1+LFL_RFR_spot_no_VA!$C98)/(1+BSL_RFR_spot_no_VA!$C98))-1</f>
        <v>1.5350374186307914E-2</v>
      </c>
      <c r="AC98" s="6">
        <f>((1+BSL_RFR_spot_no_VA!AC98)*(1+LFL_RFR_spot_no_VA!$C98)/(1+BSL_RFR_spot_no_VA!$C98))-1</f>
        <v>2.4361836988703978E-2</v>
      </c>
      <c r="AD98" s="6">
        <f>((1+BSL_RFR_spot_no_VA!AD98)*(1+LFL_RFR_spot_no_VA!$C98)/(1+BSL_RFR_spot_no_VA!$C98))-1</f>
        <v>3.2057901081382179E-2</v>
      </c>
      <c r="AE98" s="6">
        <f>((1+BSL_RFR_spot_no_VA!AE98)*(1+LFL_RFR_spot_no_VA!$C98)/(1+BSL_RFR_spot_no_VA!$C98))-1</f>
        <v>1.5350374186307914E-2</v>
      </c>
      <c r="AF98" s="6">
        <f>((1+BSL_RFR_spot_no_VA!AF98)*(1+LFL_RFR_spot_no_VA!$C98)/(1+BSL_RFR_spot_no_VA!$C98))-1</f>
        <v>1.5350374186307914E-2</v>
      </c>
      <c r="AG98" s="6">
        <f>((1+BSL_RFR_spot_no_VA!AG98)*(1+LFL_RFR_spot_no_VA!$C98)/(1+BSL_RFR_spot_no_VA!$C98))-1</f>
        <v>1.5350374186307914E-2</v>
      </c>
      <c r="AH98" s="6">
        <f>((1+BSL_RFR_spot_no_VA!AH98)*(1+LFL_RFR_spot_no_VA!$C98)/(1+BSL_RFR_spot_no_VA!$C98))-1</f>
        <v>1.9640144605313381E-2</v>
      </c>
      <c r="AI98" s="6">
        <f>((1+BSL_RFR_spot_no_VA!AI98)*(1+LFL_RFR_spot_no_VA!$C98)/(1+BSL_RFR_spot_no_VA!$C98))-1</f>
        <v>4.8075516920016437E-3</v>
      </c>
      <c r="AJ98" s="6">
        <v>1.2733037431167382E-2</v>
      </c>
      <c r="AK98" s="6">
        <f>((1+BSL_RFR_spot_no_VA!AK98)*(1+LFL_RFR_spot_no_VA!$C98)/(1+BSL_RFR_spot_no_VA!$C98))-1</f>
        <v>1.8825382717950534E-2</v>
      </c>
      <c r="AL98" s="6">
        <f>((1+BSL_RFR_spot_no_VA!AL98)*(1+LFL_RFR_spot_no_VA!$C98)/(1+BSL_RFR_spot_no_VA!$C98))-1</f>
        <v>5.7727808737444652E-2</v>
      </c>
      <c r="AM98" s="6">
        <f>((1+BSL_RFR_spot_no_VA!AM98)*(1+LFL_RFR_spot_no_VA!$C98)/(1+BSL_RFR_spot_no_VA!$C98))-1</f>
        <v>1.6655956487744428E-2</v>
      </c>
      <c r="AN98" s="6">
        <f>((1+BSL_RFR_spot_no_VA!AN98)*(1+LFL_RFR_spot_no_VA!$C98)/(1+BSL_RFR_spot_no_VA!$C98))-1</f>
        <v>2.4666145645429793E-2</v>
      </c>
      <c r="AO98" s="6">
        <f>((1+BSL_RFR_spot_no_VA!AO98)*(1+LFL_RFR_spot_no_VA!$C98)/(1+BSL_RFR_spot_no_VA!$C98))-1</f>
        <v>1.9640144605313381E-2</v>
      </c>
      <c r="AP98" s="6">
        <f>((1+BSL_RFR_spot_no_VA!AP98)*(1+LFL_RFR_spot_no_VA!$C98)/(1+BSL_RFR_spot_no_VA!$C98))-1</f>
        <v>2.8523994100050132E-2</v>
      </c>
      <c r="AQ98" s="6">
        <f>((1+BSL_RFR_spot_no_VA!AQ98)*(1+LFL_RFR_spot_no_VA!$C98)/(1+BSL_RFR_spot_no_VA!$C98))-1</f>
        <v>1.7784843440114217E-2</v>
      </c>
      <c r="AR98" s="6">
        <f>((1+BSL_RFR_spot_no_VA!AR98)*(1+LFL_RFR_spot_no_VA!$C98)/(1+BSL_RFR_spot_no_VA!$C98))-1</f>
        <v>3.8772324345912379E-2</v>
      </c>
      <c r="AS98" s="6">
        <f>((1+BSL_RFR_spot_no_VA!AS98)*(1+LFL_RFR_spot_no_VA!$C98)/(1+BSL_RFR_spot_no_VA!$C98))-1</f>
        <v>5.0333290824755572E-3</v>
      </c>
      <c r="AT98" s="6">
        <f>((1+BSL_RFR_spot_no_VA!AT98)*(1+LFL_RFR_spot_no_VA!$C98)/(1+BSL_RFR_spot_no_VA!$C98))-1</f>
        <v>2.5402376266540516E-2</v>
      </c>
      <c r="AU98" s="6">
        <f>((1+BSL_RFR_spot_no_VA!AU98)*(1+LFL_RFR_spot_no_VA!$C98)/(1+BSL_RFR_spot_no_VA!$C98))-1</f>
        <v>3.8988285328104721E-2</v>
      </c>
      <c r="AV98" s="6">
        <f>((1+BSL_RFR_spot_no_VA!AV98)*(1+LFL_RFR_spot_no_VA!$C98)/(1+BSL_RFR_spot_no_VA!$C98))-1</f>
        <v>2.2565434273193574E-2</v>
      </c>
      <c r="AW98" s="6">
        <f>((1+BSL_RFR_spot_no_VA!AW98)*(1+LFL_RFR_spot_no_VA!$C98)/(1+BSL_RFR_spot_no_VA!$C98))-1</f>
        <v>1.9296570315461725E-2</v>
      </c>
      <c r="AX98" s="6">
        <f>((1+BSL_RFR_spot_no_VA!AX98)*(1+LFL_RFR_spot_no_VA!$C98)/(1+BSL_RFR_spot_no_VA!$C98))-1</f>
        <v>4.4927212338398581E-2</v>
      </c>
      <c r="AY98" s="6">
        <f>((1+BSL_RFR_spot_no_VA!AY98)*(1+LFL_RFR_spot_no_VA!$C98)/(1+BSL_RFR_spot_no_VA!$C98))-1</f>
        <v>1.5792112558974392E-2</v>
      </c>
      <c r="AZ98" s="6">
        <f>((1+BSL_RFR_spot_no_VA!AZ98)*(1+LFL_RFR_spot_no_VA!$C98)/(1+BSL_RFR_spot_no_VA!$C98))-1</f>
        <v>1.7009347185877433E-2</v>
      </c>
      <c r="BA98" s="6">
        <f>((1+BSL_RFR_spot_no_VA!BA98)*(1+LFL_RFR_spot_no_VA!$C98)/(1+BSL_RFR_spot_no_VA!$C98))-1</f>
        <v>2.0837746415653724E-2</v>
      </c>
      <c r="BB98" s="6">
        <f>((1+BSL_RFR_spot_no_VA!BB98)*(1+LFL_RFR_spot_no_VA!$C98)/(1+BSL_RFR_spot_no_VA!$C98))-1</f>
        <v>4.4848681072146679E-2</v>
      </c>
      <c r="BC98" s="6">
        <f>((1+BSL_RFR_spot_no_VA!BC98)*(1+LFL_RFR_spot_no_VA!$C98)/(1+BSL_RFR_spot_no_VA!$C98))-1</f>
        <v>1.3072967465005192E-2</v>
      </c>
      <c r="BD98" s="12"/>
      <c r="BE98" s="3"/>
    </row>
    <row r="99" spans="1:57" x14ac:dyDescent="0.25">
      <c r="A99" s="3"/>
      <c r="B99" s="3">
        <v>89</v>
      </c>
      <c r="C99" s="6">
        <v>1.5402463832195235E-2</v>
      </c>
      <c r="D99" s="6">
        <f>((1+BSL_RFR_spot_no_VA!D99)*(1+LFL_RFR_spot_no_VA!$C99)/(1+BSL_RFR_spot_no_VA!$C99))-1</f>
        <v>1.5402463832195235E-2</v>
      </c>
      <c r="E99" s="6">
        <f>((1+BSL_RFR_spot_no_VA!E99)*(1+LFL_RFR_spot_no_VA!$C99)/(1+BSL_RFR_spot_no_VA!$C99))-1</f>
        <v>1.5402463832195235E-2</v>
      </c>
      <c r="F99" s="6">
        <f>((1+BSL_RFR_spot_no_VA!F99)*(1+LFL_RFR_spot_no_VA!$C99)/(1+BSL_RFR_spot_no_VA!$C99))-1</f>
        <v>1.5265037694904393E-2</v>
      </c>
      <c r="G99" s="6">
        <f>((1+BSL_RFR_spot_no_VA!G99)*(1+LFL_RFR_spot_no_VA!$C99)/(1+BSL_RFR_spot_no_VA!$C99))-1</f>
        <v>2.3756009748952422E-2</v>
      </c>
      <c r="H99" s="6">
        <f>((1+BSL_RFR_spot_no_VA!H99)*(1+LFL_RFR_spot_no_VA!$C99)/(1+BSL_RFR_spot_no_VA!$C99))-1</f>
        <v>1.5402463832195235E-2</v>
      </c>
      <c r="I99" s="6">
        <f>((1+BSL_RFR_spot_no_VA!I99)*(1+LFL_RFR_spot_no_VA!$C99)/(1+BSL_RFR_spot_no_VA!$C99))-1</f>
        <v>1.6256469113931971E-2</v>
      </c>
      <c r="J99" s="6">
        <f>((1+BSL_RFR_spot_no_VA!J99)*(1+LFL_RFR_spot_no_VA!$C99)/(1+BSL_RFR_spot_no_VA!$C99))-1</f>
        <v>1.5373015374204213E-2</v>
      </c>
      <c r="K99" s="6">
        <f>((1+BSL_RFR_spot_no_VA!K99)*(1+LFL_RFR_spot_no_VA!$C99)/(1+BSL_RFR_spot_no_VA!$C99))-1</f>
        <v>1.5402463832195235E-2</v>
      </c>
      <c r="L99" s="6">
        <f>((1+BSL_RFR_spot_no_VA!L99)*(1+LFL_RFR_spot_no_VA!$C99)/(1+BSL_RFR_spot_no_VA!$C99))-1</f>
        <v>1.5402463832195235E-2</v>
      </c>
      <c r="M99" s="6">
        <f>((1+BSL_RFR_spot_no_VA!M99)*(1+LFL_RFR_spot_no_VA!$C99)/(1+BSL_RFR_spot_no_VA!$C99))-1</f>
        <v>1.5402463832195235E-2</v>
      </c>
      <c r="N99" s="6">
        <f>((1+BSL_RFR_spot_no_VA!N99)*(1+LFL_RFR_spot_no_VA!$C99)/(1+BSL_RFR_spot_no_VA!$C99))-1</f>
        <v>1.5402463832195235E-2</v>
      </c>
      <c r="O99" s="6">
        <f>((1+BSL_RFR_spot_no_VA!O99)*(1+LFL_RFR_spot_no_VA!$C99)/(1+BSL_RFR_spot_no_VA!$C99))-1</f>
        <v>1.5402463832195235E-2</v>
      </c>
      <c r="P99" s="6">
        <f>((1+BSL_RFR_spot_no_VA!P99)*(1+LFL_RFR_spot_no_VA!$C99)/(1+BSL_RFR_spot_no_VA!$C99))-1</f>
        <v>2.401122971820735E-2</v>
      </c>
      <c r="Q99" s="6">
        <f>((1+BSL_RFR_spot_no_VA!Q99)*(1+LFL_RFR_spot_no_VA!$C99)/(1+BSL_RFR_spot_no_VA!$C99))-1</f>
        <v>2.6180599456871567E-2</v>
      </c>
      <c r="R99" s="6">
        <f>((1+BSL_RFR_spot_no_VA!R99)*(1+LFL_RFR_spot_no_VA!$C99)/(1+BSL_RFR_spot_no_VA!$C99))-1</f>
        <v>1.5402463832195235E-2</v>
      </c>
      <c r="S99" s="6">
        <f>((1+BSL_RFR_spot_no_VA!S99)*(1+LFL_RFR_spot_no_VA!$C99)/(1+BSL_RFR_spot_no_VA!$C99))-1</f>
        <v>1.5402463832195235E-2</v>
      </c>
      <c r="T99" s="6">
        <f>((1+BSL_RFR_spot_no_VA!T99)*(1+LFL_RFR_spot_no_VA!$C99)/(1+BSL_RFR_spot_no_VA!$C99))-1</f>
        <v>1.5402463832195235E-2</v>
      </c>
      <c r="U99" s="6">
        <f>((1+BSL_RFR_spot_no_VA!U99)*(1+LFL_RFR_spot_no_VA!$C99)/(1+BSL_RFR_spot_no_VA!$C99))-1</f>
        <v>4.8697320241102293E-3</v>
      </c>
      <c r="V99" s="6">
        <f>((1+BSL_RFR_spot_no_VA!V99)*(1+LFL_RFR_spot_no_VA!$C99)/(1+BSL_RFR_spot_no_VA!$C99))-1</f>
        <v>1.5402463832195235E-2</v>
      </c>
      <c r="W99" s="6">
        <f>((1+BSL_RFR_spot_no_VA!W99)*(1+LFL_RFR_spot_no_VA!$C99)/(1+BSL_RFR_spot_no_VA!$C99))-1</f>
        <v>1.5402463832195235E-2</v>
      </c>
      <c r="X99" s="6">
        <f>((1+BSL_RFR_spot_no_VA!X99)*(1+LFL_RFR_spot_no_VA!$C99)/(1+BSL_RFR_spot_no_VA!$C99))-1</f>
        <v>1.5402463832195235E-2</v>
      </c>
      <c r="Y99" s="6">
        <f>((1+BSL_RFR_spot_no_VA!Y99)*(1+LFL_RFR_spot_no_VA!$C99)/(1+BSL_RFR_spot_no_VA!$C99))-1</f>
        <v>1.5402463832195235E-2</v>
      </c>
      <c r="Z99" s="6">
        <f>((1+BSL_RFR_spot_no_VA!Z99)*(1+LFL_RFR_spot_no_VA!$C99)/(1+BSL_RFR_spot_no_VA!$C99))-1</f>
        <v>1.8612345753205473E-2</v>
      </c>
      <c r="AA99" s="6">
        <f>((1+BSL_RFR_spot_no_VA!AA99)*(1+LFL_RFR_spot_no_VA!$C99)/(1+BSL_RFR_spot_no_VA!$C99))-1</f>
        <v>2.1949837658842952E-2</v>
      </c>
      <c r="AB99" s="6">
        <f>((1+BSL_RFR_spot_no_VA!AB99)*(1+LFL_RFR_spot_no_VA!$C99)/(1+BSL_RFR_spot_no_VA!$C99))-1</f>
        <v>1.5402463832195235E-2</v>
      </c>
      <c r="AC99" s="6">
        <f>((1+BSL_RFR_spot_no_VA!AC99)*(1+LFL_RFR_spot_no_VA!$C99)/(1+BSL_RFR_spot_no_VA!$C99))-1</f>
        <v>2.4325346603443654E-2</v>
      </c>
      <c r="AD99" s="6">
        <f>((1+BSL_RFR_spot_no_VA!AD99)*(1+LFL_RFR_spot_no_VA!$C99)/(1+BSL_RFR_spot_no_VA!$C99))-1</f>
        <v>3.193286491776437E-2</v>
      </c>
      <c r="AE99" s="6">
        <f>((1+BSL_RFR_spot_no_VA!AE99)*(1+LFL_RFR_spot_no_VA!$C99)/(1+BSL_RFR_spot_no_VA!$C99))-1</f>
        <v>1.5402463832195235E-2</v>
      </c>
      <c r="AF99" s="6">
        <f>((1+BSL_RFR_spot_no_VA!AF99)*(1+LFL_RFR_spot_no_VA!$C99)/(1+BSL_RFR_spot_no_VA!$C99))-1</f>
        <v>1.5402463832195235E-2</v>
      </c>
      <c r="AG99" s="6">
        <f>((1+BSL_RFR_spot_no_VA!AG99)*(1+LFL_RFR_spot_no_VA!$C99)/(1+BSL_RFR_spot_no_VA!$C99))-1</f>
        <v>1.5402463832195235E-2</v>
      </c>
      <c r="AH99" s="6">
        <f>((1+BSL_RFR_spot_no_VA!AH99)*(1+LFL_RFR_spot_no_VA!$C99)/(1+BSL_RFR_spot_no_VA!$C99))-1</f>
        <v>1.9643041782887671E-2</v>
      </c>
      <c r="AI99" s="6">
        <f>((1+BSL_RFR_spot_no_VA!AI99)*(1+LFL_RFR_spot_no_VA!$C99)/(1+BSL_RFR_spot_no_VA!$C99))-1</f>
        <v>4.8697320241102293E-3</v>
      </c>
      <c r="AJ99" s="6">
        <v>1.2813727792812646E-2</v>
      </c>
      <c r="AK99" s="6">
        <f>((1+BSL_RFR_spot_no_VA!AK99)*(1+LFL_RFR_spot_no_VA!$C99)/(1+BSL_RFR_spot_no_VA!$C99))-1</f>
        <v>1.8847933417132978E-2</v>
      </c>
      <c r="AL99" s="6">
        <f>((1+BSL_RFR_spot_no_VA!AL99)*(1+LFL_RFR_spot_no_VA!$C99)/(1+BSL_RFR_spot_no_VA!$C99))-1</f>
        <v>5.7415597232572502E-2</v>
      </c>
      <c r="AM99" s="6">
        <f>((1+BSL_RFR_spot_no_VA!AM99)*(1+LFL_RFR_spot_no_VA!$C99)/(1+BSL_RFR_spot_no_VA!$C99))-1</f>
        <v>1.669819598379596E-2</v>
      </c>
      <c r="AN99" s="6">
        <f>((1+BSL_RFR_spot_no_VA!AN99)*(1+LFL_RFR_spot_no_VA!$C99)/(1+BSL_RFR_spot_no_VA!$C99))-1</f>
        <v>2.4619831183352758E-2</v>
      </c>
      <c r="AO99" s="6">
        <f>((1+BSL_RFR_spot_no_VA!AO99)*(1+LFL_RFR_spot_no_VA!$C99)/(1+BSL_RFR_spot_no_VA!$C99))-1</f>
        <v>1.9652857935551271E-2</v>
      </c>
      <c r="AP99" s="6">
        <f>((1+BSL_RFR_spot_no_VA!AP99)*(1+LFL_RFR_spot_no_VA!$C99)/(1+BSL_RFR_spot_no_VA!$C99))-1</f>
        <v>2.8438314569508627E-2</v>
      </c>
      <c r="AQ99" s="6">
        <f>((1+BSL_RFR_spot_no_VA!AQ99)*(1+LFL_RFR_spot_no_VA!$C99)/(1+BSL_RFR_spot_no_VA!$C99))-1</f>
        <v>1.7807421234786958E-2</v>
      </c>
      <c r="AR99" s="6">
        <f>((1+BSL_RFR_spot_no_VA!AR99)*(1+LFL_RFR_spot_no_VA!$C99)/(1+BSL_RFR_spot_no_VA!$C99))-1</f>
        <v>3.8676561797684528E-2</v>
      </c>
      <c r="AS99" s="6">
        <f>((1+BSL_RFR_spot_no_VA!AS99)*(1+LFL_RFR_spot_no_VA!$C99)/(1+BSL_RFR_spot_no_VA!$C99))-1</f>
        <v>5.0955035353736911E-3</v>
      </c>
      <c r="AT99" s="6">
        <f>((1+BSL_RFR_spot_no_VA!AT99)*(1+LFL_RFR_spot_no_VA!$C99)/(1+BSL_RFR_spot_no_VA!$C99))-1</f>
        <v>2.5346226480462253E-2</v>
      </c>
      <c r="AU99" s="6">
        <f>((1+BSL_RFR_spot_no_VA!AU99)*(1+LFL_RFR_spot_no_VA!$C99)/(1+BSL_RFR_spot_no_VA!$C99))-1</f>
        <v>3.8892517156284612E-2</v>
      </c>
      <c r="AV99" s="6">
        <f>((1+BSL_RFR_spot_no_VA!AV99)*(1+LFL_RFR_spot_no_VA!$C99)/(1+BSL_RFR_spot_no_VA!$C99))-1</f>
        <v>2.2538806818661383E-2</v>
      </c>
      <c r="AW99" s="6">
        <f>((1+BSL_RFR_spot_no_VA!AW99)*(1+LFL_RFR_spot_no_VA!$C99)/(1+BSL_RFR_spot_no_VA!$C99))-1</f>
        <v>1.9309292592323724E-2</v>
      </c>
      <c r="AX99" s="6">
        <f>((1+BSL_RFR_spot_no_VA!AX99)*(1+LFL_RFR_spot_no_VA!$C99)/(1+BSL_RFR_spot_no_VA!$C99))-1</f>
        <v>4.4762576449141056E-2</v>
      </c>
      <c r="AY99" s="6">
        <f>((1+BSL_RFR_spot_no_VA!AY99)*(1+LFL_RFR_spot_no_VA!$C99)/(1+BSL_RFR_spot_no_VA!$C99))-1</f>
        <v>1.5844190702059002E-2</v>
      </c>
      <c r="AZ99" s="6">
        <f>((1+BSL_RFR_spot_no_VA!AZ99)*(1+LFL_RFR_spot_no_VA!$C99)/(1+BSL_RFR_spot_no_VA!$C99))-1</f>
        <v>1.7051577479686886E-2</v>
      </c>
      <c r="BA99" s="6">
        <f>((1+BSL_RFR_spot_no_VA!BA99)*(1+LFL_RFR_spot_no_VA!$C99)/(1+BSL_RFR_spot_no_VA!$C99))-1</f>
        <v>2.0830796255187911E-2</v>
      </c>
      <c r="BB99" s="6">
        <f>((1+BSL_RFR_spot_no_VA!BB99)*(1+LFL_RFR_spot_no_VA!$C99)/(1+BSL_RFR_spot_no_VA!$C99))-1</f>
        <v>4.4684047227831813E-2</v>
      </c>
      <c r="BC99" s="6">
        <f>((1+BSL_RFR_spot_no_VA!BC99)*(1+LFL_RFR_spot_no_VA!$C99)/(1+BSL_RFR_spot_no_VA!$C99))-1</f>
        <v>1.3154564872221775E-2</v>
      </c>
      <c r="BD99" s="12"/>
      <c r="BE99" s="3"/>
    </row>
    <row r="100" spans="1:57" x14ac:dyDescent="0.25">
      <c r="A100" s="11"/>
      <c r="B100" s="8">
        <v>90</v>
      </c>
      <c r="C100" s="9">
        <v>1.5453402532415117E-2</v>
      </c>
      <c r="D100" s="9">
        <f>((1+BSL_RFR_spot_no_VA!D100)*(1+LFL_RFR_spot_no_VA!$C100)/(1+BSL_RFR_spot_no_VA!$C100))-1</f>
        <v>1.5453402532415117E-2</v>
      </c>
      <c r="E100" s="9">
        <f>((1+BSL_RFR_spot_no_VA!E100)*(1+LFL_RFR_spot_no_VA!$C100)/(1+BSL_RFR_spot_no_VA!$C100))-1</f>
        <v>1.5453402532415117E-2</v>
      </c>
      <c r="F100" s="9">
        <f>((1+BSL_RFR_spot_no_VA!F100)*(1+LFL_RFR_spot_no_VA!$C100)/(1+BSL_RFR_spot_no_VA!$C100))-1</f>
        <v>1.5306165666285176E-2</v>
      </c>
      <c r="G100" s="9">
        <f>((1+BSL_RFR_spot_no_VA!G100)*(1+LFL_RFR_spot_no_VA!$C100)/(1+BSL_RFR_spot_no_VA!$C100))-1</f>
        <v>2.3708482826755084E-2</v>
      </c>
      <c r="H100" s="9">
        <f>((1+BSL_RFR_spot_no_VA!H100)*(1+LFL_RFR_spot_no_VA!$C100)/(1+BSL_RFR_spot_no_VA!$C100))-1</f>
        <v>1.5453402532415117E-2</v>
      </c>
      <c r="I100" s="9">
        <f>((1+BSL_RFR_spot_no_VA!I100)*(1+LFL_RFR_spot_no_VA!$C100)/(1+BSL_RFR_spot_no_VA!$C100))-1</f>
        <v>1.6287744773817003E-2</v>
      </c>
      <c r="J100" s="9">
        <f>((1+BSL_RFR_spot_no_VA!J100)*(1+LFL_RFR_spot_no_VA!$C100)/(1+BSL_RFR_spot_no_VA!$C100))-1</f>
        <v>1.5423955159189262E-2</v>
      </c>
      <c r="K100" s="9">
        <f>((1+BSL_RFR_spot_no_VA!K100)*(1+LFL_RFR_spot_no_VA!$C100)/(1+BSL_RFR_spot_no_VA!$C100))-1</f>
        <v>1.5453402532415117E-2</v>
      </c>
      <c r="L100" s="9">
        <f>((1+BSL_RFR_spot_no_VA!L100)*(1+LFL_RFR_spot_no_VA!$C100)/(1+BSL_RFR_spot_no_VA!$C100))-1</f>
        <v>1.5453402532415117E-2</v>
      </c>
      <c r="M100" s="9">
        <f>((1+BSL_RFR_spot_no_VA!M100)*(1+LFL_RFR_spot_no_VA!$C100)/(1+BSL_RFR_spot_no_VA!$C100))-1</f>
        <v>1.5453402532415117E-2</v>
      </c>
      <c r="N100" s="9">
        <f>((1+BSL_RFR_spot_no_VA!N100)*(1+LFL_RFR_spot_no_VA!$C100)/(1+BSL_RFR_spot_no_VA!$C100))-1</f>
        <v>1.5453402532415117E-2</v>
      </c>
      <c r="O100" s="9">
        <f>((1+BSL_RFR_spot_no_VA!O100)*(1+LFL_RFR_spot_no_VA!$C100)/(1+BSL_RFR_spot_no_VA!$C100))-1</f>
        <v>1.5453402532415117E-2</v>
      </c>
      <c r="P100" s="9">
        <f>((1+BSL_RFR_spot_no_VA!P100)*(1+LFL_RFR_spot_no_VA!$C100)/(1+BSL_RFR_spot_no_VA!$C100))-1</f>
        <v>2.3953877603637874E-2</v>
      </c>
      <c r="Q100" s="9">
        <f>((1+BSL_RFR_spot_no_VA!Q100)*(1+LFL_RFR_spot_no_VA!$C100)/(1+BSL_RFR_spot_no_VA!$C100))-1</f>
        <v>2.6103535849131942E-2</v>
      </c>
      <c r="R100" s="9">
        <f>((1+BSL_RFR_spot_no_VA!R100)*(1+LFL_RFR_spot_no_VA!$C100)/(1+BSL_RFR_spot_no_VA!$C100))-1</f>
        <v>1.5453402532415117E-2</v>
      </c>
      <c r="S100" s="9">
        <f>((1+BSL_RFR_spot_no_VA!S100)*(1+LFL_RFR_spot_no_VA!$C100)/(1+BSL_RFR_spot_no_VA!$C100))-1</f>
        <v>1.5453402532415117E-2</v>
      </c>
      <c r="T100" s="9">
        <f>((1+BSL_RFR_spot_no_VA!T100)*(1+LFL_RFR_spot_no_VA!$C100)/(1+BSL_RFR_spot_no_VA!$C100))-1</f>
        <v>1.5453402532415117E-2</v>
      </c>
      <c r="U100" s="9">
        <f>((1+BSL_RFR_spot_no_VA!U100)*(1+LFL_RFR_spot_no_VA!$C100)/(1+BSL_RFR_spot_no_VA!$C100))-1</f>
        <v>4.9210587086019331E-3</v>
      </c>
      <c r="V100" s="9">
        <f>((1+BSL_RFR_spot_no_VA!V100)*(1+LFL_RFR_spot_no_VA!$C100)/(1+BSL_RFR_spot_no_VA!$C100))-1</f>
        <v>1.5453402532415117E-2</v>
      </c>
      <c r="W100" s="9">
        <f>((1+BSL_RFR_spot_no_VA!W100)*(1+LFL_RFR_spot_no_VA!$C100)/(1+BSL_RFR_spot_no_VA!$C100))-1</f>
        <v>1.5453402532415117E-2</v>
      </c>
      <c r="X100" s="9">
        <f>((1+BSL_RFR_spot_no_VA!X100)*(1+LFL_RFR_spot_no_VA!$C100)/(1+BSL_RFR_spot_no_VA!$C100))-1</f>
        <v>1.5453402532415117E-2</v>
      </c>
      <c r="Y100" s="9">
        <f>((1+BSL_RFR_spot_no_VA!Y100)*(1+LFL_RFR_spot_no_VA!$C100)/(1+BSL_RFR_spot_no_VA!$C100))-1</f>
        <v>1.5453402532415117E-2</v>
      </c>
      <c r="Z100" s="9">
        <f>((1+BSL_RFR_spot_no_VA!Z100)*(1+LFL_RFR_spot_no_VA!$C100)/(1+BSL_RFR_spot_no_VA!$C100))-1</f>
        <v>1.8614087258666645E-2</v>
      </c>
      <c r="AA100" s="9">
        <f>((1+BSL_RFR_spot_no_VA!AA100)*(1+LFL_RFR_spot_no_VA!$C100)/(1+BSL_RFR_spot_no_VA!$C100))-1</f>
        <v>2.192200885104767E-2</v>
      </c>
      <c r="AB100" s="9">
        <f>((1+BSL_RFR_spot_no_VA!AB100)*(1+LFL_RFR_spot_no_VA!$C100)/(1+BSL_RFR_spot_no_VA!$C100))-1</f>
        <v>1.5453402532415117E-2</v>
      </c>
      <c r="AC100" s="9">
        <f>((1+BSL_RFR_spot_no_VA!AC100)*(1+LFL_RFR_spot_no_VA!$C100)/(1+BSL_RFR_spot_no_VA!$C100))-1</f>
        <v>2.4267982918048103E-2</v>
      </c>
      <c r="AD100" s="9">
        <f>((1+BSL_RFR_spot_no_VA!AD100)*(1+LFL_RFR_spot_no_VA!$C100)/(1+BSL_RFR_spot_no_VA!$C100))-1</f>
        <v>3.1786878881739256E-2</v>
      </c>
      <c r="AE100" s="9">
        <f>((1+BSL_RFR_spot_no_VA!AE100)*(1+LFL_RFR_spot_no_VA!$C100)/(1+BSL_RFR_spot_no_VA!$C100))-1</f>
        <v>1.5453402532415117E-2</v>
      </c>
      <c r="AF100" s="9">
        <f>((1+BSL_RFR_spot_no_VA!AF100)*(1+LFL_RFR_spot_no_VA!$C100)/(1+BSL_RFR_spot_no_VA!$C100))-1</f>
        <v>1.5453402532415117E-2</v>
      </c>
      <c r="AG100" s="9">
        <f>((1+BSL_RFR_spot_no_VA!AG100)*(1+LFL_RFR_spot_no_VA!$C100)/(1+BSL_RFR_spot_no_VA!$C100))-1</f>
        <v>1.5453402532415117E-2</v>
      </c>
      <c r="AH100" s="9">
        <f>((1+BSL_RFR_spot_no_VA!AH100)*(1+LFL_RFR_spot_no_VA!$C100)/(1+BSL_RFR_spot_no_VA!$C100))-1</f>
        <v>1.9644745321574675E-2</v>
      </c>
      <c r="AI100" s="9">
        <f>((1+BSL_RFR_spot_no_VA!AI100)*(1+LFL_RFR_spot_no_VA!$C100)/(1+BSL_RFR_spot_no_VA!$C100))-1</f>
        <v>4.9210587086019331E-3</v>
      </c>
      <c r="AJ100" s="9">
        <v>1.2892711998049533E-2</v>
      </c>
      <c r="AK100" s="9">
        <f>((1+BSL_RFR_spot_no_VA!AK100)*(1+LFL_RFR_spot_no_VA!$C100)/(1+BSL_RFR_spot_no_VA!$C100))-1</f>
        <v>1.884966624447415E-2</v>
      </c>
      <c r="AL100" s="9">
        <f>((1+BSL_RFR_spot_no_VA!AL100)*(1+LFL_RFR_spot_no_VA!$C100)/(1+BSL_RFR_spot_no_VA!$C100))-1</f>
        <v>5.7091988273901384E-2</v>
      </c>
      <c r="AM100" s="9">
        <f>((1+BSL_RFR_spot_no_VA!AM100)*(1+LFL_RFR_spot_no_VA!$C100)/(1+BSL_RFR_spot_no_VA!$C100))-1</f>
        <v>1.6729455372205937E-2</v>
      </c>
      <c r="AN100" s="9">
        <f>((1+BSL_RFR_spot_no_VA!AN100)*(1+LFL_RFR_spot_no_VA!$C100)/(1+BSL_RFR_spot_no_VA!$C100))-1</f>
        <v>2.456245665030754E-2</v>
      </c>
      <c r="AO100" s="9">
        <f>((1+BSL_RFR_spot_no_VA!AO100)*(1+LFL_RFR_spot_no_VA!$C100)/(1+BSL_RFR_spot_no_VA!$C100))-1</f>
        <v>1.965456111264996E-2</v>
      </c>
      <c r="AP100" s="9">
        <f>((1+BSL_RFR_spot_no_VA!AP100)*(1+LFL_RFR_spot_no_VA!$C100)/(1+BSL_RFR_spot_no_VA!$C100))-1</f>
        <v>2.8341536214303575E-2</v>
      </c>
      <c r="AQ100" s="9">
        <f>((1+BSL_RFR_spot_no_VA!AQ100)*(1+LFL_RFR_spot_no_VA!$C100)/(1+BSL_RFR_spot_no_VA!$C100))-1</f>
        <v>1.7828823972641183E-2</v>
      </c>
      <c r="AR100" s="9">
        <f>((1+BSL_RFR_spot_no_VA!AR100)*(1+LFL_RFR_spot_no_VA!$C100)/(1+BSL_RFR_spot_no_VA!$C100))-1</f>
        <v>3.8569590514781815E-2</v>
      </c>
      <c r="AS100" s="9">
        <f>((1+BSL_RFR_spot_no_VA!AS100)*(1+LFL_RFR_spot_no_VA!$C100)/(1+BSL_RFR_spot_no_VA!$C100))-1</f>
        <v>5.1468219033343754E-3</v>
      </c>
      <c r="AT100" s="9">
        <f>((1+BSL_RFR_spot_no_VA!AT100)*(1+LFL_RFR_spot_no_VA!$C100)/(1+BSL_RFR_spot_no_VA!$C100))-1</f>
        <v>2.5279009398805341E-2</v>
      </c>
      <c r="AU100" s="9">
        <f>((1+BSL_RFR_spot_no_VA!AU100)*(1+LFL_RFR_spot_no_VA!$C100)/(1+BSL_RFR_spot_no_VA!$C100))-1</f>
        <v>3.8785537918438973E-2</v>
      </c>
      <c r="AV100" s="9">
        <f>((1+BSL_RFR_spot_no_VA!AV100)*(1+LFL_RFR_spot_no_VA!$C100)/(1+BSL_RFR_spot_no_VA!$C100))-1</f>
        <v>2.2501140524491259E-2</v>
      </c>
      <c r="AW100" s="9">
        <f>((1+BSL_RFR_spot_no_VA!AW100)*(1+LFL_RFR_spot_no_VA!$C100)/(1+BSL_RFR_spot_no_VA!$C100))-1</f>
        <v>1.9311008425014098E-2</v>
      </c>
      <c r="AX100" s="9">
        <f>((1+BSL_RFR_spot_no_VA!AX100)*(1+LFL_RFR_spot_no_VA!$C100)/(1+BSL_RFR_spot_no_VA!$C100))-1</f>
        <v>4.4586670443949927E-2</v>
      </c>
      <c r="AY100" s="9">
        <f>((1+BSL_RFR_spot_no_VA!AY100)*(1+LFL_RFR_spot_no_VA!$C100)/(1+BSL_RFR_spot_no_VA!$C100))-1</f>
        <v>1.5885297339728988E-2</v>
      </c>
      <c r="AZ100" s="9">
        <f>((1+BSL_RFR_spot_no_VA!AZ100)*(1+LFL_RFR_spot_no_VA!$C100)/(1+BSL_RFR_spot_no_VA!$C100))-1</f>
        <v>1.7082823850917306E-2</v>
      </c>
      <c r="BA100" s="9">
        <f>((1+BSL_RFR_spot_no_VA!BA100)*(1+LFL_RFR_spot_no_VA!$C100)/(1+BSL_RFR_spot_no_VA!$C100))-1</f>
        <v>2.0822640250612423E-2</v>
      </c>
      <c r="BB100" s="9">
        <f>((1+BSL_RFR_spot_no_VA!BB100)*(1+LFL_RFR_spot_no_VA!$C100)/(1+BSL_RFR_spot_no_VA!$C100))-1</f>
        <v>4.4517959906422711E-2</v>
      </c>
      <c r="BC100" s="9">
        <f>((1+BSL_RFR_spot_no_VA!BC100)*(1+LFL_RFR_spot_no_VA!$C100)/(1+BSL_RFR_spot_no_VA!$C100))-1</f>
        <v>1.3225217958318769E-2</v>
      </c>
      <c r="BD100" s="12"/>
      <c r="BE100" s="3"/>
    </row>
    <row r="101" spans="1:57" x14ac:dyDescent="0.25">
      <c r="A101" s="3"/>
      <c r="B101" s="3">
        <v>91</v>
      </c>
      <c r="C101" s="6">
        <v>1.5503227690849331E-2</v>
      </c>
      <c r="D101" s="6">
        <f>((1+BSL_RFR_spot_no_VA!D101)*(1+LFL_RFR_spot_no_VA!$C101)/(1+BSL_RFR_spot_no_VA!$C101))-1</f>
        <v>1.5503227690849331E-2</v>
      </c>
      <c r="E101" s="6">
        <f>((1+BSL_RFR_spot_no_VA!E101)*(1+LFL_RFR_spot_no_VA!$C101)/(1+BSL_RFR_spot_no_VA!$C101))-1</f>
        <v>1.5503227690849331E-2</v>
      </c>
      <c r="F101" s="6">
        <f>((1+BSL_RFR_spot_no_VA!F101)*(1+LFL_RFR_spot_no_VA!$C101)/(1+BSL_RFR_spot_no_VA!$C101))-1</f>
        <v>1.5355994985957855E-2</v>
      </c>
      <c r="G101" s="6">
        <f>((1+BSL_RFR_spot_no_VA!G101)*(1+LFL_RFR_spot_no_VA!$C101)/(1+BSL_RFR_spot_no_VA!$C101))-1</f>
        <v>2.366973505549419E-2</v>
      </c>
      <c r="H101" s="6">
        <f>((1+BSL_RFR_spot_no_VA!H101)*(1+LFL_RFR_spot_no_VA!$C101)/(1+BSL_RFR_spot_no_VA!$C101))-1</f>
        <v>1.5503227690849331E-2</v>
      </c>
      <c r="I101" s="6">
        <f>((1+BSL_RFR_spot_no_VA!I101)*(1+LFL_RFR_spot_no_VA!$C101)/(1+BSL_RFR_spot_no_VA!$C101))-1</f>
        <v>1.6337546351900878E-2</v>
      </c>
      <c r="J101" s="6">
        <f>((1+BSL_RFR_spot_no_VA!J101)*(1+LFL_RFR_spot_no_VA!$C101)/(1+BSL_RFR_spot_no_VA!$C101))-1</f>
        <v>1.547378114987108E-2</v>
      </c>
      <c r="K101" s="6">
        <f>((1+BSL_RFR_spot_no_VA!K101)*(1+LFL_RFR_spot_no_VA!$C101)/(1+BSL_RFR_spot_no_VA!$C101))-1</f>
        <v>1.5503227690849331E-2</v>
      </c>
      <c r="L101" s="6">
        <f>((1+BSL_RFR_spot_no_VA!L101)*(1+LFL_RFR_spot_no_VA!$C101)/(1+BSL_RFR_spot_no_VA!$C101))-1</f>
        <v>1.5503227690849331E-2</v>
      </c>
      <c r="M101" s="6">
        <f>((1+BSL_RFR_spot_no_VA!M101)*(1+LFL_RFR_spot_no_VA!$C101)/(1+BSL_RFR_spot_no_VA!$C101))-1</f>
        <v>1.5503227690849331E-2</v>
      </c>
      <c r="N101" s="6">
        <f>((1+BSL_RFR_spot_no_VA!N101)*(1+LFL_RFR_spot_no_VA!$C101)/(1+BSL_RFR_spot_no_VA!$C101))-1</f>
        <v>1.5503227690849331E-2</v>
      </c>
      <c r="O101" s="6">
        <f>((1+BSL_RFR_spot_no_VA!O101)*(1+LFL_RFR_spot_no_VA!$C101)/(1+BSL_RFR_spot_no_VA!$C101))-1</f>
        <v>1.5503227690849331E-2</v>
      </c>
      <c r="P101" s="6">
        <f>((1+BSL_RFR_spot_no_VA!P101)*(1+LFL_RFR_spot_no_VA!$C101)/(1+BSL_RFR_spot_no_VA!$C101))-1</f>
        <v>2.3915122896980057E-2</v>
      </c>
      <c r="Q101" s="6">
        <f>((1+BSL_RFR_spot_no_VA!Q101)*(1+LFL_RFR_spot_no_VA!$C101)/(1+BSL_RFR_spot_no_VA!$C101))-1</f>
        <v>2.6035273847416551E-2</v>
      </c>
      <c r="R101" s="6">
        <f>((1+BSL_RFR_spot_no_VA!R101)*(1+LFL_RFR_spot_no_VA!$C101)/(1+BSL_RFR_spot_no_VA!$C101))-1</f>
        <v>1.5503227690849331E-2</v>
      </c>
      <c r="S101" s="6">
        <f>((1+BSL_RFR_spot_no_VA!S101)*(1+LFL_RFR_spot_no_VA!$C101)/(1+BSL_RFR_spot_no_VA!$C101))-1</f>
        <v>1.5503227690849331E-2</v>
      </c>
      <c r="T101" s="6">
        <f>((1+BSL_RFR_spot_no_VA!T101)*(1+LFL_RFR_spot_no_VA!$C101)/(1+BSL_RFR_spot_no_VA!$C101))-1</f>
        <v>1.5503227690849331E-2</v>
      </c>
      <c r="U101" s="6">
        <f>((1+BSL_RFR_spot_no_VA!U101)*(1+LFL_RFR_spot_no_VA!$C101)/(1+BSL_RFR_spot_no_VA!$C101))-1</f>
        <v>4.9809970479417487E-3</v>
      </c>
      <c r="V101" s="6">
        <f>((1+BSL_RFR_spot_no_VA!V101)*(1+LFL_RFR_spot_no_VA!$C101)/(1+BSL_RFR_spot_no_VA!$C101))-1</f>
        <v>1.5503227690849331E-2</v>
      </c>
      <c r="W101" s="6">
        <f>((1+BSL_RFR_spot_no_VA!W101)*(1+LFL_RFR_spot_no_VA!$C101)/(1+BSL_RFR_spot_no_VA!$C101))-1</f>
        <v>1.5503227690849331E-2</v>
      </c>
      <c r="X101" s="6">
        <f>((1+BSL_RFR_spot_no_VA!X101)*(1+LFL_RFR_spot_no_VA!$C101)/(1+BSL_RFR_spot_no_VA!$C101))-1</f>
        <v>1.5503227690849331E-2</v>
      </c>
      <c r="Y101" s="6">
        <f>((1+BSL_RFR_spot_no_VA!Y101)*(1+LFL_RFR_spot_no_VA!$C101)/(1+BSL_RFR_spot_no_VA!$C101))-1</f>
        <v>1.5503227690849331E-2</v>
      </c>
      <c r="Z101" s="6">
        <f>((1+BSL_RFR_spot_no_VA!Z101)*(1+LFL_RFR_spot_no_VA!$C101)/(1+BSL_RFR_spot_no_VA!$C101))-1</f>
        <v>1.8634376548207321E-2</v>
      </c>
      <c r="AA101" s="6">
        <f>((1+BSL_RFR_spot_no_VA!AA101)*(1+LFL_RFR_spot_no_VA!$C101)/(1+BSL_RFR_spot_no_VA!$C101))-1</f>
        <v>2.1902942596796926E-2</v>
      </c>
      <c r="AB101" s="6">
        <f>((1+BSL_RFR_spot_no_VA!AB101)*(1+LFL_RFR_spot_no_VA!$C101)/(1+BSL_RFR_spot_no_VA!$C101))-1</f>
        <v>1.5503227690849331E-2</v>
      </c>
      <c r="AC101" s="6">
        <f>((1+BSL_RFR_spot_no_VA!AC101)*(1+LFL_RFR_spot_no_VA!$C101)/(1+BSL_RFR_spot_no_VA!$C101))-1</f>
        <v>2.4219403820422203E-2</v>
      </c>
      <c r="AD101" s="6">
        <f>((1+BSL_RFR_spot_no_VA!AD101)*(1+LFL_RFR_spot_no_VA!$C101)/(1+BSL_RFR_spot_no_VA!$C101))-1</f>
        <v>3.1659563174269545E-2</v>
      </c>
      <c r="AE101" s="6">
        <f>((1+BSL_RFR_spot_no_VA!AE101)*(1+LFL_RFR_spot_no_VA!$C101)/(1+BSL_RFR_spot_no_VA!$C101))-1</f>
        <v>1.5503227690849331E-2</v>
      </c>
      <c r="AF101" s="6">
        <f>((1+BSL_RFR_spot_no_VA!AF101)*(1+LFL_RFR_spot_no_VA!$C101)/(1+BSL_RFR_spot_no_VA!$C101))-1</f>
        <v>1.5503227690849331E-2</v>
      </c>
      <c r="AG101" s="6">
        <f>((1+BSL_RFR_spot_no_VA!AG101)*(1+LFL_RFR_spot_no_VA!$C101)/(1+BSL_RFR_spot_no_VA!$C101))-1</f>
        <v>1.5503227690849331E-2</v>
      </c>
      <c r="AH101" s="6">
        <f>((1+BSL_RFR_spot_no_VA!AH101)*(1+LFL_RFR_spot_no_VA!$C101)/(1+BSL_RFR_spot_no_VA!$C101))-1</f>
        <v>1.9645374455128595E-2</v>
      </c>
      <c r="AI101" s="6">
        <f>((1+BSL_RFR_spot_no_VA!AI101)*(1+LFL_RFR_spot_no_VA!$C101)/(1+BSL_RFR_spot_no_VA!$C101))-1</f>
        <v>4.9809970479417487E-3</v>
      </c>
      <c r="AJ101" s="6">
        <v>1.2970036408409324E-2</v>
      </c>
      <c r="AK101" s="6">
        <f>((1+BSL_RFR_spot_no_VA!AK101)*(1+LFL_RFR_spot_no_VA!$C101)/(1+BSL_RFR_spot_no_VA!$C101))-1</f>
        <v>1.8860133362374132E-2</v>
      </c>
      <c r="AL101" s="6">
        <f>((1+BSL_RFR_spot_no_VA!AL101)*(1+LFL_RFR_spot_no_VA!$C101)/(1+BSL_RFR_spot_no_VA!$C101))-1</f>
        <v>5.6797093656066666E-2</v>
      </c>
      <c r="AM101" s="6">
        <f>((1+BSL_RFR_spot_no_VA!AM101)*(1+LFL_RFR_spot_no_VA!$C101)/(1+BSL_RFR_spot_no_VA!$C101))-1</f>
        <v>1.6759613439256471E-2</v>
      </c>
      <c r="AN101" s="6">
        <f>((1+BSL_RFR_spot_no_VA!AN101)*(1+LFL_RFR_spot_no_VA!$C101)/(1+BSL_RFR_spot_no_VA!$C101))-1</f>
        <v>2.4513869230205154E-2</v>
      </c>
      <c r="AO101" s="6">
        <f>((1+BSL_RFR_spot_no_VA!AO101)*(1+LFL_RFR_spot_no_VA!$C101)/(1+BSL_RFR_spot_no_VA!$C101))-1</f>
        <v>1.965518996878779E-2</v>
      </c>
      <c r="AP101" s="6">
        <f>((1+BSL_RFR_spot_no_VA!AP101)*(1+LFL_RFR_spot_no_VA!$C101)/(1+BSL_RFR_spot_no_VA!$C101))-1</f>
        <v>2.824376442078802E-2</v>
      </c>
      <c r="AQ101" s="6">
        <f>((1+BSL_RFR_spot_no_VA!AQ101)*(1+LFL_RFR_spot_no_VA!$C101)/(1+BSL_RFR_spot_no_VA!$C101))-1</f>
        <v>1.7858950969112497E-2</v>
      </c>
      <c r="AR101" s="6">
        <f>((1+BSL_RFR_spot_no_VA!AR101)*(1+LFL_RFR_spot_no_VA!$C101)/(1+BSL_RFR_spot_no_VA!$C101))-1</f>
        <v>3.8471529653912873E-2</v>
      </c>
      <c r="AS101" s="6">
        <f>((1+BSL_RFR_spot_no_VA!AS101)*(1+LFL_RFR_spot_no_VA!$C101)/(1+BSL_RFR_spot_no_VA!$C101))-1</f>
        <v>5.2067538621085596E-3</v>
      </c>
      <c r="AT101" s="6">
        <f>((1+BSL_RFR_spot_no_VA!AT101)*(1+LFL_RFR_spot_no_VA!$C101)/(1+BSL_RFR_spot_no_VA!$C101))-1</f>
        <v>2.5230401727343477E-2</v>
      </c>
      <c r="AU101" s="6">
        <f>((1+BSL_RFR_spot_no_VA!AU101)*(1+LFL_RFR_spot_no_VA!$C101)/(1+BSL_RFR_spot_no_VA!$C101))-1</f>
        <v>3.8687470954420489E-2</v>
      </c>
      <c r="AV101" s="6">
        <f>((1+BSL_RFR_spot_no_VA!AV101)*(1+LFL_RFR_spot_no_VA!$C101)/(1+BSL_RFR_spot_no_VA!$C101))-1</f>
        <v>2.2482057902703412E-2</v>
      </c>
      <c r="AW101" s="6">
        <f>((1+BSL_RFR_spot_no_VA!AW101)*(1+LFL_RFR_spot_no_VA!$C101)/(1+BSL_RFR_spot_no_VA!$C101))-1</f>
        <v>1.9321462504367393E-2</v>
      </c>
      <c r="AX101" s="6">
        <f>((1+BSL_RFR_spot_no_VA!AX101)*(1+LFL_RFR_spot_no_VA!$C101)/(1+BSL_RFR_spot_no_VA!$C101))-1</f>
        <v>4.4429546445186263E-2</v>
      </c>
      <c r="AY101" s="6">
        <f>((1+BSL_RFR_spot_no_VA!AY101)*(1+LFL_RFR_spot_no_VA!$C101)/(1+BSL_RFR_spot_no_VA!$C101))-1</f>
        <v>1.5935110291864341E-2</v>
      </c>
      <c r="AZ101" s="6">
        <f>((1+BSL_RFR_spot_no_VA!AZ101)*(1+LFL_RFR_spot_no_VA!$C101)/(1+BSL_RFR_spot_no_VA!$C101))-1</f>
        <v>1.7112971930995924E-2</v>
      </c>
      <c r="BA101" s="6">
        <f>((1+BSL_RFR_spot_no_VA!BA101)*(1+LFL_RFR_spot_no_VA!$C101)/(1+BSL_RFR_spot_no_VA!$C101))-1</f>
        <v>2.0813420580600539E-2</v>
      </c>
      <c r="BB101" s="6">
        <f>((1+BSL_RFR_spot_no_VA!BB101)*(1+LFL_RFR_spot_no_VA!$C101)/(1+BSL_RFR_spot_no_VA!$C101))-1</f>
        <v>4.4351022335910706E-2</v>
      </c>
      <c r="BC101" s="6">
        <f>((1+BSL_RFR_spot_no_VA!BC101)*(1+LFL_RFR_spot_no_VA!$C101)/(1+BSL_RFR_spot_no_VA!$C101))-1</f>
        <v>1.3294737117477862E-2</v>
      </c>
      <c r="BD101" s="12"/>
      <c r="BE101" s="3"/>
    </row>
    <row r="102" spans="1:57" x14ac:dyDescent="0.25">
      <c r="A102" s="3"/>
      <c r="B102" s="3">
        <v>92</v>
      </c>
      <c r="C102" s="6">
        <v>1.5551975140348118E-2</v>
      </c>
      <c r="D102" s="6">
        <f>((1+BSL_RFR_spot_no_VA!D102)*(1+LFL_RFR_spot_no_VA!$C102)/(1+BSL_RFR_spot_no_VA!$C102))-1</f>
        <v>1.5551975140348118E-2</v>
      </c>
      <c r="E102" s="6">
        <f>((1+BSL_RFR_spot_no_VA!E102)*(1+LFL_RFR_spot_no_VA!$C102)/(1+BSL_RFR_spot_no_VA!$C102))-1</f>
        <v>1.5551975140348118E-2</v>
      </c>
      <c r="F102" s="6">
        <f>((1+BSL_RFR_spot_no_VA!F102)*(1+LFL_RFR_spot_no_VA!$C102)/(1+BSL_RFR_spot_no_VA!$C102))-1</f>
        <v>1.5414561978161379E-2</v>
      </c>
      <c r="G102" s="6">
        <f>((1+BSL_RFR_spot_no_VA!G102)*(1+LFL_RFR_spot_no_VA!$C102)/(1+BSL_RFR_spot_no_VA!$C102))-1</f>
        <v>2.3629906031748193E-2</v>
      </c>
      <c r="H102" s="6">
        <f>((1+BSL_RFR_spot_no_VA!H102)*(1+LFL_RFR_spot_no_VA!$C102)/(1+BSL_RFR_spot_no_VA!$C102))-1</f>
        <v>1.5551975140348118E-2</v>
      </c>
      <c r="I102" s="6">
        <f>((1+BSL_RFR_spot_no_VA!I102)*(1+LFL_RFR_spot_no_VA!$C102)/(1+BSL_RFR_spot_no_VA!$C102))-1</f>
        <v>1.6376454113467886E-2</v>
      </c>
      <c r="J102" s="6">
        <f>((1+BSL_RFR_spot_no_VA!J102)*(1+LFL_RFR_spot_no_VA!$C102)/(1+BSL_RFR_spot_no_VA!$C102))-1</f>
        <v>1.5522529462736578E-2</v>
      </c>
      <c r="K102" s="6">
        <f>((1+BSL_RFR_spot_no_VA!K102)*(1+LFL_RFR_spot_no_VA!$C102)/(1+BSL_RFR_spot_no_VA!$C102))-1</f>
        <v>1.5551975140348118E-2</v>
      </c>
      <c r="L102" s="6">
        <f>((1+BSL_RFR_spot_no_VA!L102)*(1+LFL_RFR_spot_no_VA!$C102)/(1+BSL_RFR_spot_no_VA!$C102))-1</f>
        <v>1.5551975140348118E-2</v>
      </c>
      <c r="M102" s="6">
        <f>((1+BSL_RFR_spot_no_VA!M102)*(1+LFL_RFR_spot_no_VA!$C102)/(1+BSL_RFR_spot_no_VA!$C102))-1</f>
        <v>1.5551975140348118E-2</v>
      </c>
      <c r="N102" s="6">
        <f>((1+BSL_RFR_spot_no_VA!N102)*(1+LFL_RFR_spot_no_VA!$C102)/(1+BSL_RFR_spot_no_VA!$C102))-1</f>
        <v>1.5551975140348118E-2</v>
      </c>
      <c r="O102" s="6">
        <f>((1+BSL_RFR_spot_no_VA!O102)*(1+LFL_RFR_spot_no_VA!$C102)/(1+BSL_RFR_spot_no_VA!$C102))-1</f>
        <v>1.5551975140348118E-2</v>
      </c>
      <c r="P102" s="6">
        <f>((1+BSL_RFR_spot_no_VA!P102)*(1+LFL_RFR_spot_no_VA!$C102)/(1+BSL_RFR_spot_no_VA!$C102))-1</f>
        <v>2.3875286678510355E-2</v>
      </c>
      <c r="Q102" s="6">
        <f>((1+BSL_RFR_spot_no_VA!Q102)*(1+LFL_RFR_spot_no_VA!$C102)/(1+BSL_RFR_spot_no_VA!$C102))-1</f>
        <v>2.5975745014791718E-2</v>
      </c>
      <c r="R102" s="6">
        <f>((1+BSL_RFR_spot_no_VA!R102)*(1+LFL_RFR_spot_no_VA!$C102)/(1+BSL_RFR_spot_no_VA!$C102))-1</f>
        <v>1.5551975140348118E-2</v>
      </c>
      <c r="S102" s="6">
        <f>((1+BSL_RFR_spot_no_VA!S102)*(1+LFL_RFR_spot_no_VA!$C102)/(1+BSL_RFR_spot_no_VA!$C102))-1</f>
        <v>1.5551975140348118E-2</v>
      </c>
      <c r="T102" s="6">
        <f>((1+BSL_RFR_spot_no_VA!T102)*(1+LFL_RFR_spot_no_VA!$C102)/(1+BSL_RFR_spot_no_VA!$C102))-1</f>
        <v>1.5551975140348118E-2</v>
      </c>
      <c r="U102" s="6">
        <f>((1+BSL_RFR_spot_no_VA!U102)*(1+LFL_RFR_spot_no_VA!$C102)/(1+BSL_RFR_spot_no_VA!$C102))-1</f>
        <v>5.0398682330703437E-3</v>
      </c>
      <c r="V102" s="6">
        <f>((1+BSL_RFR_spot_no_VA!V102)*(1+LFL_RFR_spot_no_VA!$C102)/(1+BSL_RFR_spot_no_VA!$C102))-1</f>
        <v>1.5551975140348118E-2</v>
      </c>
      <c r="W102" s="6">
        <f>((1+BSL_RFR_spot_no_VA!W102)*(1+LFL_RFR_spot_no_VA!$C102)/(1+BSL_RFR_spot_no_VA!$C102))-1</f>
        <v>1.5551975140348118E-2</v>
      </c>
      <c r="X102" s="6">
        <f>((1+BSL_RFR_spot_no_VA!X102)*(1+LFL_RFR_spot_no_VA!$C102)/(1+BSL_RFR_spot_no_VA!$C102))-1</f>
        <v>1.5551975140348118E-2</v>
      </c>
      <c r="Y102" s="6">
        <f>((1+BSL_RFR_spot_no_VA!Y102)*(1+LFL_RFR_spot_no_VA!$C102)/(1+BSL_RFR_spot_no_VA!$C102))-1</f>
        <v>1.5551975140348118E-2</v>
      </c>
      <c r="Z102" s="6">
        <f>((1+BSL_RFR_spot_no_VA!Z102)*(1+LFL_RFR_spot_no_VA!$C102)/(1+BSL_RFR_spot_no_VA!$C102))-1</f>
        <v>1.8653586515418041E-2</v>
      </c>
      <c r="AA102" s="6">
        <f>((1+BSL_RFR_spot_no_VA!AA102)*(1+LFL_RFR_spot_no_VA!$C102)/(1+BSL_RFR_spot_no_VA!$C102))-1</f>
        <v>2.1882795826803969E-2</v>
      </c>
      <c r="AB102" s="6">
        <f>((1+BSL_RFR_spot_no_VA!AB102)*(1+LFL_RFR_spot_no_VA!$C102)/(1+BSL_RFR_spot_no_VA!$C102))-1</f>
        <v>1.5551975140348118E-2</v>
      </c>
      <c r="AC102" s="6">
        <f>((1+BSL_RFR_spot_no_VA!AC102)*(1+LFL_RFR_spot_no_VA!$C102)/(1+BSL_RFR_spot_no_VA!$C102))-1</f>
        <v>2.4179558680494928E-2</v>
      </c>
      <c r="AD102" s="6">
        <f>((1+BSL_RFR_spot_no_VA!AD102)*(1+LFL_RFR_spot_no_VA!$C102)/(1+BSL_RFR_spot_no_VA!$C102))-1</f>
        <v>3.1531162857480144E-2</v>
      </c>
      <c r="AE102" s="6">
        <f>((1+BSL_RFR_spot_no_VA!AE102)*(1+LFL_RFR_spot_no_VA!$C102)/(1+BSL_RFR_spot_no_VA!$C102))-1</f>
        <v>1.5551975140348118E-2</v>
      </c>
      <c r="AF102" s="6">
        <f>((1+BSL_RFR_spot_no_VA!AF102)*(1+LFL_RFR_spot_no_VA!$C102)/(1+BSL_RFR_spot_no_VA!$C102))-1</f>
        <v>1.5551975140348118E-2</v>
      </c>
      <c r="AG102" s="6">
        <f>((1+BSL_RFR_spot_no_VA!AG102)*(1+LFL_RFR_spot_no_VA!$C102)/(1+BSL_RFR_spot_no_VA!$C102))-1</f>
        <v>1.5551975140348118E-2</v>
      </c>
      <c r="AH102" s="6">
        <f>((1+BSL_RFR_spot_no_VA!AH102)*(1+LFL_RFR_spot_no_VA!$C102)/(1+BSL_RFR_spot_no_VA!$C102))-1</f>
        <v>1.965473955420638E-2</v>
      </c>
      <c r="AI102" s="6">
        <f>((1+BSL_RFR_spot_no_VA!AI102)*(1+LFL_RFR_spot_no_VA!$C102)/(1+BSL_RFR_spot_no_VA!$C102))-1</f>
        <v>5.0398682330703437E-3</v>
      </c>
      <c r="AJ102" s="6">
        <v>1.3045746542019288E-2</v>
      </c>
      <c r="AK102" s="6">
        <f>((1+BSL_RFR_spot_no_VA!AK102)*(1+LFL_RFR_spot_no_VA!$C102)/(1+BSL_RFR_spot_no_VA!$C102))-1</f>
        <v>1.8879336710438954E-2</v>
      </c>
      <c r="AL102" s="6">
        <f>((1+BSL_RFR_spot_no_VA!AL102)*(1+LFL_RFR_spot_no_VA!$C102)/(1+BSL_RFR_spot_no_VA!$C102))-1</f>
        <v>5.6491282246095675E-2</v>
      </c>
      <c r="AM102" s="6">
        <f>((1+BSL_RFR_spot_no_VA!AM102)*(1+LFL_RFR_spot_no_VA!$C102)/(1+BSL_RFR_spot_no_VA!$C102))-1</f>
        <v>1.6798508825898395E-2</v>
      </c>
      <c r="AN102" s="6">
        <f>((1+BSL_RFR_spot_no_VA!AN102)*(1+LFL_RFR_spot_no_VA!$C102)/(1+BSL_RFR_spot_no_VA!$C102))-1</f>
        <v>2.4464200230738697E-2</v>
      </c>
      <c r="AO102" s="6">
        <f>((1+BSL_RFR_spot_no_VA!AO102)*(1+LFL_RFR_spot_no_VA!$C102)/(1+BSL_RFR_spot_no_VA!$C102))-1</f>
        <v>1.9664554780076671E-2</v>
      </c>
      <c r="AP102" s="6">
        <f>((1+BSL_RFR_spot_no_VA!AP102)*(1+LFL_RFR_spot_no_VA!$C102)/(1+BSL_RFR_spot_no_VA!$C102))-1</f>
        <v>2.8154725158036742E-2</v>
      </c>
      <c r="AQ102" s="6">
        <f>((1+BSL_RFR_spot_no_VA!AQ102)*(1+LFL_RFR_spot_no_VA!$C102)/(1+BSL_RFR_spot_no_VA!$C102))-1</f>
        <v>1.7878183671650394E-2</v>
      </c>
      <c r="AR102" s="6">
        <f>((1+BSL_RFR_spot_no_VA!AR102)*(1+LFL_RFR_spot_no_VA!$C102)/(1+BSL_RFR_spot_no_VA!$C102))-1</f>
        <v>3.8382190515071191E-2</v>
      </c>
      <c r="AS102" s="6">
        <f>((1+BSL_RFR_spot_no_VA!AS102)*(1+LFL_RFR_spot_no_VA!$C102)/(1+BSL_RFR_spot_no_VA!$C102))-1</f>
        <v>5.2558032022207435E-3</v>
      </c>
      <c r="AT102" s="6">
        <f>((1+BSL_RFR_spot_no_VA!AT102)*(1+LFL_RFR_spot_no_VA!$C102)/(1+BSL_RFR_spot_no_VA!$C102))-1</f>
        <v>2.5170896493412975E-2</v>
      </c>
      <c r="AU102" s="6">
        <f>((1+BSL_RFR_spot_no_VA!AU102)*(1+LFL_RFR_spot_no_VA!$C102)/(1+BSL_RFR_spot_no_VA!$C102))-1</f>
        <v>3.8588310258351077E-2</v>
      </c>
      <c r="AV102" s="6">
        <f>((1+BSL_RFR_spot_no_VA!AV102)*(1+LFL_RFR_spot_no_VA!$C102)/(1+BSL_RFR_spot_no_VA!$C102))-1</f>
        <v>2.2452078927291508E-2</v>
      </c>
      <c r="AW102" s="6">
        <f>((1+BSL_RFR_spot_no_VA!AW102)*(1+LFL_RFR_spot_no_VA!$C102)/(1+BSL_RFR_spot_no_VA!$C102))-1</f>
        <v>1.933083710048078E-2</v>
      </c>
      <c r="AX102" s="6">
        <f>((1+BSL_RFR_spot_no_VA!AX102)*(1+LFL_RFR_spot_no_VA!$C102)/(1+BSL_RFR_spot_no_VA!$C102))-1</f>
        <v>4.4261510811484994E-2</v>
      </c>
      <c r="AY102" s="6">
        <f>((1+BSL_RFR_spot_no_VA!AY102)*(1+LFL_RFR_spot_no_VA!$C102)/(1+BSL_RFR_spot_no_VA!$C102))-1</f>
        <v>1.5974029852778404E-2</v>
      </c>
      <c r="AZ102" s="6">
        <f>((1+BSL_RFR_spot_no_VA!AZ102)*(1+LFL_RFR_spot_no_VA!$C102)/(1+BSL_RFR_spot_no_VA!$C102))-1</f>
        <v>1.7142041731365021E-2</v>
      </c>
      <c r="BA102" s="6">
        <f>((1+BSL_RFR_spot_no_VA!BA102)*(1+LFL_RFR_spot_no_VA!$C102)/(1+BSL_RFR_spot_no_VA!$C102))-1</f>
        <v>2.0803120981051748E-2</v>
      </c>
      <c r="BB102" s="6">
        <f>((1+BSL_RFR_spot_no_VA!BB102)*(1+LFL_RFR_spot_no_VA!$C102)/(1+BSL_RFR_spot_no_VA!$C102))-1</f>
        <v>4.4192804230391847E-2</v>
      </c>
      <c r="BC102" s="6">
        <f>((1+BSL_RFR_spot_no_VA!BC102)*(1+LFL_RFR_spot_no_VA!$C102)/(1+BSL_RFR_spot_no_VA!$C102))-1</f>
        <v>1.3372994997102872E-2</v>
      </c>
      <c r="BD102" s="12"/>
      <c r="BE102" s="3"/>
    </row>
    <row r="103" spans="1:57" x14ac:dyDescent="0.25">
      <c r="A103" s="3"/>
      <c r="B103" s="3">
        <v>93</v>
      </c>
      <c r="C103" s="6">
        <v>1.5599679221147911E-2</v>
      </c>
      <c r="D103" s="6">
        <f>((1+BSL_RFR_spot_no_VA!D103)*(1+LFL_RFR_spot_no_VA!$C103)/(1+BSL_RFR_spot_no_VA!$C103))-1</f>
        <v>1.5599679221147911E-2</v>
      </c>
      <c r="E103" s="6">
        <f>((1+BSL_RFR_spot_no_VA!E103)*(1+LFL_RFR_spot_no_VA!$C103)/(1+BSL_RFR_spot_no_VA!$C103))-1</f>
        <v>1.5599679221147911E-2</v>
      </c>
      <c r="F103" s="6">
        <f>((1+BSL_RFR_spot_no_VA!F103)*(1+LFL_RFR_spot_no_VA!$C103)/(1+BSL_RFR_spot_no_VA!$C103))-1</f>
        <v>1.5462270228549624E-2</v>
      </c>
      <c r="G103" s="6">
        <f>((1+BSL_RFR_spot_no_VA!G103)*(1+LFL_RFR_spot_no_VA!$C103)/(1+BSL_RFR_spot_no_VA!$C103))-1</f>
        <v>2.3589030647927611E-2</v>
      </c>
      <c r="H103" s="6">
        <f>((1+BSL_RFR_spot_no_VA!H103)*(1+LFL_RFR_spot_no_VA!$C103)/(1+BSL_RFR_spot_no_VA!$C103))-1</f>
        <v>1.5599679221147911E-2</v>
      </c>
      <c r="I103" s="6">
        <f>((1+BSL_RFR_spot_no_VA!I103)*(1+LFL_RFR_spot_no_VA!$C103)/(1+BSL_RFR_spot_no_VA!$C103))-1</f>
        <v>1.6414318248694215E-2</v>
      </c>
      <c r="J103" s="6">
        <f>((1+BSL_RFR_spot_no_VA!J103)*(1+LFL_RFR_spot_no_VA!$C103)/(1+BSL_RFR_spot_no_VA!$C103))-1</f>
        <v>1.5570234437019659E-2</v>
      </c>
      <c r="K103" s="6">
        <f>((1+BSL_RFR_spot_no_VA!K103)*(1+LFL_RFR_spot_no_VA!$C103)/(1+BSL_RFR_spot_no_VA!$C103))-1</f>
        <v>1.5599679221147911E-2</v>
      </c>
      <c r="L103" s="6">
        <f>((1+BSL_RFR_spot_no_VA!L103)*(1+LFL_RFR_spot_no_VA!$C103)/(1+BSL_RFR_spot_no_VA!$C103))-1</f>
        <v>1.5599679221147911E-2</v>
      </c>
      <c r="M103" s="6">
        <f>((1+BSL_RFR_spot_no_VA!M103)*(1+LFL_RFR_spot_no_VA!$C103)/(1+BSL_RFR_spot_no_VA!$C103))-1</f>
        <v>1.5599679221147911E-2</v>
      </c>
      <c r="N103" s="6">
        <f>((1+BSL_RFR_spot_no_VA!N103)*(1+LFL_RFR_spot_no_VA!$C103)/(1+BSL_RFR_spot_no_VA!$C103))-1</f>
        <v>1.5599679221147911E-2</v>
      </c>
      <c r="O103" s="6">
        <f>((1+BSL_RFR_spot_no_VA!O103)*(1+LFL_RFR_spot_no_VA!$C103)/(1+BSL_RFR_spot_no_VA!$C103))-1</f>
        <v>1.5599679221147911E-2</v>
      </c>
      <c r="P103" s="6">
        <f>((1+BSL_RFR_spot_no_VA!P103)*(1+LFL_RFR_spot_no_VA!$C103)/(1+BSL_RFR_spot_no_VA!$C103))-1</f>
        <v>2.3834403848995711E-2</v>
      </c>
      <c r="Q103" s="6">
        <f>((1+BSL_RFR_spot_no_VA!Q103)*(1+LFL_RFR_spot_no_VA!$C103)/(1+BSL_RFR_spot_no_VA!$C103))-1</f>
        <v>2.5905353666010988E-2</v>
      </c>
      <c r="R103" s="6">
        <f>((1+BSL_RFR_spot_no_VA!R103)*(1+LFL_RFR_spot_no_VA!$C103)/(1+BSL_RFR_spot_no_VA!$C103))-1</f>
        <v>1.5599679221147911E-2</v>
      </c>
      <c r="S103" s="6">
        <f>((1+BSL_RFR_spot_no_VA!S103)*(1+LFL_RFR_spot_no_VA!$C103)/(1+BSL_RFR_spot_no_VA!$C103))-1</f>
        <v>1.5599679221147911E-2</v>
      </c>
      <c r="T103" s="6">
        <f>((1+BSL_RFR_spot_no_VA!T103)*(1+LFL_RFR_spot_no_VA!$C103)/(1+BSL_RFR_spot_no_VA!$C103))-1</f>
        <v>1.5599679221147911E-2</v>
      </c>
      <c r="U103" s="6">
        <f>((1+BSL_RFR_spot_no_VA!U103)*(1+LFL_RFR_spot_no_VA!$C103)/(1+BSL_RFR_spot_no_VA!$C103))-1</f>
        <v>5.0977062154300423E-3</v>
      </c>
      <c r="V103" s="6">
        <f>((1+BSL_RFR_spot_no_VA!V103)*(1+LFL_RFR_spot_no_VA!$C103)/(1+BSL_RFR_spot_no_VA!$C103))-1</f>
        <v>1.5599679221147911E-2</v>
      </c>
      <c r="W103" s="6">
        <f>((1+BSL_RFR_spot_no_VA!W103)*(1+LFL_RFR_spot_no_VA!$C103)/(1+BSL_RFR_spot_no_VA!$C103))-1</f>
        <v>1.5599679221147911E-2</v>
      </c>
      <c r="X103" s="6">
        <f>((1+BSL_RFR_spot_no_VA!X103)*(1+LFL_RFR_spot_no_VA!$C103)/(1+BSL_RFR_spot_no_VA!$C103))-1</f>
        <v>1.5599679221147911E-2</v>
      </c>
      <c r="Y103" s="6">
        <f>((1+BSL_RFR_spot_no_VA!Y103)*(1+LFL_RFR_spot_no_VA!$C103)/(1+BSL_RFR_spot_no_VA!$C103))-1</f>
        <v>1.5599679221147911E-2</v>
      </c>
      <c r="Z103" s="6">
        <f>((1+BSL_RFR_spot_no_VA!Z103)*(1+LFL_RFR_spot_no_VA!$C103)/(1+BSL_RFR_spot_no_VA!$C103))-1</f>
        <v>1.866193677047856E-2</v>
      </c>
      <c r="AA103" s="6">
        <f>((1+BSL_RFR_spot_no_VA!AA103)*(1+LFL_RFR_spot_no_VA!$C103)/(1+BSL_RFR_spot_no_VA!$C103))-1</f>
        <v>2.1861603312407274E-2</v>
      </c>
      <c r="AB103" s="6">
        <f>((1+BSL_RFR_spot_no_VA!AB103)*(1+LFL_RFR_spot_no_VA!$C103)/(1+BSL_RFR_spot_no_VA!$C103))-1</f>
        <v>1.5599679221147911E-2</v>
      </c>
      <c r="AC103" s="6">
        <f>((1+BSL_RFR_spot_no_VA!AC103)*(1+LFL_RFR_spot_no_VA!$C103)/(1+BSL_RFR_spot_no_VA!$C103))-1</f>
        <v>2.4128851690277342E-2</v>
      </c>
      <c r="AD103" s="6">
        <f>((1+BSL_RFR_spot_no_VA!AD103)*(1+LFL_RFR_spot_no_VA!$C103)/(1+BSL_RFR_spot_no_VA!$C103))-1</f>
        <v>3.1411528297980551E-2</v>
      </c>
      <c r="AE103" s="6">
        <f>((1+BSL_RFR_spot_no_VA!AE103)*(1+LFL_RFR_spot_no_VA!$C103)/(1+BSL_RFR_spot_no_VA!$C103))-1</f>
        <v>1.5599679221147911E-2</v>
      </c>
      <c r="AF103" s="6">
        <f>((1+BSL_RFR_spot_no_VA!AF103)*(1+LFL_RFR_spot_no_VA!$C103)/(1+BSL_RFR_spot_no_VA!$C103))-1</f>
        <v>1.5599679221147911E-2</v>
      </c>
      <c r="AG103" s="6">
        <f>((1+BSL_RFR_spot_no_VA!AG103)*(1+LFL_RFR_spot_no_VA!$C103)/(1+BSL_RFR_spot_no_VA!$C103))-1</f>
        <v>1.5599679221147911E-2</v>
      </c>
      <c r="AH103" s="6">
        <f>((1+BSL_RFR_spot_no_VA!AH103)*(1+LFL_RFR_spot_no_VA!$C103)/(1+BSL_RFR_spot_no_VA!$C103))-1</f>
        <v>1.9653244502794154E-2</v>
      </c>
      <c r="AI103" s="6">
        <f>((1+BSL_RFR_spot_no_VA!AI103)*(1+LFL_RFR_spot_no_VA!$C103)/(1+BSL_RFR_spot_no_VA!$C103))-1</f>
        <v>5.0977062154300423E-3</v>
      </c>
      <c r="AJ103" s="6">
        <v>1.3119886978287365E-2</v>
      </c>
      <c r="AK103" s="6">
        <f>((1+BSL_RFR_spot_no_VA!AK103)*(1+LFL_RFR_spot_no_VA!$C103)/(1+BSL_RFR_spot_no_VA!$C103))-1</f>
        <v>1.888768011546138E-2</v>
      </c>
      <c r="AL103" s="6">
        <f>((1+BSL_RFR_spot_no_VA!AL103)*(1+LFL_RFR_spot_no_VA!$C103)/(1+BSL_RFR_spot_no_VA!$C103))-1</f>
        <v>5.6204036533908264E-2</v>
      </c>
      <c r="AM103" s="6">
        <f>((1+BSL_RFR_spot_no_VA!AM103)*(1+LFL_RFR_spot_no_VA!$C103)/(1+BSL_RFR_spot_no_VA!$C103))-1</f>
        <v>1.6836360154531604E-2</v>
      </c>
      <c r="AN103" s="6">
        <f>((1+BSL_RFR_spot_no_VA!AN103)*(1+LFL_RFR_spot_no_VA!$C103)/(1+BSL_RFR_spot_no_VA!$C103))-1</f>
        <v>2.4413484603516444E-2</v>
      </c>
      <c r="AO103" s="6">
        <f>((1+BSL_RFR_spot_no_VA!AO103)*(1+LFL_RFR_spot_no_VA!$C103)/(1+BSL_RFR_spot_no_VA!$C103))-1</f>
        <v>1.9663059430836904E-2</v>
      </c>
      <c r="AP103" s="6">
        <f>((1+BSL_RFR_spot_no_VA!AP103)*(1+LFL_RFR_spot_no_VA!$C103)/(1+BSL_RFR_spot_no_VA!$C103))-1</f>
        <v>2.8064637835410799E-2</v>
      </c>
      <c r="AQ103" s="6">
        <f>((1+BSL_RFR_spot_no_VA!AQ103)*(1+LFL_RFR_spot_no_VA!$C103)/(1+BSL_RFR_spot_no_VA!$C103))-1</f>
        <v>1.7896372383146009E-2</v>
      </c>
      <c r="AR103" s="6">
        <f>((1+BSL_RFR_spot_no_VA!AR103)*(1+LFL_RFR_spot_no_VA!$C103)/(1+BSL_RFR_spot_no_VA!$C103))-1</f>
        <v>3.8281977927889344E-2</v>
      </c>
      <c r="AS103" s="6">
        <f>((1+BSL_RFR_spot_no_VA!AS103)*(1+LFL_RFR_spot_no_VA!$C103)/(1+BSL_RFR_spot_no_VA!$C103))-1</f>
        <v>5.3136346323701122E-3</v>
      </c>
      <c r="AT103" s="6">
        <f>((1+BSL_RFR_spot_no_VA!AT103)*(1+LFL_RFR_spot_no_VA!$C103)/(1+BSL_RFR_spot_no_VA!$C103))-1</f>
        <v>2.5110344494549963E-2</v>
      </c>
      <c r="AU103" s="6">
        <f>((1+BSL_RFR_spot_no_VA!AU103)*(1+LFL_RFR_spot_no_VA!$C103)/(1+BSL_RFR_spot_no_VA!$C103))-1</f>
        <v>3.8497906344829191E-2</v>
      </c>
      <c r="AV103" s="6">
        <f>((1+BSL_RFR_spot_no_VA!AV103)*(1+LFL_RFR_spot_no_VA!$C103)/(1+BSL_RFR_spot_no_VA!$C103))-1</f>
        <v>2.242105421084295E-2</v>
      </c>
      <c r="AW103" s="6">
        <f>((1+BSL_RFR_spot_no_VA!AW103)*(1+LFL_RFR_spot_no_VA!$C103)/(1+BSL_RFR_spot_no_VA!$C103))-1</f>
        <v>1.9339166805426578E-2</v>
      </c>
      <c r="AX103" s="6">
        <f>((1+BSL_RFR_spot_no_VA!AX103)*(1+LFL_RFR_spot_no_VA!$C103)/(1+BSL_RFR_spot_no_VA!$C103))-1</f>
        <v>4.4112045185269011E-2</v>
      </c>
      <c r="AY103" s="6">
        <f>((1+BSL_RFR_spot_no_VA!AY103)*(1+LFL_RFR_spot_no_VA!$C103)/(1+BSL_RFR_spot_no_VA!$C103))-1</f>
        <v>1.6021721126985078E-2</v>
      </c>
      <c r="AZ103" s="6">
        <f>((1+BSL_RFR_spot_no_VA!AZ103)*(1+LFL_RFR_spot_no_VA!$C103)/(1+BSL_RFR_spot_no_VA!$C103))-1</f>
        <v>1.7170067707984238E-2</v>
      </c>
      <c r="BA103" s="6">
        <f>((1+BSL_RFR_spot_no_VA!BA103)*(1+LFL_RFR_spot_no_VA!$C103)/(1+BSL_RFR_spot_no_VA!$C103))-1</f>
        <v>2.0791776155750563E-2</v>
      </c>
      <c r="BB103" s="6">
        <f>((1+BSL_RFR_spot_no_VA!BB103)*(1+LFL_RFR_spot_no_VA!$C103)/(1+BSL_RFR_spot_no_VA!$C103))-1</f>
        <v>4.4033525760927228E-2</v>
      </c>
      <c r="BC103" s="6">
        <f>((1+BSL_RFR_spot_no_VA!BC103)*(1+LFL_RFR_spot_no_VA!$C103)/(1+BSL_RFR_spot_no_VA!$C103))-1</f>
        <v>1.34403950517481E-2</v>
      </c>
      <c r="BD103" s="12"/>
      <c r="BE103" s="3"/>
    </row>
    <row r="104" spans="1:57" x14ac:dyDescent="0.25">
      <c r="A104" s="3"/>
      <c r="B104" s="3">
        <v>94</v>
      </c>
      <c r="C104" s="6">
        <v>1.5646372854964286E-2</v>
      </c>
      <c r="D104" s="6">
        <f>((1+BSL_RFR_spot_no_VA!D104)*(1+LFL_RFR_spot_no_VA!$C104)/(1+BSL_RFR_spot_no_VA!$C104))-1</f>
        <v>1.5646372854964286E-2</v>
      </c>
      <c r="E104" s="6">
        <f>((1+BSL_RFR_spot_no_VA!E104)*(1+LFL_RFR_spot_no_VA!$C104)/(1+BSL_RFR_spot_no_VA!$C104))-1</f>
        <v>1.5646372854964286E-2</v>
      </c>
      <c r="F104" s="6">
        <f>((1+BSL_RFR_spot_no_VA!F104)*(1+LFL_RFR_spot_no_VA!$C104)/(1+BSL_RFR_spot_no_VA!$C104))-1</f>
        <v>1.5508966840198646E-2</v>
      </c>
      <c r="G104" s="6">
        <f>((1+BSL_RFR_spot_no_VA!G104)*(1+LFL_RFR_spot_no_VA!$C104)/(1+BSL_RFR_spot_no_VA!$C104))-1</f>
        <v>2.3557033419324247E-2</v>
      </c>
      <c r="H104" s="6">
        <f>((1+BSL_RFR_spot_no_VA!H104)*(1+LFL_RFR_spot_no_VA!$C104)/(1+BSL_RFR_spot_no_VA!$C104))-1</f>
        <v>1.5646372854964286E-2</v>
      </c>
      <c r="I104" s="6">
        <f>((1+BSL_RFR_spot_no_VA!I104)*(1+LFL_RFR_spot_no_VA!$C104)/(1+BSL_RFR_spot_no_VA!$C104))-1</f>
        <v>1.6460994228217229E-2</v>
      </c>
      <c r="J104" s="6">
        <f>((1+BSL_RFR_spot_no_VA!J104)*(1+LFL_RFR_spot_no_VA!$C104)/(1+BSL_RFR_spot_no_VA!$C104))-1</f>
        <v>1.5626743424283385E-2</v>
      </c>
      <c r="K104" s="6">
        <f>((1+BSL_RFR_spot_no_VA!K104)*(1+LFL_RFR_spot_no_VA!$C104)/(1+BSL_RFR_spot_no_VA!$C104))-1</f>
        <v>1.5646372854964286E-2</v>
      </c>
      <c r="L104" s="6">
        <f>((1+BSL_RFR_spot_no_VA!L104)*(1+LFL_RFR_spot_no_VA!$C104)/(1+BSL_RFR_spot_no_VA!$C104))-1</f>
        <v>1.5646372854964286E-2</v>
      </c>
      <c r="M104" s="6">
        <f>((1+BSL_RFR_spot_no_VA!M104)*(1+LFL_RFR_spot_no_VA!$C104)/(1+BSL_RFR_spot_no_VA!$C104))-1</f>
        <v>1.5646372854964286E-2</v>
      </c>
      <c r="N104" s="6">
        <f>((1+BSL_RFR_spot_no_VA!N104)*(1+LFL_RFR_spot_no_VA!$C104)/(1+BSL_RFR_spot_no_VA!$C104))-1</f>
        <v>1.5646372854964286E-2</v>
      </c>
      <c r="O104" s="6">
        <f>((1+BSL_RFR_spot_no_VA!O104)*(1+LFL_RFR_spot_no_VA!$C104)/(1+BSL_RFR_spot_no_VA!$C104))-1</f>
        <v>1.5646372854964286E-2</v>
      </c>
      <c r="P104" s="6">
        <f>((1+BSL_RFR_spot_no_VA!P104)*(1+LFL_RFR_spot_no_VA!$C104)/(1+BSL_RFR_spot_no_VA!$C104))-1</f>
        <v>2.3792586587493947E-2</v>
      </c>
      <c r="Q104" s="6">
        <f>((1+BSL_RFR_spot_no_VA!Q104)*(1+LFL_RFR_spot_no_VA!$C104)/(1+BSL_RFR_spot_no_VA!$C104))-1</f>
        <v>2.5853676808976989E-2</v>
      </c>
      <c r="R104" s="6">
        <f>((1+BSL_RFR_spot_no_VA!R104)*(1+LFL_RFR_spot_no_VA!$C104)/(1+BSL_RFR_spot_no_VA!$C104))-1</f>
        <v>1.5646372854964286E-2</v>
      </c>
      <c r="S104" s="6">
        <f>((1+BSL_RFR_spot_no_VA!S104)*(1+LFL_RFR_spot_no_VA!$C104)/(1+BSL_RFR_spot_no_VA!$C104))-1</f>
        <v>1.5646372854964286E-2</v>
      </c>
      <c r="T104" s="6">
        <f>((1+BSL_RFR_spot_no_VA!T104)*(1+LFL_RFR_spot_no_VA!$C104)/(1+BSL_RFR_spot_no_VA!$C104))-1</f>
        <v>1.5646372854964286E-2</v>
      </c>
      <c r="U104" s="6">
        <f>((1+BSL_RFR_spot_no_VA!U104)*(1+LFL_RFR_spot_no_VA!$C104)/(1+BSL_RFR_spot_no_VA!$C104))-1</f>
        <v>5.1544421560796305E-3</v>
      </c>
      <c r="V104" s="6">
        <f>((1+BSL_RFR_spot_no_VA!V104)*(1+LFL_RFR_spot_no_VA!$C104)/(1+BSL_RFR_spot_no_VA!$C104))-1</f>
        <v>1.5646372854964286E-2</v>
      </c>
      <c r="W104" s="6">
        <f>((1+BSL_RFR_spot_no_VA!W104)*(1+LFL_RFR_spot_no_VA!$C104)/(1+BSL_RFR_spot_no_VA!$C104))-1</f>
        <v>1.5646372854964286E-2</v>
      </c>
      <c r="X104" s="6">
        <f>((1+BSL_RFR_spot_no_VA!X104)*(1+LFL_RFR_spot_no_VA!$C104)/(1+BSL_RFR_spot_no_VA!$C104))-1</f>
        <v>1.5646372854964286E-2</v>
      </c>
      <c r="Y104" s="6">
        <f>((1+BSL_RFR_spot_no_VA!Y104)*(1+LFL_RFR_spot_no_VA!$C104)/(1+BSL_RFR_spot_no_VA!$C104))-1</f>
        <v>1.5646372854964286E-2</v>
      </c>
      <c r="Z104" s="6">
        <f>((1+BSL_RFR_spot_no_VA!Z104)*(1+LFL_RFR_spot_no_VA!$C104)/(1+BSL_RFR_spot_no_VA!$C104))-1</f>
        <v>1.8679119895147034E-2</v>
      </c>
      <c r="AA104" s="6">
        <f>((1+BSL_RFR_spot_no_VA!AA104)*(1+LFL_RFR_spot_no_VA!$C104)/(1+BSL_RFR_spot_no_VA!$C104))-1</f>
        <v>2.1849272950094978E-2</v>
      </c>
      <c r="AB104" s="6">
        <f>((1+BSL_RFR_spot_no_VA!AB104)*(1+LFL_RFR_spot_no_VA!$C104)/(1+BSL_RFR_spot_no_VA!$C104))-1</f>
        <v>1.5646372854964286E-2</v>
      </c>
      <c r="AC104" s="6">
        <f>((1+BSL_RFR_spot_no_VA!AC104)*(1+LFL_RFR_spot_no_VA!$C104)/(1+BSL_RFR_spot_no_VA!$C104))-1</f>
        <v>2.4096842763046133E-2</v>
      </c>
      <c r="AD104" s="6">
        <f>((1+BSL_RFR_spot_no_VA!AD104)*(1+LFL_RFR_spot_no_VA!$C104)/(1+BSL_RFR_spot_no_VA!$C104))-1</f>
        <v>3.1291029107556989E-2</v>
      </c>
      <c r="AE104" s="6">
        <f>((1+BSL_RFR_spot_no_VA!AE104)*(1+LFL_RFR_spot_no_VA!$C104)/(1+BSL_RFR_spot_no_VA!$C104))-1</f>
        <v>1.5646372854964286E-2</v>
      </c>
      <c r="AF104" s="6">
        <f>((1+BSL_RFR_spot_no_VA!AF104)*(1+LFL_RFR_spot_no_VA!$C104)/(1+BSL_RFR_spot_no_VA!$C104))-1</f>
        <v>1.5646372854964286E-2</v>
      </c>
      <c r="AG104" s="6">
        <f>((1+BSL_RFR_spot_no_VA!AG104)*(1+LFL_RFR_spot_no_VA!$C104)/(1+BSL_RFR_spot_no_VA!$C104))-1</f>
        <v>1.5646372854964286E-2</v>
      </c>
      <c r="AH104" s="6">
        <f>((1+BSL_RFR_spot_no_VA!AH104)*(1+LFL_RFR_spot_no_VA!$C104)/(1+BSL_RFR_spot_no_VA!$C104))-1</f>
        <v>1.9670406144527197E-2</v>
      </c>
      <c r="AI104" s="6">
        <f>((1+BSL_RFR_spot_no_VA!AI104)*(1+LFL_RFR_spot_no_VA!$C104)/(1+BSL_RFR_spot_no_VA!$C104))-1</f>
        <v>5.1544421560796305E-3</v>
      </c>
      <c r="AJ104" s="6">
        <v>1.3192501285669733E-2</v>
      </c>
      <c r="AK104" s="6">
        <f>((1+BSL_RFR_spot_no_VA!AK104)*(1+LFL_RFR_spot_no_VA!$C104)/(1+BSL_RFR_spot_no_VA!$C104))-1</f>
        <v>1.8904858347976061E-2</v>
      </c>
      <c r="AL104" s="6">
        <f>((1+BSL_RFR_spot_no_VA!AL104)*(1+LFL_RFR_spot_no_VA!$C104)/(1+BSL_RFR_spot_no_VA!$C104))-1</f>
        <v>5.5925964611953649E-2</v>
      </c>
      <c r="AM104" s="6">
        <f>((1+BSL_RFR_spot_no_VA!AM104)*(1+LFL_RFR_spot_no_VA!$C104)/(1+BSL_RFR_spot_no_VA!$C104))-1</f>
        <v>1.6873212272513927E-2</v>
      </c>
      <c r="AN104" s="6">
        <f>((1+BSL_RFR_spot_no_VA!AN104)*(1+LFL_RFR_spot_no_VA!$C104)/(1+BSL_RFR_spot_no_VA!$C104))-1</f>
        <v>2.4371654792577191E-2</v>
      </c>
      <c r="AO104" s="6">
        <f>((1+BSL_RFR_spot_no_VA!AO104)*(1+LFL_RFR_spot_no_VA!$C104)/(1+BSL_RFR_spot_no_VA!$C104))-1</f>
        <v>1.9670406144527197E-2</v>
      </c>
      <c r="AP104" s="6">
        <f>((1+BSL_RFR_spot_no_VA!AP104)*(1+LFL_RFR_spot_no_VA!$C104)/(1+BSL_RFR_spot_no_VA!$C104))-1</f>
        <v>2.7993284753183856E-2</v>
      </c>
      <c r="AQ104" s="6">
        <f>((1+BSL_RFR_spot_no_VA!AQ104)*(1+LFL_RFR_spot_no_VA!$C104)/(1+BSL_RFR_spot_no_VA!$C104))-1</f>
        <v>1.7933201529276799E-2</v>
      </c>
      <c r="AR104" s="6">
        <f>((1+BSL_RFR_spot_no_VA!AR104)*(1+LFL_RFR_spot_no_VA!$C104)/(1+BSL_RFR_spot_no_VA!$C104))-1</f>
        <v>3.8200588707196781E-2</v>
      </c>
      <c r="AS104" s="6">
        <f>((1+BSL_RFR_spot_no_VA!AS104)*(1+LFL_RFR_spot_no_VA!$C104)/(1+BSL_RFR_spot_no_VA!$C104))-1</f>
        <v>5.3703658935686516E-3</v>
      </c>
      <c r="AT104" s="6">
        <f>((1+BSL_RFR_spot_no_VA!AT104)*(1+LFL_RFR_spot_no_VA!$C104)/(1+BSL_RFR_spot_no_VA!$C104))-1</f>
        <v>2.5068499581745396E-2</v>
      </c>
      <c r="AU104" s="6">
        <f>((1+BSL_RFR_spot_no_VA!AU104)*(1+LFL_RFR_spot_no_VA!$C104)/(1+BSL_RFR_spot_no_VA!$C104))-1</f>
        <v>3.8406697729344907E-2</v>
      </c>
      <c r="AV104" s="6">
        <f>((1+BSL_RFR_spot_no_VA!AV104)*(1+LFL_RFR_spot_no_VA!$C104)/(1+BSL_RFR_spot_no_VA!$C104))-1</f>
        <v>2.2408711724497543E-2</v>
      </c>
      <c r="AW104" s="6">
        <f>((1+BSL_RFR_spot_no_VA!AW104)*(1+LFL_RFR_spot_no_VA!$C104)/(1+BSL_RFR_spot_no_VA!$C104))-1</f>
        <v>1.9346520538293888E-2</v>
      </c>
      <c r="AX104" s="6">
        <f>((1+BSL_RFR_spot_no_VA!AX104)*(1+LFL_RFR_spot_no_VA!$C104)/(1+BSL_RFR_spot_no_VA!$C104))-1</f>
        <v>4.3961826612009869E-2</v>
      </c>
      <c r="AY104" s="6">
        <f>((1+BSL_RFR_spot_no_VA!AY104)*(1+LFL_RFR_spot_no_VA!$C104)/(1+BSL_RFR_spot_no_VA!$C104))-1</f>
        <v>1.6068405614601211E-2</v>
      </c>
      <c r="AZ104" s="6">
        <f>((1+BSL_RFR_spot_no_VA!AZ104)*(1+LFL_RFR_spot_no_VA!$C104)/(1+BSL_RFR_spot_no_VA!$C104))-1</f>
        <v>1.7206912594087465E-2</v>
      </c>
      <c r="BA104" s="6">
        <f>((1+BSL_RFR_spot_no_VA!BA104)*(1+LFL_RFR_spot_no_VA!$C104)/(1+BSL_RFR_spot_no_VA!$C104))-1</f>
        <v>2.0789283693332106E-2</v>
      </c>
      <c r="BB104" s="6">
        <f>((1+BSL_RFR_spot_no_VA!BB104)*(1+LFL_RFR_spot_no_VA!$C104)/(1+BSL_RFR_spot_no_VA!$C104))-1</f>
        <v>4.3893123604626938E-2</v>
      </c>
      <c r="BC104" s="6">
        <f>((1+BSL_RFR_spot_no_VA!BC104)*(1+LFL_RFR_spot_no_VA!$C104)/(1+BSL_RFR_spot_no_VA!$C104))-1</f>
        <v>1.3516579626098091E-2</v>
      </c>
      <c r="BD104" s="12"/>
      <c r="BE104" s="3"/>
    </row>
    <row r="105" spans="1:57" x14ac:dyDescent="0.25">
      <c r="A105" s="11"/>
      <c r="B105" s="8">
        <v>95</v>
      </c>
      <c r="C105" s="9">
        <v>1.569208761499441E-2</v>
      </c>
      <c r="D105" s="9">
        <f>((1+BSL_RFR_spot_no_VA!D105)*(1+LFL_RFR_spot_no_VA!$C105)/(1+BSL_RFR_spot_no_VA!$C105))-1</f>
        <v>1.569208761499441E-2</v>
      </c>
      <c r="E105" s="9">
        <f>((1+BSL_RFR_spot_no_VA!E105)*(1+LFL_RFR_spot_no_VA!$C105)/(1+BSL_RFR_spot_no_VA!$C105))-1</f>
        <v>1.569208761499441E-2</v>
      </c>
      <c r="F105" s="9">
        <f>((1+BSL_RFR_spot_no_VA!F105)*(1+LFL_RFR_spot_no_VA!$C105)/(1+BSL_RFR_spot_no_VA!$C105))-1</f>
        <v>1.5554686037773324E-2</v>
      </c>
      <c r="G105" s="9">
        <f>((1+BSL_RFR_spot_no_VA!G105)*(1+LFL_RFR_spot_no_VA!$C105)/(1+BSL_RFR_spot_no_VA!$C105))-1</f>
        <v>2.3523977516596295E-2</v>
      </c>
      <c r="H105" s="9">
        <f>((1+BSL_RFR_spot_no_VA!H105)*(1+LFL_RFR_spot_no_VA!$C105)/(1+BSL_RFR_spot_no_VA!$C105))-1</f>
        <v>1.569208761499441E-2</v>
      </c>
      <c r="I105" s="9">
        <f>((1+BSL_RFR_spot_no_VA!I105)*(1+LFL_RFR_spot_no_VA!$C105)/(1+BSL_RFR_spot_no_VA!$C105))-1</f>
        <v>1.6487053883202263E-2</v>
      </c>
      <c r="J105" s="9">
        <f>((1+BSL_RFR_spot_no_VA!J105)*(1+LFL_RFR_spot_no_VA!$C105)/(1+BSL_RFR_spot_no_VA!$C105))-1</f>
        <v>1.5662644419875749E-2</v>
      </c>
      <c r="K105" s="9">
        <f>((1+BSL_RFR_spot_no_VA!K105)*(1+LFL_RFR_spot_no_VA!$C105)/(1+BSL_RFR_spot_no_VA!$C105))-1</f>
        <v>1.569208761499441E-2</v>
      </c>
      <c r="L105" s="9">
        <f>((1+BSL_RFR_spot_no_VA!L105)*(1+LFL_RFR_spot_no_VA!$C105)/(1+BSL_RFR_spot_no_VA!$C105))-1</f>
        <v>1.569208761499441E-2</v>
      </c>
      <c r="M105" s="9">
        <f>((1+BSL_RFR_spot_no_VA!M105)*(1+LFL_RFR_spot_no_VA!$C105)/(1+BSL_RFR_spot_no_VA!$C105))-1</f>
        <v>1.569208761499441E-2</v>
      </c>
      <c r="N105" s="9">
        <f>((1+BSL_RFR_spot_no_VA!N105)*(1+LFL_RFR_spot_no_VA!$C105)/(1+BSL_RFR_spot_no_VA!$C105))-1</f>
        <v>1.569208761499441E-2</v>
      </c>
      <c r="O105" s="9">
        <f>((1+BSL_RFR_spot_no_VA!O105)*(1+LFL_RFR_spot_no_VA!$C105)/(1+BSL_RFR_spot_no_VA!$C105))-1</f>
        <v>1.569208761499441E-2</v>
      </c>
      <c r="P105" s="9">
        <f>((1+BSL_RFR_spot_no_VA!P105)*(1+LFL_RFR_spot_no_VA!$C105)/(1+BSL_RFR_spot_no_VA!$C105))-1</f>
        <v>2.3749708679173809E-2</v>
      </c>
      <c r="Q105" s="9">
        <f>((1+BSL_RFR_spot_no_VA!Q105)*(1+LFL_RFR_spot_no_VA!$C105)/(1+BSL_RFR_spot_no_VA!$C105))-1</f>
        <v>2.5781289142371211E-2</v>
      </c>
      <c r="R105" s="9">
        <f>((1+BSL_RFR_spot_no_VA!R105)*(1+LFL_RFR_spot_no_VA!$C105)/(1+BSL_RFR_spot_no_VA!$C105))-1</f>
        <v>1.569208761499441E-2</v>
      </c>
      <c r="S105" s="9">
        <f>((1+BSL_RFR_spot_no_VA!S105)*(1+LFL_RFR_spot_no_VA!$C105)/(1+BSL_RFR_spot_no_VA!$C105))-1</f>
        <v>1.569208761499441E-2</v>
      </c>
      <c r="T105" s="9">
        <f>((1+BSL_RFR_spot_no_VA!T105)*(1+LFL_RFR_spot_no_VA!$C105)/(1+BSL_RFR_spot_no_VA!$C105))-1</f>
        <v>1.569208761499441E-2</v>
      </c>
      <c r="U105" s="9">
        <f>((1+BSL_RFR_spot_no_VA!U105)*(1+LFL_RFR_spot_no_VA!$C105)/(1+BSL_RFR_spot_no_VA!$C105))-1</f>
        <v>5.2004957543276831E-3</v>
      </c>
      <c r="V105" s="9">
        <f>((1+BSL_RFR_spot_no_VA!V105)*(1+LFL_RFR_spot_no_VA!$C105)/(1+BSL_RFR_spot_no_VA!$C105))-1</f>
        <v>1.569208761499441E-2</v>
      </c>
      <c r="W105" s="9">
        <f>((1+BSL_RFR_spot_no_VA!W105)*(1+LFL_RFR_spot_no_VA!$C105)/(1+BSL_RFR_spot_no_VA!$C105))-1</f>
        <v>1.569208761499441E-2</v>
      </c>
      <c r="X105" s="9">
        <f>((1+BSL_RFR_spot_no_VA!X105)*(1+LFL_RFR_spot_no_VA!$C105)/(1+BSL_RFR_spot_no_VA!$C105))-1</f>
        <v>1.569208761499441E-2</v>
      </c>
      <c r="Y105" s="9">
        <f>((1+BSL_RFR_spot_no_VA!Y105)*(1+LFL_RFR_spot_no_VA!$C105)/(1+BSL_RFR_spot_no_VA!$C105))-1</f>
        <v>1.569208761499441E-2</v>
      </c>
      <c r="Z105" s="9">
        <f>((1+BSL_RFR_spot_no_VA!Z105)*(1+LFL_RFR_spot_no_VA!$C105)/(1+BSL_RFR_spot_no_VA!$C105))-1</f>
        <v>1.8695293517112521E-2</v>
      </c>
      <c r="AA105" s="9">
        <f>((1+BSL_RFR_spot_no_VA!AA105)*(1+LFL_RFR_spot_no_VA!$C105)/(1+BSL_RFR_spot_no_VA!$C105))-1</f>
        <v>2.1826086598078609E-2</v>
      </c>
      <c r="AB105" s="9">
        <f>((1+BSL_RFR_spot_no_VA!AB105)*(1+LFL_RFR_spot_no_VA!$C105)/(1+BSL_RFR_spot_no_VA!$C105))-1</f>
        <v>1.569208761499441E-2</v>
      </c>
      <c r="AC105" s="9">
        <f>((1+BSL_RFR_spot_no_VA!AC105)*(1+LFL_RFR_spot_no_VA!$C105)/(1+BSL_RFR_spot_no_VA!$C105))-1</f>
        <v>2.4044140630361532E-2</v>
      </c>
      <c r="AD105" s="9">
        <f>((1+BSL_RFR_spot_no_VA!AD105)*(1+LFL_RFR_spot_no_VA!$C105)/(1+BSL_RFR_spot_no_VA!$C105))-1</f>
        <v>3.1169393849112437E-2</v>
      </c>
      <c r="AE105" s="9">
        <f>((1+BSL_RFR_spot_no_VA!AE105)*(1+LFL_RFR_spot_no_VA!$C105)/(1+BSL_RFR_spot_no_VA!$C105))-1</f>
        <v>1.569208761499441E-2</v>
      </c>
      <c r="AF105" s="9">
        <f>((1+BSL_RFR_spot_no_VA!AF105)*(1+LFL_RFR_spot_no_VA!$C105)/(1+BSL_RFR_spot_no_VA!$C105))-1</f>
        <v>1.569208761499441E-2</v>
      </c>
      <c r="AG105" s="9">
        <f>((1+BSL_RFR_spot_no_VA!AG105)*(1+LFL_RFR_spot_no_VA!$C105)/(1+BSL_RFR_spot_no_VA!$C105))-1</f>
        <v>1.569208761499441E-2</v>
      </c>
      <c r="AH105" s="9">
        <f>((1+BSL_RFR_spot_no_VA!AH105)*(1+LFL_RFR_spot_no_VA!$C105)/(1+BSL_RFR_spot_no_VA!$C105))-1</f>
        <v>1.9666918956033008E-2</v>
      </c>
      <c r="AI105" s="9">
        <f>((1+BSL_RFR_spot_no_VA!AI105)*(1+LFL_RFR_spot_no_VA!$C105)/(1+BSL_RFR_spot_no_VA!$C105))-1</f>
        <v>5.2004957543276831E-3</v>
      </c>
      <c r="AJ105" s="9">
        <v>1.3263631968744916E-2</v>
      </c>
      <c r="AK105" s="9">
        <f>((1+BSL_RFR_spot_no_VA!AK105)*(1+LFL_RFR_spot_no_VA!$C105)/(1+BSL_RFR_spot_no_VA!$C105))-1</f>
        <v>1.8911210281316926E-2</v>
      </c>
      <c r="AL105" s="9">
        <f>((1+BSL_RFR_spot_no_VA!AL105)*(1+LFL_RFR_spot_no_VA!$C105)/(1+BSL_RFR_spot_no_VA!$C105))-1</f>
        <v>5.56465033912108E-2</v>
      </c>
      <c r="AM105" s="9">
        <f>((1+BSL_RFR_spot_no_VA!AM105)*(1+LFL_RFR_spot_no_VA!$C105)/(1+BSL_RFR_spot_no_VA!$C105))-1</f>
        <v>1.689925861486552E-2</v>
      </c>
      <c r="AN105" s="9">
        <f>((1+BSL_RFR_spot_no_VA!AN105)*(1+LFL_RFR_spot_no_VA!$C105)/(1+BSL_RFR_spot_no_VA!$C105))-1</f>
        <v>2.4318943784803926E-2</v>
      </c>
      <c r="AO105" s="9">
        <f>((1+BSL_RFR_spot_no_VA!AO105)*(1+LFL_RFR_spot_no_VA!$C105)/(1+BSL_RFR_spot_no_VA!$C105))-1</f>
        <v>1.9666918956033008E-2</v>
      </c>
      <c r="AP105" s="9">
        <f>((1+BSL_RFR_spot_no_VA!AP105)*(1+LFL_RFR_spot_no_VA!$C105)/(1+BSL_RFR_spot_no_VA!$C105))-1</f>
        <v>2.7901199190925041E-2</v>
      </c>
      <c r="AQ105" s="9">
        <f>((1+BSL_RFR_spot_no_VA!AQ105)*(1+LFL_RFR_spot_no_VA!$C105)/(1+BSL_RFR_spot_no_VA!$C105))-1</f>
        <v>1.7949399240769326E-2</v>
      </c>
      <c r="AR105" s="9">
        <f>((1+BSL_RFR_spot_no_VA!AR105)*(1+LFL_RFR_spot_no_VA!$C105)/(1+BSL_RFR_spot_no_VA!$C105))-1</f>
        <v>3.8108173498776932E-2</v>
      </c>
      <c r="AS105" s="9">
        <f>((1+BSL_RFR_spot_no_VA!AS105)*(1+LFL_RFR_spot_no_VA!$C105)/(1+BSL_RFR_spot_no_VA!$C105))-1</f>
        <v>5.4164125185320877E-3</v>
      </c>
      <c r="AT105" s="9">
        <f>((1+BSL_RFR_spot_no_VA!AT105)*(1+LFL_RFR_spot_no_VA!$C105)/(1+BSL_RFR_spot_no_VA!$C105))-1</f>
        <v>2.5005951670909132E-2</v>
      </c>
      <c r="AU105" s="9">
        <f>((1+BSL_RFR_spot_no_VA!AU105)*(1+LFL_RFR_spot_no_VA!$C105)/(1+BSL_RFR_spot_no_VA!$C105))-1</f>
        <v>3.8314275864608449E-2</v>
      </c>
      <c r="AV105" s="9">
        <f>((1+BSL_RFR_spot_no_VA!AV105)*(1+LFL_RFR_spot_no_VA!$C105)/(1+BSL_RFR_spot_no_VA!$C105))-1</f>
        <v>2.237569290696273E-2</v>
      </c>
      <c r="AW105" s="9">
        <f>((1+BSL_RFR_spot_no_VA!AW105)*(1+LFL_RFR_spot_no_VA!$C105)/(1+BSL_RFR_spot_no_VA!$C105))-1</f>
        <v>1.9352858208098844E-2</v>
      </c>
      <c r="AX105" s="9">
        <f>((1+BSL_RFR_spot_no_VA!AX105)*(1+LFL_RFR_spot_no_VA!$C105)/(1+BSL_RFR_spot_no_VA!$C105))-1</f>
        <v>4.3810338953451877E-2</v>
      </c>
      <c r="AY105" s="9">
        <f>((1+BSL_RFR_spot_no_VA!AY105)*(1+LFL_RFR_spot_no_VA!$C105)/(1+BSL_RFR_spot_no_VA!$C105))-1</f>
        <v>1.6104292346657889E-2</v>
      </c>
      <c r="AZ105" s="9">
        <f>((1+BSL_RFR_spot_no_VA!AZ105)*(1+LFL_RFR_spot_no_VA!$C105)/(1+BSL_RFR_spot_no_VA!$C105))-1</f>
        <v>1.7232948159545236E-2</v>
      </c>
      <c r="BA105" s="9">
        <f>((1+BSL_RFR_spot_no_VA!BA105)*(1+LFL_RFR_spot_no_VA!$C105)/(1+BSL_RFR_spot_no_VA!$C105))-1</f>
        <v>2.0775945972174359E-2</v>
      </c>
      <c r="BB105" s="9">
        <f>((1+BSL_RFR_spot_no_VA!BB105)*(1+LFL_RFR_spot_no_VA!$C105)/(1+BSL_RFR_spot_no_VA!$C105))-1</f>
        <v>4.3741638164841445E-2</v>
      </c>
      <c r="BC105" s="9">
        <f>((1+BSL_RFR_spot_no_VA!BC105)*(1+LFL_RFR_spot_no_VA!$C105)/(1+BSL_RFR_spot_no_VA!$C105))-1</f>
        <v>1.3581991964813467E-2</v>
      </c>
      <c r="BD105" s="12"/>
      <c r="BE105" s="3"/>
    </row>
    <row r="106" spans="1:57" x14ac:dyDescent="0.25">
      <c r="A106" s="3"/>
      <c r="B106" s="3">
        <v>96</v>
      </c>
      <c r="C106" s="6">
        <v>1.5736853792065242E-2</v>
      </c>
      <c r="D106" s="6">
        <f>((1+BSL_RFR_spot_no_VA!D106)*(1+LFL_RFR_spot_no_VA!$C106)/(1+BSL_RFR_spot_no_VA!$C106))-1</f>
        <v>1.5736853792065242E-2</v>
      </c>
      <c r="E106" s="6">
        <f>((1+BSL_RFR_spot_no_VA!E106)*(1+LFL_RFR_spot_no_VA!$C106)/(1+BSL_RFR_spot_no_VA!$C106))-1</f>
        <v>1.5736853792065242E-2</v>
      </c>
      <c r="F106" s="6">
        <f>((1+BSL_RFR_spot_no_VA!F106)*(1+LFL_RFR_spot_no_VA!$C106)/(1+BSL_RFR_spot_no_VA!$C106))-1</f>
        <v>1.5609269619583976E-2</v>
      </c>
      <c r="G106" s="6">
        <f>((1+BSL_RFR_spot_no_VA!G106)*(1+LFL_RFR_spot_no_VA!$C106)/(1+BSL_RFR_spot_no_VA!$C106))-1</f>
        <v>2.3490045812082583E-2</v>
      </c>
      <c r="H106" s="6">
        <f>((1+BSL_RFR_spot_no_VA!H106)*(1+LFL_RFR_spot_no_VA!$C106)/(1+BSL_RFR_spot_no_VA!$C106))-1</f>
        <v>1.5736853792065242E-2</v>
      </c>
      <c r="I106" s="6">
        <f>((1+BSL_RFR_spot_no_VA!I106)*(1+LFL_RFR_spot_no_VA!$C106)/(1+BSL_RFR_spot_no_VA!$C106))-1</f>
        <v>1.6531801328294904E-2</v>
      </c>
      <c r="J106" s="6">
        <f>((1+BSL_RFR_spot_no_VA!J106)*(1+LFL_RFR_spot_no_VA!$C106)/(1+BSL_RFR_spot_no_VA!$C106))-1</f>
        <v>1.5717225457837491E-2</v>
      </c>
      <c r="K106" s="6">
        <f>((1+BSL_RFR_spot_no_VA!K106)*(1+LFL_RFR_spot_no_VA!$C106)/(1+BSL_RFR_spot_no_VA!$C106))-1</f>
        <v>1.5736853792065242E-2</v>
      </c>
      <c r="L106" s="6">
        <f>((1+BSL_RFR_spot_no_VA!L106)*(1+LFL_RFR_spot_no_VA!$C106)/(1+BSL_RFR_spot_no_VA!$C106))-1</f>
        <v>1.5736853792065242E-2</v>
      </c>
      <c r="M106" s="6">
        <f>((1+BSL_RFR_spot_no_VA!M106)*(1+LFL_RFR_spot_no_VA!$C106)/(1+BSL_RFR_spot_no_VA!$C106))-1</f>
        <v>1.5736853792065242E-2</v>
      </c>
      <c r="N106" s="6">
        <f>((1+BSL_RFR_spot_no_VA!N106)*(1+LFL_RFR_spot_no_VA!$C106)/(1+BSL_RFR_spot_no_VA!$C106))-1</f>
        <v>1.5736853792065242E-2</v>
      </c>
      <c r="O106" s="6">
        <f>((1+BSL_RFR_spot_no_VA!O106)*(1+LFL_RFR_spot_no_VA!$C106)/(1+BSL_RFR_spot_no_VA!$C106))-1</f>
        <v>1.5736853792065242E-2</v>
      </c>
      <c r="P106" s="6">
        <f>((1+BSL_RFR_spot_no_VA!P106)*(1+LFL_RFR_spot_no_VA!$C106)/(1+BSL_RFR_spot_no_VA!$C106))-1</f>
        <v>2.3715771655703266E-2</v>
      </c>
      <c r="Q106" s="6">
        <f>((1+BSL_RFR_spot_no_VA!Q106)*(1+LFL_RFR_spot_no_VA!$C106)/(1+BSL_RFR_spot_no_VA!$C106))-1</f>
        <v>2.5727675914062331E-2</v>
      </c>
      <c r="R106" s="6">
        <f>((1+BSL_RFR_spot_no_VA!R106)*(1+LFL_RFR_spot_no_VA!$C106)/(1+BSL_RFR_spot_no_VA!$C106))-1</f>
        <v>1.5736853792065242E-2</v>
      </c>
      <c r="S106" s="6">
        <f>((1+BSL_RFR_spot_no_VA!S106)*(1+LFL_RFR_spot_no_VA!$C106)/(1+BSL_RFR_spot_no_VA!$C106))-1</f>
        <v>1.5736853792065242E-2</v>
      </c>
      <c r="T106" s="6">
        <f>((1+BSL_RFR_spot_no_VA!T106)*(1+LFL_RFR_spot_no_VA!$C106)/(1+BSL_RFR_spot_no_VA!$C106))-1</f>
        <v>1.5736853792065242E-2</v>
      </c>
      <c r="U106" s="6">
        <f>((1+BSL_RFR_spot_no_VA!U106)*(1+LFL_RFR_spot_no_VA!$C106)/(1+BSL_RFR_spot_no_VA!$C106))-1</f>
        <v>5.2553233143710631E-3</v>
      </c>
      <c r="V106" s="6">
        <f>((1+BSL_RFR_spot_no_VA!V106)*(1+LFL_RFR_spot_no_VA!$C106)/(1+BSL_RFR_spot_no_VA!$C106))-1</f>
        <v>1.5736853792065242E-2</v>
      </c>
      <c r="W106" s="6">
        <f>((1+BSL_RFR_spot_no_VA!W106)*(1+LFL_RFR_spot_no_VA!$C106)/(1+BSL_RFR_spot_no_VA!$C106))-1</f>
        <v>1.5736853792065242E-2</v>
      </c>
      <c r="X106" s="6">
        <f>((1+BSL_RFR_spot_no_VA!X106)*(1+LFL_RFR_spot_no_VA!$C106)/(1+BSL_RFR_spot_no_VA!$C106))-1</f>
        <v>1.5736853792065242E-2</v>
      </c>
      <c r="Y106" s="6">
        <f>((1+BSL_RFR_spot_no_VA!Y106)*(1+LFL_RFR_spot_no_VA!$C106)/(1+BSL_RFR_spot_no_VA!$C106))-1</f>
        <v>1.5736853792065242E-2</v>
      </c>
      <c r="Z106" s="6">
        <f>((1+BSL_RFR_spot_no_VA!Z106)*(1+LFL_RFR_spot_no_VA!$C106)/(1+BSL_RFR_spot_no_VA!$C106))-1</f>
        <v>1.8710546427590957E-2</v>
      </c>
      <c r="AA106" s="6">
        <f>((1+BSL_RFR_spot_no_VA!AA106)*(1+LFL_RFR_spot_no_VA!$C106)/(1+BSL_RFR_spot_no_VA!$C106))-1</f>
        <v>2.1811823235597938E-2</v>
      </c>
      <c r="AB106" s="6">
        <f>((1+BSL_RFR_spot_no_VA!AB106)*(1+LFL_RFR_spot_no_VA!$C106)/(1+BSL_RFR_spot_no_VA!$C106))-1</f>
        <v>1.5736853792065242E-2</v>
      </c>
      <c r="AC106" s="6">
        <f>((1+BSL_RFR_spot_no_VA!AC106)*(1+LFL_RFR_spot_no_VA!$C106)/(1+BSL_RFR_spot_no_VA!$C106))-1</f>
        <v>2.4010196669121964E-2</v>
      </c>
      <c r="AD106" s="6">
        <f>((1+BSL_RFR_spot_no_VA!AD106)*(1+LFL_RFR_spot_no_VA!$C106)/(1+BSL_RFR_spot_no_VA!$C106))-1</f>
        <v>3.1056768656934963E-2</v>
      </c>
      <c r="AE106" s="6">
        <f>((1+BSL_RFR_spot_no_VA!AE106)*(1+LFL_RFR_spot_no_VA!$C106)/(1+BSL_RFR_spot_no_VA!$C106))-1</f>
        <v>1.5736853792065242E-2</v>
      </c>
      <c r="AF106" s="6">
        <f>((1+BSL_RFR_spot_no_VA!AF106)*(1+LFL_RFR_spot_no_VA!$C106)/(1+BSL_RFR_spot_no_VA!$C106))-1</f>
        <v>1.5736853792065242E-2</v>
      </c>
      <c r="AG106" s="6">
        <f>((1+BSL_RFR_spot_no_VA!AG106)*(1+LFL_RFR_spot_no_VA!$C106)/(1+BSL_RFR_spot_no_VA!$C106))-1</f>
        <v>1.5736853792065242E-2</v>
      </c>
      <c r="AH106" s="6">
        <f>((1+BSL_RFR_spot_no_VA!AH106)*(1+LFL_RFR_spot_no_VA!$C106)/(1+BSL_RFR_spot_no_VA!$C106))-1</f>
        <v>1.9672334804757607E-2</v>
      </c>
      <c r="AI106" s="6">
        <f>((1+BSL_RFR_spot_no_VA!AI106)*(1+LFL_RFR_spot_no_VA!$C106)/(1+BSL_RFR_spot_no_VA!$C106))-1</f>
        <v>5.2553233143710631E-3</v>
      </c>
      <c r="AJ106" s="6">
        <v>1.3333320431395013E-2</v>
      </c>
      <c r="AK106" s="6">
        <f>((1+BSL_RFR_spot_no_VA!AK106)*(1+LFL_RFR_spot_no_VA!$C106)/(1+BSL_RFR_spot_no_VA!$C106))-1</f>
        <v>1.8926458104097765E-2</v>
      </c>
      <c r="AL106" s="6">
        <f>((1+BSL_RFR_spot_no_VA!AL106)*(1+LFL_RFR_spot_no_VA!$C106)/(1+BSL_RFR_spot_no_VA!$C106))-1</f>
        <v>5.5376274765293054E-2</v>
      </c>
      <c r="AM106" s="6">
        <f>((1+BSL_RFR_spot_no_VA!AM106)*(1+LFL_RFR_spot_no_VA!$C106)/(1+BSL_RFR_spot_no_VA!$C106))-1</f>
        <v>1.693418217996645E-2</v>
      </c>
      <c r="AN106" s="6">
        <f>((1+BSL_RFR_spot_no_VA!AN106)*(1+LFL_RFR_spot_no_VA!$C106)/(1+BSL_RFR_spot_no_VA!$C106))-1</f>
        <v>2.4284993348312023E-2</v>
      </c>
      <c r="AO106" s="6">
        <f>((1+BSL_RFR_spot_no_VA!AO106)*(1+LFL_RFR_spot_no_VA!$C106)/(1+BSL_RFR_spot_no_VA!$C106))-1</f>
        <v>1.9682148971871483E-2</v>
      </c>
      <c r="AP106" s="6">
        <f>((1+BSL_RFR_spot_no_VA!AP106)*(1+LFL_RFR_spot_no_VA!$C106)/(1+BSL_RFR_spot_no_VA!$C106))-1</f>
        <v>2.781809350933262E-2</v>
      </c>
      <c r="AQ106" s="6">
        <f>((1+BSL_RFR_spot_no_VA!AQ106)*(1+LFL_RFR_spot_no_VA!$C106)/(1+BSL_RFR_spot_no_VA!$C106))-1</f>
        <v>1.797448389404499E-2</v>
      </c>
      <c r="AR106" s="6">
        <f>((1+BSL_RFR_spot_no_VA!AR106)*(1+LFL_RFR_spot_no_VA!$C106)/(1+BSL_RFR_spot_no_VA!$C106))-1</f>
        <v>3.8024827307836517E-2</v>
      </c>
      <c r="AS106" s="6">
        <f>((1+BSL_RFR_spot_no_VA!AS106)*(1+LFL_RFR_spot_no_VA!$C106)/(1+BSL_RFR_spot_no_VA!$C106))-1</f>
        <v>5.4712349908778712E-3</v>
      </c>
      <c r="AT106" s="6">
        <f>((1+BSL_RFR_spot_no_VA!AT106)*(1+LFL_RFR_spot_no_VA!$C106)/(1+BSL_RFR_spot_no_VA!$C106))-1</f>
        <v>2.4962170879174517E-2</v>
      </c>
      <c r="AU106" s="6">
        <f>((1+BSL_RFR_spot_no_VA!AU106)*(1+LFL_RFR_spot_no_VA!$C106)/(1+BSL_RFR_spot_no_VA!$C106))-1</f>
        <v>3.823092481722945E-2</v>
      </c>
      <c r="AV106" s="6">
        <f>((1+BSL_RFR_spot_no_VA!AV106)*(1+LFL_RFR_spot_no_VA!$C106)/(1+BSL_RFR_spot_no_VA!$C106))-1</f>
        <v>2.2351602426864847E-2</v>
      </c>
      <c r="AW106" s="6">
        <f>((1+BSL_RFR_spot_no_VA!AW106)*(1+LFL_RFR_spot_no_VA!$C106)/(1+BSL_RFR_spot_no_VA!$C106))-1</f>
        <v>1.9358281457111159E-2</v>
      </c>
      <c r="AX106" s="6">
        <f>((1+BSL_RFR_spot_no_VA!AX106)*(1+LFL_RFR_spot_no_VA!$C106)/(1+BSL_RFR_spot_no_VA!$C106))-1</f>
        <v>4.3658159231241722E-2</v>
      </c>
      <c r="AY106" s="6">
        <f>((1+BSL_RFR_spot_no_VA!AY106)*(1+LFL_RFR_spot_no_VA!$C106)/(1+BSL_RFR_spot_no_VA!$C106))-1</f>
        <v>1.6149048810850886E-2</v>
      </c>
      <c r="AZ106" s="6">
        <f>((1+BSL_RFR_spot_no_VA!AZ106)*(1+LFL_RFR_spot_no_VA!$C106)/(1+BSL_RFR_spot_no_VA!$C106))-1</f>
        <v>1.7267863861840871E-2</v>
      </c>
      <c r="BA106" s="6">
        <f>((1+BSL_RFR_spot_no_VA!BA106)*(1+LFL_RFR_spot_no_VA!$C106)/(1+BSL_RFR_spot_no_VA!$C106))-1</f>
        <v>2.077152152151962E-2</v>
      </c>
      <c r="BB106" s="6">
        <f>((1+BSL_RFR_spot_no_VA!BB106)*(1+LFL_RFR_spot_no_VA!$C106)/(1+BSL_RFR_spot_no_VA!$C106))-1</f>
        <v>4.3599274228558027E-2</v>
      </c>
      <c r="BC106" s="6">
        <f>((1+BSL_RFR_spot_no_VA!BC106)*(1+LFL_RFR_spot_no_VA!$C106)/(1+BSL_RFR_spot_no_VA!$C106))-1</f>
        <v>1.3646436196794731E-2</v>
      </c>
      <c r="BD106" s="12"/>
      <c r="BE106" s="3"/>
    </row>
    <row r="107" spans="1:57" x14ac:dyDescent="0.25">
      <c r="A107" s="3"/>
      <c r="B107" s="3">
        <v>97</v>
      </c>
      <c r="C107" s="6">
        <v>1.578070045714508E-2</v>
      </c>
      <c r="D107" s="6">
        <f>((1+BSL_RFR_spot_no_VA!D107)*(1+LFL_RFR_spot_no_VA!$C107)/(1+BSL_RFR_spot_no_VA!$C107))-1</f>
        <v>1.578070045714508E-2</v>
      </c>
      <c r="E107" s="6">
        <f>((1+BSL_RFR_spot_no_VA!E107)*(1+LFL_RFR_spot_no_VA!$C107)/(1+BSL_RFR_spot_no_VA!$C107))-1</f>
        <v>1.578070045714508E-2</v>
      </c>
      <c r="F107" s="6">
        <f>((1+BSL_RFR_spot_no_VA!F107)*(1+LFL_RFR_spot_no_VA!$C107)/(1+BSL_RFR_spot_no_VA!$C107))-1</f>
        <v>1.5653119406113802E-2</v>
      </c>
      <c r="G107" s="6">
        <f>((1+BSL_RFR_spot_no_VA!G107)*(1+LFL_RFR_spot_no_VA!$C107)/(1+BSL_RFR_spot_no_VA!$C107))-1</f>
        <v>2.3455191373027207E-2</v>
      </c>
      <c r="H107" s="6">
        <f>((1+BSL_RFR_spot_no_VA!H107)*(1+LFL_RFR_spot_no_VA!$C107)/(1+BSL_RFR_spot_no_VA!$C107))-1</f>
        <v>1.578070045714508E-2</v>
      </c>
      <c r="I107" s="6">
        <f>((1+BSL_RFR_spot_no_VA!I107)*(1+LFL_RFR_spot_no_VA!$C107)/(1+BSL_RFR_spot_no_VA!$C107))-1</f>
        <v>1.6565814617337749E-2</v>
      </c>
      <c r="J107" s="6">
        <f>((1+BSL_RFR_spot_no_VA!J107)*(1+LFL_RFR_spot_no_VA!$C107)/(1+BSL_RFR_spot_no_VA!$C107))-1</f>
        <v>1.5761072603140525E-2</v>
      </c>
      <c r="K107" s="6">
        <f>((1+BSL_RFR_spot_no_VA!K107)*(1+LFL_RFR_spot_no_VA!$C107)/(1+BSL_RFR_spot_no_VA!$C107))-1</f>
        <v>1.578070045714508E-2</v>
      </c>
      <c r="L107" s="6">
        <f>((1+BSL_RFR_spot_no_VA!L107)*(1+LFL_RFR_spot_no_VA!$C107)/(1+BSL_RFR_spot_no_VA!$C107))-1</f>
        <v>1.578070045714508E-2</v>
      </c>
      <c r="M107" s="6">
        <f>((1+BSL_RFR_spot_no_VA!M107)*(1+LFL_RFR_spot_no_VA!$C107)/(1+BSL_RFR_spot_no_VA!$C107))-1</f>
        <v>1.578070045714508E-2</v>
      </c>
      <c r="N107" s="6">
        <f>((1+BSL_RFR_spot_no_VA!N107)*(1+LFL_RFR_spot_no_VA!$C107)/(1+BSL_RFR_spot_no_VA!$C107))-1</f>
        <v>1.578070045714508E-2</v>
      </c>
      <c r="O107" s="6">
        <f>((1+BSL_RFR_spot_no_VA!O107)*(1+LFL_RFR_spot_no_VA!$C107)/(1+BSL_RFR_spot_no_VA!$C107))-1</f>
        <v>1.578070045714508E-2</v>
      </c>
      <c r="P107" s="6">
        <f>((1+BSL_RFR_spot_no_VA!P107)*(1+LFL_RFR_spot_no_VA!$C107)/(1+BSL_RFR_spot_no_VA!$C107))-1</f>
        <v>2.3680911694082818E-2</v>
      </c>
      <c r="Q107" s="6">
        <f>((1+BSL_RFR_spot_no_VA!Q107)*(1+LFL_RFR_spot_no_VA!$C107)/(1+BSL_RFR_spot_no_VA!$C107))-1</f>
        <v>2.5673138875571544E-2</v>
      </c>
      <c r="R107" s="6">
        <f>((1+BSL_RFR_spot_no_VA!R107)*(1+LFL_RFR_spot_no_VA!$C107)/(1+BSL_RFR_spot_no_VA!$C107))-1</f>
        <v>1.578070045714508E-2</v>
      </c>
      <c r="S107" s="6">
        <f>((1+BSL_RFR_spot_no_VA!S107)*(1+LFL_RFR_spot_no_VA!$C107)/(1+BSL_RFR_spot_no_VA!$C107))-1</f>
        <v>1.578070045714508E-2</v>
      </c>
      <c r="T107" s="6">
        <f>((1+BSL_RFR_spot_no_VA!T107)*(1+LFL_RFR_spot_no_VA!$C107)/(1+BSL_RFR_spot_no_VA!$C107))-1</f>
        <v>1.578070045714508E-2</v>
      </c>
      <c r="U107" s="6">
        <f>((1+BSL_RFR_spot_no_VA!U107)*(1+LFL_RFR_spot_no_VA!$C107)/(1+BSL_RFR_spot_no_VA!$C107))-1</f>
        <v>5.3092403455767823E-3</v>
      </c>
      <c r="V107" s="6">
        <f>((1+BSL_RFR_spot_no_VA!V107)*(1+LFL_RFR_spot_no_VA!$C107)/(1+BSL_RFR_spot_no_VA!$C107))-1</f>
        <v>1.578070045714508E-2</v>
      </c>
      <c r="W107" s="6">
        <f>((1+BSL_RFR_spot_no_VA!W107)*(1+LFL_RFR_spot_no_VA!$C107)/(1+BSL_RFR_spot_no_VA!$C107))-1</f>
        <v>1.578070045714508E-2</v>
      </c>
      <c r="X107" s="6">
        <f>((1+BSL_RFR_spot_no_VA!X107)*(1+LFL_RFR_spot_no_VA!$C107)/(1+BSL_RFR_spot_no_VA!$C107))-1</f>
        <v>1.578070045714508E-2</v>
      </c>
      <c r="Y107" s="6">
        <f>((1+BSL_RFR_spot_no_VA!Y107)*(1+LFL_RFR_spot_no_VA!$C107)/(1+BSL_RFR_spot_no_VA!$C107))-1</f>
        <v>1.578070045714508E-2</v>
      </c>
      <c r="Z107" s="6">
        <f>((1+BSL_RFR_spot_no_VA!Z107)*(1+LFL_RFR_spot_no_VA!$C107)/(1+BSL_RFR_spot_no_VA!$C107))-1</f>
        <v>1.8724878557867308E-2</v>
      </c>
      <c r="AA107" s="6">
        <f>((1+BSL_RFR_spot_no_VA!AA107)*(1+LFL_RFR_spot_no_VA!$C107)/(1+BSL_RFR_spot_no_VA!$C107))-1</f>
        <v>2.1796637709620592E-2</v>
      </c>
      <c r="AB107" s="6">
        <f>((1+BSL_RFR_spot_no_VA!AB107)*(1+LFL_RFR_spot_no_VA!$C107)/(1+BSL_RFR_spot_no_VA!$C107))-1</f>
        <v>1.578070045714508E-2</v>
      </c>
      <c r="AC107" s="6">
        <f>((1+BSL_RFR_spot_no_VA!AC107)*(1+LFL_RFR_spot_no_VA!$C107)/(1+BSL_RFR_spot_no_VA!$C107))-1</f>
        <v>2.3965515577152541E-2</v>
      </c>
      <c r="AD107" s="6">
        <f>((1+BSL_RFR_spot_no_VA!AD107)*(1+LFL_RFR_spot_no_VA!$C107)/(1+BSL_RFR_spot_no_VA!$C107))-1</f>
        <v>3.0943217675863943E-2</v>
      </c>
      <c r="AE107" s="6">
        <f>((1+BSL_RFR_spot_no_VA!AE107)*(1+LFL_RFR_spot_no_VA!$C107)/(1+BSL_RFR_spot_no_VA!$C107))-1</f>
        <v>1.578070045714508E-2</v>
      </c>
      <c r="AF107" s="6">
        <f>((1+BSL_RFR_spot_no_VA!AF107)*(1+LFL_RFR_spot_no_VA!$C107)/(1+BSL_RFR_spot_no_VA!$C107))-1</f>
        <v>1.578070045714508E-2</v>
      </c>
      <c r="AG107" s="6">
        <f>((1+BSL_RFR_spot_no_VA!AG107)*(1+LFL_RFR_spot_no_VA!$C107)/(1+BSL_RFR_spot_no_VA!$C107))-1</f>
        <v>1.578070045714508E-2</v>
      </c>
      <c r="AH107" s="6">
        <f>((1+BSL_RFR_spot_no_VA!AH107)*(1+LFL_RFR_spot_no_VA!$C107)/(1+BSL_RFR_spot_no_VA!$C107))-1</f>
        <v>1.9676829477100588E-2</v>
      </c>
      <c r="AI107" s="6">
        <f>((1+BSL_RFR_spot_no_VA!AI107)*(1+LFL_RFR_spot_no_VA!$C107)/(1+BSL_RFR_spot_no_VA!$C107))-1</f>
        <v>5.3092403455767823E-3</v>
      </c>
      <c r="AJ107" s="6">
        <v>1.3401606953372447E-2</v>
      </c>
      <c r="AK107" s="6">
        <f>((1+BSL_RFR_spot_no_VA!AK107)*(1+LFL_RFR_spot_no_VA!$C107)/(1+BSL_RFR_spot_no_VA!$C107))-1</f>
        <v>1.8940784951920087E-2</v>
      </c>
      <c r="AL107" s="6">
        <f>((1+BSL_RFR_spot_no_VA!AL107)*(1+LFL_RFR_spot_no_VA!$C107)/(1+BSL_RFR_spot_no_VA!$C107))-1</f>
        <v>5.5105105955790323E-2</v>
      </c>
      <c r="AM107" s="6">
        <f>((1+BSL_RFR_spot_no_VA!AM107)*(1+LFL_RFR_spot_no_VA!$C107)/(1+BSL_RFR_spot_no_VA!$C107))-1</f>
        <v>1.696818562443636E-2</v>
      </c>
      <c r="AN107" s="6">
        <f>((1+BSL_RFR_spot_no_VA!AN107)*(1+LFL_RFR_spot_no_VA!$C107)/(1+BSL_RFR_spot_no_VA!$C107))-1</f>
        <v>2.4240305533220097E-2</v>
      </c>
      <c r="AO107" s="6">
        <f>((1+BSL_RFR_spot_no_VA!AO107)*(1+LFL_RFR_spot_no_VA!$C107)/(1+BSL_RFR_spot_no_VA!$C107))-1</f>
        <v>1.9686643404103199E-2</v>
      </c>
      <c r="AP107" s="6">
        <f>((1+BSL_RFR_spot_no_VA!AP107)*(1+LFL_RFR_spot_no_VA!$C107)/(1+BSL_RFR_spot_no_VA!$C107))-1</f>
        <v>2.7743877473079603E-2</v>
      </c>
      <c r="AQ107" s="6">
        <f>((1+BSL_RFR_spot_no_VA!AQ107)*(1+LFL_RFR_spot_no_VA!$C107)/(1+BSL_RFR_spot_no_VA!$C107))-1</f>
        <v>1.7998647959689196E-2</v>
      </c>
      <c r="AR107" s="6">
        <f>((1+BSL_RFR_spot_no_VA!AR107)*(1+LFL_RFR_spot_no_VA!$C107)/(1+BSL_RFR_spot_no_VA!$C107))-1</f>
        <v>3.7940547628580346E-2</v>
      </c>
      <c r="AS107" s="6">
        <f>((1+BSL_RFR_spot_no_VA!AS107)*(1+LFL_RFR_spot_no_VA!$C107)/(1+BSL_RFR_spot_no_VA!$C107))-1</f>
        <v>5.5251467396295606E-3</v>
      </c>
      <c r="AT107" s="6">
        <f>((1+BSL_RFR_spot_no_VA!AT107)*(1+LFL_RFR_spot_no_VA!$C107)/(1+BSL_RFR_spot_no_VA!$C107))-1</f>
        <v>2.4907652569383876E-2</v>
      </c>
      <c r="AU107" s="6">
        <f>((1+BSL_RFR_spot_no_VA!AU107)*(1+LFL_RFR_spot_no_VA!$C107)/(1+BSL_RFR_spot_no_VA!$C107))-1</f>
        <v>3.8146640095630957E-2</v>
      </c>
      <c r="AV107" s="6">
        <f>((1+BSL_RFR_spot_no_VA!AV107)*(1+LFL_RFR_spot_no_VA!$C107)/(1+BSL_RFR_spot_no_VA!$C107))-1</f>
        <v>2.2336403694753093E-2</v>
      </c>
      <c r="AW107" s="6">
        <f>((1+BSL_RFR_spot_no_VA!AW107)*(1+LFL_RFR_spot_no_VA!$C107)/(1+BSL_RFR_spot_no_VA!$C107))-1</f>
        <v>1.9372597740026087E-2</v>
      </c>
      <c r="AX107" s="6">
        <f>((1+BSL_RFR_spot_no_VA!AX107)*(1+LFL_RFR_spot_no_VA!$C107)/(1+BSL_RFR_spot_no_VA!$C107))-1</f>
        <v>4.3524672092949857E-2</v>
      </c>
      <c r="AY107" s="6">
        <f>((1+BSL_RFR_spot_no_VA!AY107)*(1+LFL_RFR_spot_no_VA!$C107)/(1+BSL_RFR_spot_no_VA!$C107))-1</f>
        <v>1.6192885391246303E-2</v>
      </c>
      <c r="AZ107" s="6">
        <f>((1+BSL_RFR_spot_no_VA!AZ107)*(1+LFL_RFR_spot_no_VA!$C107)/(1+BSL_RFR_spot_no_VA!$C107))-1</f>
        <v>1.7301859142518028E-2</v>
      </c>
      <c r="BA107" s="6">
        <f>((1+BSL_RFR_spot_no_VA!BA107)*(1+LFL_RFR_spot_no_VA!$C107)/(1+BSL_RFR_spot_no_VA!$C107))-1</f>
        <v>2.0766175374367979E-2</v>
      </c>
      <c r="BB107" s="6">
        <f>((1+BSL_RFR_spot_no_VA!BB107)*(1+LFL_RFR_spot_no_VA!$C107)/(1+BSL_RFR_spot_no_VA!$C107))-1</f>
        <v>4.3455974603933134E-2</v>
      </c>
      <c r="BC107" s="6">
        <f>((1+BSL_RFR_spot_no_VA!BC107)*(1+LFL_RFR_spot_no_VA!$C107)/(1+BSL_RFR_spot_no_VA!$C107))-1</f>
        <v>1.3719775786639632E-2</v>
      </c>
      <c r="BD107" s="12"/>
      <c r="BE107" s="3"/>
    </row>
    <row r="108" spans="1:57" x14ac:dyDescent="0.25">
      <c r="A108" s="3"/>
      <c r="B108" s="3">
        <v>98</v>
      </c>
      <c r="C108" s="6">
        <v>1.5823655520428526E-2</v>
      </c>
      <c r="D108" s="6">
        <f>((1+BSL_RFR_spot_no_VA!D108)*(1+LFL_RFR_spot_no_VA!$C108)/(1+BSL_RFR_spot_no_VA!$C108))-1</f>
        <v>1.5823655520428526E-2</v>
      </c>
      <c r="E108" s="6">
        <f>((1+BSL_RFR_spot_no_VA!E108)*(1+LFL_RFR_spot_no_VA!$C108)/(1+BSL_RFR_spot_no_VA!$C108))-1</f>
        <v>1.5823655520428526E-2</v>
      </c>
      <c r="F108" s="6">
        <f>((1+BSL_RFR_spot_no_VA!F108)*(1+LFL_RFR_spot_no_VA!$C108)/(1+BSL_RFR_spot_no_VA!$C108))-1</f>
        <v>1.5686265351392059E-2</v>
      </c>
      <c r="G108" s="6">
        <f>((1+BSL_RFR_spot_no_VA!G108)*(1+LFL_RFR_spot_no_VA!$C108)/(1+BSL_RFR_spot_no_VA!$C108))-1</f>
        <v>2.3409555567933005E-2</v>
      </c>
      <c r="H108" s="6">
        <f>((1+BSL_RFR_spot_no_VA!H108)*(1+LFL_RFR_spot_no_VA!$C108)/(1+BSL_RFR_spot_no_VA!$C108))-1</f>
        <v>1.5823655520428526E-2</v>
      </c>
      <c r="I108" s="6">
        <f>((1+BSL_RFR_spot_no_VA!I108)*(1+LFL_RFR_spot_no_VA!$C108)/(1+BSL_RFR_spot_no_VA!$C108))-1</f>
        <v>1.6589115033630808E-2</v>
      </c>
      <c r="J108" s="6">
        <f>((1+BSL_RFR_spot_no_VA!J108)*(1+LFL_RFR_spot_no_VA!$C108)/(1+BSL_RFR_spot_no_VA!$C108))-1</f>
        <v>1.5794214769920822E-2</v>
      </c>
      <c r="K108" s="6">
        <f>((1+BSL_RFR_spot_no_VA!K108)*(1+LFL_RFR_spot_no_VA!$C108)/(1+BSL_RFR_spot_no_VA!$C108))-1</f>
        <v>1.5823655520428526E-2</v>
      </c>
      <c r="L108" s="6">
        <f>((1+BSL_RFR_spot_no_VA!L108)*(1+LFL_RFR_spot_no_VA!$C108)/(1+BSL_RFR_spot_no_VA!$C108))-1</f>
        <v>1.5823655520428526E-2</v>
      </c>
      <c r="M108" s="6">
        <f>((1+BSL_RFR_spot_no_VA!M108)*(1+LFL_RFR_spot_no_VA!$C108)/(1+BSL_RFR_spot_no_VA!$C108))-1</f>
        <v>1.5823655520428526E-2</v>
      </c>
      <c r="N108" s="6">
        <f>((1+BSL_RFR_spot_no_VA!N108)*(1+LFL_RFR_spot_no_VA!$C108)/(1+BSL_RFR_spot_no_VA!$C108))-1</f>
        <v>1.5823655520428526E-2</v>
      </c>
      <c r="O108" s="6">
        <f>((1+BSL_RFR_spot_no_VA!O108)*(1+LFL_RFR_spot_no_VA!$C108)/(1+BSL_RFR_spot_no_VA!$C108))-1</f>
        <v>1.5823655520428526E-2</v>
      </c>
      <c r="P108" s="6">
        <f>((1+BSL_RFR_spot_no_VA!P108)*(1+LFL_RFR_spot_no_VA!$C108)/(1+BSL_RFR_spot_no_VA!$C108))-1</f>
        <v>2.3635267988492581E-2</v>
      </c>
      <c r="Q108" s="6">
        <f>((1+BSL_RFR_spot_no_VA!Q108)*(1+LFL_RFR_spot_no_VA!$C108)/(1+BSL_RFR_spot_no_VA!$C108))-1</f>
        <v>2.5607798272514026E-2</v>
      </c>
      <c r="R108" s="6">
        <f>((1+BSL_RFR_spot_no_VA!R108)*(1+LFL_RFR_spot_no_VA!$C108)/(1+BSL_RFR_spot_no_VA!$C108))-1</f>
        <v>1.5823655520428526E-2</v>
      </c>
      <c r="S108" s="6">
        <f>((1+BSL_RFR_spot_no_VA!S108)*(1+LFL_RFR_spot_no_VA!$C108)/(1+BSL_RFR_spot_no_VA!$C108))-1</f>
        <v>1.5823655520428526E-2</v>
      </c>
      <c r="T108" s="6">
        <f>((1+BSL_RFR_spot_no_VA!T108)*(1+LFL_RFR_spot_no_VA!$C108)/(1+BSL_RFR_spot_no_VA!$C108))-1</f>
        <v>1.5823655520428526E-2</v>
      </c>
      <c r="U108" s="6">
        <f>((1+BSL_RFR_spot_no_VA!U108)*(1+LFL_RFR_spot_no_VA!$C108)/(1+BSL_RFR_spot_no_VA!$C108))-1</f>
        <v>5.3525619231615806E-3</v>
      </c>
      <c r="V108" s="6">
        <f>((1+BSL_RFR_spot_no_VA!V108)*(1+LFL_RFR_spot_no_VA!$C108)/(1+BSL_RFR_spot_no_VA!$C108))-1</f>
        <v>1.5823655520428526E-2</v>
      </c>
      <c r="W108" s="6">
        <f>((1+BSL_RFR_spot_no_VA!W108)*(1+LFL_RFR_spot_no_VA!$C108)/(1+BSL_RFR_spot_no_VA!$C108))-1</f>
        <v>1.5823655520428526E-2</v>
      </c>
      <c r="X108" s="6">
        <f>((1+BSL_RFR_spot_no_VA!X108)*(1+LFL_RFR_spot_no_VA!$C108)/(1+BSL_RFR_spot_no_VA!$C108))-1</f>
        <v>1.5823655520428526E-2</v>
      </c>
      <c r="Y108" s="6">
        <f>((1+BSL_RFR_spot_no_VA!Y108)*(1+LFL_RFR_spot_no_VA!$C108)/(1+BSL_RFR_spot_no_VA!$C108))-1</f>
        <v>1.5823655520428526E-2</v>
      </c>
      <c r="Z108" s="6">
        <f>((1+BSL_RFR_spot_no_VA!Z108)*(1+LFL_RFR_spot_no_VA!$C108)/(1+BSL_RFR_spot_no_VA!$C108))-1</f>
        <v>1.8728476237195979E-2</v>
      </c>
      <c r="AA108" s="6">
        <f>((1+BSL_RFR_spot_no_VA!AA108)*(1+LFL_RFR_spot_no_VA!$C108)/(1+BSL_RFR_spot_no_VA!$C108))-1</f>
        <v>2.1770687122999899E-2</v>
      </c>
      <c r="AB108" s="6">
        <f>((1+BSL_RFR_spot_no_VA!AB108)*(1+LFL_RFR_spot_no_VA!$C108)/(1+BSL_RFR_spot_no_VA!$C108))-1</f>
        <v>1.5823655520428526E-2</v>
      </c>
      <c r="AC108" s="6">
        <f>((1+BSL_RFR_spot_no_VA!AC108)*(1+LFL_RFR_spot_no_VA!$C108)/(1+BSL_RFR_spot_no_VA!$C108))-1</f>
        <v>2.3919861910067786E-2</v>
      </c>
      <c r="AD108" s="6">
        <f>((1+BSL_RFR_spot_no_VA!AD108)*(1+LFL_RFR_spot_no_VA!$C108)/(1+BSL_RFR_spot_no_VA!$C108))-1</f>
        <v>3.081881111239082E-2</v>
      </c>
      <c r="AE108" s="6">
        <f>((1+BSL_RFR_spot_no_VA!AE108)*(1+LFL_RFR_spot_no_VA!$C108)/(1+BSL_RFR_spot_no_VA!$C108))-1</f>
        <v>1.5823655520428526E-2</v>
      </c>
      <c r="AF108" s="6">
        <f>((1+BSL_RFR_spot_no_VA!AF108)*(1+LFL_RFR_spot_no_VA!$C108)/(1+BSL_RFR_spot_no_VA!$C108))-1</f>
        <v>1.5823655520428526E-2</v>
      </c>
      <c r="AG108" s="6">
        <f>((1+BSL_RFR_spot_no_VA!AG108)*(1+LFL_RFR_spot_no_VA!$C108)/(1+BSL_RFR_spot_no_VA!$C108))-1</f>
        <v>1.5823655520428526E-2</v>
      </c>
      <c r="AH108" s="6">
        <f>((1+BSL_RFR_spot_no_VA!AH108)*(1+LFL_RFR_spot_no_VA!$C108)/(1+BSL_RFR_spot_no_VA!$C108))-1</f>
        <v>1.9670580253444925E-2</v>
      </c>
      <c r="AI108" s="6">
        <f>((1+BSL_RFR_spot_no_VA!AI108)*(1+LFL_RFR_spot_no_VA!$C108)/(1+BSL_RFR_spot_no_VA!$C108))-1</f>
        <v>5.3525619231615806E-3</v>
      </c>
      <c r="AJ108" s="6">
        <v>1.346853067795295E-2</v>
      </c>
      <c r="AK108" s="6">
        <f>((1+BSL_RFR_spot_no_VA!AK108)*(1+LFL_RFR_spot_no_VA!$C108)/(1+BSL_RFR_spot_no_VA!$C108))-1</f>
        <v>1.8944375074253061E-2</v>
      </c>
      <c r="AL108" s="6">
        <f>((1+BSL_RFR_spot_no_VA!AL108)*(1+LFL_RFR_spot_no_VA!$C108)/(1+BSL_RFR_spot_no_VA!$C108))-1</f>
        <v>5.4842463526739049E-2</v>
      </c>
      <c r="AM108" s="6">
        <f>((1+BSL_RFR_spot_no_VA!AM108)*(1+LFL_RFR_spot_no_VA!$C108)/(1+BSL_RFR_spot_no_VA!$C108))-1</f>
        <v>1.699147195723727E-2</v>
      </c>
      <c r="AN108" s="6">
        <f>((1+BSL_RFR_spot_no_VA!AN108)*(1+LFL_RFR_spot_no_VA!$C108)/(1+BSL_RFR_spot_no_VA!$C108))-1</f>
        <v>2.4184828664637781E-2</v>
      </c>
      <c r="AO108" s="6">
        <f>((1+BSL_RFR_spot_no_VA!AO108)*(1+LFL_RFR_spot_no_VA!$C108)/(1+BSL_RFR_spot_no_VA!$C108))-1</f>
        <v>1.9680393836947641E-2</v>
      </c>
      <c r="AP108" s="6">
        <f>((1+BSL_RFR_spot_no_VA!AP108)*(1+LFL_RFR_spot_no_VA!$C108)/(1+BSL_RFR_spot_no_VA!$C108))-1</f>
        <v>2.7649023641053372E-2</v>
      </c>
      <c r="AQ108" s="6">
        <f>((1+BSL_RFR_spot_no_VA!AQ108)*(1+LFL_RFR_spot_no_VA!$C108)/(1+BSL_RFR_spot_no_VA!$C108))-1</f>
        <v>1.8002271058004116E-2</v>
      </c>
      <c r="AR108" s="6">
        <f>((1+BSL_RFR_spot_no_VA!AR108)*(1+LFL_RFR_spot_no_VA!$C108)/(1+BSL_RFR_spot_no_VA!$C108))-1</f>
        <v>3.7845336900247606E-2</v>
      </c>
      <c r="AS108" s="6">
        <f>((1+BSL_RFR_spot_no_VA!AS108)*(1+LFL_RFR_spot_no_VA!$C108)/(1+BSL_RFR_spot_no_VA!$C108))-1</f>
        <v>5.5586471767159473E-3</v>
      </c>
      <c r="AT108" s="6">
        <f>((1+BSL_RFR_spot_no_VA!AT108)*(1+LFL_RFR_spot_no_VA!$C108)/(1+BSL_RFR_spot_no_VA!$C108))-1</f>
        <v>2.4852152342814238E-2</v>
      </c>
      <c r="AU108" s="6">
        <f>((1+BSL_RFR_spot_no_VA!AU108)*(1+LFL_RFR_spot_no_VA!$C108)/(1+BSL_RFR_spot_no_VA!$C108))-1</f>
        <v>3.8051422153802195E-2</v>
      </c>
      <c r="AV108" s="6">
        <f>((1+BSL_RFR_spot_no_VA!AV108)*(1+LFL_RFR_spot_no_VA!$C108)/(1+BSL_RFR_spot_no_VA!$C108))-1</f>
        <v>2.2300620632139889E-2</v>
      </c>
      <c r="AW108" s="6">
        <f>((1+BSL_RFR_spot_no_VA!AW108)*(1+LFL_RFR_spot_no_VA!$C108)/(1+BSL_RFR_spot_no_VA!$C108))-1</f>
        <v>1.9366359164864733E-2</v>
      </c>
      <c r="AX108" s="6">
        <f>((1+BSL_RFR_spot_no_VA!AX108)*(1+LFL_RFR_spot_no_VA!$C108)/(1+BSL_RFR_spot_no_VA!$C108))-1</f>
        <v>4.3370384412207752E-2</v>
      </c>
      <c r="AY108" s="6">
        <f>((1+BSL_RFR_spot_no_VA!AY108)*(1+LFL_RFR_spot_no_VA!$C108)/(1+BSL_RFR_spot_no_VA!$C108))-1</f>
        <v>1.6226012444034765E-2</v>
      </c>
      <c r="AZ108" s="6">
        <f>((1+BSL_RFR_spot_no_VA!AZ108)*(1+LFL_RFR_spot_no_VA!$C108)/(1+BSL_RFR_spot_no_VA!$C108))-1</f>
        <v>1.7315320212822671E-2</v>
      </c>
      <c r="BA108" s="6">
        <f>((1+BSL_RFR_spot_no_VA!BA108)*(1+LFL_RFR_spot_no_VA!$C108)/(1+BSL_RFR_spot_no_VA!$C108))-1</f>
        <v>2.0750074438730337E-2</v>
      </c>
      <c r="BB108" s="6">
        <f>((1+BSL_RFR_spot_no_VA!BB108)*(1+LFL_RFR_spot_no_VA!$C108)/(1+BSL_RFR_spot_no_VA!$C108))-1</f>
        <v>4.3301689327689408E-2</v>
      </c>
      <c r="BC108" s="6">
        <f>((1+BSL_RFR_spot_no_VA!BC108)*(1+LFL_RFR_spot_no_VA!$C108)/(1+BSL_RFR_spot_no_VA!$C108))-1</f>
        <v>1.3772616568386464E-2</v>
      </c>
      <c r="BD108" s="12"/>
      <c r="BE108" s="3"/>
    </row>
    <row r="109" spans="1:57" x14ac:dyDescent="0.25">
      <c r="A109" s="3"/>
      <c r="B109" s="3">
        <v>99</v>
      </c>
      <c r="C109" s="6">
        <v>1.5865745787190466E-2</v>
      </c>
      <c r="D109" s="6">
        <f>((1+BSL_RFR_spot_no_VA!D109)*(1+LFL_RFR_spot_no_VA!$C109)/(1+BSL_RFR_spot_no_VA!$C109))-1</f>
        <v>1.5865745787190466E-2</v>
      </c>
      <c r="E109" s="6">
        <f>((1+BSL_RFR_spot_no_VA!E109)*(1+LFL_RFR_spot_no_VA!$C109)/(1+BSL_RFR_spot_no_VA!$C109))-1</f>
        <v>1.5865745787190466E-2</v>
      </c>
      <c r="F109" s="6">
        <f>((1+BSL_RFR_spot_no_VA!F109)*(1+LFL_RFR_spot_no_VA!$C109)/(1+BSL_RFR_spot_no_VA!$C109))-1</f>
        <v>1.5738171310333948E-2</v>
      </c>
      <c r="G109" s="6">
        <f>((1+BSL_RFR_spot_no_VA!G109)*(1+LFL_RFR_spot_no_VA!$C109)/(1+BSL_RFR_spot_no_VA!$C109))-1</f>
        <v>2.3382826500428555E-2</v>
      </c>
      <c r="H109" s="6">
        <f>((1+BSL_RFR_spot_no_VA!H109)*(1+LFL_RFR_spot_no_VA!$C109)/(1+BSL_RFR_spot_no_VA!$C109))-1</f>
        <v>1.5865745787190466E-2</v>
      </c>
      <c r="I109" s="6">
        <f>((1+BSL_RFR_spot_no_VA!I109)*(1+LFL_RFR_spot_no_VA!$C109)/(1+BSL_RFR_spot_no_VA!$C109))-1</f>
        <v>1.6641006069626263E-2</v>
      </c>
      <c r="J109" s="6">
        <f>((1+BSL_RFR_spot_no_VA!J109)*(1+LFL_RFR_spot_no_VA!$C109)/(1+BSL_RFR_spot_no_VA!$C109))-1</f>
        <v>1.5846118944597309E-2</v>
      </c>
      <c r="K109" s="6">
        <f>((1+BSL_RFR_spot_no_VA!K109)*(1+LFL_RFR_spot_no_VA!$C109)/(1+BSL_RFR_spot_no_VA!$C109))-1</f>
        <v>1.5865745787190466E-2</v>
      </c>
      <c r="L109" s="6">
        <f>((1+BSL_RFR_spot_no_VA!L109)*(1+LFL_RFR_spot_no_VA!$C109)/(1+BSL_RFR_spot_no_VA!$C109))-1</f>
        <v>1.5865745787190466E-2</v>
      </c>
      <c r="M109" s="6">
        <f>((1+BSL_RFR_spot_no_VA!M109)*(1+LFL_RFR_spot_no_VA!$C109)/(1+BSL_RFR_spot_no_VA!$C109))-1</f>
        <v>1.5865745787190466E-2</v>
      </c>
      <c r="N109" s="6">
        <f>((1+BSL_RFR_spot_no_VA!N109)*(1+LFL_RFR_spot_no_VA!$C109)/(1+BSL_RFR_spot_no_VA!$C109))-1</f>
        <v>1.5865745787190466E-2</v>
      </c>
      <c r="O109" s="6">
        <f>((1+BSL_RFR_spot_no_VA!O109)*(1+LFL_RFR_spot_no_VA!$C109)/(1+BSL_RFR_spot_no_VA!$C109))-1</f>
        <v>1.5865745787190466E-2</v>
      </c>
      <c r="P109" s="6">
        <f>((1+BSL_RFR_spot_no_VA!P109)*(1+LFL_RFR_spot_no_VA!$C109)/(1+BSL_RFR_spot_no_VA!$C109))-1</f>
        <v>2.3608535190251523E-2</v>
      </c>
      <c r="Q109" s="6">
        <f>((1+BSL_RFR_spot_no_VA!Q109)*(1+LFL_RFR_spot_no_VA!$C109)/(1+BSL_RFR_spot_no_VA!$C109))-1</f>
        <v>2.5561406028286271E-2</v>
      </c>
      <c r="R109" s="6">
        <f>((1+BSL_RFR_spot_no_VA!R109)*(1+LFL_RFR_spot_no_VA!$C109)/(1+BSL_RFR_spot_no_VA!$C109))-1</f>
        <v>1.5865745787190466E-2</v>
      </c>
      <c r="S109" s="6">
        <f>((1+BSL_RFR_spot_no_VA!S109)*(1+LFL_RFR_spot_no_VA!$C109)/(1+BSL_RFR_spot_no_VA!$C109))-1</f>
        <v>1.5865745787190466E-2</v>
      </c>
      <c r="T109" s="6">
        <f>((1+BSL_RFR_spot_no_VA!T109)*(1+LFL_RFR_spot_no_VA!$C109)/(1+BSL_RFR_spot_no_VA!$C109))-1</f>
        <v>1.5865745787190466E-2</v>
      </c>
      <c r="U109" s="6">
        <f>((1+BSL_RFR_spot_no_VA!U109)*(1+LFL_RFR_spot_no_VA!$C109)/(1+BSL_RFR_spot_no_VA!$C109))-1</f>
        <v>5.4144521062522433E-3</v>
      </c>
      <c r="V109" s="6">
        <f>((1+BSL_RFR_spot_no_VA!V109)*(1+LFL_RFR_spot_no_VA!$C109)/(1+BSL_RFR_spot_no_VA!$C109))-1</f>
        <v>1.5865745787190466E-2</v>
      </c>
      <c r="W109" s="6">
        <f>((1+BSL_RFR_spot_no_VA!W109)*(1+LFL_RFR_spot_no_VA!$C109)/(1+BSL_RFR_spot_no_VA!$C109))-1</f>
        <v>1.5865745787190466E-2</v>
      </c>
      <c r="X109" s="6">
        <f>((1+BSL_RFR_spot_no_VA!X109)*(1+LFL_RFR_spot_no_VA!$C109)/(1+BSL_RFR_spot_no_VA!$C109))-1</f>
        <v>1.5865745787190466E-2</v>
      </c>
      <c r="Y109" s="6">
        <f>((1+BSL_RFR_spot_no_VA!Y109)*(1+LFL_RFR_spot_no_VA!$C109)/(1+BSL_RFR_spot_no_VA!$C109))-1</f>
        <v>1.5865745787190466E-2</v>
      </c>
      <c r="Z109" s="6">
        <f>((1+BSL_RFR_spot_no_VA!Z109)*(1+LFL_RFR_spot_no_VA!$C109)/(1+BSL_RFR_spot_no_VA!$C109))-1</f>
        <v>1.8750891648407153E-2</v>
      </c>
      <c r="AA109" s="6">
        <f>((1+BSL_RFR_spot_no_VA!AA109)*(1+LFL_RFR_spot_no_VA!$C109)/(1+BSL_RFR_spot_no_VA!$C109))-1</f>
        <v>2.1753798565183891E-2</v>
      </c>
      <c r="AB109" s="6">
        <f>((1+BSL_RFR_spot_no_VA!AB109)*(1+LFL_RFR_spot_no_VA!$C109)/(1+BSL_RFR_spot_no_VA!$C109))-1</f>
        <v>1.5865745787190466E-2</v>
      </c>
      <c r="AC109" s="6">
        <f>((1+BSL_RFR_spot_no_VA!AC109)*(1+LFL_RFR_spot_no_VA!$C109)/(1+BSL_RFR_spot_no_VA!$C109))-1</f>
        <v>2.3893124407854849E-2</v>
      </c>
      <c r="AD109" s="6">
        <f>((1+BSL_RFR_spot_no_VA!AD109)*(1+LFL_RFR_spot_no_VA!$C109)/(1+BSL_RFR_spot_no_VA!$C109))-1</f>
        <v>3.0723265630326901E-2</v>
      </c>
      <c r="AE109" s="6">
        <f>((1+BSL_RFR_spot_no_VA!AE109)*(1+LFL_RFR_spot_no_VA!$C109)/(1+BSL_RFR_spot_no_VA!$C109))-1</f>
        <v>1.5865745787190466E-2</v>
      </c>
      <c r="AF109" s="6">
        <f>((1+BSL_RFR_spot_no_VA!AF109)*(1+LFL_RFR_spot_no_VA!$C109)/(1+BSL_RFR_spot_no_VA!$C109))-1</f>
        <v>1.5865745787190466E-2</v>
      </c>
      <c r="AG109" s="6">
        <f>((1+BSL_RFR_spot_no_VA!AG109)*(1+LFL_RFR_spot_no_VA!$C109)/(1+BSL_RFR_spot_no_VA!$C109))-1</f>
        <v>1.5865745787190466E-2</v>
      </c>
      <c r="AH109" s="6">
        <f>((1+BSL_RFR_spot_no_VA!AH109)*(1+LFL_RFR_spot_no_VA!$C109)/(1+BSL_RFR_spot_no_VA!$C109))-1</f>
        <v>1.9683166671589536E-2</v>
      </c>
      <c r="AI109" s="6">
        <f>((1+BSL_RFR_spot_no_VA!AI109)*(1+LFL_RFR_spot_no_VA!$C109)/(1+BSL_RFR_spot_no_VA!$C109))-1</f>
        <v>5.4144521062522433E-3</v>
      </c>
      <c r="AJ109" s="6">
        <v>1.3534129608719692E-2</v>
      </c>
      <c r="AK109" s="6">
        <f>((1+BSL_RFR_spot_no_VA!AK109)*(1+LFL_RFR_spot_no_VA!$C109)/(1+BSL_RFR_spot_no_VA!$C109))-1</f>
        <v>1.8966786916933653E-2</v>
      </c>
      <c r="AL109" s="6">
        <f>((1+BSL_RFR_spot_no_VA!AL109)*(1+LFL_RFR_spot_no_VA!$C109)/(1+BSL_RFR_spot_no_VA!$C109))-1</f>
        <v>5.4589506223793549E-2</v>
      </c>
      <c r="AM109" s="6">
        <f>((1+BSL_RFR_spot_no_VA!AM109)*(1+LFL_RFR_spot_no_VA!$C109)/(1+BSL_RFR_spot_no_VA!$C109))-1</f>
        <v>1.7033542921492506E-2</v>
      </c>
      <c r="AN109" s="6">
        <f>((1+BSL_RFR_spot_no_VA!AN109)*(1+LFL_RFR_spot_no_VA!$C109)/(1+BSL_RFR_spot_no_VA!$C109))-1</f>
        <v>2.4158086782864574E-2</v>
      </c>
      <c r="AO109" s="6">
        <f>((1+BSL_RFR_spot_no_VA!AO109)*(1+LFL_RFR_spot_no_VA!$C109)/(1+BSL_RFR_spot_no_VA!$C109))-1</f>
        <v>1.9692980092886225E-2</v>
      </c>
      <c r="AP109" s="6">
        <f>((1+BSL_RFR_spot_no_VA!AP109)*(1+LFL_RFR_spot_no_VA!$C109)/(1+BSL_RFR_spot_no_VA!$C109))-1</f>
        <v>2.7582970815397401E-2</v>
      </c>
      <c r="AQ109" s="6">
        <f>((1+BSL_RFR_spot_no_VA!AQ109)*(1+LFL_RFR_spot_no_VA!$C109)/(1+BSL_RFR_spot_no_VA!$C109))-1</f>
        <v>1.8034511893751271E-2</v>
      </c>
      <c r="AR109" s="6">
        <f>((1+BSL_RFR_spot_no_VA!AR109)*(1+LFL_RFR_spot_no_VA!$C109)/(1+BSL_RFR_spot_no_VA!$C109))-1</f>
        <v>3.7779115542622366E-2</v>
      </c>
      <c r="AS109" s="6">
        <f>((1+BSL_RFR_spot_no_VA!AS109)*(1+LFL_RFR_spot_no_VA!$C109)/(1+BSL_RFR_spot_no_VA!$C109))-1</f>
        <v>5.6107205321853648E-3</v>
      </c>
      <c r="AT109" s="6">
        <f>((1+BSL_RFR_spot_no_VA!AT109)*(1+LFL_RFR_spot_no_VA!$C109)/(1+BSL_RFR_spot_no_VA!$C109))-1</f>
        <v>2.4805772588443631E-2</v>
      </c>
      <c r="AU109" s="6">
        <f>((1+BSL_RFR_spot_no_VA!AU109)*(1+LFL_RFR_spot_no_VA!$C109)/(1+BSL_RFR_spot_no_VA!$C109))-1</f>
        <v>3.7975383968555265E-2</v>
      </c>
      <c r="AV109" s="6">
        <f>((1+BSL_RFR_spot_no_VA!AV109)*(1+LFL_RFR_spot_no_VA!$C109)/(1+BSL_RFR_spot_no_VA!$C109))-1</f>
        <v>2.2283723315203119E-2</v>
      </c>
      <c r="AW109" s="6">
        <f>((1+BSL_RFR_spot_no_VA!AW109)*(1+LFL_RFR_spot_no_VA!$C109)/(1+BSL_RFR_spot_no_VA!$C109))-1</f>
        <v>1.9378950611393053E-2</v>
      </c>
      <c r="AX109" s="6">
        <f>((1+BSL_RFR_spot_no_VA!AX109)*(1+LFL_RFR_spot_no_VA!$C109)/(1+BSL_RFR_spot_no_VA!$C109))-1</f>
        <v>4.3245191204859479E-2</v>
      </c>
      <c r="AY109" s="6">
        <f>((1+BSL_RFR_spot_no_VA!AY109)*(1+LFL_RFR_spot_no_VA!$C109)/(1+BSL_RFR_spot_no_VA!$C109))-1</f>
        <v>1.6268096060353399E-2</v>
      </c>
      <c r="AZ109" s="6">
        <f>((1+BSL_RFR_spot_no_VA!AZ109)*(1+LFL_RFR_spot_no_VA!$C109)/(1+BSL_RFR_spot_no_VA!$C109))-1</f>
        <v>1.7357385824282145E-2</v>
      </c>
      <c r="BA109" s="6">
        <f>((1+BSL_RFR_spot_no_VA!BA109)*(1+LFL_RFR_spot_no_VA!$C109)/(1+BSL_RFR_spot_no_VA!$C109))-1</f>
        <v>2.0752829592924904E-2</v>
      </c>
      <c r="BB109" s="6">
        <f>((1+BSL_RFR_spot_no_VA!BB109)*(1+LFL_RFR_spot_no_VA!$C109)/(1+BSL_RFR_spot_no_VA!$C109))-1</f>
        <v>4.3176497255782875E-2</v>
      </c>
      <c r="BC109" s="6">
        <f>((1+BSL_RFR_spot_no_VA!BC109)*(1+LFL_RFR_spot_no_VA!$C109)/(1+BSL_RFR_spot_no_VA!$C109))-1</f>
        <v>1.3844181000079558E-2</v>
      </c>
      <c r="BD109" s="12"/>
      <c r="BE109" s="3"/>
    </row>
    <row r="110" spans="1:57" x14ac:dyDescent="0.25">
      <c r="A110" s="11"/>
      <c r="B110" s="8">
        <v>100</v>
      </c>
      <c r="C110" s="9">
        <v>1.590699701059628E-2</v>
      </c>
      <c r="D110" s="9">
        <f>((1+BSL_RFR_spot_no_VA!D110)*(1+LFL_RFR_spot_no_VA!$C110)/(1+BSL_RFR_spot_no_VA!$C110))-1</f>
        <v>1.590699701059628E-2</v>
      </c>
      <c r="E110" s="9">
        <f>((1+BSL_RFR_spot_no_VA!E110)*(1+LFL_RFR_spot_no_VA!$C110)/(1+BSL_RFR_spot_no_VA!$C110))-1</f>
        <v>1.590699701059628E-2</v>
      </c>
      <c r="F110" s="9">
        <f>((1+BSL_RFR_spot_no_VA!F110)*(1+LFL_RFR_spot_no_VA!$C110)/(1+BSL_RFR_spot_no_VA!$C110))-1</f>
        <v>1.577942597981985E-2</v>
      </c>
      <c r="G110" s="9">
        <f>((1+BSL_RFR_spot_no_VA!G110)*(1+LFL_RFR_spot_no_VA!$C110)/(1+BSL_RFR_spot_no_VA!$C110))-1</f>
        <v>2.3345369420487927E-2</v>
      </c>
      <c r="H110" s="9">
        <f>((1+BSL_RFR_spot_no_VA!H110)*(1+LFL_RFR_spot_no_VA!$C110)/(1+BSL_RFR_spot_no_VA!$C110))-1</f>
        <v>1.590699701059628E-2</v>
      </c>
      <c r="I110" s="9">
        <f>((1+BSL_RFR_spot_no_VA!I110)*(1+LFL_RFR_spot_no_VA!$C110)/(1+BSL_RFR_spot_no_VA!$C110))-1</f>
        <v>1.6672423195255304E-2</v>
      </c>
      <c r="J110" s="9">
        <f>((1+BSL_RFR_spot_no_VA!J110)*(1+LFL_RFR_spot_no_VA!$C110)/(1+BSL_RFR_spot_no_VA!$C110))-1</f>
        <v>1.5887370698169256E-2</v>
      </c>
      <c r="K110" s="9">
        <f>((1+BSL_RFR_spot_no_VA!K110)*(1+LFL_RFR_spot_no_VA!$C110)/(1+BSL_RFR_spot_no_VA!$C110))-1</f>
        <v>1.590699701059628E-2</v>
      </c>
      <c r="L110" s="9">
        <f>((1+BSL_RFR_spot_no_VA!L110)*(1+LFL_RFR_spot_no_VA!$C110)/(1+BSL_RFR_spot_no_VA!$C110))-1</f>
        <v>1.590699701059628E-2</v>
      </c>
      <c r="M110" s="9">
        <f>((1+BSL_RFR_spot_no_VA!M110)*(1+LFL_RFR_spot_no_VA!$C110)/(1+BSL_RFR_spot_no_VA!$C110))-1</f>
        <v>1.590699701059628E-2</v>
      </c>
      <c r="N110" s="9">
        <f>((1+BSL_RFR_spot_no_VA!N110)*(1+LFL_RFR_spot_no_VA!$C110)/(1+BSL_RFR_spot_no_VA!$C110))-1</f>
        <v>1.590699701059628E-2</v>
      </c>
      <c r="O110" s="9">
        <f>((1+BSL_RFR_spot_no_VA!O110)*(1+LFL_RFR_spot_no_VA!$C110)/(1+BSL_RFR_spot_no_VA!$C110))-1</f>
        <v>1.590699701059628E-2</v>
      </c>
      <c r="P110" s="9">
        <f>((1+BSL_RFR_spot_no_VA!P110)*(1+LFL_RFR_spot_no_VA!$C110)/(1+BSL_RFR_spot_no_VA!$C110))-1</f>
        <v>2.3571072013400141E-2</v>
      </c>
      <c r="Q110" s="9">
        <f>((1+BSL_RFR_spot_no_VA!Q110)*(1+LFL_RFR_spot_no_VA!$C110)/(1+BSL_RFR_spot_no_VA!$C110))-1</f>
        <v>2.5494450631261545E-2</v>
      </c>
      <c r="R110" s="9">
        <f>((1+BSL_RFR_spot_no_VA!R110)*(1+LFL_RFR_spot_no_VA!$C110)/(1+BSL_RFR_spot_no_VA!$C110))-1</f>
        <v>1.590699701059628E-2</v>
      </c>
      <c r="S110" s="9">
        <f>((1+BSL_RFR_spot_no_VA!S110)*(1+LFL_RFR_spot_no_VA!$C110)/(1+BSL_RFR_spot_no_VA!$C110))-1</f>
        <v>1.590699701059628E-2</v>
      </c>
      <c r="T110" s="9">
        <f>((1+BSL_RFR_spot_no_VA!T110)*(1+LFL_RFR_spot_no_VA!$C110)/(1+BSL_RFR_spot_no_VA!$C110))-1</f>
        <v>1.590699701059628E-2</v>
      </c>
      <c r="U110" s="9">
        <f>((1+BSL_RFR_spot_no_VA!U110)*(1+LFL_RFR_spot_no_VA!$C110)/(1+BSL_RFR_spot_no_VA!$C110))-1</f>
        <v>5.4559856431364295E-3</v>
      </c>
      <c r="V110" s="9">
        <f>((1+BSL_RFR_spot_no_VA!V110)*(1+LFL_RFR_spot_no_VA!$C110)/(1+BSL_RFR_spot_no_VA!$C110))-1</f>
        <v>1.590699701059628E-2</v>
      </c>
      <c r="W110" s="9">
        <f>((1+BSL_RFR_spot_no_VA!W110)*(1+LFL_RFR_spot_no_VA!$C110)/(1+BSL_RFR_spot_no_VA!$C110))-1</f>
        <v>1.590699701059628E-2</v>
      </c>
      <c r="X110" s="9">
        <f>((1+BSL_RFR_spot_no_VA!X110)*(1+LFL_RFR_spot_no_VA!$C110)/(1+BSL_RFR_spot_no_VA!$C110))-1</f>
        <v>1.590699701059628E-2</v>
      </c>
      <c r="Y110" s="9">
        <f>((1+BSL_RFR_spot_no_VA!Y110)*(1+LFL_RFR_spot_no_VA!$C110)/(1+BSL_RFR_spot_no_VA!$C110))-1</f>
        <v>1.590699701059628E-2</v>
      </c>
      <c r="Z110" s="9">
        <f>((1+BSL_RFR_spot_no_VA!Z110)*(1+LFL_RFR_spot_no_VA!$C110)/(1+BSL_RFR_spot_no_VA!$C110))-1</f>
        <v>1.8762625468747407E-2</v>
      </c>
      <c r="AA110" s="9">
        <f>((1+BSL_RFR_spot_no_VA!AA110)*(1+LFL_RFR_spot_no_VA!$C110)/(1+BSL_RFR_spot_no_VA!$C110))-1</f>
        <v>2.1736011801461341E-2</v>
      </c>
      <c r="AB110" s="9">
        <f>((1+BSL_RFR_spot_no_VA!AB110)*(1+LFL_RFR_spot_no_VA!$C110)/(1+BSL_RFR_spot_no_VA!$C110))-1</f>
        <v>1.590699701059628E-2</v>
      </c>
      <c r="AC110" s="9">
        <f>((1+BSL_RFR_spot_no_VA!AC110)*(1+LFL_RFR_spot_no_VA!$C110)/(1+BSL_RFR_spot_no_VA!$C110))-1</f>
        <v>2.3845840387380246E-2</v>
      </c>
      <c r="AD110" s="9">
        <f>((1+BSL_RFR_spot_no_VA!AD110)*(1+LFL_RFR_spot_no_VA!$C110)/(1+BSL_RFR_spot_no_VA!$C110))-1</f>
        <v>3.0616918174748875E-2</v>
      </c>
      <c r="AE110" s="9">
        <f>((1+BSL_RFR_spot_no_VA!AE110)*(1+LFL_RFR_spot_no_VA!$C110)/(1+BSL_RFR_spot_no_VA!$C110))-1</f>
        <v>1.590699701059628E-2</v>
      </c>
      <c r="AF110" s="9">
        <f>((1+BSL_RFR_spot_no_VA!AF110)*(1+LFL_RFR_spot_no_VA!$C110)/(1+BSL_RFR_spot_no_VA!$C110))-1</f>
        <v>1.590699701059628E-2</v>
      </c>
      <c r="AG110" s="9">
        <f>((1+BSL_RFR_spot_no_VA!AG110)*(1+LFL_RFR_spot_no_VA!$C110)/(1+BSL_RFR_spot_no_VA!$C110))-1</f>
        <v>1.590699701059628E-2</v>
      </c>
      <c r="AH110" s="9">
        <f>((1+BSL_RFR_spot_no_VA!AH110)*(1+LFL_RFR_spot_no_VA!$C110)/(1+BSL_RFR_spot_no_VA!$C110))-1</f>
        <v>1.9685062152823507E-2</v>
      </c>
      <c r="AI110" s="9">
        <f>((1+BSL_RFR_spot_no_VA!AI110)*(1+LFL_RFR_spot_no_VA!$C110)/(1+BSL_RFR_spot_no_VA!$C110))-1</f>
        <v>5.4559856431364295E-3</v>
      </c>
      <c r="AJ110" s="9">
        <v>1.3598440613825424E-2</v>
      </c>
      <c r="AK110" s="9">
        <f>((1+BSL_RFR_spot_no_VA!AK110)*(1+LFL_RFR_spot_no_VA!$C110)/(1+BSL_RFR_spot_no_VA!$C110))-1</f>
        <v>1.8968701749232597E-2</v>
      </c>
      <c r="AL110" s="9">
        <f>((1+BSL_RFR_spot_no_VA!AL110)*(1+LFL_RFR_spot_no_VA!$C110)/(1+BSL_RFR_spot_no_VA!$C110))-1</f>
        <v>5.4335316742965212E-2</v>
      </c>
      <c r="AM110" s="9">
        <f>((1+BSL_RFR_spot_no_VA!AM110)*(1+LFL_RFR_spot_no_VA!$C110)/(1+BSL_RFR_spot_no_VA!$C110))-1</f>
        <v>1.7055136287584594E-2</v>
      </c>
      <c r="AN110" s="9">
        <f>((1+BSL_RFR_spot_no_VA!AN110)*(1+LFL_RFR_spot_no_VA!$C110)/(1+BSL_RFR_spot_no_VA!$C110))-1</f>
        <v>2.4110795605146951E-2</v>
      </c>
      <c r="AO110" s="9">
        <f>((1+BSL_RFR_spot_no_VA!AO110)*(1+LFL_RFR_spot_no_VA!$C110)/(1+BSL_RFR_spot_no_VA!$C110))-1</f>
        <v>1.969487530903713E-2</v>
      </c>
      <c r="AP110" s="9">
        <f>((1+BSL_RFR_spot_no_VA!AP110)*(1+LFL_RFR_spot_no_VA!$C110)/(1+BSL_RFR_spot_no_VA!$C110))-1</f>
        <v>2.7506147655044666E-2</v>
      </c>
      <c r="AQ110" s="9">
        <f>((1+BSL_RFR_spot_no_VA!AQ110)*(1+LFL_RFR_spot_no_VA!$C110)/(1+BSL_RFR_spot_no_VA!$C110))-1</f>
        <v>1.8056078221369676E-2</v>
      </c>
      <c r="AR110" s="9">
        <f>((1+BSL_RFR_spot_no_VA!AR110)*(1+LFL_RFR_spot_no_VA!$C110)/(1+BSL_RFR_spot_no_VA!$C110))-1</f>
        <v>3.7692203804738034E-2</v>
      </c>
      <c r="AS110" s="9">
        <f>((1+BSL_RFR_spot_no_VA!AS110)*(1+LFL_RFR_spot_no_VA!$C110)/(1+BSL_RFR_spot_no_VA!$C110))-1</f>
        <v>5.6620619236216196E-3</v>
      </c>
      <c r="AT110" s="9">
        <f>((1+BSL_RFR_spot_no_VA!AT110)*(1+LFL_RFR_spot_no_VA!$C110)/(1+BSL_RFR_spot_no_VA!$C110))-1</f>
        <v>2.4758463915243167E-2</v>
      </c>
      <c r="AU110" s="9">
        <f>((1+BSL_RFR_spot_no_VA!AU110)*(1+LFL_RFR_spot_no_VA!$C110)/(1+BSL_RFR_spot_no_VA!$C110))-1</f>
        <v>3.7888466929009601E-2</v>
      </c>
      <c r="AV110" s="9">
        <f>((1+BSL_RFR_spot_no_VA!AV110)*(1+LFL_RFR_spot_no_VA!$C110)/(1+BSL_RFR_spot_no_VA!$C110))-1</f>
        <v>2.2256109080780906E-2</v>
      </c>
      <c r="AW110" s="9">
        <f>((1+BSL_RFR_spot_no_VA!AW110)*(1+LFL_RFR_spot_no_VA!$C110)/(1+BSL_RFR_spot_no_VA!$C110))-1</f>
        <v>1.9390667466416156E-2</v>
      </c>
      <c r="AX110" s="9">
        <f>((1+BSL_RFR_spot_no_VA!AX110)*(1+LFL_RFR_spot_no_VA!$C110)/(1+BSL_RFR_spot_no_VA!$C110))-1</f>
        <v>4.3109066034632715E-2</v>
      </c>
      <c r="AY110" s="9">
        <f>((1+BSL_RFR_spot_no_VA!AY110)*(1+LFL_RFR_spot_no_VA!$C110)/(1+BSL_RFR_spot_no_VA!$C110))-1</f>
        <v>1.6299523259139415E-2</v>
      </c>
      <c r="AZ110" s="9">
        <f>((1+BSL_RFR_spot_no_VA!AZ110)*(1+LFL_RFR_spot_no_VA!$C110)/(1+BSL_RFR_spot_no_VA!$C110))-1</f>
        <v>1.7378970442632813E-2</v>
      </c>
      <c r="BA110" s="9">
        <f>((1+BSL_RFR_spot_no_VA!BA110)*(1+LFL_RFR_spot_no_VA!$C110)/(1+BSL_RFR_spot_no_VA!$C110))-1</f>
        <v>2.0744883023890104E-2</v>
      </c>
      <c r="BB110" s="9">
        <f>((1+BSL_RFR_spot_no_VA!BB110)*(1+LFL_RFR_spot_no_VA!$C110)/(1+BSL_RFR_spot_no_VA!$C110))-1</f>
        <v>4.3040373941137577E-2</v>
      </c>
      <c r="BC110" s="9">
        <f>((1+BSL_RFR_spot_no_VA!BC110)*(1+LFL_RFR_spot_no_VA!$C110)/(1+BSL_RFR_spot_no_VA!$C110))-1</f>
        <v>1.3895299986812937E-2</v>
      </c>
      <c r="BD110" s="12"/>
      <c r="BE110" s="3"/>
    </row>
    <row r="111" spans="1:57" x14ac:dyDescent="0.25">
      <c r="A111" s="3"/>
      <c r="B111" s="3">
        <v>101</v>
      </c>
      <c r="C111" s="6">
        <v>1.5947433941646105E-2</v>
      </c>
      <c r="D111" s="6">
        <f>((1+BSL_RFR_spot_no_VA!D111)*(1+LFL_RFR_spot_no_VA!$C111)/(1+BSL_RFR_spot_no_VA!$C111))-1</f>
        <v>1.5947433941646105E-2</v>
      </c>
      <c r="E111" s="6">
        <f>((1+BSL_RFR_spot_no_VA!E111)*(1+LFL_RFR_spot_no_VA!$C111)/(1+BSL_RFR_spot_no_VA!$C111))-1</f>
        <v>1.5947433941646105E-2</v>
      </c>
      <c r="F111" s="6">
        <f>((1+BSL_RFR_spot_no_VA!F111)*(1+LFL_RFR_spot_no_VA!$C111)/(1+BSL_RFR_spot_no_VA!$C111))-1</f>
        <v>1.5819866458730347E-2</v>
      </c>
      <c r="G111" s="6">
        <f>((1+BSL_RFR_spot_no_VA!G111)*(1+LFL_RFR_spot_no_VA!$C111)/(1+BSL_RFR_spot_no_VA!$C111))-1</f>
        <v>2.3307096417559459E-2</v>
      </c>
      <c r="H111" s="6">
        <f>((1+BSL_RFR_spot_no_VA!H111)*(1+LFL_RFR_spot_no_VA!$C111)/(1+BSL_RFR_spot_no_VA!$C111))-1</f>
        <v>1.5947433941646105E-2</v>
      </c>
      <c r="I111" s="6">
        <f>((1+BSL_RFR_spot_no_VA!I111)*(1+LFL_RFR_spot_no_VA!$C111)/(1+BSL_RFR_spot_no_VA!$C111))-1</f>
        <v>1.6693213072538793E-2</v>
      </c>
      <c r="J111" s="6">
        <f>((1+BSL_RFR_spot_no_VA!J111)*(1+LFL_RFR_spot_no_VA!$C111)/(1+BSL_RFR_spot_no_VA!$C111))-1</f>
        <v>1.5917995291742537E-2</v>
      </c>
      <c r="K111" s="6">
        <f>((1+BSL_RFR_spot_no_VA!K111)*(1+LFL_RFR_spot_no_VA!$C111)/(1+BSL_RFR_spot_no_VA!$C111))-1</f>
        <v>1.5947433941646105E-2</v>
      </c>
      <c r="L111" s="6">
        <f>((1+BSL_RFR_spot_no_VA!L111)*(1+LFL_RFR_spot_no_VA!$C111)/(1+BSL_RFR_spot_no_VA!$C111))-1</f>
        <v>1.5947433941646105E-2</v>
      </c>
      <c r="M111" s="6">
        <f>((1+BSL_RFR_spot_no_VA!M111)*(1+LFL_RFR_spot_no_VA!$C111)/(1+BSL_RFR_spot_no_VA!$C111))-1</f>
        <v>1.5947433941646105E-2</v>
      </c>
      <c r="N111" s="6">
        <f>((1+BSL_RFR_spot_no_VA!N111)*(1+LFL_RFR_spot_no_VA!$C111)/(1+BSL_RFR_spot_no_VA!$C111))-1</f>
        <v>1.5947433941646105E-2</v>
      </c>
      <c r="O111" s="6">
        <f>((1+BSL_RFR_spot_no_VA!O111)*(1+LFL_RFR_spot_no_VA!$C111)/(1+BSL_RFR_spot_no_VA!$C111))-1</f>
        <v>1.5947433941646105E-2</v>
      </c>
      <c r="P111" s="6">
        <f>((1+BSL_RFR_spot_no_VA!P111)*(1+LFL_RFR_spot_no_VA!$C111)/(1+BSL_RFR_spot_no_VA!$C111))-1</f>
        <v>2.3532792733487184E-2</v>
      </c>
      <c r="Q111" s="6">
        <f>((1+BSL_RFR_spot_no_VA!Q111)*(1+LFL_RFR_spot_no_VA!$C111)/(1+BSL_RFR_spot_no_VA!$C111))-1</f>
        <v>2.5436492093923624E-2</v>
      </c>
      <c r="R111" s="6">
        <f>((1+BSL_RFR_spot_no_VA!R111)*(1+LFL_RFR_spot_no_VA!$C111)/(1+BSL_RFR_spot_no_VA!$C111))-1</f>
        <v>1.5947433941646105E-2</v>
      </c>
      <c r="S111" s="6">
        <f>((1+BSL_RFR_spot_no_VA!S111)*(1+LFL_RFR_spot_no_VA!$C111)/(1+BSL_RFR_spot_no_VA!$C111))-1</f>
        <v>1.5947433941646105E-2</v>
      </c>
      <c r="T111" s="6">
        <f>((1+BSL_RFR_spot_no_VA!T111)*(1+LFL_RFR_spot_no_VA!$C111)/(1+BSL_RFR_spot_no_VA!$C111))-1</f>
        <v>1.5947433941646105E-2</v>
      </c>
      <c r="U111" s="6">
        <f>((1+BSL_RFR_spot_no_VA!U111)*(1+LFL_RFR_spot_no_VA!$C111)/(1+BSL_RFR_spot_no_VA!$C111))-1</f>
        <v>5.4967132258494367E-3</v>
      </c>
      <c r="V111" s="6">
        <f>((1+BSL_RFR_spot_no_VA!V111)*(1+LFL_RFR_spot_no_VA!$C111)/(1+BSL_RFR_spot_no_VA!$C111))-1</f>
        <v>1.5947433941646105E-2</v>
      </c>
      <c r="W111" s="6">
        <f>((1+BSL_RFR_spot_no_VA!W111)*(1+LFL_RFR_spot_no_VA!$C111)/(1+BSL_RFR_spot_no_VA!$C111))-1</f>
        <v>1.5947433941646105E-2</v>
      </c>
      <c r="X111" s="6">
        <f>((1+BSL_RFR_spot_no_VA!X111)*(1+LFL_RFR_spot_no_VA!$C111)/(1+BSL_RFR_spot_no_VA!$C111))-1</f>
        <v>1.5947433941646105E-2</v>
      </c>
      <c r="Y111" s="6">
        <f>((1+BSL_RFR_spot_no_VA!Y111)*(1+LFL_RFR_spot_no_VA!$C111)/(1+BSL_RFR_spot_no_VA!$C111))-1</f>
        <v>1.5947433941646105E-2</v>
      </c>
      <c r="Z111" s="6">
        <f>((1+BSL_RFR_spot_no_VA!Z111)*(1+LFL_RFR_spot_no_VA!$C111)/(1+BSL_RFR_spot_no_VA!$C111))-1</f>
        <v>1.8773544332396863E-2</v>
      </c>
      <c r="AA111" s="6">
        <f>((1+BSL_RFR_spot_no_VA!AA111)*(1+LFL_RFR_spot_no_VA!$C111)/(1+BSL_RFR_spot_no_VA!$C111))-1</f>
        <v>2.1717409322761894E-2</v>
      </c>
      <c r="AB111" s="6">
        <f>((1+BSL_RFR_spot_no_VA!AB111)*(1+LFL_RFR_spot_no_VA!$C111)/(1+BSL_RFR_spot_no_VA!$C111))-1</f>
        <v>1.5947433941646105E-2</v>
      </c>
      <c r="AC111" s="6">
        <f>((1+BSL_RFR_spot_no_VA!AC111)*(1+LFL_RFR_spot_no_VA!$C111)/(1+BSL_RFR_spot_no_VA!$C111))-1</f>
        <v>2.3807553465921449E-2</v>
      </c>
      <c r="AD111" s="6">
        <f>((1+BSL_RFR_spot_no_VA!AD111)*(1+LFL_RFR_spot_no_VA!$C111)/(1+BSL_RFR_spot_no_VA!$C111))-1</f>
        <v>3.0499939877351556E-2</v>
      </c>
      <c r="AE111" s="6">
        <f>((1+BSL_RFR_spot_no_VA!AE111)*(1+LFL_RFR_spot_no_VA!$C111)/(1+BSL_RFR_spot_no_VA!$C111))-1</f>
        <v>1.5947433941646105E-2</v>
      </c>
      <c r="AF111" s="6">
        <f>((1+BSL_RFR_spot_no_VA!AF111)*(1+LFL_RFR_spot_no_VA!$C111)/(1+BSL_RFR_spot_no_VA!$C111))-1</f>
        <v>1.5947433941646105E-2</v>
      </c>
      <c r="AG111" s="6">
        <f>((1+BSL_RFR_spot_no_VA!AG111)*(1+LFL_RFR_spot_no_VA!$C111)/(1+BSL_RFR_spot_no_VA!$C111))-1</f>
        <v>1.5947433941646105E-2</v>
      </c>
      <c r="AH111" s="6">
        <f>((1+BSL_RFR_spot_no_VA!AH111)*(1+LFL_RFR_spot_no_VA!$C111)/(1+BSL_RFR_spot_no_VA!$C111))-1</f>
        <v>1.968614247941014E-2</v>
      </c>
      <c r="AI111" s="6">
        <f>((1+BSL_RFR_spot_no_VA!AI111)*(1+LFL_RFR_spot_no_VA!$C111)/(1+BSL_RFR_spot_no_VA!$C111))-1</f>
        <v>5.4967132258494367E-3</v>
      </c>
      <c r="AJ111" s="6">
        <v>1.3661499436334212E-2</v>
      </c>
      <c r="AK111" s="6">
        <f>((1+BSL_RFR_spot_no_VA!AK111)*(1+LFL_RFR_spot_no_VA!$C111)/(1+BSL_RFR_spot_no_VA!$C111))-1</f>
        <v>1.8979614881722506E-2</v>
      </c>
      <c r="AL111" s="6">
        <f>((1+BSL_RFR_spot_no_VA!AL111)*(1+LFL_RFR_spot_no_VA!$C111)/(1+BSL_RFR_spot_no_VA!$C111))-1</f>
        <v>5.4090111333478186E-2</v>
      </c>
      <c r="AM111" s="6">
        <f>((1+BSL_RFR_spot_no_VA!AM111)*(1+LFL_RFR_spot_no_VA!$C111)/(1+BSL_RFR_spot_no_VA!$C111))-1</f>
        <v>1.708572840458733E-2</v>
      </c>
      <c r="AN111" s="6">
        <f>((1+BSL_RFR_spot_no_VA!AN111)*(1+LFL_RFR_spot_no_VA!$C111)/(1+BSL_RFR_spot_no_VA!$C111))-1</f>
        <v>2.4062688431752965E-2</v>
      </c>
      <c r="AO111" s="6">
        <f>((1+BSL_RFR_spot_no_VA!AO111)*(1+LFL_RFR_spot_no_VA!$C111)/(1+BSL_RFR_spot_no_VA!$C111))-1</f>
        <v>1.969595536271096E-2</v>
      </c>
      <c r="AP111" s="6">
        <f>((1+BSL_RFR_spot_no_VA!AP111)*(1+LFL_RFR_spot_no_VA!$C111)/(1+BSL_RFR_spot_no_VA!$C111))-1</f>
        <v>2.7428507404070546E-2</v>
      </c>
      <c r="AQ111" s="6">
        <f>((1+BSL_RFR_spot_no_VA!AQ111)*(1+LFL_RFR_spot_no_VA!$C111)/(1+BSL_RFR_spot_no_VA!$C111))-1</f>
        <v>1.8067016734709007E-2</v>
      </c>
      <c r="AR111" s="6">
        <f>((1+BSL_RFR_spot_no_VA!AR111)*(1+LFL_RFR_spot_no_VA!$C111)/(1+BSL_RFR_spot_no_VA!$C111))-1</f>
        <v>3.7614280270733991E-2</v>
      </c>
      <c r="AS111" s="6">
        <f>((1+BSL_RFR_spot_no_VA!AS111)*(1+LFL_RFR_spot_no_VA!$C111)/(1+BSL_RFR_spot_no_VA!$C111))-1</f>
        <v>5.7027837751750798E-3</v>
      </c>
      <c r="AT111" s="6">
        <f>((1+BSL_RFR_spot_no_VA!AT111)*(1+LFL_RFR_spot_no_VA!$C111)/(1+BSL_RFR_spot_no_VA!$C111))-1</f>
        <v>2.4710338729633019E-2</v>
      </c>
      <c r="AU111" s="6">
        <f>((1+BSL_RFR_spot_no_VA!AU111)*(1+LFL_RFR_spot_no_VA!$C111)/(1+BSL_RFR_spot_no_VA!$C111))-1</f>
        <v>3.7800725053457329E-2</v>
      </c>
      <c r="AV111" s="6">
        <f>((1+BSL_RFR_spot_no_VA!AV111)*(1+LFL_RFR_spot_no_VA!$C111)/(1+BSL_RFR_spot_no_VA!$C111))-1</f>
        <v>2.2237492137726411E-2</v>
      </c>
      <c r="AW111" s="6">
        <f>((1+BSL_RFR_spot_no_VA!AW111)*(1+LFL_RFR_spot_no_VA!$C111)/(1+BSL_RFR_spot_no_VA!$C111))-1</f>
        <v>1.9391755980373349E-2</v>
      </c>
      <c r="AX111" s="6">
        <f>((1+BSL_RFR_spot_no_VA!AX111)*(1+LFL_RFR_spot_no_VA!$C111)/(1+BSL_RFR_spot_no_VA!$C111))-1</f>
        <v>4.2972114553198937E-2</v>
      </c>
      <c r="AY111" s="6">
        <f>((1+BSL_RFR_spot_no_VA!AY111)*(1+LFL_RFR_spot_no_VA!$C111)/(1+BSL_RFR_spot_no_VA!$C111))-1</f>
        <v>1.6339949273694643E-2</v>
      </c>
      <c r="AZ111" s="6">
        <f>((1+BSL_RFR_spot_no_VA!AZ111)*(1+LFL_RFR_spot_no_VA!$C111)/(1+BSL_RFR_spot_no_VA!$C111))-1</f>
        <v>1.7399740670226205E-2</v>
      </c>
      <c r="BA111" s="6">
        <f>((1+BSL_RFR_spot_no_VA!BA111)*(1+LFL_RFR_spot_no_VA!$C111)/(1+BSL_RFR_spot_no_VA!$C111))-1</f>
        <v>2.0736120992640217E-2</v>
      </c>
      <c r="BB111" s="6">
        <f>((1+BSL_RFR_spot_no_VA!BB111)*(1+LFL_RFR_spot_no_VA!$C111)/(1+BSL_RFR_spot_no_VA!$C111))-1</f>
        <v>4.2903424370090315E-2</v>
      </c>
      <c r="BC111" s="6">
        <f>((1+BSL_RFR_spot_no_VA!BC111)*(1+LFL_RFR_spot_no_VA!$C111)/(1+BSL_RFR_spot_no_VA!$C111))-1</f>
        <v>1.3955418631498961E-2</v>
      </c>
      <c r="BD111" s="12"/>
      <c r="BE111" s="3"/>
    </row>
    <row r="112" spans="1:57" x14ac:dyDescent="0.25">
      <c r="A112" s="3"/>
      <c r="B112" s="3">
        <v>102</v>
      </c>
      <c r="C112" s="6">
        <v>1.5987080376417495E-2</v>
      </c>
      <c r="D112" s="6">
        <f>((1+BSL_RFR_spot_no_VA!D112)*(1+LFL_RFR_spot_no_VA!$C112)/(1+BSL_RFR_spot_no_VA!$C112))-1</f>
        <v>1.5987080376417495E-2</v>
      </c>
      <c r="E112" s="6">
        <f>((1+BSL_RFR_spot_no_VA!E112)*(1+LFL_RFR_spot_no_VA!$C112)/(1+BSL_RFR_spot_no_VA!$C112))-1</f>
        <v>1.5987080376417495E-2</v>
      </c>
      <c r="F112" s="6">
        <f>((1+BSL_RFR_spot_no_VA!F112)*(1+LFL_RFR_spot_no_VA!$C112)/(1+BSL_RFR_spot_no_VA!$C112))-1</f>
        <v>1.5869328005650107E-2</v>
      </c>
      <c r="G112" s="6">
        <f>((1+BSL_RFR_spot_no_VA!G112)*(1+LFL_RFR_spot_no_VA!$C112)/(1+BSL_RFR_spot_no_VA!$C112))-1</f>
        <v>2.3287727363997535E-2</v>
      </c>
      <c r="H112" s="6">
        <f>((1+BSL_RFR_spot_no_VA!H112)*(1+LFL_RFR_spot_no_VA!$C112)/(1+BSL_RFR_spot_no_VA!$C112))-1</f>
        <v>1.5987080376417495E-2</v>
      </c>
      <c r="I112" s="6">
        <f>((1+BSL_RFR_spot_no_VA!I112)*(1+LFL_RFR_spot_no_VA!$C112)/(1+BSL_RFR_spot_no_VA!$C112))-1</f>
        <v>1.6732845391278062E-2</v>
      </c>
      <c r="J112" s="6">
        <f>((1+BSL_RFR_spot_no_VA!J112)*(1+LFL_RFR_spot_no_VA!$C112)/(1+BSL_RFR_spot_no_VA!$C112))-1</f>
        <v>1.5967454981289819E-2</v>
      </c>
      <c r="K112" s="6">
        <f>((1+BSL_RFR_spot_no_VA!K112)*(1+LFL_RFR_spot_no_VA!$C112)/(1+BSL_RFR_spot_no_VA!$C112))-1</f>
        <v>1.5987080376417495E-2</v>
      </c>
      <c r="L112" s="6">
        <f>((1+BSL_RFR_spot_no_VA!L112)*(1+LFL_RFR_spot_no_VA!$C112)/(1+BSL_RFR_spot_no_VA!$C112))-1</f>
        <v>1.5987080376417495E-2</v>
      </c>
      <c r="M112" s="6">
        <f>((1+BSL_RFR_spot_no_VA!M112)*(1+LFL_RFR_spot_no_VA!$C112)/(1+BSL_RFR_spot_no_VA!$C112))-1</f>
        <v>1.5987080376417495E-2</v>
      </c>
      <c r="N112" s="6">
        <f>((1+BSL_RFR_spot_no_VA!N112)*(1+LFL_RFR_spot_no_VA!$C112)/(1+BSL_RFR_spot_no_VA!$C112))-1</f>
        <v>1.5987080376417495E-2</v>
      </c>
      <c r="O112" s="6">
        <f>((1+BSL_RFR_spot_no_VA!O112)*(1+LFL_RFR_spot_no_VA!$C112)/(1+BSL_RFR_spot_no_VA!$C112))-1</f>
        <v>1.5987080376417495E-2</v>
      </c>
      <c r="P112" s="6">
        <f>((1+BSL_RFR_spot_no_VA!P112)*(1+LFL_RFR_spot_no_VA!$C112)/(1+BSL_RFR_spot_no_VA!$C112))-1</f>
        <v>2.3503606710404412E-2</v>
      </c>
      <c r="Q112" s="6">
        <f>((1+BSL_RFR_spot_no_VA!Q112)*(1+LFL_RFR_spot_no_VA!$C112)/(1+BSL_RFR_spot_no_VA!$C112))-1</f>
        <v>2.5397457340246898E-2</v>
      </c>
      <c r="R112" s="6">
        <f>((1+BSL_RFR_spot_no_VA!R112)*(1+LFL_RFR_spot_no_VA!$C112)/(1+BSL_RFR_spot_no_VA!$C112))-1</f>
        <v>1.5987080376417495E-2</v>
      </c>
      <c r="S112" s="6">
        <f>((1+BSL_RFR_spot_no_VA!S112)*(1+LFL_RFR_spot_no_VA!$C112)/(1+BSL_RFR_spot_no_VA!$C112))-1</f>
        <v>1.5987080376417495E-2</v>
      </c>
      <c r="T112" s="6">
        <f>((1+BSL_RFR_spot_no_VA!T112)*(1+LFL_RFR_spot_no_VA!$C112)/(1+BSL_RFR_spot_no_VA!$C112))-1</f>
        <v>1.5987080376417495E-2</v>
      </c>
      <c r="U112" s="6">
        <f>((1+BSL_RFR_spot_no_VA!U112)*(1+LFL_RFR_spot_no_VA!$C112)/(1+BSL_RFR_spot_no_VA!$C112))-1</f>
        <v>5.5561828659371759E-3</v>
      </c>
      <c r="V112" s="6">
        <f>((1+BSL_RFR_spot_no_VA!V112)*(1+LFL_RFR_spot_no_VA!$C112)/(1+BSL_RFR_spot_no_VA!$C112))-1</f>
        <v>1.5987080376417495E-2</v>
      </c>
      <c r="W112" s="6">
        <f>((1+BSL_RFR_spot_no_VA!W112)*(1+LFL_RFR_spot_no_VA!$C112)/(1+BSL_RFR_spot_no_VA!$C112))-1</f>
        <v>1.5987080376417495E-2</v>
      </c>
      <c r="X112" s="6">
        <f>((1+BSL_RFR_spot_no_VA!X112)*(1+LFL_RFR_spot_no_VA!$C112)/(1+BSL_RFR_spot_no_VA!$C112))-1</f>
        <v>1.5987080376417495E-2</v>
      </c>
      <c r="Y112" s="6">
        <f>((1+BSL_RFR_spot_no_VA!Y112)*(1+LFL_RFR_spot_no_VA!$C112)/(1+BSL_RFR_spot_no_VA!$C112))-1</f>
        <v>1.5987080376417495E-2</v>
      </c>
      <c r="Z112" s="6">
        <f>((1+BSL_RFR_spot_no_VA!Z112)*(1+LFL_RFR_spot_no_VA!$C112)/(1+BSL_RFR_spot_no_VA!$C112))-1</f>
        <v>1.8783699182143732E-2</v>
      </c>
      <c r="AA112" s="6">
        <f>((1+BSL_RFR_spot_no_VA!AA112)*(1+LFL_RFR_spot_no_VA!$C112)/(1+BSL_RFR_spot_no_VA!$C112))-1</f>
        <v>2.1707883056201194E-2</v>
      </c>
      <c r="AB112" s="6">
        <f>((1+BSL_RFR_spot_no_VA!AB112)*(1+LFL_RFR_spot_no_VA!$C112)/(1+BSL_RFR_spot_no_VA!$C112))-1</f>
        <v>1.5987080376417495E-2</v>
      </c>
      <c r="AC112" s="6">
        <f>((1+BSL_RFR_spot_no_VA!AC112)*(1+LFL_RFR_spot_no_VA!$C112)/(1+BSL_RFR_spot_no_VA!$C112))-1</f>
        <v>2.3778362242194984E-2</v>
      </c>
      <c r="AD112" s="6">
        <f>((1+BSL_RFR_spot_no_VA!AD112)*(1+LFL_RFR_spot_no_VA!$C112)/(1+BSL_RFR_spot_no_VA!$C112))-1</f>
        <v>3.0401933097862432E-2</v>
      </c>
      <c r="AE112" s="6">
        <f>((1+BSL_RFR_spot_no_VA!AE112)*(1+LFL_RFR_spot_no_VA!$C112)/(1+BSL_RFR_spot_no_VA!$C112))-1</f>
        <v>1.5987080376417495E-2</v>
      </c>
      <c r="AF112" s="6">
        <f>((1+BSL_RFR_spot_no_VA!AF112)*(1+LFL_RFR_spot_no_VA!$C112)/(1+BSL_RFR_spot_no_VA!$C112))-1</f>
        <v>1.5987080376417495E-2</v>
      </c>
      <c r="AG112" s="6">
        <f>((1+BSL_RFR_spot_no_VA!AG112)*(1+LFL_RFR_spot_no_VA!$C112)/(1+BSL_RFR_spot_no_VA!$C112))-1</f>
        <v>1.5987080376417495E-2</v>
      </c>
      <c r="AH112" s="6">
        <f>((1+BSL_RFR_spot_no_VA!AH112)*(1+LFL_RFR_spot_no_VA!$C112)/(1+BSL_RFR_spot_no_VA!$C112))-1</f>
        <v>1.969628005559132E-2</v>
      </c>
      <c r="AI112" s="6">
        <f>((1+BSL_RFR_spot_no_VA!AI112)*(1+LFL_RFR_spot_no_VA!$C112)/(1+BSL_RFR_spot_no_VA!$C112))-1</f>
        <v>5.5561828659371759E-3</v>
      </c>
      <c r="AJ112" s="6">
        <v>1.3723340709462128E-2</v>
      </c>
      <c r="AK112" s="6">
        <f>((1+BSL_RFR_spot_no_VA!AK112)*(1+LFL_RFR_spot_no_VA!$C112)/(1+BSL_RFR_spot_no_VA!$C112))-1</f>
        <v>1.8989765830986771E-2</v>
      </c>
      <c r="AL112" s="6">
        <f>((1+BSL_RFR_spot_no_VA!AL112)*(1+LFL_RFR_spot_no_VA!$C112)/(1+BSL_RFR_spot_no_VA!$C112))-1</f>
        <v>5.3854280275706712E-2</v>
      </c>
      <c r="AM112" s="6">
        <f>((1+BSL_RFR_spot_no_VA!AM112)*(1+LFL_RFR_spot_no_VA!$C112)/(1+BSL_RFR_spot_no_VA!$C112))-1</f>
        <v>1.7115540596271961E-2</v>
      </c>
      <c r="AN112" s="6">
        <f>((1+BSL_RFR_spot_no_VA!AN112)*(1+LFL_RFR_spot_no_VA!$C112)/(1+BSL_RFR_spot_no_VA!$C112))-1</f>
        <v>2.4033492378857657E-2</v>
      </c>
      <c r="AO112" s="6">
        <f>((1+BSL_RFR_spot_no_VA!AO112)*(1+LFL_RFR_spot_no_VA!$C112)/(1+BSL_RFR_spot_no_VA!$C112))-1</f>
        <v>1.969628005559132E-2</v>
      </c>
      <c r="AP112" s="6">
        <f>((1+BSL_RFR_spot_no_VA!AP112)*(1+LFL_RFR_spot_no_VA!$C112)/(1+BSL_RFR_spot_no_VA!$C112))-1</f>
        <v>2.7359996853037361E-2</v>
      </c>
      <c r="AQ112" s="6">
        <f>((1+BSL_RFR_spot_no_VA!AQ112)*(1+LFL_RFR_spot_no_VA!$C112)/(1+BSL_RFR_spot_no_VA!$C112))-1</f>
        <v>1.8096810352667303E-2</v>
      </c>
      <c r="AR112" s="6">
        <f>((1+BSL_RFR_spot_no_VA!AR112)*(1+LFL_RFR_spot_no_VA!$C112)/(1+BSL_RFR_spot_no_VA!$C112))-1</f>
        <v>3.7545576924419288E-2</v>
      </c>
      <c r="AS112" s="6">
        <f>((1+BSL_RFR_spot_no_VA!AS112)*(1+LFL_RFR_spot_no_VA!$C112)/(1+BSL_RFR_spot_no_VA!$C112))-1</f>
        <v>5.7524368172161555E-3</v>
      </c>
      <c r="AT112" s="6">
        <f>((1+BSL_RFR_spot_no_VA!AT112)*(1+LFL_RFR_spot_no_VA!$C112)/(1+BSL_RFR_spot_no_VA!$C112))-1</f>
        <v>2.4671317720514674E-2</v>
      </c>
      <c r="AU112" s="6">
        <f>((1+BSL_RFR_spot_no_VA!AU112)*(1+LFL_RFR_spot_no_VA!$C112)/(1+BSL_RFR_spot_no_VA!$C112))-1</f>
        <v>3.7732018178134208E-2</v>
      </c>
      <c r="AV112" s="6">
        <f>((1+BSL_RFR_spot_no_VA!AV112)*(1+LFL_RFR_spot_no_VA!$C112)/(1+BSL_RFR_spot_no_VA!$C112))-1</f>
        <v>2.2218143329526763E-2</v>
      </c>
      <c r="AW112" s="6">
        <f>((1+BSL_RFR_spot_no_VA!AW112)*(1+LFL_RFR_spot_no_VA!$C112)/(1+BSL_RFR_spot_no_VA!$C112))-1</f>
        <v>1.9401899128672406E-2</v>
      </c>
      <c r="AX112" s="6">
        <f>((1+BSL_RFR_spot_no_VA!AX112)*(1+LFL_RFR_spot_no_VA!$C112)/(1+BSL_RFR_spot_no_VA!$C112))-1</f>
        <v>4.284443360895307E-2</v>
      </c>
      <c r="AY112" s="6">
        <f>((1+BSL_RFR_spot_no_VA!AY112)*(1+LFL_RFR_spot_no_VA!$C112)/(1+BSL_RFR_spot_no_VA!$C112))-1</f>
        <v>1.6379588278975454E-2</v>
      </c>
      <c r="AZ112" s="6">
        <f>((1+BSL_RFR_spot_no_VA!AZ112)*(1+LFL_RFR_spot_no_VA!$C112)/(1+BSL_RFR_spot_no_VA!$C112))-1</f>
        <v>1.7429546918318328E-2</v>
      </c>
      <c r="BA112" s="6">
        <f>((1+BSL_RFR_spot_no_VA!BA112)*(1+LFL_RFR_spot_no_VA!$C112)/(1+BSL_RFR_spot_no_VA!$C112))-1</f>
        <v>2.0726613299806296E-2</v>
      </c>
      <c r="BB112" s="6">
        <f>((1+BSL_RFR_spot_no_VA!BB112)*(1+LFL_RFR_spot_no_VA!$C112)/(1+BSL_RFR_spot_no_VA!$C112))-1</f>
        <v>4.2775744726005316E-2</v>
      </c>
      <c r="BC112" s="6">
        <f>((1+BSL_RFR_spot_no_VA!BC112)*(1+LFL_RFR_spot_no_VA!$C112)/(1+BSL_RFR_spot_no_VA!$C112))-1</f>
        <v>1.4024540863627255E-2</v>
      </c>
      <c r="BD112" s="12"/>
      <c r="BE112" s="3"/>
    </row>
    <row r="113" spans="1:57" x14ac:dyDescent="0.25">
      <c r="A113" s="3"/>
      <c r="B113" s="3">
        <v>103</v>
      </c>
      <c r="C113" s="6">
        <v>1.6025959200763662E-2</v>
      </c>
      <c r="D113" s="6">
        <f>((1+BSL_RFR_spot_no_VA!D113)*(1+LFL_RFR_spot_no_VA!$C113)/(1+BSL_RFR_spot_no_VA!$C113))-1</f>
        <v>1.6025959200763662E-2</v>
      </c>
      <c r="E113" s="6">
        <f>((1+BSL_RFR_spot_no_VA!E113)*(1+LFL_RFR_spot_no_VA!$C113)/(1+BSL_RFR_spot_no_VA!$C113))-1</f>
        <v>1.6025959200763662E-2</v>
      </c>
      <c r="F113" s="6">
        <f>((1+BSL_RFR_spot_no_VA!F113)*(1+LFL_RFR_spot_no_VA!$C113)/(1+BSL_RFR_spot_no_VA!$C113))-1</f>
        <v>1.5898397875063752E-2</v>
      </c>
      <c r="G113" s="6">
        <f>((1+BSL_RFR_spot_no_VA!G113)*(1+LFL_RFR_spot_no_VA!$C113)/(1+BSL_RFR_spot_no_VA!$C113))-1</f>
        <v>2.3247892717319418E-2</v>
      </c>
      <c r="H113" s="6">
        <f>((1+BSL_RFR_spot_no_VA!H113)*(1+LFL_RFR_spot_no_VA!$C113)/(1+BSL_RFR_spot_no_VA!$C113))-1</f>
        <v>1.6025959200763662E-2</v>
      </c>
      <c r="I113" s="6">
        <f>((1+BSL_RFR_spot_no_VA!I113)*(1+LFL_RFR_spot_no_VA!$C113)/(1+BSL_RFR_spot_no_VA!$C113))-1</f>
        <v>1.6761889925956064E-2</v>
      </c>
      <c r="J113" s="6">
        <f>((1+BSL_RFR_spot_no_VA!J113)*(1+LFL_RFR_spot_no_VA!$C113)/(1+BSL_RFR_spot_no_VA!$C113))-1</f>
        <v>1.5996521971755939E-2</v>
      </c>
      <c r="K113" s="6">
        <f>((1+BSL_RFR_spot_no_VA!K113)*(1+LFL_RFR_spot_no_VA!$C113)/(1+BSL_RFR_spot_no_VA!$C113))-1</f>
        <v>1.6025959200763662E-2</v>
      </c>
      <c r="L113" s="6">
        <f>((1+BSL_RFR_spot_no_VA!L113)*(1+LFL_RFR_spot_no_VA!$C113)/(1+BSL_RFR_spot_no_VA!$C113))-1</f>
        <v>1.6025959200763662E-2</v>
      </c>
      <c r="M113" s="6">
        <f>((1+BSL_RFR_spot_no_VA!M113)*(1+LFL_RFR_spot_no_VA!$C113)/(1+BSL_RFR_spot_no_VA!$C113))-1</f>
        <v>1.6025959200763662E-2</v>
      </c>
      <c r="N113" s="6">
        <f>((1+BSL_RFR_spot_no_VA!N113)*(1+LFL_RFR_spot_no_VA!$C113)/(1+BSL_RFR_spot_no_VA!$C113))-1</f>
        <v>1.6025959200763662E-2</v>
      </c>
      <c r="O113" s="6">
        <f>((1+BSL_RFR_spot_no_VA!O113)*(1+LFL_RFR_spot_no_VA!$C113)/(1+BSL_RFR_spot_no_VA!$C113))-1</f>
        <v>1.6025959200763662E-2</v>
      </c>
      <c r="P113" s="6">
        <f>((1+BSL_RFR_spot_no_VA!P113)*(1+LFL_RFR_spot_no_VA!$C113)/(1+BSL_RFR_spot_no_VA!$C113))-1</f>
        <v>2.3463765730042496E-2</v>
      </c>
      <c r="Q113" s="6">
        <f>((1+BSL_RFR_spot_no_VA!Q113)*(1+LFL_RFR_spot_no_VA!$C113)/(1+BSL_RFR_spot_no_VA!$C113))-1</f>
        <v>2.5337935976866177E-2</v>
      </c>
      <c r="R113" s="6">
        <f>((1+BSL_RFR_spot_no_VA!R113)*(1+LFL_RFR_spot_no_VA!$C113)/(1+BSL_RFR_spot_no_VA!$C113))-1</f>
        <v>1.6025959200763662E-2</v>
      </c>
      <c r="S113" s="6">
        <f>((1+BSL_RFR_spot_no_VA!S113)*(1+LFL_RFR_spot_no_VA!$C113)/(1+BSL_RFR_spot_no_VA!$C113))-1</f>
        <v>1.6025959200763662E-2</v>
      </c>
      <c r="T113" s="6">
        <f>((1+BSL_RFR_spot_no_VA!T113)*(1+LFL_RFR_spot_no_VA!$C113)/(1+BSL_RFR_spot_no_VA!$C113))-1</f>
        <v>1.6025959200763662E-2</v>
      </c>
      <c r="U113" s="6">
        <f>((1+BSL_RFR_spot_no_VA!U113)*(1+LFL_RFR_spot_no_VA!$C113)/(1+BSL_RFR_spot_no_VA!$C113))-1</f>
        <v>5.5953677223687937E-3</v>
      </c>
      <c r="V113" s="6">
        <f>((1+BSL_RFR_spot_no_VA!V113)*(1+LFL_RFR_spot_no_VA!$C113)/(1+BSL_RFR_spot_no_VA!$C113))-1</f>
        <v>1.6025959200763662E-2</v>
      </c>
      <c r="W113" s="6">
        <f>((1+BSL_RFR_spot_no_VA!W113)*(1+LFL_RFR_spot_no_VA!$C113)/(1+BSL_RFR_spot_no_VA!$C113))-1</f>
        <v>1.6025959200763662E-2</v>
      </c>
      <c r="X113" s="6">
        <f>((1+BSL_RFR_spot_no_VA!X113)*(1+LFL_RFR_spot_no_VA!$C113)/(1+BSL_RFR_spot_no_VA!$C113))-1</f>
        <v>1.6025959200763662E-2</v>
      </c>
      <c r="Y113" s="6">
        <f>((1+BSL_RFR_spot_no_VA!Y113)*(1+LFL_RFR_spot_no_VA!$C113)/(1+BSL_RFR_spot_no_VA!$C113))-1</f>
        <v>1.6025959200763662E-2</v>
      </c>
      <c r="Z113" s="6">
        <f>((1+BSL_RFR_spot_no_VA!Z113)*(1+LFL_RFR_spot_no_VA!$C113)/(1+BSL_RFR_spot_no_VA!$C113))-1</f>
        <v>1.8793058727487599E-2</v>
      </c>
      <c r="AA113" s="6">
        <f>((1+BSL_RFR_spot_no_VA!AA113)*(1+LFL_RFR_spot_no_VA!$C113)/(1+BSL_RFR_spot_no_VA!$C113))-1</f>
        <v>2.1687719579911224E-2</v>
      </c>
      <c r="AB113" s="6">
        <f>((1+BSL_RFR_spot_no_VA!AB113)*(1+LFL_RFR_spot_no_VA!$C113)/(1+BSL_RFR_spot_no_VA!$C113))-1</f>
        <v>1.6025959200763662E-2</v>
      </c>
      <c r="AC113" s="6">
        <f>((1+BSL_RFR_spot_no_VA!AC113)*(1+LFL_RFR_spot_no_VA!$C113)/(1+BSL_RFR_spot_no_VA!$C113))-1</f>
        <v>2.3728700791111557E-2</v>
      </c>
      <c r="AD113" s="6">
        <f>((1+BSL_RFR_spot_no_VA!AD113)*(1+LFL_RFR_spot_no_VA!$C113)/(1+BSL_RFR_spot_no_VA!$C113))-1</f>
        <v>3.0293202859828838E-2</v>
      </c>
      <c r="AE113" s="6">
        <f>((1+BSL_RFR_spot_no_VA!AE113)*(1+LFL_RFR_spot_no_VA!$C113)/(1+BSL_RFR_spot_no_VA!$C113))-1</f>
        <v>1.6025959200763662E-2</v>
      </c>
      <c r="AF113" s="6">
        <f>((1+BSL_RFR_spot_no_VA!AF113)*(1+LFL_RFR_spot_no_VA!$C113)/(1+BSL_RFR_spot_no_VA!$C113))-1</f>
        <v>1.6025959200763662E-2</v>
      </c>
      <c r="AG113" s="6">
        <f>((1+BSL_RFR_spot_no_VA!AG113)*(1+LFL_RFR_spot_no_VA!$C113)/(1+BSL_RFR_spot_no_VA!$C113))-1</f>
        <v>1.6025959200763662E-2</v>
      </c>
      <c r="AH113" s="6">
        <f>((1+BSL_RFR_spot_no_VA!AH113)*(1+LFL_RFR_spot_no_VA!$C113)/(1+BSL_RFR_spot_no_VA!$C113))-1</f>
        <v>1.9695800417057097E-2</v>
      </c>
      <c r="AI113" s="6">
        <f>((1+BSL_RFR_spot_no_VA!AI113)*(1+LFL_RFR_spot_no_VA!$C113)/(1+BSL_RFR_spot_no_VA!$C113))-1</f>
        <v>5.5953677223687937E-3</v>
      </c>
      <c r="AJ113" s="6">
        <v>1.3783997975717499E-2</v>
      </c>
      <c r="AK113" s="6">
        <f>((1+BSL_RFR_spot_no_VA!AK113)*(1+LFL_RFR_spot_no_VA!$C113)/(1+BSL_RFR_spot_no_VA!$C113))-1</f>
        <v>1.8999119330541436E-2</v>
      </c>
      <c r="AL113" s="6">
        <f>((1+BSL_RFR_spot_no_VA!AL113)*(1+LFL_RFR_spot_no_VA!$C113)/(1+BSL_RFR_spot_no_VA!$C113))-1</f>
        <v>5.3607488233927247E-2</v>
      </c>
      <c r="AM113" s="6">
        <f>((1+BSL_RFR_spot_no_VA!AM113)*(1+LFL_RFR_spot_no_VA!$C113)/(1+BSL_RFR_spot_no_VA!$C113))-1</f>
        <v>1.7144573903056015E-2</v>
      </c>
      <c r="AN113" s="6">
        <f>((1+BSL_RFR_spot_no_VA!AN113)*(1+LFL_RFR_spot_no_VA!$C113)/(1+BSL_RFR_spot_no_VA!$C113))-1</f>
        <v>2.3983823442512042E-2</v>
      </c>
      <c r="AO113" s="6">
        <f>((1+BSL_RFR_spot_no_VA!AO113)*(1+LFL_RFR_spot_no_VA!$C113)/(1+BSL_RFR_spot_no_VA!$C113))-1</f>
        <v>1.9695800417057097E-2</v>
      </c>
      <c r="AP113" s="6">
        <f>((1+BSL_RFR_spot_no_VA!AP113)*(1+LFL_RFR_spot_no_VA!$C113)/(1+BSL_RFR_spot_no_VA!$C113))-1</f>
        <v>2.7280793091374322E-2</v>
      </c>
      <c r="AQ113" s="6">
        <f>((1+BSL_RFR_spot_no_VA!AQ113)*(1+LFL_RFR_spot_no_VA!$C113)/(1+BSL_RFR_spot_no_VA!$C113))-1</f>
        <v>1.810619005064118E-2</v>
      </c>
      <c r="AR113" s="6">
        <f>((1+BSL_RFR_spot_no_VA!AR113)*(1+LFL_RFR_spot_no_VA!$C113)/(1+BSL_RFR_spot_no_VA!$C113))-1</f>
        <v>3.7456261918369371E-2</v>
      </c>
      <c r="AS113" s="6">
        <f>((1+BSL_RFR_spot_no_VA!AS113)*(1+LFL_RFR_spot_no_VA!$C113)/(1+BSL_RFR_spot_no_VA!$C113))-1</f>
        <v>5.7916159157533897E-3</v>
      </c>
      <c r="AT113" s="6">
        <f>((1+BSL_RFR_spot_no_VA!AT113)*(1+LFL_RFR_spot_no_VA!$C113)/(1+BSL_RFR_spot_no_VA!$C113))-1</f>
        <v>2.4611817661342794E-2</v>
      </c>
      <c r="AU113" s="6">
        <f>((1+BSL_RFR_spot_no_VA!AU113)*(1+LFL_RFR_spot_no_VA!$C113)/(1+BSL_RFR_spot_no_VA!$C113))-1</f>
        <v>3.7652510111753967E-2</v>
      </c>
      <c r="AV113" s="6">
        <f>((1+BSL_RFR_spot_no_VA!AV113)*(1+LFL_RFR_spot_no_VA!$C113)/(1+BSL_RFR_spot_no_VA!$C113))-1</f>
        <v>2.2188152473042289E-2</v>
      </c>
      <c r="AW113" s="6">
        <f>((1+BSL_RFR_spot_no_VA!AW113)*(1+LFL_RFR_spot_no_VA!$C113)/(1+BSL_RFR_spot_no_VA!$C113))-1</f>
        <v>1.9401428126979869E-2</v>
      </c>
      <c r="AX113" s="6">
        <f>((1+BSL_RFR_spot_no_VA!AX113)*(1+LFL_RFR_spot_no_VA!$C113)/(1+BSL_RFR_spot_no_VA!$C113))-1</f>
        <v>4.2705901091409038E-2</v>
      </c>
      <c r="AY113" s="6">
        <f>((1+BSL_RFR_spot_no_VA!AY113)*(1+LFL_RFR_spot_no_VA!$C113)/(1+BSL_RFR_spot_no_VA!$C113))-1</f>
        <v>1.6408643177863835E-2</v>
      </c>
      <c r="AZ113" s="6">
        <f>((1+BSL_RFR_spot_no_VA!AZ113)*(1+LFL_RFR_spot_no_VA!$C113)/(1+BSL_RFR_spot_no_VA!$C113))-1</f>
        <v>1.7448758602802483E-2</v>
      </c>
      <c r="BA113" s="6">
        <f>((1+BSL_RFR_spot_no_VA!BA113)*(1+LFL_RFR_spot_no_VA!$C113)/(1+BSL_RFR_spot_no_VA!$C113))-1</f>
        <v>2.0716291022657263E-2</v>
      </c>
      <c r="BB113" s="6">
        <f>((1+BSL_RFR_spot_no_VA!BB113)*(1+LFL_RFR_spot_no_VA!$C113)/(1+BSL_RFR_spot_no_VA!$C113))-1</f>
        <v>4.2647026633393814E-2</v>
      </c>
      <c r="BC113" s="6">
        <f>((1+BSL_RFR_spot_no_VA!BC113)*(1+LFL_RFR_spot_no_VA!$C113)/(1+BSL_RFR_spot_no_VA!$C113))-1</f>
        <v>1.4073289676586276E-2</v>
      </c>
      <c r="BD113" s="12"/>
      <c r="BE113" s="3"/>
    </row>
    <row r="114" spans="1:57" x14ac:dyDescent="0.25">
      <c r="A114" s="3"/>
      <c r="B114" s="3">
        <v>104</v>
      </c>
      <c r="C114" s="6">
        <v>1.606409243261786E-2</v>
      </c>
      <c r="D114" s="6">
        <f>((1+BSL_RFR_spot_no_VA!D114)*(1+LFL_RFR_spot_no_VA!$C114)/(1+BSL_RFR_spot_no_VA!$C114))-1</f>
        <v>1.606409243261786E-2</v>
      </c>
      <c r="E114" s="6">
        <f>((1+BSL_RFR_spot_no_VA!E114)*(1+LFL_RFR_spot_no_VA!$C114)/(1+BSL_RFR_spot_no_VA!$C114))-1</f>
        <v>1.606409243261786E-2</v>
      </c>
      <c r="F114" s="6">
        <f>((1+BSL_RFR_spot_no_VA!F114)*(1+LFL_RFR_spot_no_VA!$C114)/(1+BSL_RFR_spot_no_VA!$C114))-1</f>
        <v>1.5946345920182736E-2</v>
      </c>
      <c r="G114" s="6">
        <f>((1+BSL_RFR_spot_no_VA!G114)*(1+LFL_RFR_spot_no_VA!$C114)/(1+BSL_RFR_spot_no_VA!$C114))-1</f>
        <v>2.3217193063064467E-2</v>
      </c>
      <c r="H114" s="6">
        <f>((1+BSL_RFR_spot_no_VA!H114)*(1+LFL_RFR_spot_no_VA!$C114)/(1+BSL_RFR_spot_no_VA!$C114))-1</f>
        <v>1.606409243261786E-2</v>
      </c>
      <c r="I114" s="6">
        <f>((1+BSL_RFR_spot_no_VA!I114)*(1+LFL_RFR_spot_no_VA!$C114)/(1+BSL_RFR_spot_no_VA!$C114))-1</f>
        <v>1.6790195925969087E-2</v>
      </c>
      <c r="J114" s="6">
        <f>((1+BSL_RFR_spot_no_VA!J114)*(1+LFL_RFR_spot_no_VA!$C114)/(1+BSL_RFR_spot_no_VA!$C114))-1</f>
        <v>1.604446801387871E-2</v>
      </c>
      <c r="K114" s="6">
        <f>((1+BSL_RFR_spot_no_VA!K114)*(1+LFL_RFR_spot_no_VA!$C114)/(1+BSL_RFR_spot_no_VA!$C114))-1</f>
        <v>1.606409243261786E-2</v>
      </c>
      <c r="L114" s="6">
        <f>((1+BSL_RFR_spot_no_VA!L114)*(1+LFL_RFR_spot_no_VA!$C114)/(1+BSL_RFR_spot_no_VA!$C114))-1</f>
        <v>1.606409243261786E-2</v>
      </c>
      <c r="M114" s="6">
        <f>((1+BSL_RFR_spot_no_VA!M114)*(1+LFL_RFR_spot_no_VA!$C114)/(1+BSL_RFR_spot_no_VA!$C114))-1</f>
        <v>1.606409243261786E-2</v>
      </c>
      <c r="N114" s="6">
        <f>((1+BSL_RFR_spot_no_VA!N114)*(1+LFL_RFR_spot_no_VA!$C114)/(1+BSL_RFR_spot_no_VA!$C114))-1</f>
        <v>1.606409243261786E-2</v>
      </c>
      <c r="O114" s="6">
        <f>((1+BSL_RFR_spot_no_VA!O114)*(1+LFL_RFR_spot_no_VA!$C114)/(1+BSL_RFR_spot_no_VA!$C114))-1</f>
        <v>1.606409243261786E-2</v>
      </c>
      <c r="P114" s="6">
        <f>((1+BSL_RFR_spot_no_VA!P114)*(1+LFL_RFR_spot_no_VA!$C114)/(1+BSL_RFR_spot_no_VA!$C114))-1</f>
        <v>2.3433061669196009E-2</v>
      </c>
      <c r="Q114" s="6">
        <f>((1+BSL_RFR_spot_no_VA!Q114)*(1+LFL_RFR_spot_no_VA!$C114)/(1+BSL_RFR_spot_no_VA!$C114))-1</f>
        <v>2.5287569240052488E-2</v>
      </c>
      <c r="R114" s="6">
        <f>((1+BSL_RFR_spot_no_VA!R114)*(1+LFL_RFR_spot_no_VA!$C114)/(1+BSL_RFR_spot_no_VA!$C114))-1</f>
        <v>1.606409243261786E-2</v>
      </c>
      <c r="S114" s="6">
        <f>((1+BSL_RFR_spot_no_VA!S114)*(1+LFL_RFR_spot_no_VA!$C114)/(1+BSL_RFR_spot_no_VA!$C114))-1</f>
        <v>1.606409243261786E-2</v>
      </c>
      <c r="T114" s="6">
        <f>((1+BSL_RFR_spot_no_VA!T114)*(1+LFL_RFR_spot_no_VA!$C114)/(1+BSL_RFR_spot_no_VA!$C114))-1</f>
        <v>1.606409243261786E-2</v>
      </c>
      <c r="U114" s="6">
        <f>((1+BSL_RFR_spot_no_VA!U114)*(1+LFL_RFR_spot_no_VA!$C114)/(1+BSL_RFR_spot_no_VA!$C114))-1</f>
        <v>5.6435260820908439E-3</v>
      </c>
      <c r="V114" s="6">
        <f>((1+BSL_RFR_spot_no_VA!V114)*(1+LFL_RFR_spot_no_VA!$C114)/(1+BSL_RFR_spot_no_VA!$C114))-1</f>
        <v>1.606409243261786E-2</v>
      </c>
      <c r="W114" s="6">
        <f>((1+BSL_RFR_spot_no_VA!W114)*(1+LFL_RFR_spot_no_VA!$C114)/(1+BSL_RFR_spot_no_VA!$C114))-1</f>
        <v>1.606409243261786E-2</v>
      </c>
      <c r="X114" s="6">
        <f>((1+BSL_RFR_spot_no_VA!X114)*(1+LFL_RFR_spot_no_VA!$C114)/(1+BSL_RFR_spot_no_VA!$C114))-1</f>
        <v>1.606409243261786E-2</v>
      </c>
      <c r="Y114" s="6">
        <f>((1+BSL_RFR_spot_no_VA!Y114)*(1+LFL_RFR_spot_no_VA!$C114)/(1+BSL_RFR_spot_no_VA!$C114))-1</f>
        <v>1.606409243261786E-2</v>
      </c>
      <c r="Z114" s="6">
        <f>((1+BSL_RFR_spot_no_VA!Z114)*(1+LFL_RFR_spot_no_VA!$C114)/(1+BSL_RFR_spot_no_VA!$C114))-1</f>
        <v>1.881151105610912E-2</v>
      </c>
      <c r="AA114" s="6">
        <f>((1+BSL_RFR_spot_no_VA!AA114)*(1+LFL_RFR_spot_no_VA!$C114)/(1+BSL_RFR_spot_no_VA!$C114))-1</f>
        <v>2.1666863982665818E-2</v>
      </c>
      <c r="AB114" s="6">
        <f>((1+BSL_RFR_spot_no_VA!AB114)*(1+LFL_RFR_spot_no_VA!$C114)/(1+BSL_RFR_spot_no_VA!$C114))-1</f>
        <v>1.606409243261786E-2</v>
      </c>
      <c r="AC114" s="6">
        <f>((1+BSL_RFR_spot_no_VA!AC114)*(1+LFL_RFR_spot_no_VA!$C114)/(1+BSL_RFR_spot_no_VA!$C114))-1</f>
        <v>2.3697991322175538E-2</v>
      </c>
      <c r="AD114" s="6">
        <f>((1+BSL_RFR_spot_no_VA!AD114)*(1+LFL_RFR_spot_no_VA!$C114)/(1+BSL_RFR_spot_no_VA!$C114))-1</f>
        <v>3.0203486134227742E-2</v>
      </c>
      <c r="AE114" s="6">
        <f>((1+BSL_RFR_spot_no_VA!AE114)*(1+LFL_RFR_spot_no_VA!$C114)/(1+BSL_RFR_spot_no_VA!$C114))-1</f>
        <v>1.606409243261786E-2</v>
      </c>
      <c r="AF114" s="6">
        <f>((1+BSL_RFR_spot_no_VA!AF114)*(1+LFL_RFR_spot_no_VA!$C114)/(1+BSL_RFR_spot_no_VA!$C114))-1</f>
        <v>1.606409243261786E-2</v>
      </c>
      <c r="AG114" s="6">
        <f>((1+BSL_RFR_spot_no_VA!AG114)*(1+LFL_RFR_spot_no_VA!$C114)/(1+BSL_RFR_spot_no_VA!$C114))-1</f>
        <v>1.606409243261786E-2</v>
      </c>
      <c r="AH114" s="6">
        <f>((1+BSL_RFR_spot_no_VA!AH114)*(1+LFL_RFR_spot_no_VA!$C114)/(1+BSL_RFR_spot_no_VA!$C114))-1</f>
        <v>1.9694609899373994E-2</v>
      </c>
      <c r="AI114" s="6">
        <f>((1+BSL_RFR_spot_no_VA!AI114)*(1+LFL_RFR_spot_no_VA!$C114)/(1+BSL_RFR_spot_no_VA!$C114))-1</f>
        <v>5.6435260820908439E-3</v>
      </c>
      <c r="AJ114" s="6">
        <v>1.3843503709103144E-2</v>
      </c>
      <c r="AK114" s="6">
        <f>((1+BSL_RFR_spot_no_VA!AK114)*(1+LFL_RFR_spot_no_VA!$C114)/(1+BSL_RFR_spot_no_VA!$C114))-1</f>
        <v>1.900775524350129E-2</v>
      </c>
      <c r="AL114" s="6">
        <f>((1+BSL_RFR_spot_no_VA!AL114)*(1+LFL_RFR_spot_no_VA!$C114)/(1+BSL_RFR_spot_no_VA!$C114))-1</f>
        <v>5.3379924665249545E-2</v>
      </c>
      <c r="AM114" s="6">
        <f>((1+BSL_RFR_spot_no_VA!AM114)*(1+LFL_RFR_spot_no_VA!$C114)/(1+BSL_RFR_spot_no_VA!$C114))-1</f>
        <v>1.7172872091383962E-2</v>
      </c>
      <c r="AN114" s="6">
        <f>((1+BSL_RFR_spot_no_VA!AN114)*(1+LFL_RFR_spot_no_VA!$C114)/(1+BSL_RFR_spot_no_VA!$C114))-1</f>
        <v>2.395310876578538E-2</v>
      </c>
      <c r="AO114" s="6">
        <f>((1+BSL_RFR_spot_no_VA!AO114)*(1+LFL_RFR_spot_no_VA!$C114)/(1+BSL_RFR_spot_no_VA!$C114))-1</f>
        <v>1.970442210874368E-2</v>
      </c>
      <c r="AP114" s="6">
        <f>((1+BSL_RFR_spot_no_VA!AP114)*(1+LFL_RFR_spot_no_VA!$C114)/(1+BSL_RFR_spot_no_VA!$C114))-1</f>
        <v>2.7220574485866011E-2</v>
      </c>
      <c r="AQ114" s="6">
        <f>((1+BSL_RFR_spot_no_VA!AQ114)*(1+LFL_RFR_spot_no_VA!$C114)/(1+BSL_RFR_spot_no_VA!$C114))-1</f>
        <v>1.8124656400236194E-2</v>
      </c>
      <c r="AR114" s="6">
        <f>((1+BSL_RFR_spot_no_VA!AR114)*(1+LFL_RFR_spot_no_VA!$C114)/(1+BSL_RFR_spot_no_VA!$C114))-1</f>
        <v>3.7386023392783185E-2</v>
      </c>
      <c r="AS114" s="6">
        <f>((1+BSL_RFR_spot_no_VA!AS114)*(1+LFL_RFR_spot_no_VA!$C114)/(1+BSL_RFR_spot_no_VA!$C114))-1</f>
        <v>5.8299580601133272E-3</v>
      </c>
      <c r="AT114" s="6">
        <f>((1+BSL_RFR_spot_no_VA!AT114)*(1+LFL_RFR_spot_no_VA!$C114)/(1+BSL_RFR_spot_no_VA!$C114))-1</f>
        <v>2.4571277956070725E-2</v>
      </c>
      <c r="AU114" s="6">
        <f>((1+BSL_RFR_spot_no_VA!AU114)*(1+LFL_RFR_spot_no_VA!$C114)/(1+BSL_RFR_spot_no_VA!$C114))-1</f>
        <v>3.7572455370805891E-2</v>
      </c>
      <c r="AV114" s="6">
        <f>((1+BSL_RFR_spot_no_VA!AV114)*(1+LFL_RFR_spot_no_VA!$C114)/(1+BSL_RFR_spot_no_VA!$C114))-1</f>
        <v>2.2177098869885725E-2</v>
      </c>
      <c r="AW114" s="6">
        <f>((1+BSL_RFR_spot_no_VA!AW114)*(1+LFL_RFR_spot_no_VA!$C114)/(1+BSL_RFR_spot_no_VA!$C114))-1</f>
        <v>1.9410055827655315E-2</v>
      </c>
      <c r="AX114" s="6">
        <f>((1+BSL_RFR_spot_no_VA!AX114)*(1+LFL_RFR_spot_no_VA!$C114)/(1+BSL_RFR_spot_no_VA!$C114))-1</f>
        <v>4.258649435867734E-2</v>
      </c>
      <c r="AY114" s="6">
        <f>((1+BSL_RFR_spot_no_VA!AY114)*(1+LFL_RFR_spot_no_VA!$C114)/(1+BSL_RFR_spot_no_VA!$C114))-1</f>
        <v>1.6446768598032957E-2</v>
      </c>
      <c r="AZ114" s="6">
        <f>((1+BSL_RFR_spot_no_VA!AZ114)*(1+LFL_RFR_spot_no_VA!$C114)/(1+BSL_RFR_spot_no_VA!$C114))-1</f>
        <v>1.7477050581842013E-2</v>
      </c>
      <c r="BA114" s="6">
        <f>((1+BSL_RFR_spot_no_VA!BA114)*(1+LFL_RFR_spot_no_VA!$C114)/(1+BSL_RFR_spot_no_VA!$C114))-1</f>
        <v>2.0715079673813586E-2</v>
      </c>
      <c r="BB114" s="6">
        <f>((1+BSL_RFR_spot_no_VA!BB114)*(1+LFL_RFR_spot_no_VA!$C114)/(1+BSL_RFR_spot_no_VA!$C114))-1</f>
        <v>4.2527621102459667E-2</v>
      </c>
      <c r="BC114" s="6">
        <f>((1+BSL_RFR_spot_no_VA!BC114)*(1+LFL_RFR_spot_no_VA!$C114)/(1+BSL_RFR_spot_no_VA!$C114))-1</f>
        <v>1.4131087186804558E-2</v>
      </c>
      <c r="BD114" s="12"/>
      <c r="BE114" s="3"/>
    </row>
    <row r="115" spans="1:57" x14ac:dyDescent="0.25">
      <c r="A115" s="11"/>
      <c r="B115" s="8">
        <v>105</v>
      </c>
      <c r="C115" s="9">
        <v>1.6101501262038243E-2</v>
      </c>
      <c r="D115" s="9">
        <f>((1+BSL_RFR_spot_no_VA!D115)*(1+LFL_RFR_spot_no_VA!$C115)/(1+BSL_RFR_spot_no_VA!$C115))-1</f>
        <v>1.6101501262038243E-2</v>
      </c>
      <c r="E115" s="9">
        <f>((1+BSL_RFR_spot_no_VA!E115)*(1+LFL_RFR_spot_no_VA!$C115)/(1+BSL_RFR_spot_no_VA!$C115))-1</f>
        <v>1.6101501262038243E-2</v>
      </c>
      <c r="F115" s="9">
        <f>((1+BSL_RFR_spot_no_VA!F115)*(1+LFL_RFR_spot_no_VA!$C115)/(1+BSL_RFR_spot_no_VA!$C115))-1</f>
        <v>1.5983757236862184E-2</v>
      </c>
      <c r="G115" s="9">
        <f>((1+BSL_RFR_spot_no_VA!G115)*(1+LFL_RFR_spot_no_VA!$C115)/(1+BSL_RFR_spot_no_VA!$C115))-1</f>
        <v>2.3185766776790517E-2</v>
      </c>
      <c r="H115" s="9">
        <f>((1+BSL_RFR_spot_no_VA!H115)*(1+LFL_RFR_spot_no_VA!$C115)/(1+BSL_RFR_spot_no_VA!$C115))-1</f>
        <v>1.6101501262038243E-2</v>
      </c>
      <c r="I115" s="9">
        <f>((1+BSL_RFR_spot_no_VA!I115)*(1+LFL_RFR_spot_no_VA!$C115)/(1+BSL_RFR_spot_no_VA!$C115))-1</f>
        <v>1.6827589417290012E-2</v>
      </c>
      <c r="J115" s="9">
        <f>((1+BSL_RFR_spot_no_VA!J115)*(1+LFL_RFR_spot_no_VA!$C115)/(1+BSL_RFR_spot_no_VA!$C115))-1</f>
        <v>1.6081877257842159E-2</v>
      </c>
      <c r="K115" s="9">
        <f>((1+BSL_RFR_spot_no_VA!K115)*(1+LFL_RFR_spot_no_VA!$C115)/(1+BSL_RFR_spot_no_VA!$C115))-1</f>
        <v>1.6101501262038243E-2</v>
      </c>
      <c r="L115" s="9">
        <f>((1+BSL_RFR_spot_no_VA!L115)*(1+LFL_RFR_spot_no_VA!$C115)/(1+BSL_RFR_spot_no_VA!$C115))-1</f>
        <v>1.6101501262038243E-2</v>
      </c>
      <c r="M115" s="9">
        <f>((1+BSL_RFR_spot_no_VA!M115)*(1+LFL_RFR_spot_no_VA!$C115)/(1+BSL_RFR_spot_no_VA!$C115))-1</f>
        <v>1.6101501262038243E-2</v>
      </c>
      <c r="N115" s="9">
        <f>((1+BSL_RFR_spot_no_VA!N115)*(1+LFL_RFR_spot_no_VA!$C115)/(1+BSL_RFR_spot_no_VA!$C115))-1</f>
        <v>1.6101501262038243E-2</v>
      </c>
      <c r="O115" s="9">
        <f>((1+BSL_RFR_spot_no_VA!O115)*(1+LFL_RFR_spot_no_VA!$C115)/(1+BSL_RFR_spot_no_VA!$C115))-1</f>
        <v>1.6101501262038243E-2</v>
      </c>
      <c r="P115" s="9">
        <f>((1+BSL_RFR_spot_no_VA!P115)*(1+LFL_RFR_spot_no_VA!$C115)/(1+BSL_RFR_spot_no_VA!$C115))-1</f>
        <v>2.3401630822946107E-2</v>
      </c>
      <c r="Q115" s="9">
        <f>((1+BSL_RFR_spot_no_VA!Q115)*(1+LFL_RFR_spot_no_VA!$C115)/(1+BSL_RFR_spot_no_VA!$C115))-1</f>
        <v>2.523647521527117E-2</v>
      </c>
      <c r="R115" s="9">
        <f>((1+BSL_RFR_spot_no_VA!R115)*(1+LFL_RFR_spot_no_VA!$C115)/(1+BSL_RFR_spot_no_VA!$C115))-1</f>
        <v>1.6101501262038243E-2</v>
      </c>
      <c r="S115" s="9">
        <f>((1+BSL_RFR_spot_no_VA!S115)*(1+LFL_RFR_spot_no_VA!$C115)/(1+BSL_RFR_spot_no_VA!$C115))-1</f>
        <v>1.6101501262038243E-2</v>
      </c>
      <c r="T115" s="9">
        <f>((1+BSL_RFR_spot_no_VA!T115)*(1+LFL_RFR_spot_no_VA!$C115)/(1+BSL_RFR_spot_no_VA!$C115))-1</f>
        <v>1.6101501262038243E-2</v>
      </c>
      <c r="U115" s="9">
        <f>((1+BSL_RFR_spot_no_VA!U115)*(1+LFL_RFR_spot_no_VA!$C115)/(1+BSL_RFR_spot_no_VA!$C115))-1</f>
        <v>5.6811550339677108E-3</v>
      </c>
      <c r="V115" s="9">
        <f>((1+BSL_RFR_spot_no_VA!V115)*(1+LFL_RFR_spot_no_VA!$C115)/(1+BSL_RFR_spot_no_VA!$C115))-1</f>
        <v>1.6101501262038243E-2</v>
      </c>
      <c r="W115" s="9">
        <f>((1+BSL_RFR_spot_no_VA!W115)*(1+LFL_RFR_spot_no_VA!$C115)/(1+BSL_RFR_spot_no_VA!$C115))-1</f>
        <v>1.6101501262038243E-2</v>
      </c>
      <c r="X115" s="9">
        <f>((1+BSL_RFR_spot_no_VA!X115)*(1+LFL_RFR_spot_no_VA!$C115)/(1+BSL_RFR_spot_no_VA!$C115))-1</f>
        <v>1.6101501262038243E-2</v>
      </c>
      <c r="Y115" s="9">
        <f>((1+BSL_RFR_spot_no_VA!Y115)*(1+LFL_RFR_spot_no_VA!$C115)/(1+BSL_RFR_spot_no_VA!$C115))-1</f>
        <v>1.6101501262038243E-2</v>
      </c>
      <c r="Z115" s="9">
        <f>((1+BSL_RFR_spot_no_VA!Z115)*(1+LFL_RFR_spot_no_VA!$C115)/(1+BSL_RFR_spot_no_VA!$C115))-1</f>
        <v>1.8819425843182858E-2</v>
      </c>
      <c r="AA115" s="9">
        <f>((1+BSL_RFR_spot_no_VA!AA115)*(1+LFL_RFR_spot_no_VA!$C115)/(1+BSL_RFR_spot_no_VA!$C115))-1</f>
        <v>2.1655094449503309E-2</v>
      </c>
      <c r="AB115" s="9">
        <f>((1+BSL_RFR_spot_no_VA!AB115)*(1+LFL_RFR_spot_no_VA!$C115)/(1+BSL_RFR_spot_no_VA!$C115))-1</f>
        <v>1.6101501262038243E-2</v>
      </c>
      <c r="AC115" s="9">
        <f>((1+BSL_RFR_spot_no_VA!AC115)*(1+LFL_RFR_spot_no_VA!$C115)/(1+BSL_RFR_spot_no_VA!$C115))-1</f>
        <v>2.3666554879592017E-2</v>
      </c>
      <c r="AD115" s="9">
        <f>((1+BSL_RFR_spot_no_VA!AD115)*(1+LFL_RFR_spot_no_VA!$C115)/(1+BSL_RFR_spot_no_VA!$C115))-1</f>
        <v>3.0103228255876857E-2</v>
      </c>
      <c r="AE115" s="9">
        <f>((1+BSL_RFR_spot_no_VA!AE115)*(1+LFL_RFR_spot_no_VA!$C115)/(1+BSL_RFR_spot_no_VA!$C115))-1</f>
        <v>1.6101501262038243E-2</v>
      </c>
      <c r="AF115" s="9">
        <f>((1+BSL_RFR_spot_no_VA!AF115)*(1+LFL_RFR_spot_no_VA!$C115)/(1+BSL_RFR_spot_no_VA!$C115))-1</f>
        <v>1.6101501262038243E-2</v>
      </c>
      <c r="AG115" s="9">
        <f>((1+BSL_RFR_spot_no_VA!AG115)*(1+LFL_RFR_spot_no_VA!$C115)/(1+BSL_RFR_spot_no_VA!$C115))-1</f>
        <v>1.6101501262038243E-2</v>
      </c>
      <c r="AH115" s="9">
        <f>((1+BSL_RFR_spot_no_VA!AH115)*(1+LFL_RFR_spot_no_VA!$C115)/(1+BSL_RFR_spot_no_VA!$C115))-1</f>
        <v>1.9702506032002187E-2</v>
      </c>
      <c r="AI115" s="9">
        <f>((1+BSL_RFR_spot_no_VA!AI115)*(1+LFL_RFR_spot_no_VA!$C115)/(1+BSL_RFR_spot_no_VA!$C115))-1</f>
        <v>5.6811550339677108E-3</v>
      </c>
      <c r="AJ115" s="9">
        <v>1.3901889339674067E-2</v>
      </c>
      <c r="AK115" s="9">
        <f>((1+BSL_RFR_spot_no_VA!AK115)*(1+LFL_RFR_spot_no_VA!$C115)/(1+BSL_RFR_spot_no_VA!$C115))-1</f>
        <v>1.9015665885142585E-2</v>
      </c>
      <c r="AL115" s="9">
        <f>((1+BSL_RFR_spot_no_VA!AL115)*(1+LFL_RFR_spot_no_VA!$C115)/(1+BSL_RFR_spot_no_VA!$C115))-1</f>
        <v>5.3151621184066133E-2</v>
      </c>
      <c r="AM115" s="9">
        <f>((1+BSL_RFR_spot_no_VA!AM115)*(1+LFL_RFR_spot_no_VA!$C115)/(1+BSL_RFR_spot_no_VA!$C115))-1</f>
        <v>1.7200445497013606E-2</v>
      </c>
      <c r="AN115" s="9">
        <f>((1+BSL_RFR_spot_no_VA!AN115)*(1+LFL_RFR_spot_no_VA!$C115)/(1+BSL_RFR_spot_no_VA!$C115))-1</f>
        <v>2.3911854932042065E-2</v>
      </c>
      <c r="AO115" s="9">
        <f>((1+BSL_RFR_spot_no_VA!AO115)*(1+LFL_RFR_spot_no_VA!$C115)/(1+BSL_RFR_spot_no_VA!$C115))-1</f>
        <v>1.9702506032002187E-2</v>
      </c>
      <c r="AP115" s="9">
        <f>((1+BSL_RFR_spot_no_VA!AP115)*(1+LFL_RFR_spot_no_VA!$C115)/(1+BSL_RFR_spot_no_VA!$C115))-1</f>
        <v>2.7149815624380125E-2</v>
      </c>
      <c r="AQ115" s="9">
        <f>((1+BSL_RFR_spot_no_VA!AQ115)*(1+LFL_RFR_spot_no_VA!$C115)/(1+BSL_RFR_spot_no_VA!$C115))-1</f>
        <v>1.8142397698420965E-2</v>
      </c>
      <c r="AR115" s="9">
        <f>((1+BSL_RFR_spot_no_VA!AR115)*(1+LFL_RFR_spot_no_VA!$C115)/(1+BSL_RFR_spot_no_VA!$C115))-1</f>
        <v>3.7315049797902899E-2</v>
      </c>
      <c r="AS115" s="9">
        <f>((1+BSL_RFR_spot_no_VA!AS115)*(1+LFL_RFR_spot_no_VA!$C115)/(1+BSL_RFR_spot_no_VA!$C115))-1</f>
        <v>5.8773950759276605E-3</v>
      </c>
      <c r="AT115" s="9">
        <f>((1+BSL_RFR_spot_no_VA!AT115)*(1+LFL_RFR_spot_no_VA!$C115)/(1+BSL_RFR_spot_no_VA!$C115))-1</f>
        <v>2.4530011064215707E-2</v>
      </c>
      <c r="AU115" s="9">
        <f>((1+BSL_RFR_spot_no_VA!AU115)*(1+LFL_RFR_spot_no_VA!$C115)/(1+BSL_RFR_spot_no_VA!$C115))-1</f>
        <v>3.7501477837764696E-2</v>
      </c>
      <c r="AV115" s="9">
        <f>((1+BSL_RFR_spot_no_VA!AV115)*(1+LFL_RFR_spot_no_VA!$C115)/(1+BSL_RFR_spot_no_VA!$C115))-1</f>
        <v>2.2155506556500892E-2</v>
      </c>
      <c r="AW115" s="9">
        <f>((1+BSL_RFR_spot_no_VA!AW115)*(1+LFL_RFR_spot_no_VA!$C115)/(1+BSL_RFR_spot_no_VA!$C115))-1</f>
        <v>1.9417957971160416E-2</v>
      </c>
      <c r="AX115" s="9">
        <f>((1+BSL_RFR_spot_no_VA!AX115)*(1+LFL_RFR_spot_no_VA!$C115)/(1+BSL_RFR_spot_no_VA!$C115))-1</f>
        <v>4.2466350899349914E-2</v>
      </c>
      <c r="AY115" s="9">
        <f>((1+BSL_RFR_spot_no_VA!AY115)*(1+LFL_RFR_spot_no_VA!$C115)/(1+BSL_RFR_spot_no_VA!$C115))-1</f>
        <v>1.6484169343859989E-2</v>
      </c>
      <c r="AZ115" s="9">
        <f>((1+BSL_RFR_spot_no_VA!AZ115)*(1+LFL_RFR_spot_no_VA!$C115)/(1+BSL_RFR_spot_no_VA!$C115))-1</f>
        <v>1.7504617562051239E-2</v>
      </c>
      <c r="BA115" s="9">
        <f>((1+BSL_RFR_spot_no_VA!BA115)*(1+LFL_RFR_spot_no_VA!$C115)/(1+BSL_RFR_spot_no_VA!$C115))-1</f>
        <v>2.0713142248095506E-2</v>
      </c>
      <c r="BB115" s="9">
        <f>((1+BSL_RFR_spot_no_VA!BB115)*(1+LFL_RFR_spot_no_VA!$C115)/(1+BSL_RFR_spot_no_VA!$C115))-1</f>
        <v>4.2407478886762107E-2</v>
      </c>
      <c r="BC115" s="9">
        <f>((1+BSL_RFR_spot_no_VA!BC115)*(1+LFL_RFR_spot_no_VA!$C115)/(1+BSL_RFR_spot_no_VA!$C115))-1</f>
        <v>1.4188160852929066E-2</v>
      </c>
      <c r="BD115" s="12"/>
      <c r="BE115" s="3"/>
    </row>
    <row r="116" spans="1:57" x14ac:dyDescent="0.25">
      <c r="A116" s="3"/>
      <c r="B116" s="3">
        <v>106</v>
      </c>
      <c r="C116" s="6">
        <v>1.6138206089129525E-2</v>
      </c>
      <c r="D116" s="6">
        <f>((1+BSL_RFR_spot_no_VA!D116)*(1+LFL_RFR_spot_no_VA!$C116)/(1+BSL_RFR_spot_no_VA!$C116))-1</f>
        <v>1.6138206089129525E-2</v>
      </c>
      <c r="E116" s="6">
        <f>((1+BSL_RFR_spot_no_VA!E116)*(1+LFL_RFR_spot_no_VA!$C116)/(1+BSL_RFR_spot_no_VA!$C116))-1</f>
        <v>1.6138206089129525E-2</v>
      </c>
      <c r="F116" s="6">
        <f>((1+BSL_RFR_spot_no_VA!F116)*(1+LFL_RFR_spot_no_VA!$C116)/(1+BSL_RFR_spot_no_VA!$C116))-1</f>
        <v>1.6020464632498399E-2</v>
      </c>
      <c r="G116" s="6">
        <f>((1+BSL_RFR_spot_no_VA!G116)*(1+LFL_RFR_spot_no_VA!$C116)/(1+BSL_RFR_spot_no_VA!$C116))-1</f>
        <v>2.3163446334775406E-2</v>
      </c>
      <c r="H116" s="6">
        <f>((1+BSL_RFR_spot_no_VA!H116)*(1+LFL_RFR_spot_no_VA!$C116)/(1+BSL_RFR_spot_no_VA!$C116))-1</f>
        <v>1.6138206089129525E-2</v>
      </c>
      <c r="I116" s="6">
        <f>((1+BSL_RFR_spot_no_VA!I116)*(1+LFL_RFR_spot_no_VA!$C116)/(1+BSL_RFR_spot_no_VA!$C116))-1</f>
        <v>1.6854466616967656E-2</v>
      </c>
      <c r="J116" s="6">
        <f>((1+BSL_RFR_spot_no_VA!J116)*(1+LFL_RFR_spot_no_VA!$C116)/(1+BSL_RFR_spot_no_VA!$C116))-1</f>
        <v>1.6118582513024116E-2</v>
      </c>
      <c r="K116" s="6">
        <f>((1+BSL_RFR_spot_no_VA!K116)*(1+LFL_RFR_spot_no_VA!$C116)/(1+BSL_RFR_spot_no_VA!$C116))-1</f>
        <v>1.6138206089129525E-2</v>
      </c>
      <c r="L116" s="6">
        <f>((1+BSL_RFR_spot_no_VA!L116)*(1+LFL_RFR_spot_no_VA!$C116)/(1+BSL_RFR_spot_no_VA!$C116))-1</f>
        <v>1.6138206089129525E-2</v>
      </c>
      <c r="M116" s="6">
        <f>((1+BSL_RFR_spot_no_VA!M116)*(1+LFL_RFR_spot_no_VA!$C116)/(1+BSL_RFR_spot_no_VA!$C116))-1</f>
        <v>1.6138206089129525E-2</v>
      </c>
      <c r="N116" s="6">
        <f>((1+BSL_RFR_spot_no_VA!N116)*(1+LFL_RFR_spot_no_VA!$C116)/(1+BSL_RFR_spot_no_VA!$C116))-1</f>
        <v>1.6138206089129525E-2</v>
      </c>
      <c r="O116" s="6">
        <f>((1+BSL_RFR_spot_no_VA!O116)*(1+LFL_RFR_spot_no_VA!$C116)/(1+BSL_RFR_spot_no_VA!$C116))-1</f>
        <v>1.6138206089129525E-2</v>
      </c>
      <c r="P116" s="6">
        <f>((1+BSL_RFR_spot_no_VA!P116)*(1+LFL_RFR_spot_no_VA!$C116)/(1+BSL_RFR_spot_no_VA!$C116))-1</f>
        <v>2.3369493883879544E-2</v>
      </c>
      <c r="Q116" s="6">
        <f>((1+BSL_RFR_spot_no_VA!Q116)*(1+LFL_RFR_spot_no_VA!$C116)/(1+BSL_RFR_spot_no_VA!$C116))-1</f>
        <v>2.5184674673606411E-2</v>
      </c>
      <c r="R116" s="6">
        <f>((1+BSL_RFR_spot_no_VA!R116)*(1+LFL_RFR_spot_no_VA!$C116)/(1+BSL_RFR_spot_no_VA!$C116))-1</f>
        <v>1.6138206089129525E-2</v>
      </c>
      <c r="S116" s="6">
        <f>((1+BSL_RFR_spot_no_VA!S116)*(1+LFL_RFR_spot_no_VA!$C116)/(1+BSL_RFR_spot_no_VA!$C116))-1</f>
        <v>1.6138206089129525E-2</v>
      </c>
      <c r="T116" s="6">
        <f>((1+BSL_RFR_spot_no_VA!T116)*(1+LFL_RFR_spot_no_VA!$C116)/(1+BSL_RFR_spot_no_VA!$C116))-1</f>
        <v>1.6138206089129525E-2</v>
      </c>
      <c r="U116" s="6">
        <f>((1+BSL_RFR_spot_no_VA!U116)*(1+LFL_RFR_spot_no_VA!$C116)/(1+BSL_RFR_spot_no_VA!$C116))-1</f>
        <v>5.7278989653442025E-3</v>
      </c>
      <c r="V116" s="6">
        <f>((1+BSL_RFR_spot_no_VA!V116)*(1+LFL_RFR_spot_no_VA!$C116)/(1+BSL_RFR_spot_no_VA!$C116))-1</f>
        <v>1.6138206089129525E-2</v>
      </c>
      <c r="W116" s="6">
        <f>((1+BSL_RFR_spot_no_VA!W116)*(1+LFL_RFR_spot_no_VA!$C116)/(1+BSL_RFR_spot_no_VA!$C116))-1</f>
        <v>1.6138206089129525E-2</v>
      </c>
      <c r="X116" s="6">
        <f>((1+BSL_RFR_spot_no_VA!X116)*(1+LFL_RFR_spot_no_VA!$C116)/(1+BSL_RFR_spot_no_VA!$C116))-1</f>
        <v>1.6138206089129525E-2</v>
      </c>
      <c r="Y116" s="6">
        <f>((1+BSL_RFR_spot_no_VA!Y116)*(1+LFL_RFR_spot_no_VA!$C116)/(1+BSL_RFR_spot_no_VA!$C116))-1</f>
        <v>1.6138206089129525E-2</v>
      </c>
      <c r="Z116" s="6">
        <f>((1+BSL_RFR_spot_no_VA!Z116)*(1+LFL_RFR_spot_no_VA!$C116)/(1+BSL_RFR_spot_no_VA!$C116))-1</f>
        <v>1.8836447803588507E-2</v>
      </c>
      <c r="AA116" s="6">
        <f>((1+BSL_RFR_spot_no_VA!AA116)*(1+LFL_RFR_spot_no_VA!$C116)/(1+BSL_RFR_spot_no_VA!$C116))-1</f>
        <v>2.1642619186625689E-2</v>
      </c>
      <c r="AB116" s="6">
        <f>((1+BSL_RFR_spot_no_VA!AB116)*(1+LFL_RFR_spot_no_VA!$C116)/(1+BSL_RFR_spot_no_VA!$C116))-1</f>
        <v>1.6138206089129525E-2</v>
      </c>
      <c r="AC116" s="6">
        <f>((1+BSL_RFR_spot_no_VA!AC116)*(1+LFL_RFR_spot_no_VA!$C116)/(1+BSL_RFR_spot_no_VA!$C116))-1</f>
        <v>2.3634412161299023E-2</v>
      </c>
      <c r="AD116" s="6">
        <f>((1+BSL_RFR_spot_no_VA!AD116)*(1+LFL_RFR_spot_no_VA!$C116)/(1+BSL_RFR_spot_no_VA!$C116))-1</f>
        <v>3.0012074395474819E-2</v>
      </c>
      <c r="AE116" s="6">
        <f>((1+BSL_RFR_spot_no_VA!AE116)*(1+LFL_RFR_spot_no_VA!$C116)/(1+BSL_RFR_spot_no_VA!$C116))-1</f>
        <v>1.6138206089129525E-2</v>
      </c>
      <c r="AF116" s="6">
        <f>((1+BSL_RFR_spot_no_VA!AF116)*(1+LFL_RFR_spot_no_VA!$C116)/(1+BSL_RFR_spot_no_VA!$C116))-1</f>
        <v>1.6138206089129525E-2</v>
      </c>
      <c r="AG116" s="6">
        <f>((1+BSL_RFR_spot_no_VA!AG116)*(1+LFL_RFR_spot_no_VA!$C116)/(1+BSL_RFR_spot_no_VA!$C116))-1</f>
        <v>1.6138206089129525E-2</v>
      </c>
      <c r="AH116" s="6">
        <f>((1+BSL_RFR_spot_no_VA!AH116)*(1+LFL_RFR_spot_no_VA!$C116)/(1+BSL_RFR_spot_no_VA!$C116))-1</f>
        <v>1.9699885152215435E-2</v>
      </c>
      <c r="AI116" s="6">
        <f>((1+BSL_RFR_spot_no_VA!AI116)*(1+LFL_RFR_spot_no_VA!$C116)/(1+BSL_RFR_spot_no_VA!$C116))-1</f>
        <v>5.7278989653442025E-3</v>
      </c>
      <c r="AJ116" s="6">
        <v>1.3959185279859287E-2</v>
      </c>
      <c r="AK116" s="6">
        <f>((1+BSL_RFR_spot_no_VA!AK116)*(1+LFL_RFR_spot_no_VA!$C116)/(1+BSL_RFR_spot_no_VA!$C116))-1</f>
        <v>1.9032683564639941E-2</v>
      </c>
      <c r="AL116" s="6">
        <f>((1+BSL_RFR_spot_no_VA!AL116)*(1+LFL_RFR_spot_no_VA!$C116)/(1+BSL_RFR_spot_no_VA!$C116))-1</f>
        <v>5.2932411286296555E-2</v>
      </c>
      <c r="AM116" s="6">
        <f>((1+BSL_RFR_spot_no_VA!AM116)*(1+LFL_RFR_spot_no_VA!$C116)/(1+BSL_RFR_spot_no_VA!$C116))-1</f>
        <v>1.7227314562965557E-2</v>
      </c>
      <c r="AN116" s="6">
        <f>((1+BSL_RFR_spot_no_VA!AN116)*(1+LFL_RFR_spot_no_VA!$C116)/(1+BSL_RFR_spot_no_VA!$C116))-1</f>
        <v>2.3879706862613537E-2</v>
      </c>
      <c r="AO116" s="6">
        <f>((1+BSL_RFR_spot_no_VA!AO116)*(1+LFL_RFR_spot_no_VA!$C116)/(1+BSL_RFR_spot_no_VA!$C116))-1</f>
        <v>1.9709696940267918E-2</v>
      </c>
      <c r="AP116" s="6">
        <f>((1+BSL_RFR_spot_no_VA!AP116)*(1+LFL_RFR_spot_no_VA!$C116)/(1+BSL_RFR_spot_no_VA!$C116))-1</f>
        <v>2.7078349767754029E-2</v>
      </c>
      <c r="AQ116" s="6">
        <f>((1+BSL_RFR_spot_no_VA!AQ116)*(1+LFL_RFR_spot_no_VA!$C116)/(1+BSL_RFR_spot_no_VA!$C116))-1</f>
        <v>1.815943442796053E-2</v>
      </c>
      <c r="AR116" s="6">
        <f>((1+BSL_RFR_spot_no_VA!AR116)*(1+LFL_RFR_spot_no_VA!$C116)/(1+BSL_RFR_spot_no_VA!$C116))-1</f>
        <v>3.7243362190224616E-2</v>
      </c>
      <c r="AS116" s="6">
        <f>((1+BSL_RFR_spot_no_VA!AS116)*(1+LFL_RFR_spot_no_VA!$C116)/(1+BSL_RFR_spot_no_VA!$C116))-1</f>
        <v>5.9143229383431528E-3</v>
      </c>
      <c r="AT116" s="6">
        <f>((1+BSL_RFR_spot_no_VA!AT116)*(1+LFL_RFR_spot_no_VA!$C116)/(1+BSL_RFR_spot_no_VA!$C116))-1</f>
        <v>2.4488037721873246E-2</v>
      </c>
      <c r="AU116" s="6">
        <f>((1+BSL_RFR_spot_no_VA!AU116)*(1+LFL_RFR_spot_no_VA!$C116)/(1+BSL_RFR_spot_no_VA!$C116))-1</f>
        <v>3.7429786163223566E-2</v>
      </c>
      <c r="AV116" s="6">
        <f>((1+BSL_RFR_spot_no_VA!AV116)*(1+LFL_RFR_spot_no_VA!$C116)/(1+BSL_RFR_spot_no_VA!$C116))-1</f>
        <v>2.2133208589254494E-2</v>
      </c>
      <c r="AW116" s="6">
        <f>((1+BSL_RFR_spot_no_VA!AW116)*(1+LFL_RFR_spot_no_VA!$C116)/(1+BSL_RFR_spot_no_VA!$C116))-1</f>
        <v>1.9425155086743029E-2</v>
      </c>
      <c r="AX116" s="6">
        <f>((1+BSL_RFR_spot_no_VA!AX116)*(1+LFL_RFR_spot_no_VA!$C116)/(1+BSL_RFR_spot_no_VA!$C116))-1</f>
        <v>4.2345491977565208E-2</v>
      </c>
      <c r="AY116" s="6">
        <f>((1+BSL_RFR_spot_no_VA!AY116)*(1+LFL_RFR_spot_no_VA!$C116)/(1+BSL_RFR_spot_no_VA!$C116))-1</f>
        <v>1.6511054035127648E-2</v>
      </c>
      <c r="AZ116" s="6">
        <f>((1+BSL_RFR_spot_no_VA!AZ116)*(1+LFL_RFR_spot_no_VA!$C116)/(1+BSL_RFR_spot_no_VA!$C116))-1</f>
        <v>1.7521668204542928E-2</v>
      </c>
      <c r="BA116" s="6">
        <f>((1+BSL_RFR_spot_no_VA!BA116)*(1+LFL_RFR_spot_no_VA!$C116)/(1+BSL_RFR_spot_no_VA!$C116))-1</f>
        <v>2.0700687533578455E-2</v>
      </c>
      <c r="BB116" s="6">
        <f>((1+BSL_RFR_spot_no_VA!BB116)*(1+LFL_RFR_spot_no_VA!$C116)/(1+BSL_RFR_spot_no_VA!$C116))-1</f>
        <v>4.2286621249249645E-2</v>
      </c>
      <c r="BC116" s="6">
        <f>((1+BSL_RFR_spot_no_VA!BC116)*(1+LFL_RFR_spot_no_VA!$C116)/(1+BSL_RFR_spot_no_VA!$C116))-1</f>
        <v>1.424453099498213E-2</v>
      </c>
      <c r="BD116" s="12"/>
      <c r="BE116" s="3"/>
    </row>
    <row r="117" spans="1:57" x14ac:dyDescent="0.25">
      <c r="A117" s="3"/>
      <c r="B117" s="3">
        <v>107</v>
      </c>
      <c r="C117" s="6">
        <v>1.6174226559960259E-2</v>
      </c>
      <c r="D117" s="6">
        <f>((1+BSL_RFR_spot_no_VA!D117)*(1+LFL_RFR_spot_no_VA!$C117)/(1+BSL_RFR_spot_no_VA!$C117))-1</f>
        <v>1.6174226559960259E-2</v>
      </c>
      <c r="E117" s="6">
        <f>((1+BSL_RFR_spot_no_VA!E117)*(1+LFL_RFR_spot_no_VA!$C117)/(1+BSL_RFR_spot_no_VA!$C117))-1</f>
        <v>1.6174226559960259E-2</v>
      </c>
      <c r="F117" s="6">
        <f>((1+BSL_RFR_spot_no_VA!F117)*(1+LFL_RFR_spot_no_VA!$C117)/(1+BSL_RFR_spot_no_VA!$C117))-1</f>
        <v>1.6056487750869541E-2</v>
      </c>
      <c r="G117" s="6">
        <f>((1+BSL_RFR_spot_no_VA!G117)*(1+LFL_RFR_spot_no_VA!$C117)/(1+BSL_RFR_spot_no_VA!$C117))-1</f>
        <v>2.3130627863738429E-2</v>
      </c>
      <c r="H117" s="6">
        <f>((1+BSL_RFR_spot_no_VA!H117)*(1+LFL_RFR_spot_no_VA!$C117)/(1+BSL_RFR_spot_no_VA!$C117))-1</f>
        <v>1.6174226559960259E-2</v>
      </c>
      <c r="I117" s="6">
        <f>((1+BSL_RFR_spot_no_VA!I117)*(1+LFL_RFR_spot_no_VA!$C117)/(1+BSL_RFR_spot_no_VA!$C117))-1</f>
        <v>1.6890470981928862E-2</v>
      </c>
      <c r="J117" s="6">
        <f>((1+BSL_RFR_spot_no_VA!J117)*(1+LFL_RFR_spot_no_VA!$C117)/(1+BSL_RFR_spot_no_VA!$C117))-1</f>
        <v>1.615460342511188E-2</v>
      </c>
      <c r="K117" s="6">
        <f>((1+BSL_RFR_spot_no_VA!K117)*(1+LFL_RFR_spot_no_VA!$C117)/(1+BSL_RFR_spot_no_VA!$C117))-1</f>
        <v>1.6174226559960259E-2</v>
      </c>
      <c r="L117" s="6">
        <f>((1+BSL_RFR_spot_no_VA!L117)*(1+LFL_RFR_spot_no_VA!$C117)/(1+BSL_RFR_spot_no_VA!$C117))-1</f>
        <v>1.6174226559960259E-2</v>
      </c>
      <c r="M117" s="6">
        <f>((1+BSL_RFR_spot_no_VA!M117)*(1+LFL_RFR_spot_no_VA!$C117)/(1+BSL_RFR_spot_no_VA!$C117))-1</f>
        <v>1.6174226559960259E-2</v>
      </c>
      <c r="N117" s="6">
        <f>((1+BSL_RFR_spot_no_VA!N117)*(1+LFL_RFR_spot_no_VA!$C117)/(1+BSL_RFR_spot_no_VA!$C117))-1</f>
        <v>1.6174226559960259E-2</v>
      </c>
      <c r="O117" s="6">
        <f>((1+BSL_RFR_spot_no_VA!O117)*(1+LFL_RFR_spot_no_VA!$C117)/(1+BSL_RFR_spot_no_VA!$C117))-1</f>
        <v>1.6174226559960259E-2</v>
      </c>
      <c r="P117" s="6">
        <f>((1+BSL_RFR_spot_no_VA!P117)*(1+LFL_RFR_spot_no_VA!$C117)/(1+BSL_RFR_spot_no_VA!$C117))-1</f>
        <v>2.3336670779647406E-2</v>
      </c>
      <c r="Q117" s="6">
        <f>((1+BSL_RFR_spot_no_VA!Q117)*(1+LFL_RFR_spot_no_VA!$C117)/(1+BSL_RFR_spot_no_VA!$C117))-1</f>
        <v>2.5141999185705366E-2</v>
      </c>
      <c r="R117" s="6">
        <f>((1+BSL_RFR_spot_no_VA!R117)*(1+LFL_RFR_spot_no_VA!$C117)/(1+BSL_RFR_spot_no_VA!$C117))-1</f>
        <v>1.6174226559960259E-2</v>
      </c>
      <c r="S117" s="6">
        <f>((1+BSL_RFR_spot_no_VA!S117)*(1+LFL_RFR_spot_no_VA!$C117)/(1+BSL_RFR_spot_no_VA!$C117))-1</f>
        <v>1.6174226559960259E-2</v>
      </c>
      <c r="T117" s="6">
        <f>((1+BSL_RFR_spot_no_VA!T117)*(1+LFL_RFR_spot_no_VA!$C117)/(1+BSL_RFR_spot_no_VA!$C117))-1</f>
        <v>1.6174226559960259E-2</v>
      </c>
      <c r="U117" s="6">
        <f>((1+BSL_RFR_spot_no_VA!U117)*(1+LFL_RFR_spot_no_VA!$C117)/(1+BSL_RFR_spot_no_VA!$C117))-1</f>
        <v>5.7641535228534213E-3</v>
      </c>
      <c r="V117" s="6">
        <f>((1+BSL_RFR_spot_no_VA!V117)*(1+LFL_RFR_spot_no_VA!$C117)/(1+BSL_RFR_spot_no_VA!$C117))-1</f>
        <v>1.6174226559960259E-2</v>
      </c>
      <c r="W117" s="6">
        <f>((1+BSL_RFR_spot_no_VA!W117)*(1+LFL_RFR_spot_no_VA!$C117)/(1+BSL_RFR_spot_no_VA!$C117))-1</f>
        <v>1.6174226559960259E-2</v>
      </c>
      <c r="X117" s="6">
        <f>((1+BSL_RFR_spot_no_VA!X117)*(1+LFL_RFR_spot_no_VA!$C117)/(1+BSL_RFR_spot_no_VA!$C117))-1</f>
        <v>1.6174226559960259E-2</v>
      </c>
      <c r="Y117" s="6">
        <f>((1+BSL_RFR_spot_no_VA!Y117)*(1+LFL_RFR_spot_no_VA!$C117)/(1+BSL_RFR_spot_no_VA!$C117))-1</f>
        <v>1.6174226559960259E-2</v>
      </c>
      <c r="Z117" s="6">
        <f>((1+BSL_RFR_spot_no_VA!Z117)*(1+LFL_RFR_spot_no_VA!$C117)/(1+BSL_RFR_spot_no_VA!$C117))-1</f>
        <v>1.8842972899350441E-2</v>
      </c>
      <c r="AA117" s="6">
        <f>((1+BSL_RFR_spot_no_VA!AA117)*(1+LFL_RFR_spot_no_VA!$C117)/(1+BSL_RFR_spot_no_VA!$C117))-1</f>
        <v>2.1629458047831562E-2</v>
      </c>
      <c r="AB117" s="6">
        <f>((1+BSL_RFR_spot_no_VA!AB117)*(1+LFL_RFR_spot_no_VA!$C117)/(1+BSL_RFR_spot_no_VA!$C117))-1</f>
        <v>1.6174226559960259E-2</v>
      </c>
      <c r="AC117" s="6">
        <f>((1+BSL_RFR_spot_no_VA!AC117)*(1+LFL_RFR_spot_no_VA!$C117)/(1+BSL_RFR_spot_no_VA!$C117))-1</f>
        <v>2.3591771532677219E-2</v>
      </c>
      <c r="AD117" s="6">
        <f>((1+BSL_RFR_spot_no_VA!AD117)*(1+LFL_RFR_spot_no_VA!$C117)/(1+BSL_RFR_spot_no_VA!$C117))-1</f>
        <v>2.9910420953880745E-2</v>
      </c>
      <c r="AE117" s="6">
        <f>((1+BSL_RFR_spot_no_VA!AE117)*(1+LFL_RFR_spot_no_VA!$C117)/(1+BSL_RFR_spot_no_VA!$C117))-1</f>
        <v>1.6174226559960259E-2</v>
      </c>
      <c r="AF117" s="6">
        <f>((1+BSL_RFR_spot_no_VA!AF117)*(1+LFL_RFR_spot_no_VA!$C117)/(1+BSL_RFR_spot_no_VA!$C117))-1</f>
        <v>1.6174226559960259E-2</v>
      </c>
      <c r="AG117" s="6">
        <f>((1+BSL_RFR_spot_no_VA!AG117)*(1+LFL_RFR_spot_no_VA!$C117)/(1+BSL_RFR_spot_no_VA!$C117))-1</f>
        <v>1.6174226559960259E-2</v>
      </c>
      <c r="AH117" s="6">
        <f>((1+BSL_RFR_spot_no_VA!AH117)*(1+LFL_RFR_spot_no_VA!$C117)/(1+BSL_RFR_spot_no_VA!$C117))-1</f>
        <v>1.9706390832682663E-2</v>
      </c>
      <c r="AI117" s="6">
        <f>((1+BSL_RFR_spot_no_VA!AI117)*(1+LFL_RFR_spot_no_VA!$C117)/(1+BSL_RFR_spot_no_VA!$C117))-1</f>
        <v>5.7641535228534213E-3</v>
      </c>
      <c r="AJ117" s="6">
        <v>1.4015420952050661E-2</v>
      </c>
      <c r="AK117" s="6">
        <f>((1+BSL_RFR_spot_no_VA!AK117)*(1+LFL_RFR_spot_no_VA!$C117)/(1+BSL_RFR_spot_no_VA!$C117))-1</f>
        <v>1.9039204247835118E-2</v>
      </c>
      <c r="AL117" s="6">
        <f>((1+BSL_RFR_spot_no_VA!AL117)*(1+LFL_RFR_spot_no_VA!$C117)/(1+BSL_RFR_spot_no_VA!$C117))-1</f>
        <v>5.2712503647788678E-2</v>
      </c>
      <c r="AM117" s="6">
        <f>((1+BSL_RFR_spot_no_VA!AM117)*(1+LFL_RFR_spot_no_VA!$C117)/(1+BSL_RFR_spot_no_VA!$C117))-1</f>
        <v>1.7253498976625536E-2</v>
      </c>
      <c r="AN117" s="6">
        <f>((1+BSL_RFR_spot_no_VA!AN117)*(1+LFL_RFR_spot_no_VA!$C117)/(1+BSL_RFR_spot_no_VA!$C117))-1</f>
        <v>2.3837060718282954E-2</v>
      </c>
      <c r="AO117" s="6">
        <f>((1+BSL_RFR_spot_no_VA!AO117)*(1+LFL_RFR_spot_no_VA!$C117)/(1+BSL_RFR_spot_no_VA!$C117))-1</f>
        <v>1.9716202400106742E-2</v>
      </c>
      <c r="AP117" s="6">
        <f>((1+BSL_RFR_spot_no_VA!AP117)*(1+LFL_RFR_spot_no_VA!$C117)/(1+BSL_RFR_spot_no_VA!$C117))-1</f>
        <v>2.7016008563733207E-2</v>
      </c>
      <c r="AQ117" s="6">
        <f>((1+BSL_RFR_spot_no_VA!AQ117)*(1+LFL_RFR_spot_no_VA!$C117)/(1+BSL_RFR_spot_no_VA!$C117))-1</f>
        <v>1.8175786314503117E-2</v>
      </c>
      <c r="AR117" s="6">
        <f>((1+BSL_RFR_spot_no_VA!AR117)*(1+LFL_RFR_spot_no_VA!$C117)/(1+BSL_RFR_spot_no_VA!$C117))-1</f>
        <v>3.7170980847810231E-2</v>
      </c>
      <c r="AS117" s="6">
        <f>((1+BSL_RFR_spot_no_VA!AS117)*(1+LFL_RFR_spot_no_VA!$C117)/(1+BSL_RFR_spot_no_VA!$C117))-1</f>
        <v>5.960384871337876E-3</v>
      </c>
      <c r="AT117" s="6">
        <f>((1+BSL_RFR_spot_no_VA!AT117)*(1+LFL_RFR_spot_no_VA!$C117)/(1+BSL_RFR_spot_no_VA!$C117))-1</f>
        <v>2.4445377898585141E-2</v>
      </c>
      <c r="AU117" s="6">
        <f>((1+BSL_RFR_spot_no_VA!AU117)*(1+LFL_RFR_spot_no_VA!$C117)/(1+BSL_RFR_spot_no_VA!$C117))-1</f>
        <v>3.7357400628870385E-2</v>
      </c>
      <c r="AV117" s="6">
        <f>((1+BSL_RFR_spot_no_VA!AV117)*(1+LFL_RFR_spot_no_VA!$C117)/(1+BSL_RFR_spot_no_VA!$C117))-1</f>
        <v>2.211022485161851E-2</v>
      </c>
      <c r="AW117" s="6">
        <f>((1+BSL_RFR_spot_no_VA!AW117)*(1+LFL_RFR_spot_no_VA!$C117)/(1+BSL_RFR_spot_no_VA!$C117))-1</f>
        <v>1.9431666944804249E-2</v>
      </c>
      <c r="AX117" s="6">
        <f>((1+BSL_RFR_spot_no_VA!AX117)*(1+LFL_RFR_spot_no_VA!$C117)/(1+BSL_RFR_spot_no_VA!$C117))-1</f>
        <v>4.2223938071287881E-2</v>
      </c>
      <c r="AY117" s="6">
        <f>((1+BSL_RFR_spot_no_VA!AY117)*(1+LFL_RFR_spot_no_VA!$C117)/(1+BSL_RFR_spot_no_VA!$C117))-1</f>
        <v>1.6547066122081011E-2</v>
      </c>
      <c r="AZ117" s="6">
        <f>((1+BSL_RFR_spot_no_VA!AZ117)*(1+LFL_RFR_spot_no_VA!$C117)/(1+BSL_RFR_spot_no_VA!$C117))-1</f>
        <v>1.7547845999352329E-2</v>
      </c>
      <c r="BA117" s="6">
        <f>((1+BSL_RFR_spot_no_VA!BA117)*(1+LFL_RFR_spot_no_VA!$C117)/(1+BSL_RFR_spot_no_VA!$C117))-1</f>
        <v>2.0697359142529681E-2</v>
      </c>
      <c r="BB117" s="6">
        <f>((1+BSL_RFR_spot_no_VA!BB117)*(1+LFL_RFR_spot_no_VA!$C117)/(1+BSL_RFR_spot_no_VA!$C117))-1</f>
        <v>4.2165068666742522E-2</v>
      </c>
      <c r="BC117" s="6">
        <f>((1+BSL_RFR_spot_no_VA!BC117)*(1+LFL_RFR_spot_no_VA!$C117)/(1+BSL_RFR_spot_no_VA!$C117))-1</f>
        <v>1.4300217181932418E-2</v>
      </c>
      <c r="BD117" s="12"/>
      <c r="BE117" s="3"/>
    </row>
    <row r="118" spans="1:57" x14ac:dyDescent="0.25">
      <c r="A118" s="3"/>
      <c r="B118" s="3">
        <v>108</v>
      </c>
      <c r="C118" s="6">
        <v>1.6209581600594936E-2</v>
      </c>
      <c r="D118" s="6">
        <f>((1+BSL_RFR_spot_no_VA!D118)*(1+LFL_RFR_spot_no_VA!$C118)/(1+BSL_RFR_spot_no_VA!$C118))-1</f>
        <v>1.6209581600594936E-2</v>
      </c>
      <c r="E118" s="6">
        <f>((1+BSL_RFR_spot_no_VA!E118)*(1+LFL_RFR_spot_no_VA!$C118)/(1+BSL_RFR_spot_no_VA!$C118))-1</f>
        <v>1.6209581600594936E-2</v>
      </c>
      <c r="F118" s="6">
        <f>((1+BSL_RFR_spot_no_VA!F118)*(1+LFL_RFR_spot_no_VA!$C118)/(1+BSL_RFR_spot_no_VA!$C118))-1</f>
        <v>1.6091845515833203E-2</v>
      </c>
      <c r="G118" s="6">
        <f>((1+BSL_RFR_spot_no_VA!G118)*(1+LFL_RFR_spot_no_VA!$C118)/(1+BSL_RFR_spot_no_VA!$C118))-1</f>
        <v>2.3097142559162398E-2</v>
      </c>
      <c r="H118" s="6">
        <f>((1+BSL_RFR_spot_no_VA!H118)*(1+LFL_RFR_spot_no_VA!$C118)/(1+BSL_RFR_spot_no_VA!$C118))-1</f>
        <v>1.6209581600594936E-2</v>
      </c>
      <c r="I118" s="6">
        <f>((1+BSL_RFR_spot_no_VA!I118)*(1+LFL_RFR_spot_no_VA!$C118)/(1+BSL_RFR_spot_no_VA!$C118))-1</f>
        <v>1.6915998109165997E-2</v>
      </c>
      <c r="J118" s="6">
        <f>((1+BSL_RFR_spot_no_VA!J118)*(1+LFL_RFR_spot_no_VA!$C118)/(1+BSL_RFR_spot_no_VA!$C118))-1</f>
        <v>1.6189958919801573E-2</v>
      </c>
      <c r="K118" s="6">
        <f>((1+BSL_RFR_spot_no_VA!K118)*(1+LFL_RFR_spot_no_VA!$C118)/(1+BSL_RFR_spot_no_VA!$C118))-1</f>
        <v>1.6209581600594936E-2</v>
      </c>
      <c r="L118" s="6">
        <f>((1+BSL_RFR_spot_no_VA!L118)*(1+LFL_RFR_spot_no_VA!$C118)/(1+BSL_RFR_spot_no_VA!$C118))-1</f>
        <v>1.6209581600594936E-2</v>
      </c>
      <c r="M118" s="6">
        <f>((1+BSL_RFR_spot_no_VA!M118)*(1+LFL_RFR_spot_no_VA!$C118)/(1+BSL_RFR_spot_no_VA!$C118))-1</f>
        <v>1.6209581600594936E-2</v>
      </c>
      <c r="N118" s="6">
        <f>((1+BSL_RFR_spot_no_VA!N118)*(1+LFL_RFR_spot_no_VA!$C118)/(1+BSL_RFR_spot_no_VA!$C118))-1</f>
        <v>1.6209581600594936E-2</v>
      </c>
      <c r="O118" s="6">
        <f>((1+BSL_RFR_spot_no_VA!O118)*(1+LFL_RFR_spot_no_VA!$C118)/(1+BSL_RFR_spot_no_VA!$C118))-1</f>
        <v>1.6209581600594936E-2</v>
      </c>
      <c r="P118" s="6">
        <f>((1+BSL_RFR_spot_no_VA!P118)*(1+LFL_RFR_spot_no_VA!$C118)/(1+BSL_RFR_spot_no_VA!$C118))-1</f>
        <v>2.3303180707495708E-2</v>
      </c>
      <c r="Q118" s="6">
        <f>((1+BSL_RFR_spot_no_VA!Q118)*(1+LFL_RFR_spot_no_VA!$C118)/(1+BSL_RFR_spot_no_VA!$C118))-1</f>
        <v>2.5088844659716836E-2</v>
      </c>
      <c r="R118" s="6">
        <f>((1+BSL_RFR_spot_no_VA!R118)*(1+LFL_RFR_spot_no_VA!$C118)/(1+BSL_RFR_spot_no_VA!$C118))-1</f>
        <v>1.6209581600594936E-2</v>
      </c>
      <c r="S118" s="6">
        <f>((1+BSL_RFR_spot_no_VA!S118)*(1+LFL_RFR_spot_no_VA!$C118)/(1+BSL_RFR_spot_no_VA!$C118))-1</f>
        <v>1.6209581600594936E-2</v>
      </c>
      <c r="T118" s="6">
        <f>((1+BSL_RFR_spot_no_VA!T118)*(1+LFL_RFR_spot_no_VA!$C118)/(1+BSL_RFR_spot_no_VA!$C118))-1</f>
        <v>1.6209581600594936E-2</v>
      </c>
      <c r="U118" s="6">
        <f>((1+BSL_RFR_spot_no_VA!U118)*(1+LFL_RFR_spot_no_VA!$C118)/(1+BSL_RFR_spot_no_VA!$C118))-1</f>
        <v>5.8095607799661941E-3</v>
      </c>
      <c r="V118" s="6">
        <f>((1+BSL_RFR_spot_no_VA!V118)*(1+LFL_RFR_spot_no_VA!$C118)/(1+BSL_RFR_spot_no_VA!$C118))-1</f>
        <v>1.6209581600594936E-2</v>
      </c>
      <c r="W118" s="6">
        <f>((1+BSL_RFR_spot_no_VA!W118)*(1+LFL_RFR_spot_no_VA!$C118)/(1+BSL_RFR_spot_no_VA!$C118))-1</f>
        <v>1.6209581600594936E-2</v>
      </c>
      <c r="X118" s="6">
        <f>((1+BSL_RFR_spot_no_VA!X118)*(1+LFL_RFR_spot_no_VA!$C118)/(1+BSL_RFR_spot_no_VA!$C118))-1</f>
        <v>1.6209581600594936E-2</v>
      </c>
      <c r="Y118" s="6">
        <f>((1+BSL_RFR_spot_no_VA!Y118)*(1+LFL_RFR_spot_no_VA!$C118)/(1+BSL_RFR_spot_no_VA!$C118))-1</f>
        <v>1.6209581600594936E-2</v>
      </c>
      <c r="Z118" s="6">
        <f>((1+BSL_RFR_spot_no_VA!Z118)*(1+LFL_RFR_spot_no_VA!$C118)/(1+BSL_RFR_spot_no_VA!$C118))-1</f>
        <v>1.8848832167339458E-2</v>
      </c>
      <c r="AA118" s="6">
        <f>((1+BSL_RFR_spot_no_VA!AA118)*(1+LFL_RFR_spot_no_VA!$C118)/(1+BSL_RFR_spot_no_VA!$C118))-1</f>
        <v>2.1605818818845712E-2</v>
      </c>
      <c r="AB118" s="6">
        <f>((1+BSL_RFR_spot_no_VA!AB118)*(1+LFL_RFR_spot_no_VA!$C118)/(1+BSL_RFR_spot_no_VA!$C118))-1</f>
        <v>1.6209581600594936E-2</v>
      </c>
      <c r="AC118" s="6">
        <f>((1+BSL_RFR_spot_no_VA!AC118)*(1+LFL_RFR_spot_no_VA!$C118)/(1+BSL_RFR_spot_no_VA!$C118))-1</f>
        <v>2.3558275557812758E-2</v>
      </c>
      <c r="AD118" s="6">
        <f>((1+BSL_RFR_spot_no_VA!AD118)*(1+LFL_RFR_spot_no_VA!$C118)/(1+BSL_RFR_spot_no_VA!$C118))-1</f>
        <v>2.9817910730983721E-2</v>
      </c>
      <c r="AE118" s="6">
        <f>((1+BSL_RFR_spot_no_VA!AE118)*(1+LFL_RFR_spot_no_VA!$C118)/(1+BSL_RFR_spot_no_VA!$C118))-1</f>
        <v>1.6209581600594936E-2</v>
      </c>
      <c r="AF118" s="6">
        <f>((1+BSL_RFR_spot_no_VA!AF118)*(1+LFL_RFR_spot_no_VA!$C118)/(1+BSL_RFR_spot_no_VA!$C118))-1</f>
        <v>1.6209581600594936E-2</v>
      </c>
      <c r="AG118" s="6">
        <f>((1+BSL_RFR_spot_no_VA!AG118)*(1+LFL_RFR_spot_no_VA!$C118)/(1+BSL_RFR_spot_no_VA!$C118))-1</f>
        <v>1.6209581600594936E-2</v>
      </c>
      <c r="AH118" s="6">
        <f>((1+BSL_RFR_spot_no_VA!AH118)*(1+LFL_RFR_spot_no_VA!$C118)/(1+BSL_RFR_spot_no_VA!$C118))-1</f>
        <v>1.9712230122259644E-2</v>
      </c>
      <c r="AI118" s="6">
        <f>((1+BSL_RFR_spot_no_VA!AI118)*(1+LFL_RFR_spot_no_VA!$C118)/(1+BSL_RFR_spot_no_VA!$C118))-1</f>
        <v>5.8095607799661941E-3</v>
      </c>
      <c r="AJ118" s="6">
        <v>1.4070624817050792E-2</v>
      </c>
      <c r="AK118" s="6">
        <f>((1+BSL_RFR_spot_no_VA!AK118)*(1+LFL_RFR_spot_no_VA!$C118)/(1+BSL_RFR_spot_no_VA!$C118))-1</f>
        <v>1.9045058975275753E-2</v>
      </c>
      <c r="AL118" s="6">
        <f>((1+BSL_RFR_spot_no_VA!AL118)*(1+LFL_RFR_spot_no_VA!$C118)/(1+BSL_RFR_spot_no_VA!$C118))-1</f>
        <v>5.2501729728430924E-2</v>
      </c>
      <c r="AM118" s="6">
        <f>((1+BSL_RFR_spot_no_VA!AM118)*(1+LFL_RFR_spot_no_VA!$C118)/(1+BSL_RFR_spot_no_VA!$C118))-1</f>
        <v>1.727901770384821E-2</v>
      </c>
      <c r="AN118" s="6">
        <f>((1+BSL_RFR_spot_no_VA!AN118)*(1+LFL_RFR_spot_no_VA!$C118)/(1+BSL_RFR_spot_no_VA!$C118))-1</f>
        <v>2.380355906773346E-2</v>
      </c>
      <c r="AO118" s="6">
        <f>((1+BSL_RFR_spot_no_VA!AO118)*(1+LFL_RFR_spot_no_VA!$C118)/(1+BSL_RFR_spot_no_VA!$C118))-1</f>
        <v>1.9712230122259644E-2</v>
      </c>
      <c r="AP118" s="6">
        <f>((1+BSL_RFR_spot_no_VA!AP118)*(1+LFL_RFR_spot_no_VA!$C118)/(1+BSL_RFR_spot_no_VA!$C118))-1</f>
        <v>2.6943187994715512E-2</v>
      </c>
      <c r="AQ118" s="6">
        <f>((1+BSL_RFR_spot_no_VA!AQ118)*(1+LFL_RFR_spot_no_VA!$C118)/(1+BSL_RFR_spot_no_VA!$C118))-1</f>
        <v>1.8191472360752581E-2</v>
      </c>
      <c r="AR118" s="6">
        <f>((1+BSL_RFR_spot_no_VA!AR118)*(1+LFL_RFR_spot_no_VA!$C118)/(1+BSL_RFR_spot_no_VA!$C118))-1</f>
        <v>3.7107736645820788E-2</v>
      </c>
      <c r="AS118" s="6">
        <f>((1+BSL_RFR_spot_no_VA!AS118)*(1+LFL_RFR_spot_no_VA!$C118)/(1+BSL_RFR_spot_no_VA!$C118))-1</f>
        <v>5.9959762475056966E-3</v>
      </c>
      <c r="AT118" s="6">
        <f>((1+BSL_RFR_spot_no_VA!AT118)*(1+LFL_RFR_spot_no_VA!$C118)/(1+BSL_RFR_spot_no_VA!$C118))-1</f>
        <v>2.4402050831939581E-2</v>
      </c>
      <c r="AU118" s="6">
        <f>((1+BSL_RFR_spot_no_VA!AU118)*(1+LFL_RFR_spot_no_VA!$C118)/(1+BSL_RFR_spot_no_VA!$C118))-1</f>
        <v>3.728434077296372E-2</v>
      </c>
      <c r="AV118" s="6">
        <f>((1+BSL_RFR_spot_no_VA!AV118)*(1+LFL_RFR_spot_no_VA!$C118)/(1+BSL_RFR_spot_no_VA!$C118))-1</f>
        <v>2.2096385838686672E-2</v>
      </c>
      <c r="AW118" s="6">
        <f>((1+BSL_RFR_spot_no_VA!AW118)*(1+LFL_RFR_spot_no_VA!$C118)/(1+BSL_RFR_spot_no_VA!$C118))-1</f>
        <v>1.9427701250751772E-2</v>
      </c>
      <c r="AX118" s="6">
        <f>((1+BSL_RFR_spot_no_VA!AX118)*(1+LFL_RFR_spot_no_VA!$C118)/(1+BSL_RFR_spot_no_VA!$C118))-1</f>
        <v>4.2111520248198753E-2</v>
      </c>
      <c r="AY118" s="6">
        <f>((1+BSL_RFR_spot_no_VA!AY118)*(1+LFL_RFR_spot_no_VA!$C118)/(1+BSL_RFR_spot_no_VA!$C118))-1</f>
        <v>1.657260119527737E-2</v>
      </c>
      <c r="AZ118" s="6">
        <f>((1+BSL_RFR_spot_no_VA!AZ118)*(1+LFL_RFR_spot_no_VA!$C118)/(1+BSL_RFR_spot_no_VA!$C118))-1</f>
        <v>1.7573357915752874E-2</v>
      </c>
      <c r="BA118" s="6">
        <f>((1+BSL_RFR_spot_no_VA!BA118)*(1+LFL_RFR_spot_no_VA!$C118)/(1+BSL_RFR_spot_no_VA!$C118))-1</f>
        <v>2.0683552821544771E-2</v>
      </c>
      <c r="BB118" s="6">
        <f>((1+BSL_RFR_spot_no_VA!BB118)*(1+LFL_RFR_spot_no_VA!$C118)/(1+BSL_RFR_spot_no_VA!$C118))-1</f>
        <v>4.2052652205817997E-2</v>
      </c>
      <c r="BC118" s="6">
        <f>((1+BSL_RFR_spot_no_VA!BC118)*(1+LFL_RFR_spot_no_VA!$C118)/(1+BSL_RFR_spot_no_VA!$C118))-1</f>
        <v>1.4345426925199245E-2</v>
      </c>
      <c r="BD118" s="12"/>
      <c r="BE118" s="3"/>
    </row>
    <row r="119" spans="1:57" x14ac:dyDescent="0.25">
      <c r="A119" s="3"/>
      <c r="B119" s="3">
        <v>109</v>
      </c>
      <c r="C119" s="6">
        <v>1.6244289449348637E-2</v>
      </c>
      <c r="D119" s="6">
        <f>((1+BSL_RFR_spot_no_VA!D119)*(1+LFL_RFR_spot_no_VA!$C119)/(1+BSL_RFR_spot_no_VA!$C119))-1</f>
        <v>1.6244289449348637E-2</v>
      </c>
      <c r="E119" s="6">
        <f>((1+BSL_RFR_spot_no_VA!E119)*(1+LFL_RFR_spot_no_VA!$C119)/(1+BSL_RFR_spot_no_VA!$C119))-1</f>
        <v>1.6244289449348637E-2</v>
      </c>
      <c r="F119" s="6">
        <f>((1+BSL_RFR_spot_no_VA!F119)*(1+LFL_RFR_spot_no_VA!$C119)/(1+BSL_RFR_spot_no_VA!$C119))-1</f>
        <v>1.6126556163578165E-2</v>
      </c>
      <c r="G119" s="6">
        <f>((1+BSL_RFR_spot_no_VA!G119)*(1+LFL_RFR_spot_no_VA!$C119)/(1+BSL_RFR_spot_no_VA!$C119))-1</f>
        <v>2.3063008916889061E-2</v>
      </c>
      <c r="H119" s="6">
        <f>((1+BSL_RFR_spot_no_VA!H119)*(1+LFL_RFR_spot_no_VA!$C119)/(1+BSL_RFR_spot_no_VA!$C119))-1</f>
        <v>1.6244289449348637E-2</v>
      </c>
      <c r="I119" s="6">
        <f>((1+BSL_RFR_spot_no_VA!I119)*(1+LFL_RFR_spot_no_VA!$C119)/(1+BSL_RFR_spot_no_VA!$C119))-1</f>
        <v>1.6940878056823871E-2</v>
      </c>
      <c r="J119" s="6">
        <f>((1+BSL_RFR_spot_no_VA!J119)*(1+LFL_RFR_spot_no_VA!$C119)/(1+BSL_RFR_spot_no_VA!$C119))-1</f>
        <v>1.6214856127906074E-2</v>
      </c>
      <c r="K119" s="6">
        <f>((1+BSL_RFR_spot_no_VA!K119)*(1+LFL_RFR_spot_no_VA!$C119)/(1+BSL_RFR_spot_no_VA!$C119))-1</f>
        <v>1.6244289449348637E-2</v>
      </c>
      <c r="L119" s="6">
        <f>((1+BSL_RFR_spot_no_VA!L119)*(1+LFL_RFR_spot_no_VA!$C119)/(1+BSL_RFR_spot_no_VA!$C119))-1</f>
        <v>1.6244289449348637E-2</v>
      </c>
      <c r="M119" s="6">
        <f>((1+BSL_RFR_spot_no_VA!M119)*(1+LFL_RFR_spot_no_VA!$C119)/(1+BSL_RFR_spot_no_VA!$C119))-1</f>
        <v>1.6244289449348637E-2</v>
      </c>
      <c r="N119" s="6">
        <f>((1+BSL_RFR_spot_no_VA!N119)*(1+LFL_RFR_spot_no_VA!$C119)/(1+BSL_RFR_spot_no_VA!$C119))-1</f>
        <v>1.6244289449348637E-2</v>
      </c>
      <c r="O119" s="6">
        <f>((1+BSL_RFR_spot_no_VA!O119)*(1+LFL_RFR_spot_no_VA!$C119)/(1+BSL_RFR_spot_no_VA!$C119))-1</f>
        <v>1.6244289449348637E-2</v>
      </c>
      <c r="P119" s="6">
        <f>((1+BSL_RFR_spot_no_VA!P119)*(1+LFL_RFR_spot_no_VA!$C119)/(1+BSL_RFR_spot_no_VA!$C119))-1</f>
        <v>2.3269042166987441E-2</v>
      </c>
      <c r="Q119" s="6">
        <f>((1+BSL_RFR_spot_no_VA!Q119)*(1+LFL_RFR_spot_no_VA!$C119)/(1+BSL_RFR_spot_no_VA!$C119))-1</f>
        <v>2.5035041453544737E-2</v>
      </c>
      <c r="R119" s="6">
        <f>((1+BSL_RFR_spot_no_VA!R119)*(1+LFL_RFR_spot_no_VA!$C119)/(1+BSL_RFR_spot_no_VA!$C119))-1</f>
        <v>1.6244289449348637E-2</v>
      </c>
      <c r="S119" s="6">
        <f>((1+BSL_RFR_spot_no_VA!S119)*(1+LFL_RFR_spot_no_VA!$C119)/(1+BSL_RFR_spot_no_VA!$C119))-1</f>
        <v>1.6244289449348637E-2</v>
      </c>
      <c r="T119" s="6">
        <f>((1+BSL_RFR_spot_no_VA!T119)*(1+LFL_RFR_spot_no_VA!$C119)/(1+BSL_RFR_spot_no_VA!$C119))-1</f>
        <v>1.6244289449348637E-2</v>
      </c>
      <c r="U119" s="6">
        <f>((1+BSL_RFR_spot_no_VA!U119)*(1+LFL_RFR_spot_no_VA!$C119)/(1+BSL_RFR_spot_no_VA!$C119))-1</f>
        <v>5.8445158729563129E-3</v>
      </c>
      <c r="V119" s="6">
        <f>((1+BSL_RFR_spot_no_VA!V119)*(1+LFL_RFR_spot_no_VA!$C119)/(1+BSL_RFR_spot_no_VA!$C119))-1</f>
        <v>1.6244289449348637E-2</v>
      </c>
      <c r="W119" s="6">
        <f>((1+BSL_RFR_spot_no_VA!W119)*(1+LFL_RFR_spot_no_VA!$C119)/(1+BSL_RFR_spot_no_VA!$C119))-1</f>
        <v>1.6244289449348637E-2</v>
      </c>
      <c r="X119" s="6">
        <f>((1+BSL_RFR_spot_no_VA!X119)*(1+LFL_RFR_spot_no_VA!$C119)/(1+BSL_RFR_spot_no_VA!$C119))-1</f>
        <v>1.6244289449348637E-2</v>
      </c>
      <c r="Y119" s="6">
        <f>((1+BSL_RFR_spot_no_VA!Y119)*(1+LFL_RFR_spot_no_VA!$C119)/(1+BSL_RFR_spot_no_VA!$C119))-1</f>
        <v>1.6244289449348637E-2</v>
      </c>
      <c r="Z119" s="6">
        <f>((1+BSL_RFR_spot_no_VA!Z119)*(1+LFL_RFR_spot_no_VA!$C119)/(1+BSL_RFR_spot_no_VA!$C119))-1</f>
        <v>1.8863855057742018E-2</v>
      </c>
      <c r="AA119" s="6">
        <f>((1+BSL_RFR_spot_no_VA!AA119)*(1+LFL_RFR_spot_no_VA!$C119)/(1+BSL_RFR_spot_no_VA!$C119))-1</f>
        <v>2.1591342844758055E-2</v>
      </c>
      <c r="AB119" s="6">
        <f>((1+BSL_RFR_spot_no_VA!AB119)*(1+LFL_RFR_spot_no_VA!$C119)/(1+BSL_RFR_spot_no_VA!$C119))-1</f>
        <v>1.6244289449348637E-2</v>
      </c>
      <c r="AC119" s="6">
        <f>((1+BSL_RFR_spot_no_VA!AC119)*(1+LFL_RFR_spot_no_VA!$C119)/(1+BSL_RFR_spot_no_VA!$C119))-1</f>
        <v>2.3524130952823574E-2</v>
      </c>
      <c r="AD119" s="6">
        <f>((1+BSL_RFR_spot_no_VA!AD119)*(1+LFL_RFR_spot_no_VA!$C119)/(1+BSL_RFR_spot_no_VA!$C119))-1</f>
        <v>2.9724750670068634E-2</v>
      </c>
      <c r="AE119" s="6">
        <f>((1+BSL_RFR_spot_no_VA!AE119)*(1+LFL_RFR_spot_no_VA!$C119)/(1+BSL_RFR_spot_no_VA!$C119))-1</f>
        <v>1.6244289449348637E-2</v>
      </c>
      <c r="AF119" s="6">
        <f>((1+BSL_RFR_spot_no_VA!AF119)*(1+LFL_RFR_spot_no_VA!$C119)/(1+BSL_RFR_spot_no_VA!$C119))-1</f>
        <v>1.6244289449348637E-2</v>
      </c>
      <c r="AG119" s="6">
        <f>((1+BSL_RFR_spot_no_VA!AG119)*(1+LFL_RFR_spot_no_VA!$C119)/(1+BSL_RFR_spot_no_VA!$C119))-1</f>
        <v>1.6244289449348637E-2</v>
      </c>
      <c r="AH119" s="6">
        <f>((1+BSL_RFR_spot_no_VA!AH119)*(1+LFL_RFR_spot_no_VA!$C119)/(1+BSL_RFR_spot_no_VA!$C119))-1</f>
        <v>1.9707610272430287E-2</v>
      </c>
      <c r="AI119" s="6">
        <f>((1+BSL_RFR_spot_no_VA!AI119)*(1+LFL_RFR_spot_no_VA!$C119)/(1+BSL_RFR_spot_no_VA!$C119))-1</f>
        <v>5.8445158729563129E-3</v>
      </c>
      <c r="AJ119" s="6">
        <v>1.4124824403033642E-2</v>
      </c>
      <c r="AK119" s="6">
        <f>((1+BSL_RFR_spot_no_VA!AK119)*(1+LFL_RFR_spot_no_VA!$C119)/(1+BSL_RFR_spot_no_VA!$C119))-1</f>
        <v>1.905026609354521E-2</v>
      </c>
      <c r="AL119" s="6">
        <f>((1+BSL_RFR_spot_no_VA!AL119)*(1+LFL_RFR_spot_no_VA!$C119)/(1+BSL_RFR_spot_no_VA!$C119))-1</f>
        <v>5.2280486002263427E-2</v>
      </c>
      <c r="AM119" s="6">
        <f>((1+BSL_RFR_spot_no_VA!AM119)*(1+LFL_RFR_spot_no_VA!$C119)/(1+BSL_RFR_spot_no_VA!$C119))-1</f>
        <v>1.7294077914135508E-2</v>
      </c>
      <c r="AN119" s="6">
        <f>((1+BSL_RFR_spot_no_VA!AN119)*(1+LFL_RFR_spot_no_VA!$C119)/(1+BSL_RFR_spot_no_VA!$C119))-1</f>
        <v>2.3769408631512112E-2</v>
      </c>
      <c r="AO119" s="6">
        <f>((1+BSL_RFR_spot_no_VA!AO119)*(1+LFL_RFR_spot_no_VA!$C119)/(1+BSL_RFR_spot_no_VA!$C119))-1</f>
        <v>1.9707610272430287E-2</v>
      </c>
      <c r="AP119" s="6">
        <f>((1+BSL_RFR_spot_no_VA!AP119)*(1+LFL_RFR_spot_no_VA!$C119)/(1+BSL_RFR_spot_no_VA!$C119))-1</f>
        <v>2.6879529597282126E-2</v>
      </c>
      <c r="AQ119" s="6">
        <f>((1+BSL_RFR_spot_no_VA!AQ119)*(1+LFL_RFR_spot_no_VA!$C119)/(1+BSL_RFR_spot_no_VA!$C119))-1</f>
        <v>1.8206510878856497E-2</v>
      </c>
      <c r="AR119" s="6">
        <f>((1+BSL_RFR_spot_no_VA!AR119)*(1+LFL_RFR_spot_no_VA!$C119)/(1+BSL_RFR_spot_no_VA!$C119))-1</f>
        <v>3.7034025494986134E-2</v>
      </c>
      <c r="AS119" s="6">
        <f>((1+BSL_RFR_spot_no_VA!AS119)*(1+LFL_RFR_spot_no_VA!$C119)/(1+BSL_RFR_spot_no_VA!$C119))-1</f>
        <v>6.0309269087595041E-3</v>
      </c>
      <c r="AT119" s="6">
        <f>((1+BSL_RFR_spot_no_VA!AT119)*(1+LFL_RFR_spot_no_VA!$C119)/(1+BSL_RFR_spot_no_VA!$C119))-1</f>
        <v>2.4358075060364248E-2</v>
      </c>
      <c r="AU119" s="6">
        <f>((1+BSL_RFR_spot_no_VA!AU119)*(1+LFL_RFR_spot_no_VA!$C119)/(1+BSL_RFR_spot_no_VA!$C119))-1</f>
        <v>3.7210625423641952E-2</v>
      </c>
      <c r="AV119" s="6">
        <f>((1+BSL_RFR_spot_no_VA!AV119)*(1+LFL_RFR_spot_no_VA!$C119)/(1+BSL_RFR_spot_no_VA!$C119))-1</f>
        <v>2.2072087094987536E-2</v>
      </c>
      <c r="AW119" s="6">
        <f>((1+BSL_RFR_spot_no_VA!AW119)*(1+LFL_RFR_spot_no_VA!$C119)/(1+BSL_RFR_spot_no_VA!$C119))-1</f>
        <v>1.9432899272299409E-2</v>
      </c>
      <c r="AX119" s="6">
        <f>((1+BSL_RFR_spot_no_VA!AX119)*(1+LFL_RFR_spot_no_VA!$C119)/(1+BSL_RFR_spot_no_VA!$C119))-1</f>
        <v>4.1998445711641574E-2</v>
      </c>
      <c r="AY119" s="6">
        <f>((1+BSL_RFR_spot_no_VA!AY119)*(1+LFL_RFR_spot_no_VA!$C119)/(1+BSL_RFR_spot_no_VA!$C119))-1</f>
        <v>1.6607300413807646E-2</v>
      </c>
      <c r="AZ119" s="6">
        <f>((1+BSL_RFR_spot_no_VA!AZ119)*(1+LFL_RFR_spot_no_VA!$C119)/(1+BSL_RFR_spot_no_VA!$C119))-1</f>
        <v>1.7588411128561576E-2</v>
      </c>
      <c r="BA119" s="6">
        <f>((1+BSL_RFR_spot_no_VA!BA119)*(1+LFL_RFR_spot_no_VA!$C119)/(1+BSL_RFR_spot_no_VA!$C119))-1</f>
        <v>2.0678909880036844E-2</v>
      </c>
      <c r="BB119" s="6">
        <f>((1+BSL_RFR_spot_no_VA!BB119)*(1+LFL_RFR_spot_no_VA!$C119)/(1+BSL_RFR_spot_no_VA!$C119))-1</f>
        <v>4.1939579068756228E-2</v>
      </c>
      <c r="BC119" s="6">
        <f>((1+BSL_RFR_spot_no_VA!BC119)*(1+LFL_RFR_spot_no_VA!$C119)/(1+BSL_RFR_spot_no_VA!$C119))-1</f>
        <v>1.4399801305611248E-2</v>
      </c>
      <c r="BD119" s="12"/>
      <c r="BE119" s="3"/>
    </row>
    <row r="120" spans="1:57" x14ac:dyDescent="0.25">
      <c r="A120" s="11"/>
      <c r="B120" s="8">
        <v>110</v>
      </c>
      <c r="C120" s="9">
        <v>1.6278367687364348E-2</v>
      </c>
      <c r="D120" s="9">
        <f>((1+BSL_RFR_spot_no_VA!D120)*(1+LFL_RFR_spot_no_VA!$C120)/(1+BSL_RFR_spot_no_VA!$C120))-1</f>
        <v>1.6278367687364348E-2</v>
      </c>
      <c r="E120" s="9">
        <f>((1+BSL_RFR_spot_no_VA!E120)*(1+LFL_RFR_spot_no_VA!$C120)/(1+BSL_RFR_spot_no_VA!$C120))-1</f>
        <v>1.6278367687364348E-2</v>
      </c>
      <c r="F120" s="9">
        <f>((1+BSL_RFR_spot_no_VA!F120)*(1+LFL_RFR_spot_no_VA!$C120)/(1+BSL_RFR_spot_no_VA!$C120))-1</f>
        <v>1.6170447099209895E-2</v>
      </c>
      <c r="G120" s="9">
        <f>((1+BSL_RFR_spot_no_VA!G120)*(1+LFL_RFR_spot_no_VA!$C120)/(1+BSL_RFR_spot_no_VA!$C120))-1</f>
        <v>2.3047931853412473E-2</v>
      </c>
      <c r="H120" s="9">
        <f>((1+BSL_RFR_spot_no_VA!H120)*(1+LFL_RFR_spot_no_VA!$C120)/(1+BSL_RFR_spot_no_VA!$C120))-1</f>
        <v>1.6278367687364348E-2</v>
      </c>
      <c r="I120" s="9">
        <f>((1+BSL_RFR_spot_no_VA!I120)*(1+LFL_RFR_spot_no_VA!$C120)/(1+BSL_RFR_spot_no_VA!$C120))-1</f>
        <v>1.6974946029088223E-2</v>
      </c>
      <c r="J120" s="9">
        <f>((1+BSL_RFR_spot_no_VA!J120)*(1+LFL_RFR_spot_no_VA!$C120)/(1+BSL_RFR_spot_no_VA!$C120))-1</f>
        <v>1.6258745762245397E-2</v>
      </c>
      <c r="K120" s="9">
        <f>((1+BSL_RFR_spot_no_VA!K120)*(1+LFL_RFR_spot_no_VA!$C120)/(1+BSL_RFR_spot_no_VA!$C120))-1</f>
        <v>1.6278367687364348E-2</v>
      </c>
      <c r="L120" s="9">
        <f>((1+BSL_RFR_spot_no_VA!L120)*(1+LFL_RFR_spot_no_VA!$C120)/(1+BSL_RFR_spot_no_VA!$C120))-1</f>
        <v>1.6278367687364348E-2</v>
      </c>
      <c r="M120" s="9">
        <f>((1+BSL_RFR_spot_no_VA!M120)*(1+LFL_RFR_spot_no_VA!$C120)/(1+BSL_RFR_spot_no_VA!$C120))-1</f>
        <v>1.6278367687364348E-2</v>
      </c>
      <c r="N120" s="9">
        <f>((1+BSL_RFR_spot_no_VA!N120)*(1+LFL_RFR_spot_no_VA!$C120)/(1+BSL_RFR_spot_no_VA!$C120))-1</f>
        <v>1.6278367687364348E-2</v>
      </c>
      <c r="O120" s="9">
        <f>((1+BSL_RFR_spot_no_VA!O120)*(1+LFL_RFR_spot_no_VA!$C120)/(1+BSL_RFR_spot_no_VA!$C120))-1</f>
        <v>1.6278367687364348E-2</v>
      </c>
      <c r="P120" s="9">
        <f>((1+BSL_RFR_spot_no_VA!P120)*(1+LFL_RFR_spot_no_VA!$C120)/(1+BSL_RFR_spot_no_VA!$C120))-1</f>
        <v>2.3244151104602429E-2</v>
      </c>
      <c r="Q120" s="9">
        <f>((1+BSL_RFR_spot_no_VA!Q120)*(1+LFL_RFR_spot_no_VA!$C120)/(1+BSL_RFR_spot_no_VA!$C120))-1</f>
        <v>2.500031340275144E-2</v>
      </c>
      <c r="R120" s="9">
        <f>((1+BSL_RFR_spot_no_VA!R120)*(1+LFL_RFR_spot_no_VA!$C120)/(1+BSL_RFR_spot_no_VA!$C120))-1</f>
        <v>1.6278367687364348E-2</v>
      </c>
      <c r="S120" s="9">
        <f>((1+BSL_RFR_spot_no_VA!S120)*(1+LFL_RFR_spot_no_VA!$C120)/(1+BSL_RFR_spot_no_VA!$C120))-1</f>
        <v>1.6278367687364348E-2</v>
      </c>
      <c r="T120" s="9">
        <f>((1+BSL_RFR_spot_no_VA!T120)*(1+LFL_RFR_spot_no_VA!$C120)/(1+BSL_RFR_spot_no_VA!$C120))-1</f>
        <v>1.6278367687364348E-2</v>
      </c>
      <c r="U120" s="9">
        <f>((1+BSL_RFR_spot_no_VA!U120)*(1+LFL_RFR_spot_no_VA!$C120)/(1+BSL_RFR_spot_no_VA!$C120))-1</f>
        <v>5.8885583368639693E-3</v>
      </c>
      <c r="V120" s="9">
        <f>((1+BSL_RFR_spot_no_VA!V120)*(1+LFL_RFR_spot_no_VA!$C120)/(1+BSL_RFR_spot_no_VA!$C120))-1</f>
        <v>1.6278367687364348E-2</v>
      </c>
      <c r="W120" s="9">
        <f>((1+BSL_RFR_spot_no_VA!W120)*(1+LFL_RFR_spot_no_VA!$C120)/(1+BSL_RFR_spot_no_VA!$C120))-1</f>
        <v>1.6278367687364348E-2</v>
      </c>
      <c r="X120" s="9">
        <f>((1+BSL_RFR_spot_no_VA!X120)*(1+LFL_RFR_spot_no_VA!$C120)/(1+BSL_RFR_spot_no_VA!$C120))-1</f>
        <v>1.6278367687364348E-2</v>
      </c>
      <c r="Y120" s="9">
        <f>((1+BSL_RFR_spot_no_VA!Y120)*(1+LFL_RFR_spot_no_VA!$C120)/(1+BSL_RFR_spot_no_VA!$C120))-1</f>
        <v>1.6278367687364348E-2</v>
      </c>
      <c r="Z120" s="9">
        <f>((1+BSL_RFR_spot_no_VA!Z120)*(1+LFL_RFR_spot_no_VA!$C120)/(1+BSL_RFR_spot_no_VA!$C120))-1</f>
        <v>1.8878272765629367E-2</v>
      </c>
      <c r="AA120" s="9">
        <f>((1+BSL_RFR_spot_no_VA!AA120)*(1+LFL_RFR_spot_no_VA!$C120)/(1+BSL_RFR_spot_no_VA!$C120))-1</f>
        <v>2.1586098432048395E-2</v>
      </c>
      <c r="AB120" s="9">
        <f>((1+BSL_RFR_spot_no_VA!AB120)*(1+LFL_RFR_spot_no_VA!$C120)/(1+BSL_RFR_spot_no_VA!$C120))-1</f>
        <v>1.6278367687364348E-2</v>
      </c>
      <c r="AC120" s="9">
        <f>((1+BSL_RFR_spot_no_VA!AC120)*(1+LFL_RFR_spot_no_VA!$C120)/(1+BSL_RFR_spot_no_VA!$C120))-1</f>
        <v>2.3499236131149237E-2</v>
      </c>
      <c r="AD120" s="9">
        <f>((1+BSL_RFR_spot_no_VA!AD120)*(1+LFL_RFR_spot_no_VA!$C120)/(1+BSL_RFR_spot_no_VA!$C120))-1</f>
        <v>2.9640898693390039E-2</v>
      </c>
      <c r="AE120" s="9">
        <f>((1+BSL_RFR_spot_no_VA!AE120)*(1+LFL_RFR_spot_no_VA!$C120)/(1+BSL_RFR_spot_no_VA!$C120))-1</f>
        <v>1.6278367687364348E-2</v>
      </c>
      <c r="AF120" s="9">
        <f>((1+BSL_RFR_spot_no_VA!AF120)*(1+LFL_RFR_spot_no_VA!$C120)/(1+BSL_RFR_spot_no_VA!$C120))-1</f>
        <v>1.6278367687364348E-2</v>
      </c>
      <c r="AG120" s="9">
        <f>((1+BSL_RFR_spot_no_VA!AG120)*(1+LFL_RFR_spot_no_VA!$C120)/(1+BSL_RFR_spot_no_VA!$C120))-1</f>
        <v>1.6278367687364348E-2</v>
      </c>
      <c r="AH120" s="9">
        <f>((1+BSL_RFR_spot_no_VA!AH120)*(1+LFL_RFR_spot_no_VA!$C120)/(1+BSL_RFR_spot_no_VA!$C120))-1</f>
        <v>1.9712204583186121E-2</v>
      </c>
      <c r="AI120" s="9">
        <f>((1+BSL_RFR_spot_no_VA!AI120)*(1+LFL_RFR_spot_no_VA!$C120)/(1+BSL_RFR_spot_no_VA!$C120))-1</f>
        <v>5.8885583368639693E-3</v>
      </c>
      <c r="AJ120" s="9">
        <v>1.4178046334737626E-2</v>
      </c>
      <c r="AK120" s="9">
        <f>((1+BSL_RFR_spot_no_VA!AK120)*(1+LFL_RFR_spot_no_VA!$C120)/(1+BSL_RFR_spot_no_VA!$C120))-1</f>
        <v>1.9064681054259403E-2</v>
      </c>
      <c r="AL120" s="9">
        <f>((1+BSL_RFR_spot_no_VA!AL120)*(1+LFL_RFR_spot_no_VA!$C120)/(1+BSL_RFR_spot_no_VA!$C120))-1</f>
        <v>5.2088381029503861E-2</v>
      </c>
      <c r="AM120" s="9">
        <f>((1+BSL_RFR_spot_no_VA!AM120)*(1+LFL_RFR_spot_no_VA!$C120)/(1+BSL_RFR_spot_no_VA!$C120))-1</f>
        <v>1.7328140681229787E-2</v>
      </c>
      <c r="AN120" s="9">
        <f>((1+BSL_RFR_spot_no_VA!AN120)*(1+LFL_RFR_spot_no_VA!$C120)/(1+BSL_RFR_spot_no_VA!$C120))-1</f>
        <v>2.3734699232577094E-2</v>
      </c>
      <c r="AO120" s="9">
        <f>((1+BSL_RFR_spot_no_VA!AO120)*(1+LFL_RFR_spot_no_VA!$C120)/(1+BSL_RFR_spot_no_VA!$C120))-1</f>
        <v>1.9722015545745375E-2</v>
      </c>
      <c r="AP120" s="9">
        <f>((1+BSL_RFR_spot_no_VA!AP120)*(1+LFL_RFR_spot_no_VA!$C120)/(1+BSL_RFR_spot_no_VA!$C120))-1</f>
        <v>2.6825152438816557E-2</v>
      </c>
      <c r="AQ120" s="9">
        <f>((1+BSL_RFR_spot_no_VA!AQ120)*(1+LFL_RFR_spot_no_VA!$C120)/(1+BSL_RFR_spot_no_VA!$C120))-1</f>
        <v>1.823074923670287E-2</v>
      </c>
      <c r="AR120" s="9">
        <f>((1+BSL_RFR_spot_no_VA!AR120)*(1+LFL_RFR_spot_no_VA!$C120)/(1+BSL_RFR_spot_no_VA!$C120))-1</f>
        <v>3.6979498687888857E-2</v>
      </c>
      <c r="AS120" s="9">
        <f>((1+BSL_RFR_spot_no_VA!AS120)*(1+LFL_RFR_spot_no_VA!$C120)/(1+BSL_RFR_spot_no_VA!$C120))-1</f>
        <v>6.074966625494449E-3</v>
      </c>
      <c r="AT120" s="9">
        <f>((1+BSL_RFR_spot_no_VA!AT120)*(1+LFL_RFR_spot_no_VA!$C120)/(1+BSL_RFR_spot_no_VA!$C120))-1</f>
        <v>2.4323356986146516E-2</v>
      </c>
      <c r="AU120" s="9">
        <f>((1+BSL_RFR_spot_no_VA!AU120)*(1+LFL_RFR_spot_no_VA!$C120)/(1+BSL_RFR_spot_no_VA!$C120))-1</f>
        <v>3.7156096013959639E-2</v>
      </c>
      <c r="AV120" s="9">
        <f>((1+BSL_RFR_spot_no_VA!AV120)*(1+LFL_RFR_spot_no_VA!$C120)/(1+BSL_RFR_spot_no_VA!$C120))-1</f>
        <v>2.205702463490411E-2</v>
      </c>
      <c r="AW120" s="9">
        <f>((1+BSL_RFR_spot_no_VA!AW120)*(1+LFL_RFR_spot_no_VA!$C120)/(1+BSL_RFR_spot_no_VA!$C120))-1</f>
        <v>1.9447308594079837E-2</v>
      </c>
      <c r="AX120" s="9">
        <f>((1+BSL_RFR_spot_no_VA!AX120)*(1+LFL_RFR_spot_no_VA!$C120)/(1+BSL_RFR_spot_no_VA!$C120))-1</f>
        <v>4.1884979967634184E-2</v>
      </c>
      <c r="AY120" s="9">
        <f>((1+BSL_RFR_spot_no_VA!AY120)*(1+LFL_RFR_spot_no_VA!$C120)/(1+BSL_RFR_spot_no_VA!$C120))-1</f>
        <v>1.6641373302065388E-2</v>
      </c>
      <c r="AZ120" s="9">
        <f>((1+BSL_RFR_spot_no_VA!AZ120)*(1+LFL_RFR_spot_no_VA!$C120)/(1+BSL_RFR_spot_no_VA!$C120))-1</f>
        <v>1.7612658595455022E-2</v>
      </c>
      <c r="BA120" s="9">
        <f>((1+BSL_RFR_spot_no_VA!BA120)*(1+LFL_RFR_spot_no_VA!$C120)/(1+BSL_RFR_spot_no_VA!$C120))-1</f>
        <v>2.0673678914016058E-2</v>
      </c>
      <c r="BB120" s="9">
        <f>((1+BSL_RFR_spot_no_VA!BB120)*(1+LFL_RFR_spot_no_VA!$C120)/(1+BSL_RFR_spot_no_VA!$C120))-1</f>
        <v>4.1826114192277331E-2</v>
      </c>
      <c r="BC120" s="9">
        <f>((1+BSL_RFR_spot_no_VA!BC120)*(1+LFL_RFR_spot_no_VA!$C120)/(1+BSL_RFR_spot_no_VA!$C120))-1</f>
        <v>1.4453528651299008E-2</v>
      </c>
      <c r="BD120" s="12"/>
      <c r="BE120" s="3"/>
    </row>
    <row r="121" spans="1:57" x14ac:dyDescent="0.25">
      <c r="A121" s="3"/>
      <c r="B121" s="3">
        <v>111</v>
      </c>
      <c r="C121" s="6">
        <v>1.6311833267614873E-2</v>
      </c>
      <c r="D121" s="6">
        <f>((1+BSL_RFR_spot_no_VA!D121)*(1+LFL_RFR_spot_no_VA!$C121)/(1+BSL_RFR_spot_no_VA!$C121))-1</f>
        <v>1.6311833267614873E-2</v>
      </c>
      <c r="E121" s="6">
        <f>((1+BSL_RFR_spot_no_VA!E121)*(1+LFL_RFR_spot_no_VA!$C121)/(1+BSL_RFR_spot_no_VA!$C121))-1</f>
        <v>1.6311833267614873E-2</v>
      </c>
      <c r="F121" s="6">
        <f>((1+BSL_RFR_spot_no_VA!F121)*(1+LFL_RFR_spot_no_VA!$C121)/(1+BSL_RFR_spot_no_VA!$C121))-1</f>
        <v>1.6194104659235764E-2</v>
      </c>
      <c r="G121" s="6">
        <f>((1+BSL_RFR_spot_no_VA!G121)*(1+LFL_RFR_spot_no_VA!$C121)/(1+BSL_RFR_spot_no_VA!$C121))-1</f>
        <v>2.3012553227860666E-2</v>
      </c>
      <c r="H121" s="6">
        <f>((1+BSL_RFR_spot_no_VA!H121)*(1+LFL_RFR_spot_no_VA!$C121)/(1+BSL_RFR_spot_no_VA!$C121))-1</f>
        <v>1.6311833267614873E-2</v>
      </c>
      <c r="I121" s="6">
        <f>((1+BSL_RFR_spot_no_VA!I121)*(1+LFL_RFR_spot_no_VA!$C121)/(1+BSL_RFR_spot_no_VA!$C121))-1</f>
        <v>1.6998583483159857E-2</v>
      </c>
      <c r="J121" s="6">
        <f>((1+BSL_RFR_spot_no_VA!J121)*(1+LFL_RFR_spot_no_VA!$C121)/(1+BSL_RFR_spot_no_VA!$C121))-1</f>
        <v>1.6292211832885206E-2</v>
      </c>
      <c r="K121" s="6">
        <f>((1+BSL_RFR_spot_no_VA!K121)*(1+LFL_RFR_spot_no_VA!$C121)/(1+BSL_RFR_spot_no_VA!$C121))-1</f>
        <v>1.6311833267614873E-2</v>
      </c>
      <c r="L121" s="6">
        <f>((1+BSL_RFR_spot_no_VA!L121)*(1+LFL_RFR_spot_no_VA!$C121)/(1+BSL_RFR_spot_no_VA!$C121))-1</f>
        <v>1.6311833267614873E-2</v>
      </c>
      <c r="M121" s="6">
        <f>((1+BSL_RFR_spot_no_VA!M121)*(1+LFL_RFR_spot_no_VA!$C121)/(1+BSL_RFR_spot_no_VA!$C121))-1</f>
        <v>1.6311833267614873E-2</v>
      </c>
      <c r="N121" s="6">
        <f>((1+BSL_RFR_spot_no_VA!N121)*(1+LFL_RFR_spot_no_VA!$C121)/(1+BSL_RFR_spot_no_VA!$C121))-1</f>
        <v>1.6311833267614873E-2</v>
      </c>
      <c r="O121" s="6">
        <f>((1+BSL_RFR_spot_no_VA!O121)*(1+LFL_RFR_spot_no_VA!$C121)/(1+BSL_RFR_spot_no_VA!$C121))-1</f>
        <v>1.6311833267614873E-2</v>
      </c>
      <c r="P121" s="6">
        <f>((1+BSL_RFR_spot_no_VA!P121)*(1+LFL_RFR_spot_no_VA!$C121)/(1+BSL_RFR_spot_no_VA!$C121))-1</f>
        <v>2.3208767575159328E-2</v>
      </c>
      <c r="Q121" s="6">
        <f>((1+BSL_RFR_spot_no_VA!Q121)*(1+LFL_RFR_spot_no_VA!$C121)/(1+BSL_RFR_spot_no_VA!$C121))-1</f>
        <v>2.4945264548751567E-2</v>
      </c>
      <c r="R121" s="6">
        <f>((1+BSL_RFR_spot_no_VA!R121)*(1+LFL_RFR_spot_no_VA!$C121)/(1+BSL_RFR_spot_no_VA!$C121))-1</f>
        <v>1.6311833267614873E-2</v>
      </c>
      <c r="S121" s="6">
        <f>((1+BSL_RFR_spot_no_VA!S121)*(1+LFL_RFR_spot_no_VA!$C121)/(1+BSL_RFR_spot_no_VA!$C121))-1</f>
        <v>1.6311833267614873E-2</v>
      </c>
      <c r="T121" s="6">
        <f>((1+BSL_RFR_spot_no_VA!T121)*(1+LFL_RFR_spot_no_VA!$C121)/(1+BSL_RFR_spot_no_VA!$C121))-1</f>
        <v>1.6311833267614873E-2</v>
      </c>
      <c r="U121" s="6">
        <f>((1+BSL_RFR_spot_no_VA!U121)*(1+LFL_RFR_spot_no_VA!$C121)/(1+BSL_RFR_spot_no_VA!$C121))-1</f>
        <v>5.9222835781564953E-3</v>
      </c>
      <c r="V121" s="6">
        <f>((1+BSL_RFR_spot_no_VA!V121)*(1+LFL_RFR_spot_no_VA!$C121)/(1+BSL_RFR_spot_no_VA!$C121))-1</f>
        <v>1.6311833267614873E-2</v>
      </c>
      <c r="W121" s="6">
        <f>((1+BSL_RFR_spot_no_VA!W121)*(1+LFL_RFR_spot_no_VA!$C121)/(1+BSL_RFR_spot_no_VA!$C121))-1</f>
        <v>1.6311833267614873E-2</v>
      </c>
      <c r="X121" s="6">
        <f>((1+BSL_RFR_spot_no_VA!X121)*(1+LFL_RFR_spot_no_VA!$C121)/(1+BSL_RFR_spot_no_VA!$C121))-1</f>
        <v>1.6311833267614873E-2</v>
      </c>
      <c r="Y121" s="6">
        <f>((1+BSL_RFR_spot_no_VA!Y121)*(1+LFL_RFR_spot_no_VA!$C121)/(1+BSL_RFR_spot_no_VA!$C121))-1</f>
        <v>1.6311833267614873E-2</v>
      </c>
      <c r="Z121" s="6">
        <f>((1+BSL_RFR_spot_no_VA!Z121)*(1+LFL_RFR_spot_no_VA!$C121)/(1+BSL_RFR_spot_no_VA!$C121))-1</f>
        <v>1.8882241217226037E-2</v>
      </c>
      <c r="AA121" s="6">
        <f>((1+BSL_RFR_spot_no_VA!AA121)*(1+LFL_RFR_spot_no_VA!$C121)/(1+BSL_RFR_spot_no_VA!$C121))-1</f>
        <v>2.1560567057851365E-2</v>
      </c>
      <c r="AB121" s="6">
        <f>((1+BSL_RFR_spot_no_VA!AB121)*(1+LFL_RFR_spot_no_VA!$C121)/(1+BSL_RFR_spot_no_VA!$C121))-1</f>
        <v>1.6311833267614873E-2</v>
      </c>
      <c r="AC121" s="6">
        <f>((1+BSL_RFR_spot_no_VA!AC121)*(1+LFL_RFR_spot_no_VA!$C121)/(1+BSL_RFR_spot_no_VA!$C121))-1</f>
        <v>2.3463846226647433E-2</v>
      </c>
      <c r="AD121" s="6">
        <f>((1+BSL_RFR_spot_no_VA!AD121)*(1+LFL_RFR_spot_no_VA!$C121)/(1+BSL_RFR_spot_no_VA!$C121))-1</f>
        <v>2.9556301710267574E-2</v>
      </c>
      <c r="AE121" s="6">
        <f>((1+BSL_RFR_spot_no_VA!AE121)*(1+LFL_RFR_spot_no_VA!$C121)/(1+BSL_RFR_spot_no_VA!$C121))-1</f>
        <v>1.6311833267614873E-2</v>
      </c>
      <c r="AF121" s="6">
        <f>((1+BSL_RFR_spot_no_VA!AF121)*(1+LFL_RFR_spot_no_VA!$C121)/(1+BSL_RFR_spot_no_VA!$C121))-1</f>
        <v>1.6311833267614873E-2</v>
      </c>
      <c r="AG121" s="6">
        <f>((1+BSL_RFR_spot_no_VA!AG121)*(1+LFL_RFR_spot_no_VA!$C121)/(1+BSL_RFR_spot_no_VA!$C121))-1</f>
        <v>1.6311833267614873E-2</v>
      </c>
      <c r="AH121" s="6">
        <f>((1+BSL_RFR_spot_no_VA!AH121)*(1+LFL_RFR_spot_no_VA!$C121)/(1+BSL_RFR_spot_no_VA!$C121))-1</f>
        <v>1.9716152193244962E-2</v>
      </c>
      <c r="AI121" s="6">
        <f>((1+BSL_RFR_spot_no_VA!AI121)*(1+LFL_RFR_spot_no_VA!$C121)/(1+BSL_RFR_spot_no_VA!$C121))-1</f>
        <v>5.9222835781564953E-3</v>
      </c>
      <c r="AJ121" s="6">
        <v>1.4230316362657147E-2</v>
      </c>
      <c r="AK121" s="6">
        <f>((1+BSL_RFR_spot_no_VA!AK121)*(1+LFL_RFR_spot_no_VA!$C121)/(1+BSL_RFR_spot_no_VA!$C121))-1</f>
        <v>1.9068644847159755E-2</v>
      </c>
      <c r="AL121" s="6">
        <f>((1+BSL_RFR_spot_no_VA!AL121)*(1+LFL_RFR_spot_no_VA!$C121)/(1+BSL_RFR_spot_no_VA!$C121))-1</f>
        <v>5.1875683715478793E-2</v>
      </c>
      <c r="AM121" s="6">
        <f>((1+BSL_RFR_spot_no_VA!AM121)*(1+LFL_RFR_spot_no_VA!$C121)/(1+BSL_RFR_spot_no_VA!$C121))-1</f>
        <v>1.7341958590932238E-2</v>
      </c>
      <c r="AN121" s="6">
        <f>((1+BSL_RFR_spot_no_VA!AN121)*(1+LFL_RFR_spot_no_VA!$C121)/(1+BSL_RFR_spot_no_VA!$C121))-1</f>
        <v>2.369930344340565E-2</v>
      </c>
      <c r="AO121" s="6">
        <f>((1+BSL_RFR_spot_no_VA!AO121)*(1+LFL_RFR_spot_no_VA!$C121)/(1+BSL_RFR_spot_no_VA!$C121))-1</f>
        <v>1.9716152193244962E-2</v>
      </c>
      <c r="AP121" s="6">
        <f>((1+BSL_RFR_spot_no_VA!AP121)*(1+LFL_RFR_spot_no_VA!$C121)/(1+BSL_RFR_spot_no_VA!$C121))-1</f>
        <v>2.6760247261263359E-2</v>
      </c>
      <c r="AQ121" s="6">
        <f>((1+BSL_RFR_spot_no_VA!AQ121)*(1+LFL_RFR_spot_no_VA!$C121)/(1+BSL_RFR_spot_no_VA!$C121))-1</f>
        <v>1.8244544588505773E-2</v>
      </c>
      <c r="AR121" s="6">
        <f>((1+BSL_RFR_spot_no_VA!AR121)*(1+LFL_RFR_spot_no_VA!$C121)/(1+BSL_RFR_spot_no_VA!$C121))-1</f>
        <v>3.6904529016598575E-2</v>
      </c>
      <c r="AS121" s="6">
        <f>((1+BSL_RFR_spot_no_VA!AS121)*(1+LFL_RFR_spot_no_VA!$C121)/(1+BSL_RFR_spot_no_VA!$C121))-1</f>
        <v>6.1086872080897692E-3</v>
      </c>
      <c r="AT121" s="6">
        <f>((1+BSL_RFR_spot_no_VA!AT121)*(1+LFL_RFR_spot_no_VA!$C121)/(1+BSL_RFR_spot_no_VA!$C121))-1</f>
        <v>2.4287946485301415E-2</v>
      </c>
      <c r="AU121" s="6">
        <f>((1+BSL_RFR_spot_no_VA!AU121)*(1+LFL_RFR_spot_no_VA!$C121)/(1+BSL_RFR_spot_no_VA!$C121))-1</f>
        <v>3.7081121929167571E-2</v>
      </c>
      <c r="AV121" s="6">
        <f>((1+BSL_RFR_spot_no_VA!AV121)*(1+LFL_RFR_spot_no_VA!$C121)/(1+BSL_RFR_spot_no_VA!$C121))-1</f>
        <v>2.2031481491367799E-2</v>
      </c>
      <c r="AW121" s="6">
        <f>((1+BSL_RFR_spot_no_VA!AW121)*(1+LFL_RFR_spot_no_VA!$C121)/(1+BSL_RFR_spot_no_VA!$C121))-1</f>
        <v>1.9441452107026747E-2</v>
      </c>
      <c r="AX121" s="6">
        <f>((1+BSL_RFR_spot_no_VA!AX121)*(1+LFL_RFR_spot_no_VA!$C121)/(1+BSL_RFR_spot_no_VA!$C121))-1</f>
        <v>4.1770644829603132E-2</v>
      </c>
      <c r="AY121" s="6">
        <f>((1+BSL_RFR_spot_no_VA!AY121)*(1+LFL_RFR_spot_no_VA!$C121)/(1+BSL_RFR_spot_no_VA!$C121))-1</f>
        <v>1.666501909275242E-2</v>
      </c>
      <c r="AZ121" s="6">
        <f>((1+BSL_RFR_spot_no_VA!AZ121)*(1+LFL_RFR_spot_no_VA!$C121)/(1+BSL_RFR_spot_no_VA!$C121))-1</f>
        <v>1.763628011188012E-2</v>
      </c>
      <c r="BA121" s="6">
        <f>((1+BSL_RFR_spot_no_VA!BA121)*(1+LFL_RFR_spot_no_VA!$C121)/(1+BSL_RFR_spot_no_VA!$C121))-1</f>
        <v>2.0667791777642996E-2</v>
      </c>
      <c r="BB121" s="6">
        <f>((1+BSL_RFR_spot_no_VA!BB121)*(1+LFL_RFR_spot_no_VA!$C121)/(1+BSL_RFR_spot_no_VA!$C121))-1</f>
        <v>4.1711780525413245E-2</v>
      </c>
      <c r="BC121" s="6">
        <f>((1+BSL_RFR_spot_no_VA!BC121)*(1+LFL_RFR_spot_no_VA!$C121)/(1+BSL_RFR_spot_no_VA!$C121))-1</f>
        <v>1.4496850555103302E-2</v>
      </c>
      <c r="BD121" s="12"/>
      <c r="BE121" s="3"/>
    </row>
    <row r="122" spans="1:57" x14ac:dyDescent="0.25">
      <c r="A122" s="3"/>
      <c r="B122" s="3">
        <v>112</v>
      </c>
      <c r="C122" s="6">
        <v>1.6344702542412826E-2</v>
      </c>
      <c r="D122" s="6">
        <f>((1+BSL_RFR_spot_no_VA!D122)*(1+LFL_RFR_spot_no_VA!$C122)/(1+BSL_RFR_spot_no_VA!$C122))-1</f>
        <v>1.6344702542412826E-2</v>
      </c>
      <c r="E122" s="6">
        <f>((1+BSL_RFR_spot_no_VA!E122)*(1+LFL_RFR_spot_no_VA!$C122)/(1+BSL_RFR_spot_no_VA!$C122))-1</f>
        <v>1.6344702542412826E-2</v>
      </c>
      <c r="F122" s="6">
        <f>((1+BSL_RFR_spot_no_VA!F122)*(1+LFL_RFR_spot_no_VA!$C122)/(1+BSL_RFR_spot_no_VA!$C122))-1</f>
        <v>1.6236786369860035E-2</v>
      </c>
      <c r="G122" s="6">
        <f>((1+BSL_RFR_spot_no_VA!G122)*(1+LFL_RFR_spot_no_VA!$C122)/(1+BSL_RFR_spot_no_VA!$C122))-1</f>
        <v>2.2986452434988758E-2</v>
      </c>
      <c r="H122" s="6">
        <f>((1+BSL_RFR_spot_no_VA!H122)*(1+LFL_RFR_spot_no_VA!$C122)/(1+BSL_RFR_spot_no_VA!$C122))-1</f>
        <v>1.6344702542412826E-2</v>
      </c>
      <c r="I122" s="6">
        <f>((1+BSL_RFR_spot_no_VA!I122)*(1+LFL_RFR_spot_no_VA!$C122)/(1+BSL_RFR_spot_no_VA!$C122))-1</f>
        <v>1.7021631261153747E-2</v>
      </c>
      <c r="J122" s="6">
        <f>((1+BSL_RFR_spot_no_VA!J122)*(1+LFL_RFR_spot_no_VA!$C122)/(1+BSL_RFR_spot_no_VA!$C122))-1</f>
        <v>1.6325081420130338E-2</v>
      </c>
      <c r="K122" s="6">
        <f>((1+BSL_RFR_spot_no_VA!K122)*(1+LFL_RFR_spot_no_VA!$C122)/(1+BSL_RFR_spot_no_VA!$C122))-1</f>
        <v>1.6344702542412826E-2</v>
      </c>
      <c r="L122" s="6">
        <f>((1+BSL_RFR_spot_no_VA!L122)*(1+LFL_RFR_spot_no_VA!$C122)/(1+BSL_RFR_spot_no_VA!$C122))-1</f>
        <v>1.6344702542412826E-2</v>
      </c>
      <c r="M122" s="6">
        <f>((1+BSL_RFR_spot_no_VA!M122)*(1+LFL_RFR_spot_no_VA!$C122)/(1+BSL_RFR_spot_no_VA!$C122))-1</f>
        <v>1.6344702542412826E-2</v>
      </c>
      <c r="N122" s="6">
        <f>((1+BSL_RFR_spot_no_VA!N122)*(1+LFL_RFR_spot_no_VA!$C122)/(1+BSL_RFR_spot_no_VA!$C122))-1</f>
        <v>1.6344702542412826E-2</v>
      </c>
      <c r="O122" s="6">
        <f>((1+BSL_RFR_spot_no_VA!O122)*(1+LFL_RFR_spot_no_VA!$C122)/(1+BSL_RFR_spot_no_VA!$C122))-1</f>
        <v>1.6344702542412826E-2</v>
      </c>
      <c r="P122" s="6">
        <f>((1+BSL_RFR_spot_no_VA!P122)*(1+LFL_RFR_spot_no_VA!$C122)/(1+BSL_RFR_spot_no_VA!$C122))-1</f>
        <v>2.3182663657812297E-2</v>
      </c>
      <c r="Q122" s="6">
        <f>((1+BSL_RFR_spot_no_VA!Q122)*(1+LFL_RFR_spot_no_VA!$C122)/(1+BSL_RFR_spot_no_VA!$C122))-1</f>
        <v>2.4909322418659396E-2</v>
      </c>
      <c r="R122" s="6">
        <f>((1+BSL_RFR_spot_no_VA!R122)*(1+LFL_RFR_spot_no_VA!$C122)/(1+BSL_RFR_spot_no_VA!$C122))-1</f>
        <v>1.6344702542412826E-2</v>
      </c>
      <c r="S122" s="6">
        <f>((1+BSL_RFR_spot_no_VA!S122)*(1+LFL_RFR_spot_no_VA!$C122)/(1+BSL_RFR_spot_no_VA!$C122))-1</f>
        <v>1.6344702542412826E-2</v>
      </c>
      <c r="T122" s="6">
        <f>((1+BSL_RFR_spot_no_VA!T122)*(1+LFL_RFR_spot_no_VA!$C122)/(1+BSL_RFR_spot_no_VA!$C122))-1</f>
        <v>1.6344702542412826E-2</v>
      </c>
      <c r="U122" s="6">
        <f>((1+BSL_RFR_spot_no_VA!U122)*(1+LFL_RFR_spot_no_VA!$C122)/(1+BSL_RFR_spot_no_VA!$C122))-1</f>
        <v>5.9651288550484072E-3</v>
      </c>
      <c r="V122" s="6">
        <f>((1+BSL_RFR_spot_no_VA!V122)*(1+LFL_RFR_spot_no_VA!$C122)/(1+BSL_RFR_spot_no_VA!$C122))-1</f>
        <v>1.6344702542412826E-2</v>
      </c>
      <c r="W122" s="6">
        <f>((1+BSL_RFR_spot_no_VA!W122)*(1+LFL_RFR_spot_no_VA!$C122)/(1+BSL_RFR_spot_no_VA!$C122))-1</f>
        <v>1.6344702542412826E-2</v>
      </c>
      <c r="X122" s="6">
        <f>((1+BSL_RFR_spot_no_VA!X122)*(1+LFL_RFR_spot_no_VA!$C122)/(1+BSL_RFR_spot_no_VA!$C122))-1</f>
        <v>1.6344702542412826E-2</v>
      </c>
      <c r="Y122" s="6">
        <f>((1+BSL_RFR_spot_no_VA!Y122)*(1+LFL_RFR_spot_no_VA!$C122)/(1+BSL_RFR_spot_no_VA!$C122))-1</f>
        <v>1.6344702542412826E-2</v>
      </c>
      <c r="Z122" s="6">
        <f>((1+BSL_RFR_spot_no_VA!Z122)*(1+LFL_RFR_spot_no_VA!$C122)/(1+BSL_RFR_spot_no_VA!$C122))-1</f>
        <v>1.8895448439118612E-2</v>
      </c>
      <c r="AA122" s="6">
        <f>((1+BSL_RFR_spot_no_VA!AA122)*(1+LFL_RFR_spot_no_VA!$C122)/(1+BSL_RFR_spot_no_VA!$C122))-1</f>
        <v>2.1554110508377189E-2</v>
      </c>
      <c r="AB122" s="6">
        <f>((1+BSL_RFR_spot_no_VA!AB122)*(1+LFL_RFR_spot_no_VA!$C122)/(1+BSL_RFR_spot_no_VA!$C122))-1</f>
        <v>1.6344702542412826E-2</v>
      </c>
      <c r="AC122" s="6">
        <f>((1+BSL_RFR_spot_no_VA!AC122)*(1+LFL_RFR_spot_no_VA!$C122)/(1+BSL_RFR_spot_no_VA!$C122))-1</f>
        <v>2.3437738247482853E-2</v>
      </c>
      <c r="AD122" s="6">
        <f>((1+BSL_RFR_spot_no_VA!AD122)*(1+LFL_RFR_spot_no_VA!$C122)/(1+BSL_RFR_spot_no_VA!$C122))-1</f>
        <v>2.9471233349306347E-2</v>
      </c>
      <c r="AE122" s="6">
        <f>((1+BSL_RFR_spot_no_VA!AE122)*(1+LFL_RFR_spot_no_VA!$C122)/(1+BSL_RFR_spot_no_VA!$C122))-1</f>
        <v>1.6344702542412826E-2</v>
      </c>
      <c r="AF122" s="6">
        <f>((1+BSL_RFR_spot_no_VA!AF122)*(1+LFL_RFR_spot_no_VA!$C122)/(1+BSL_RFR_spot_no_VA!$C122))-1</f>
        <v>1.6344702542412826E-2</v>
      </c>
      <c r="AG122" s="6">
        <f>((1+BSL_RFR_spot_no_VA!AG122)*(1+LFL_RFR_spot_no_VA!$C122)/(1+BSL_RFR_spot_no_VA!$C122))-1</f>
        <v>1.6344702542412826E-2</v>
      </c>
      <c r="AH122" s="6">
        <f>((1+BSL_RFR_spot_no_VA!AH122)*(1+LFL_RFR_spot_no_VA!$C122)/(1+BSL_RFR_spot_no_VA!$C122))-1</f>
        <v>1.9719535574977298E-2</v>
      </c>
      <c r="AI122" s="6">
        <f>((1+BSL_RFR_spot_no_VA!AI122)*(1+LFL_RFR_spot_no_VA!$C122)/(1+BSL_RFR_spot_no_VA!$C122))-1</f>
        <v>5.9651288550484072E-3</v>
      </c>
      <c r="AJ122" s="6">
        <v>1.4281659392046508E-2</v>
      </c>
      <c r="AK122" s="6">
        <f>((1+BSL_RFR_spot_no_VA!AK122)*(1+LFL_RFR_spot_no_VA!$C122)/(1+BSL_RFR_spot_no_VA!$C122))-1</f>
        <v>1.9081849100800685E-2</v>
      </c>
      <c r="AL122" s="6">
        <f>((1+BSL_RFR_spot_no_VA!AL122)*(1+LFL_RFR_spot_no_VA!$C122)/(1+BSL_RFR_spot_no_VA!$C122))-1</f>
        <v>5.1682343772928796E-2</v>
      </c>
      <c r="AM122" s="6">
        <f>((1+BSL_RFR_spot_no_VA!AM122)*(1+LFL_RFR_spot_no_VA!$C122)/(1+BSL_RFR_spot_no_VA!$C122))-1</f>
        <v>1.7374811462236295E-2</v>
      </c>
      <c r="AN122" s="6">
        <f>((1+BSL_RFR_spot_no_VA!AN122)*(1+LFL_RFR_spot_no_VA!$C122)/(1+BSL_RFR_spot_no_VA!$C122))-1</f>
        <v>2.3673191714871145E-2</v>
      </c>
      <c r="AO122" s="6">
        <f>((1+BSL_RFR_spot_no_VA!AO122)*(1+LFL_RFR_spot_no_VA!$C122)/(1+BSL_RFR_spot_no_VA!$C122))-1</f>
        <v>1.9729346136118542E-2</v>
      </c>
      <c r="AP122" s="6">
        <f>((1+BSL_RFR_spot_no_VA!AP122)*(1+LFL_RFR_spot_no_VA!$C122)/(1+BSL_RFR_spot_no_VA!$C122))-1</f>
        <v>2.6704655107494757E-2</v>
      </c>
      <c r="AQ122" s="6">
        <f>((1+BSL_RFR_spot_no_VA!AQ122)*(1+LFL_RFR_spot_no_VA!$C122)/(1+BSL_RFR_spot_no_VA!$C122))-1</f>
        <v>1.8257761964941999E-2</v>
      </c>
      <c r="AR122" s="6">
        <f>((1+BSL_RFR_spot_no_VA!AR122)*(1+LFL_RFR_spot_no_VA!$C122)/(1+BSL_RFR_spot_no_VA!$C122))-1</f>
        <v>3.6848775327470662E-2</v>
      </c>
      <c r="AS122" s="6">
        <f>((1+BSL_RFR_spot_no_VA!AS122)*(1+LFL_RFR_spot_no_VA!$C122)/(1+BSL_RFR_spot_no_VA!$C122))-1</f>
        <v>6.1515295167307027E-3</v>
      </c>
      <c r="AT122" s="6">
        <f>((1+BSL_RFR_spot_no_VA!AT122)*(1+LFL_RFR_spot_no_VA!$C122)/(1+BSL_RFR_spot_no_VA!$C122))-1</f>
        <v>2.425201482220074E-2</v>
      </c>
      <c r="AU122" s="6">
        <f>((1+BSL_RFR_spot_no_VA!AU122)*(1+LFL_RFR_spot_no_VA!$C122)/(1+BSL_RFR_spot_no_VA!$C122))-1</f>
        <v>3.7015554866870692E-2</v>
      </c>
      <c r="AV122" s="6">
        <f>((1+BSL_RFR_spot_no_VA!AV122)*(1+LFL_RFR_spot_no_VA!$C122)/(1+BSL_RFR_spot_no_VA!$C122))-1</f>
        <v>2.2015206882012528E-2</v>
      </c>
      <c r="AW122" s="6">
        <f>((1+BSL_RFR_spot_no_VA!AW122)*(1+LFL_RFR_spot_no_VA!$C122)/(1+BSL_RFR_spot_no_VA!$C122))-1</f>
        <v>1.9454650424165498E-2</v>
      </c>
      <c r="AX122" s="6">
        <f>((1+BSL_RFR_spot_no_VA!AX122)*(1+LFL_RFR_spot_no_VA!$C122)/(1+BSL_RFR_spot_no_VA!$C122))-1</f>
        <v>4.1675571408929413E-2</v>
      </c>
      <c r="AY122" s="6">
        <f>((1+BSL_RFR_spot_no_VA!AY122)*(1+LFL_RFR_spot_no_VA!$C122)/(1+BSL_RFR_spot_no_VA!$C122))-1</f>
        <v>1.6697882743495152E-2</v>
      </c>
      <c r="AZ122" s="6">
        <f>((1+BSL_RFR_spot_no_VA!AZ122)*(1+LFL_RFR_spot_no_VA!$C122)/(1+BSL_RFR_spot_no_VA!$C122))-1</f>
        <v>1.765931773533036E-2</v>
      </c>
      <c r="BA122" s="6">
        <f>((1+BSL_RFR_spot_no_VA!BA122)*(1+LFL_RFR_spot_no_VA!$C122)/(1+BSL_RFR_spot_no_VA!$C122))-1</f>
        <v>2.0661349444530241E-2</v>
      </c>
      <c r="BB122" s="6">
        <f>((1+BSL_RFR_spot_no_VA!BB122)*(1+LFL_RFR_spot_no_VA!$C122)/(1+BSL_RFR_spot_no_VA!$C122))-1</f>
        <v>4.1616708042082173E-2</v>
      </c>
      <c r="BC122" s="6">
        <f>((1+BSL_RFR_spot_no_VA!BC122)*(1+LFL_RFR_spot_no_VA!$C122)/(1+BSL_RFR_spot_no_VA!$C122))-1</f>
        <v>1.4549369853577687E-2</v>
      </c>
      <c r="BD122" s="12"/>
      <c r="BE122" s="3"/>
    </row>
    <row r="123" spans="1:57" x14ac:dyDescent="0.25">
      <c r="A123" s="3"/>
      <c r="B123" s="3">
        <v>113</v>
      </c>
      <c r="C123" s="6">
        <v>1.6376991289520637E-2</v>
      </c>
      <c r="D123" s="6">
        <f>((1+BSL_RFR_spot_no_VA!D123)*(1+LFL_RFR_spot_no_VA!$C123)/(1+BSL_RFR_spot_no_VA!$C123))-1</f>
        <v>1.6376991289520637E-2</v>
      </c>
      <c r="E123" s="6">
        <f>((1+BSL_RFR_spot_no_VA!E123)*(1+LFL_RFR_spot_no_VA!$C123)/(1+BSL_RFR_spot_no_VA!$C123))-1</f>
        <v>1.6376991289520637E-2</v>
      </c>
      <c r="F123" s="6">
        <f>((1+BSL_RFR_spot_no_VA!F123)*(1+LFL_RFR_spot_no_VA!$C123)/(1+BSL_RFR_spot_no_VA!$C123))-1</f>
        <v>1.6259267633878416E-2</v>
      </c>
      <c r="G123" s="6">
        <f>((1+BSL_RFR_spot_no_VA!G123)*(1+LFL_RFR_spot_no_VA!$C123)/(1+BSL_RFR_spot_no_VA!$C123))-1</f>
        <v>2.2959705700833721E-2</v>
      </c>
      <c r="H123" s="6">
        <f>((1+BSL_RFR_spot_no_VA!H123)*(1+LFL_RFR_spot_no_VA!$C123)/(1+BSL_RFR_spot_no_VA!$C123))-1</f>
        <v>1.6376991289520637E-2</v>
      </c>
      <c r="I123" s="6">
        <f>((1+BSL_RFR_spot_no_VA!I123)*(1+LFL_RFR_spot_no_VA!$C123)/(1+BSL_RFR_spot_no_VA!$C123))-1</f>
        <v>1.7044092004825151E-2</v>
      </c>
      <c r="J123" s="6">
        <f>((1+BSL_RFR_spot_no_VA!J123)*(1+LFL_RFR_spot_no_VA!$C123)/(1+BSL_RFR_spot_no_VA!$C123))-1</f>
        <v>1.6347560375610248E-2</v>
      </c>
      <c r="K123" s="6">
        <f>((1+BSL_RFR_spot_no_VA!K123)*(1+LFL_RFR_spot_no_VA!$C123)/(1+BSL_RFR_spot_no_VA!$C123))-1</f>
        <v>1.6376991289520637E-2</v>
      </c>
      <c r="L123" s="6">
        <f>((1+BSL_RFR_spot_no_VA!L123)*(1+LFL_RFR_spot_no_VA!$C123)/(1+BSL_RFR_spot_no_VA!$C123))-1</f>
        <v>1.6376991289520637E-2</v>
      </c>
      <c r="M123" s="6">
        <f>((1+BSL_RFR_spot_no_VA!M123)*(1+LFL_RFR_spot_no_VA!$C123)/(1+BSL_RFR_spot_no_VA!$C123))-1</f>
        <v>1.6376991289520637E-2</v>
      </c>
      <c r="N123" s="6">
        <f>((1+BSL_RFR_spot_no_VA!N123)*(1+LFL_RFR_spot_no_VA!$C123)/(1+BSL_RFR_spot_no_VA!$C123))-1</f>
        <v>1.6376991289520637E-2</v>
      </c>
      <c r="O123" s="6">
        <f>((1+BSL_RFR_spot_no_VA!O123)*(1+LFL_RFR_spot_no_VA!$C123)/(1+BSL_RFR_spot_no_VA!$C123))-1</f>
        <v>1.6376991289520637E-2</v>
      </c>
      <c r="P123" s="6">
        <f>((1+BSL_RFR_spot_no_VA!P123)*(1+LFL_RFR_spot_no_VA!$C123)/(1+BSL_RFR_spot_no_VA!$C123))-1</f>
        <v>2.3155911793570239E-2</v>
      </c>
      <c r="Q123" s="6">
        <f>((1+BSL_RFR_spot_no_VA!Q123)*(1+LFL_RFR_spot_no_VA!$C123)/(1+BSL_RFR_spot_no_VA!$C123))-1</f>
        <v>2.4862904800378782E-2</v>
      </c>
      <c r="R123" s="6">
        <f>((1+BSL_RFR_spot_no_VA!R123)*(1+LFL_RFR_spot_no_VA!$C123)/(1+BSL_RFR_spot_no_VA!$C123))-1</f>
        <v>1.6376991289520637E-2</v>
      </c>
      <c r="S123" s="6">
        <f>((1+BSL_RFR_spot_no_VA!S123)*(1+LFL_RFR_spot_no_VA!$C123)/(1+BSL_RFR_spot_no_VA!$C123))-1</f>
        <v>1.6376991289520637E-2</v>
      </c>
      <c r="T123" s="6">
        <f>((1+BSL_RFR_spot_no_VA!T123)*(1+LFL_RFR_spot_no_VA!$C123)/(1+BSL_RFR_spot_no_VA!$C123))-1</f>
        <v>1.6376991289520637E-2</v>
      </c>
      <c r="U123" s="6">
        <f>((1+BSL_RFR_spot_no_VA!U123)*(1+LFL_RFR_spot_no_VA!$C123)/(1+BSL_RFR_spot_no_VA!$C123))-1</f>
        <v>5.9976889837540792E-3</v>
      </c>
      <c r="V123" s="6">
        <f>((1+BSL_RFR_spot_no_VA!V123)*(1+LFL_RFR_spot_no_VA!$C123)/(1+BSL_RFR_spot_no_VA!$C123))-1</f>
        <v>1.6376991289520637E-2</v>
      </c>
      <c r="W123" s="6">
        <f>((1+BSL_RFR_spot_no_VA!W123)*(1+LFL_RFR_spot_no_VA!$C123)/(1+BSL_RFR_spot_no_VA!$C123))-1</f>
        <v>1.6376991289520637E-2</v>
      </c>
      <c r="X123" s="6">
        <f>((1+BSL_RFR_spot_no_VA!X123)*(1+LFL_RFR_spot_no_VA!$C123)/(1+BSL_RFR_spot_no_VA!$C123))-1</f>
        <v>1.6376991289520637E-2</v>
      </c>
      <c r="Y123" s="6">
        <f>((1+BSL_RFR_spot_no_VA!Y123)*(1+LFL_RFR_spot_no_VA!$C123)/(1+BSL_RFR_spot_no_VA!$C123))-1</f>
        <v>1.6376991289520637E-2</v>
      </c>
      <c r="Z123" s="6">
        <f>((1+BSL_RFR_spot_no_VA!Z123)*(1+LFL_RFR_spot_no_VA!$C123)/(1+BSL_RFR_spot_no_VA!$C123))-1</f>
        <v>1.8898239581186083E-2</v>
      </c>
      <c r="AA123" s="6">
        <f>((1+BSL_RFR_spot_no_VA!AA123)*(1+LFL_RFR_spot_no_VA!$C123)/(1+BSL_RFR_spot_no_VA!$C123))-1</f>
        <v>2.1537211528493305E-2</v>
      </c>
      <c r="AB123" s="6">
        <f>((1+BSL_RFR_spot_no_VA!AB123)*(1+LFL_RFR_spot_no_VA!$C123)/(1+BSL_RFR_spot_no_VA!$C123))-1</f>
        <v>1.6376991289520637E-2</v>
      </c>
      <c r="AC123" s="6">
        <f>((1+BSL_RFR_spot_no_VA!AC123)*(1+LFL_RFR_spot_no_VA!$C123)/(1+BSL_RFR_spot_no_VA!$C123))-1</f>
        <v>2.3401169409491107E-2</v>
      </c>
      <c r="AD123" s="6">
        <f>((1+BSL_RFR_spot_no_VA!AD123)*(1+LFL_RFR_spot_no_VA!$C123)/(1+BSL_RFR_spot_no_VA!$C123))-1</f>
        <v>2.9375644933320677E-2</v>
      </c>
      <c r="AE123" s="6">
        <f>((1+BSL_RFR_spot_no_VA!AE123)*(1+LFL_RFR_spot_no_VA!$C123)/(1+BSL_RFR_spot_no_VA!$C123))-1</f>
        <v>1.6376991289520637E-2</v>
      </c>
      <c r="AF123" s="6">
        <f>((1+BSL_RFR_spot_no_VA!AF123)*(1+LFL_RFR_spot_no_VA!$C123)/(1+BSL_RFR_spot_no_VA!$C123))-1</f>
        <v>1.6376991289520637E-2</v>
      </c>
      <c r="AG123" s="6">
        <f>((1+BSL_RFR_spot_no_VA!AG123)*(1+LFL_RFR_spot_no_VA!$C123)/(1+BSL_RFR_spot_no_VA!$C123))-1</f>
        <v>1.6376991289520637E-2</v>
      </c>
      <c r="AH123" s="6">
        <f>((1+BSL_RFR_spot_no_VA!AH123)*(1+LFL_RFR_spot_no_VA!$C123)/(1+BSL_RFR_spot_no_VA!$C123))-1</f>
        <v>1.9712494866042984E-2</v>
      </c>
      <c r="AI123" s="6">
        <f>((1+BSL_RFR_spot_no_VA!AI123)*(1+LFL_RFR_spot_no_VA!$C123)/(1+BSL_RFR_spot_no_VA!$C123))-1</f>
        <v>5.9976889837540792E-3</v>
      </c>
      <c r="AJ123" s="6">
        <v>1.4332099511578322E-2</v>
      </c>
      <c r="AK123" s="6">
        <f>((1+BSL_RFR_spot_no_VA!AK123)*(1+LFL_RFR_spot_no_VA!$C123)/(1+BSL_RFR_spot_no_VA!$C123))-1</f>
        <v>1.9084635369285952E-2</v>
      </c>
      <c r="AL123" s="6">
        <f>((1+BSL_RFR_spot_no_VA!AL123)*(1+LFL_RFR_spot_no_VA!$C123)/(1+BSL_RFR_spot_no_VA!$C123))-1</f>
        <v>5.1478261280099025E-2</v>
      </c>
      <c r="AM123" s="6">
        <f>((1+BSL_RFR_spot_no_VA!AM123)*(1+LFL_RFR_spot_no_VA!$C123)/(1+BSL_RFR_spot_no_VA!$C123))-1</f>
        <v>1.7387452667114278E-2</v>
      </c>
      <c r="AN123" s="6">
        <f>((1+BSL_RFR_spot_no_VA!AN123)*(1+LFL_RFR_spot_no_VA!$C123)/(1+BSL_RFR_spot_no_VA!$C123))-1</f>
        <v>2.3626806416138235E-2</v>
      </c>
      <c r="AO123" s="6">
        <f>((1+BSL_RFR_spot_no_VA!AO123)*(1+LFL_RFR_spot_no_VA!$C123)/(1+BSL_RFR_spot_no_VA!$C123))-1</f>
        <v>1.9722305170679633E-2</v>
      </c>
      <c r="AP123" s="6">
        <f>((1+BSL_RFR_spot_no_VA!AP123)*(1+LFL_RFR_spot_no_VA!$C123)/(1+BSL_RFR_spot_no_VA!$C123))-1</f>
        <v>2.6638569939644974E-2</v>
      </c>
      <c r="AQ123" s="6">
        <f>((1+BSL_RFR_spot_no_VA!AQ123)*(1+LFL_RFR_spot_no_VA!$C123)/(1+BSL_RFR_spot_no_VA!$C123))-1</f>
        <v>1.8270380084428828E-2</v>
      </c>
      <c r="AR123" s="6">
        <f>((1+BSL_RFR_spot_no_VA!AR123)*(1+LFL_RFR_spot_no_VA!$C123)/(1+BSL_RFR_spot_no_VA!$C123))-1</f>
        <v>3.6772614629490663E-2</v>
      </c>
      <c r="AS123" s="6">
        <f>((1+BSL_RFR_spot_no_VA!AS123)*(1+LFL_RFR_spot_no_VA!$C123)/(1+BSL_RFR_spot_no_VA!$C123))-1</f>
        <v>6.1742744672173E-3</v>
      </c>
      <c r="AT123" s="6">
        <f>((1+BSL_RFR_spot_no_VA!AT123)*(1+LFL_RFR_spot_no_VA!$C123)/(1+BSL_RFR_spot_no_VA!$C123))-1</f>
        <v>2.4205614389711361E-2</v>
      </c>
      <c r="AU123" s="6">
        <f>((1+BSL_RFR_spot_no_VA!AU123)*(1+LFL_RFR_spot_no_VA!$C123)/(1+BSL_RFR_spot_no_VA!$C123))-1</f>
        <v>3.694920011295344E-2</v>
      </c>
      <c r="AV123" s="6">
        <f>((1+BSL_RFR_spot_no_VA!AV123)*(1+LFL_RFR_spot_no_VA!$C123)/(1+BSL_RFR_spot_no_VA!$C123))-1</f>
        <v>2.1998295846424432E-2</v>
      </c>
      <c r="AW123" s="6">
        <f>((1+BSL_RFR_spot_no_VA!AW123)*(1+LFL_RFR_spot_no_VA!$C123)/(1+BSL_RFR_spot_no_VA!$C123))-1</f>
        <v>1.9447616640848597E-2</v>
      </c>
      <c r="AX123" s="6">
        <f>((1+BSL_RFR_spot_no_VA!AX123)*(1+LFL_RFR_spot_no_VA!$C123)/(1+BSL_RFR_spot_no_VA!$C123))-1</f>
        <v>4.1560043292263815E-2</v>
      </c>
      <c r="AY123" s="6">
        <f>((1+BSL_RFR_spot_no_VA!AY123)*(1+LFL_RFR_spot_no_VA!$C123)/(1+BSL_RFR_spot_no_VA!$C123))-1</f>
        <v>1.6720351951809764E-2</v>
      </c>
      <c r="AZ123" s="6">
        <f>((1+BSL_RFR_spot_no_VA!AZ123)*(1+LFL_RFR_spot_no_VA!$C123)/(1+BSL_RFR_spot_no_VA!$C123))-1</f>
        <v>1.7671951501582184E-2</v>
      </c>
      <c r="BA123" s="6">
        <f>((1+BSL_RFR_spot_no_VA!BA123)*(1+LFL_RFR_spot_no_VA!$C123)/(1+BSL_RFR_spot_no_VA!$C123))-1</f>
        <v>2.0654284111178534E-2</v>
      </c>
      <c r="BB123" s="6">
        <f>((1+BSL_RFR_spot_no_VA!BB123)*(1+LFL_RFR_spot_no_VA!$C123)/(1+BSL_RFR_spot_no_VA!$C123))-1</f>
        <v>4.1501181464442594E-2</v>
      </c>
      <c r="BC123" s="6">
        <f>((1+BSL_RFR_spot_no_VA!BC123)*(1+LFL_RFR_spot_no_VA!$C123)/(1+BSL_RFR_spot_no_VA!$C123))-1</f>
        <v>1.4591515845617575E-2</v>
      </c>
      <c r="BD123" s="12"/>
      <c r="BE123" s="3"/>
    </row>
    <row r="124" spans="1:57" x14ac:dyDescent="0.25">
      <c r="A124" s="3"/>
      <c r="B124" s="3">
        <v>114</v>
      </c>
      <c r="C124" s="6">
        <v>1.6408714736933394E-2</v>
      </c>
      <c r="D124" s="6">
        <f>((1+BSL_RFR_spot_no_VA!D124)*(1+LFL_RFR_spot_no_VA!$C124)/(1+BSL_RFR_spot_no_VA!$C124))-1</f>
        <v>1.6408714736933394E-2</v>
      </c>
      <c r="E124" s="6">
        <f>((1+BSL_RFR_spot_no_VA!E124)*(1+LFL_RFR_spot_no_VA!$C124)/(1+BSL_RFR_spot_no_VA!$C124))-1</f>
        <v>1.6408714736933394E-2</v>
      </c>
      <c r="F124" s="6">
        <f>((1+BSL_RFR_spot_no_VA!F124)*(1+LFL_RFR_spot_no_VA!$C124)/(1+BSL_RFR_spot_no_VA!$C124))-1</f>
        <v>1.6290993088249328E-2</v>
      </c>
      <c r="G124" s="6">
        <f>((1+BSL_RFR_spot_no_VA!G124)*(1+LFL_RFR_spot_no_VA!$C124)/(1+BSL_RFR_spot_no_VA!$C124))-1</f>
        <v>2.2932456101500298E-2</v>
      </c>
      <c r="H124" s="6">
        <f>((1+BSL_RFR_spot_no_VA!H124)*(1+LFL_RFR_spot_no_VA!$C124)/(1+BSL_RFR_spot_no_VA!$C124))-1</f>
        <v>1.6408714736933394E-2</v>
      </c>
      <c r="I124" s="6">
        <f>((1+BSL_RFR_spot_no_VA!I124)*(1+LFL_RFR_spot_no_VA!$C124)/(1+BSL_RFR_spot_no_VA!$C124))-1</f>
        <v>1.7075804079475398E-2</v>
      </c>
      <c r="J124" s="6">
        <f>((1+BSL_RFR_spot_no_VA!J124)*(1+LFL_RFR_spot_no_VA!$C124)/(1+BSL_RFR_spot_no_VA!$C124))-1</f>
        <v>1.6389094462152531E-2</v>
      </c>
      <c r="K124" s="6">
        <f>((1+BSL_RFR_spot_no_VA!K124)*(1+LFL_RFR_spot_no_VA!$C124)/(1+BSL_RFR_spot_no_VA!$C124))-1</f>
        <v>1.6408714736933394E-2</v>
      </c>
      <c r="L124" s="6">
        <f>((1+BSL_RFR_spot_no_VA!L124)*(1+LFL_RFR_spot_no_VA!$C124)/(1+BSL_RFR_spot_no_VA!$C124))-1</f>
        <v>1.6408714736933394E-2</v>
      </c>
      <c r="M124" s="6">
        <f>((1+BSL_RFR_spot_no_VA!M124)*(1+LFL_RFR_spot_no_VA!$C124)/(1+BSL_RFR_spot_no_VA!$C124))-1</f>
        <v>1.6408714736933394E-2</v>
      </c>
      <c r="N124" s="6">
        <f>((1+BSL_RFR_spot_no_VA!N124)*(1+LFL_RFR_spot_no_VA!$C124)/(1+BSL_RFR_spot_no_VA!$C124))-1</f>
        <v>1.6408714736933394E-2</v>
      </c>
      <c r="O124" s="6">
        <f>((1+BSL_RFR_spot_no_VA!O124)*(1+LFL_RFR_spot_no_VA!$C124)/(1+BSL_RFR_spot_no_VA!$C124))-1</f>
        <v>1.6408714736933394E-2</v>
      </c>
      <c r="P124" s="6">
        <f>((1+BSL_RFR_spot_no_VA!P124)*(1+LFL_RFR_spot_no_VA!$C124)/(1+BSL_RFR_spot_no_VA!$C124))-1</f>
        <v>2.3128658849306927E-2</v>
      </c>
      <c r="Q124" s="6">
        <f>((1+BSL_RFR_spot_no_VA!Q124)*(1+LFL_RFR_spot_no_VA!$C124)/(1+BSL_RFR_spot_no_VA!$C124))-1</f>
        <v>2.4816002480442911E-2</v>
      </c>
      <c r="R124" s="6">
        <f>((1+BSL_RFR_spot_no_VA!R124)*(1+LFL_RFR_spot_no_VA!$C124)/(1+BSL_RFR_spot_no_VA!$C124))-1</f>
        <v>1.6408714736933394E-2</v>
      </c>
      <c r="S124" s="6">
        <f>((1+BSL_RFR_spot_no_VA!S124)*(1+LFL_RFR_spot_no_VA!$C124)/(1+BSL_RFR_spot_no_VA!$C124))-1</f>
        <v>1.6408714736933394E-2</v>
      </c>
      <c r="T124" s="6">
        <f>((1+BSL_RFR_spot_no_VA!T124)*(1+LFL_RFR_spot_no_VA!$C124)/(1+BSL_RFR_spot_no_VA!$C124))-1</f>
        <v>1.6408714736933394E-2</v>
      </c>
      <c r="U124" s="6">
        <f>((1+BSL_RFR_spot_no_VA!U124)*(1+LFL_RFR_spot_no_VA!$C124)/(1+BSL_RFR_spot_no_VA!$C124))-1</f>
        <v>6.0393995153582569E-3</v>
      </c>
      <c r="V124" s="6">
        <f>((1+BSL_RFR_spot_no_VA!V124)*(1+LFL_RFR_spot_no_VA!$C124)/(1+BSL_RFR_spot_no_VA!$C124))-1</f>
        <v>1.6408714736933394E-2</v>
      </c>
      <c r="W124" s="6">
        <f>((1+BSL_RFR_spot_no_VA!W124)*(1+LFL_RFR_spot_no_VA!$C124)/(1+BSL_RFR_spot_no_VA!$C124))-1</f>
        <v>1.6408714736933394E-2</v>
      </c>
      <c r="X124" s="6">
        <f>((1+BSL_RFR_spot_no_VA!X124)*(1+LFL_RFR_spot_no_VA!$C124)/(1+BSL_RFR_spot_no_VA!$C124))-1</f>
        <v>1.6408714736933394E-2</v>
      </c>
      <c r="Y124" s="6">
        <f>((1+BSL_RFR_spot_no_VA!Y124)*(1+LFL_RFR_spot_no_VA!$C124)/(1+BSL_RFR_spot_no_VA!$C124))-1</f>
        <v>1.6408714736933394E-2</v>
      </c>
      <c r="Z124" s="6">
        <f>((1+BSL_RFR_spot_no_VA!Z124)*(1+LFL_RFR_spot_no_VA!$C124)/(1+BSL_RFR_spot_no_VA!$C124))-1</f>
        <v>1.8910299771466521E-2</v>
      </c>
      <c r="AA124" s="6">
        <f>((1+BSL_RFR_spot_no_VA!AA124)*(1+LFL_RFR_spot_no_VA!$C124)/(1+BSL_RFR_spot_no_VA!$C124))-1</f>
        <v>2.1519796317293283E-2</v>
      </c>
      <c r="AB124" s="6">
        <f>((1+BSL_RFR_spot_no_VA!AB124)*(1+LFL_RFR_spot_no_VA!$C124)/(1+BSL_RFR_spot_no_VA!$C124))-1</f>
        <v>1.6408714736933394E-2</v>
      </c>
      <c r="AC124" s="6">
        <f>((1+BSL_RFR_spot_no_VA!AC124)*(1+LFL_RFR_spot_no_VA!$C124)/(1+BSL_RFR_spot_no_VA!$C124))-1</f>
        <v>2.3373912284064824E-2</v>
      </c>
      <c r="AD124" s="6">
        <f>((1+BSL_RFR_spot_no_VA!AD124)*(1+LFL_RFR_spot_no_VA!$C124)/(1+BSL_RFR_spot_no_VA!$C124))-1</f>
        <v>2.9299235267822299E-2</v>
      </c>
      <c r="AE124" s="6">
        <f>((1+BSL_RFR_spot_no_VA!AE124)*(1+LFL_RFR_spot_no_VA!$C124)/(1+BSL_RFR_spot_no_VA!$C124))-1</f>
        <v>1.6408714736933394E-2</v>
      </c>
      <c r="AF124" s="6">
        <f>((1+BSL_RFR_spot_no_VA!AF124)*(1+LFL_RFR_spot_no_VA!$C124)/(1+BSL_RFR_spot_no_VA!$C124))-1</f>
        <v>1.6408714736933394E-2</v>
      </c>
      <c r="AG124" s="6">
        <f>((1+BSL_RFR_spot_no_VA!AG124)*(1+LFL_RFR_spot_no_VA!$C124)/(1+BSL_RFR_spot_no_VA!$C124))-1</f>
        <v>1.6408714736933394E-2</v>
      </c>
      <c r="AH124" s="6">
        <f>((1+BSL_RFR_spot_no_VA!AH124)*(1+LFL_RFR_spot_no_VA!$C124)/(1+BSL_RFR_spot_no_VA!$C124))-1</f>
        <v>1.9724541174863663E-2</v>
      </c>
      <c r="AI124" s="6">
        <f>((1+BSL_RFR_spot_no_VA!AI124)*(1+LFL_RFR_spot_no_VA!$C124)/(1+BSL_RFR_spot_no_VA!$C124))-1</f>
        <v>6.0393995153582569E-3</v>
      </c>
      <c r="AJ124" s="6">
        <v>1.4381660021538067E-2</v>
      </c>
      <c r="AK124" s="6">
        <f>((1+BSL_RFR_spot_no_VA!AK124)*(1+LFL_RFR_spot_no_VA!$C124)/(1+BSL_RFR_spot_no_VA!$C124))-1</f>
        <v>1.9096692381882718E-2</v>
      </c>
      <c r="AL124" s="6">
        <f>((1+BSL_RFR_spot_no_VA!AL124)*(1+LFL_RFR_spot_no_VA!$C124)/(1+BSL_RFR_spot_no_VA!$C124))-1</f>
        <v>5.1283753159543588E-2</v>
      </c>
      <c r="AM124" s="6">
        <f>((1+BSL_RFR_spot_no_VA!AM124)*(1+LFL_RFR_spot_no_VA!$C124)/(1+BSL_RFR_spot_no_VA!$C124))-1</f>
        <v>1.7419158888136943E-2</v>
      </c>
      <c r="AN124" s="6">
        <f>((1+BSL_RFR_spot_no_VA!AN124)*(1+LFL_RFR_spot_no_VA!$C124)/(1+BSL_RFR_spot_no_VA!$C124))-1</f>
        <v>2.3599545444042525E-2</v>
      </c>
      <c r="AO124" s="6">
        <f>((1+BSL_RFR_spot_no_VA!AO124)*(1+LFL_RFR_spot_no_VA!$C124)/(1+BSL_RFR_spot_no_VA!$C124))-1</f>
        <v>1.9724541174863663E-2</v>
      </c>
      <c r="AP124" s="6">
        <f>((1+BSL_RFR_spot_no_VA!AP124)*(1+LFL_RFR_spot_no_VA!$C124)/(1+BSL_RFR_spot_no_VA!$C124))-1</f>
        <v>2.6581827210701681E-2</v>
      </c>
      <c r="AQ124" s="6">
        <f>((1+BSL_RFR_spot_no_VA!AQ124)*(1+LFL_RFR_spot_no_VA!$C124)/(1+BSL_RFR_spot_no_VA!$C124))-1</f>
        <v>1.8292261115876007E-2</v>
      </c>
      <c r="AR124" s="6">
        <f>((1+BSL_RFR_spot_no_VA!AR124)*(1+LFL_RFR_spot_no_VA!$C124)/(1+BSL_RFR_spot_no_VA!$C124))-1</f>
        <v>3.6715699134908908E-2</v>
      </c>
      <c r="AS124" s="6">
        <f>((1+BSL_RFR_spot_no_VA!AS124)*(1+LFL_RFR_spot_no_VA!$C124)/(1+BSL_RFR_spot_no_VA!$C124))-1</f>
        <v>6.2159819883842449E-3</v>
      </c>
      <c r="AT124" s="6">
        <f>((1+BSL_RFR_spot_no_VA!AT124)*(1+LFL_RFR_spot_no_VA!$C124)/(1+BSL_RFR_spot_no_VA!$C124))-1</f>
        <v>2.4168533412681326E-2</v>
      </c>
      <c r="AU124" s="6">
        <f>((1+BSL_RFR_spot_no_VA!AU124)*(1+LFL_RFR_spot_no_VA!$C124)/(1+BSL_RFR_spot_no_VA!$C124))-1</f>
        <v>3.6882471470544465E-2</v>
      </c>
      <c r="AV124" s="6">
        <f>((1+BSL_RFR_spot_no_VA!AV124)*(1+LFL_RFR_spot_no_VA!$C124)/(1+BSL_RFR_spot_no_VA!$C124))-1</f>
        <v>2.1980872774638671E-2</v>
      </c>
      <c r="AW124" s="6">
        <f>((1+BSL_RFR_spot_no_VA!AW124)*(1+LFL_RFR_spot_no_VA!$C124)/(1+BSL_RFR_spot_no_VA!$C124))-1</f>
        <v>1.9459667465324904E-2</v>
      </c>
      <c r="AX124" s="6">
        <f>((1+BSL_RFR_spot_no_VA!AX124)*(1+LFL_RFR_spot_no_VA!$C124)/(1+BSL_RFR_spot_no_VA!$C124))-1</f>
        <v>4.1453995494436402E-2</v>
      </c>
      <c r="AY124" s="6">
        <f>((1+BSL_RFR_spot_no_VA!AY124)*(1+LFL_RFR_spot_no_VA!$C124)/(1+BSL_RFR_spot_no_VA!$C124))-1</f>
        <v>1.6752069545594717E-2</v>
      </c>
      <c r="AZ124" s="6">
        <f>((1+BSL_RFR_spot_no_VA!AZ124)*(1+LFL_RFR_spot_no_VA!$C124)/(1+BSL_RFR_spot_no_VA!$C124))-1</f>
        <v>1.7693842735066134E-2</v>
      </c>
      <c r="BA124" s="6">
        <f>((1+BSL_RFR_spot_no_VA!BA124)*(1+LFL_RFR_spot_no_VA!$C124)/(1+BSL_RFR_spot_no_VA!$C124))-1</f>
        <v>2.0646694089554218E-2</v>
      </c>
      <c r="BB124" s="6">
        <f>((1+BSL_RFR_spot_no_VA!BB124)*(1+LFL_RFR_spot_no_VA!$C124)/(1+BSL_RFR_spot_no_VA!$C124))-1</f>
        <v>4.139513467009448E-2</v>
      </c>
      <c r="BC124" s="6">
        <f>((1+BSL_RFR_spot_no_VA!BC124)*(1+LFL_RFR_spot_no_VA!$C124)/(1+BSL_RFR_spot_no_VA!$C124))-1</f>
        <v>1.4642890006674625E-2</v>
      </c>
      <c r="BD124" s="12"/>
      <c r="BE124" s="3"/>
    </row>
    <row r="125" spans="1:57" x14ac:dyDescent="0.25">
      <c r="A125" s="11"/>
      <c r="B125" s="8">
        <v>115</v>
      </c>
      <c r="C125" s="9">
        <v>1.6439887586414681E-2</v>
      </c>
      <c r="D125" s="9">
        <f>((1+BSL_RFR_spot_no_VA!D125)*(1+LFL_RFR_spot_no_VA!$C125)/(1+BSL_RFR_spot_no_VA!$C125))-1</f>
        <v>1.6439887586414681E-2</v>
      </c>
      <c r="E125" s="9">
        <f>((1+BSL_RFR_spot_no_VA!E125)*(1+LFL_RFR_spot_no_VA!$C125)/(1+BSL_RFR_spot_no_VA!$C125))-1</f>
        <v>1.6439887586414681E-2</v>
      </c>
      <c r="F125" s="9">
        <f>((1+BSL_RFR_spot_no_VA!F125)*(1+LFL_RFR_spot_no_VA!$C125)/(1+BSL_RFR_spot_no_VA!$C125))-1</f>
        <v>1.6331977973108813E-2</v>
      </c>
      <c r="G125" s="9">
        <f>((1+BSL_RFR_spot_no_VA!G125)*(1+LFL_RFR_spot_no_VA!$C125)/(1+BSL_RFR_spot_no_VA!$C125))-1</f>
        <v>2.290465441991496E-2</v>
      </c>
      <c r="H125" s="9">
        <f>((1+BSL_RFR_spot_no_VA!H125)*(1+LFL_RFR_spot_no_VA!$C125)/(1+BSL_RFR_spot_no_VA!$C125))-1</f>
        <v>1.6439887586414681E-2</v>
      </c>
      <c r="I125" s="9">
        <f>((1+BSL_RFR_spot_no_VA!I125)*(1+LFL_RFR_spot_no_VA!$C125)/(1+BSL_RFR_spot_no_VA!$C125))-1</f>
        <v>1.7097155231095229E-2</v>
      </c>
      <c r="J125" s="9">
        <f>((1+BSL_RFR_spot_no_VA!J125)*(1+LFL_RFR_spot_no_VA!$C125)/(1+BSL_RFR_spot_no_VA!$C125))-1</f>
        <v>1.6420267656722887E-2</v>
      </c>
      <c r="K125" s="9">
        <f>((1+BSL_RFR_spot_no_VA!K125)*(1+LFL_RFR_spot_no_VA!$C125)/(1+BSL_RFR_spot_no_VA!$C125))-1</f>
        <v>1.6439887586414681E-2</v>
      </c>
      <c r="L125" s="9">
        <f>((1+BSL_RFR_spot_no_VA!L125)*(1+LFL_RFR_spot_no_VA!$C125)/(1+BSL_RFR_spot_no_VA!$C125))-1</f>
        <v>1.6439887586414681E-2</v>
      </c>
      <c r="M125" s="9">
        <f>((1+BSL_RFR_spot_no_VA!M125)*(1+LFL_RFR_spot_no_VA!$C125)/(1+BSL_RFR_spot_no_VA!$C125))-1</f>
        <v>1.6439887586414681E-2</v>
      </c>
      <c r="N125" s="9">
        <f>((1+BSL_RFR_spot_no_VA!N125)*(1+LFL_RFR_spot_no_VA!$C125)/(1+BSL_RFR_spot_no_VA!$C125))-1</f>
        <v>1.6439887586414681E-2</v>
      </c>
      <c r="O125" s="9">
        <f>((1+BSL_RFR_spot_no_VA!O125)*(1+LFL_RFR_spot_no_VA!$C125)/(1+BSL_RFR_spot_no_VA!$C125))-1</f>
        <v>1.6439887586414681E-2</v>
      </c>
      <c r="P125" s="9">
        <f>((1+BSL_RFR_spot_no_VA!P125)*(1+LFL_RFR_spot_no_VA!$C125)/(1+BSL_RFR_spot_no_VA!$C125))-1</f>
        <v>2.3100853716834457E-2</v>
      </c>
      <c r="Q125" s="9">
        <f>((1+BSL_RFR_spot_no_VA!Q125)*(1+LFL_RFR_spot_no_VA!$C125)/(1+BSL_RFR_spot_no_VA!$C125))-1</f>
        <v>2.4778357705496745E-2</v>
      </c>
      <c r="R125" s="9">
        <f>((1+BSL_RFR_spot_no_VA!R125)*(1+LFL_RFR_spot_no_VA!$C125)/(1+BSL_RFR_spot_no_VA!$C125))-1</f>
        <v>1.6439887586414681E-2</v>
      </c>
      <c r="S125" s="9">
        <f>((1+BSL_RFR_spot_no_VA!S125)*(1+LFL_RFR_spot_no_VA!$C125)/(1+BSL_RFR_spot_no_VA!$C125))-1</f>
        <v>1.6439887586414681E-2</v>
      </c>
      <c r="T125" s="9">
        <f>((1+BSL_RFR_spot_no_VA!T125)*(1+LFL_RFR_spot_no_VA!$C125)/(1+BSL_RFR_spot_no_VA!$C125))-1</f>
        <v>1.6439887586414681E-2</v>
      </c>
      <c r="U125" s="9">
        <f>((1+BSL_RFR_spot_no_VA!U125)*(1+LFL_RFR_spot_no_VA!$C125)/(1+BSL_RFR_spot_no_VA!$C125))-1</f>
        <v>6.0707547442149234E-3</v>
      </c>
      <c r="V125" s="9">
        <f>((1+BSL_RFR_spot_no_VA!V125)*(1+LFL_RFR_spot_no_VA!$C125)/(1+BSL_RFR_spot_no_VA!$C125))-1</f>
        <v>1.6439887586414681E-2</v>
      </c>
      <c r="W125" s="9">
        <f>((1+BSL_RFR_spot_no_VA!W125)*(1+LFL_RFR_spot_no_VA!$C125)/(1+BSL_RFR_spot_no_VA!$C125))-1</f>
        <v>1.6439887586414681E-2</v>
      </c>
      <c r="X125" s="9">
        <f>((1+BSL_RFR_spot_no_VA!X125)*(1+LFL_RFR_spot_no_VA!$C125)/(1+BSL_RFR_spot_no_VA!$C125))-1</f>
        <v>1.6439887586414681E-2</v>
      </c>
      <c r="Y125" s="9">
        <f>((1+BSL_RFR_spot_no_VA!Y125)*(1+LFL_RFR_spot_no_VA!$C125)/(1+BSL_RFR_spot_no_VA!$C125))-1</f>
        <v>1.6439887586414681E-2</v>
      </c>
      <c r="Z125" s="9">
        <f>((1+BSL_RFR_spot_no_VA!Z125)*(1+LFL_RFR_spot_no_VA!$C125)/(1+BSL_RFR_spot_no_VA!$C125))-1</f>
        <v>1.8921808692447417E-2</v>
      </c>
      <c r="AA125" s="9">
        <f>((1+BSL_RFR_spot_no_VA!AA125)*(1+LFL_RFR_spot_no_VA!$C125)/(1+BSL_RFR_spot_no_VA!$C125))-1</f>
        <v>2.1511639411785799E-2</v>
      </c>
      <c r="AB125" s="9">
        <f>((1+BSL_RFR_spot_no_VA!AB125)*(1+LFL_RFR_spot_no_VA!$C125)/(1+BSL_RFR_spot_no_VA!$C125))-1</f>
        <v>1.6439887586414681E-2</v>
      </c>
      <c r="AC125" s="9">
        <f>((1+BSL_RFR_spot_no_VA!AC125)*(1+LFL_RFR_spot_no_VA!$C125)/(1+BSL_RFR_spot_no_VA!$C125))-1</f>
        <v>2.3346102837983773E-2</v>
      </c>
      <c r="AD125" s="9">
        <f>((1+BSL_RFR_spot_no_VA!AD125)*(1+LFL_RFR_spot_no_VA!$C125)/(1+BSL_RFR_spot_no_VA!$C125))-1</f>
        <v>2.922227178072534E-2</v>
      </c>
      <c r="AE125" s="9">
        <f>((1+BSL_RFR_spot_no_VA!AE125)*(1+LFL_RFR_spot_no_VA!$C125)/(1+BSL_RFR_spot_no_VA!$C125))-1</f>
        <v>1.6439887586414681E-2</v>
      </c>
      <c r="AF125" s="9">
        <f>((1+BSL_RFR_spot_no_VA!AF125)*(1+LFL_RFR_spot_no_VA!$C125)/(1+BSL_RFR_spot_no_VA!$C125))-1</f>
        <v>1.6439887586414681E-2</v>
      </c>
      <c r="AG125" s="9">
        <f>((1+BSL_RFR_spot_no_VA!AG125)*(1+LFL_RFR_spot_no_VA!$C125)/(1+BSL_RFR_spot_no_VA!$C125))-1</f>
        <v>1.6439887586414681E-2</v>
      </c>
      <c r="AH125" s="9">
        <f>((1+BSL_RFR_spot_no_VA!AH125)*(1+LFL_RFR_spot_no_VA!$C125)/(1+BSL_RFR_spot_no_VA!$C125))-1</f>
        <v>1.9726225809817421E-2</v>
      </c>
      <c r="AI125" s="9">
        <f>((1+BSL_RFR_spot_no_VA!AI125)*(1+LFL_RFR_spot_no_VA!$C125)/(1+BSL_RFR_spot_no_VA!$C125))-1</f>
        <v>6.0707547442149234E-3</v>
      </c>
      <c r="AJ125" s="9">
        <v>1.4430363461455542E-2</v>
      </c>
      <c r="AK125" s="9">
        <f>((1+BSL_RFR_spot_no_VA!AK125)*(1+LFL_RFR_spot_no_VA!$C125)/(1+BSL_RFR_spot_no_VA!$C125))-1</f>
        <v>1.9098388059674898E-2</v>
      </c>
      <c r="AL125" s="9">
        <f>((1+BSL_RFR_spot_no_VA!AL125)*(1+LFL_RFR_spot_no_VA!$C125)/(1+BSL_RFR_spot_no_VA!$C125))-1</f>
        <v>5.1098493387258248E-2</v>
      </c>
      <c r="AM125" s="9">
        <f>((1+BSL_RFR_spot_no_VA!AM125)*(1+LFL_RFR_spot_no_VA!$C125)/(1+BSL_RFR_spot_no_VA!$C125))-1</f>
        <v>1.7440504000704404E-2</v>
      </c>
      <c r="AN125" s="9">
        <f>((1+BSL_RFR_spot_no_VA!AN125)*(1+LFL_RFR_spot_no_VA!$C125)/(1+BSL_RFR_spot_no_VA!$C125))-1</f>
        <v>2.3571732029441295E-2</v>
      </c>
      <c r="AO125" s="9">
        <f>((1+BSL_RFR_spot_no_VA!AO125)*(1+LFL_RFR_spot_no_VA!$C125)/(1+BSL_RFR_spot_no_VA!$C125))-1</f>
        <v>1.9726225809817421E-2</v>
      </c>
      <c r="AP125" s="9">
        <f>((1+BSL_RFR_spot_no_VA!AP125)*(1+LFL_RFR_spot_no_VA!$C125)/(1+BSL_RFR_spot_no_VA!$C125))-1</f>
        <v>2.652453144808109E-2</v>
      </c>
      <c r="AQ125" s="9">
        <f>((1+BSL_RFR_spot_no_VA!AQ125)*(1+LFL_RFR_spot_no_VA!$C125)/(1+BSL_RFR_spot_no_VA!$C125))-1</f>
        <v>1.830378090715068E-2</v>
      </c>
      <c r="AR125" s="9">
        <f>((1+BSL_RFR_spot_no_VA!AR125)*(1+LFL_RFR_spot_no_VA!$C125)/(1+BSL_RFR_spot_no_VA!$C125))-1</f>
        <v>3.6658225133977318E-2</v>
      </c>
      <c r="AS125" s="9">
        <f>((1+BSL_RFR_spot_no_VA!AS125)*(1+LFL_RFR_spot_no_VA!$C125)/(1+BSL_RFR_spot_no_VA!$C125))-1</f>
        <v>6.2473341114426262E-3</v>
      </c>
      <c r="AT125" s="9">
        <f>((1+BSL_RFR_spot_no_VA!AT125)*(1+LFL_RFR_spot_no_VA!$C125)/(1+BSL_RFR_spot_no_VA!$C125))-1</f>
        <v>2.4130900025662205E-2</v>
      </c>
      <c r="AU125" s="9">
        <f>((1+BSL_RFR_spot_no_VA!AU125)*(1+LFL_RFR_spot_no_VA!$C125)/(1+BSL_RFR_spot_no_VA!$C125))-1</f>
        <v>3.682499453635879E-2</v>
      </c>
      <c r="AV125" s="9">
        <f>((1+BSL_RFR_spot_no_VA!AV125)*(1+LFL_RFR_spot_no_VA!$C125)/(1+BSL_RFR_spot_no_VA!$C125))-1</f>
        <v>2.1962897794700842E-2</v>
      </c>
      <c r="AW125" s="9">
        <f>((1+BSL_RFR_spot_no_VA!AW125)*(1+LFL_RFR_spot_no_VA!$C125)/(1+BSL_RFR_spot_no_VA!$C125))-1</f>
        <v>1.9461356758976089E-2</v>
      </c>
      <c r="AX125" s="9">
        <f>((1+BSL_RFR_spot_no_VA!AX125)*(1+LFL_RFR_spot_no_VA!$C125)/(1+BSL_RFR_spot_no_VA!$C125))-1</f>
        <v>4.1357198295201236E-2</v>
      </c>
      <c r="AY125" s="9">
        <f>((1+BSL_RFR_spot_no_VA!AY125)*(1+LFL_RFR_spot_no_VA!$C125)/(1+BSL_RFR_spot_no_VA!$C125))-1</f>
        <v>1.6783236356024078E-2</v>
      </c>
      <c r="AZ125" s="9">
        <f>((1+BSL_RFR_spot_no_VA!AZ125)*(1+LFL_RFR_spot_no_VA!$C125)/(1+BSL_RFR_spot_no_VA!$C125))-1</f>
        <v>1.7715183016392189E-2</v>
      </c>
      <c r="BA125" s="9">
        <f>((1+BSL_RFR_spot_no_VA!BA125)*(1+LFL_RFR_spot_no_VA!$C125)/(1+BSL_RFR_spot_no_VA!$C125))-1</f>
        <v>2.0648362505339524E-2</v>
      </c>
      <c r="BB125" s="9">
        <f>((1+BSL_RFR_spot_no_VA!BB125)*(1+LFL_RFR_spot_no_VA!$C125)/(1+BSL_RFR_spot_no_VA!$C125))-1</f>
        <v>4.1298338506125187E-2</v>
      </c>
      <c r="BC125" s="9">
        <f>((1+BSL_RFR_spot_no_VA!BC125)*(1+LFL_RFR_spot_no_VA!$C125)/(1+BSL_RFR_spot_no_VA!$C125))-1</f>
        <v>1.4693713843830558E-2</v>
      </c>
      <c r="BD125" s="12"/>
      <c r="BE125" s="3"/>
    </row>
    <row r="126" spans="1:57" x14ac:dyDescent="0.25">
      <c r="A126" s="3"/>
      <c r="B126" s="3">
        <v>116</v>
      </c>
      <c r="C126" s="6">
        <v>1.6470524035855805E-2</v>
      </c>
      <c r="D126" s="6">
        <f>((1+BSL_RFR_spot_no_VA!D126)*(1+LFL_RFR_spot_no_VA!$C126)/(1+BSL_RFR_spot_no_VA!$C126))-1</f>
        <v>1.6470524035855805E-2</v>
      </c>
      <c r="E126" s="6">
        <f>((1+BSL_RFR_spot_no_VA!E126)*(1+LFL_RFR_spot_no_VA!$C126)/(1+BSL_RFR_spot_no_VA!$C126))-1</f>
        <v>1.6470524035855805E-2</v>
      </c>
      <c r="F126" s="6">
        <f>((1+BSL_RFR_spot_no_VA!F126)*(1+LFL_RFR_spot_no_VA!$C126)/(1+BSL_RFR_spot_no_VA!$C126))-1</f>
        <v>1.6362616377298522E-2</v>
      </c>
      <c r="G126" s="6">
        <f>((1+BSL_RFR_spot_no_VA!G126)*(1+LFL_RFR_spot_no_VA!$C126)/(1+BSL_RFR_spot_no_VA!$C126))-1</f>
        <v>2.2886124826446697E-2</v>
      </c>
      <c r="H126" s="6">
        <f>((1+BSL_RFR_spot_no_VA!H126)*(1+LFL_RFR_spot_no_VA!$C126)/(1+BSL_RFR_spot_no_VA!$C126))-1</f>
        <v>1.6470524035855805E-2</v>
      </c>
      <c r="I126" s="6">
        <f>((1+BSL_RFR_spot_no_VA!I126)*(1+LFL_RFR_spot_no_VA!$C126)/(1+BSL_RFR_spot_no_VA!$C126))-1</f>
        <v>1.7127779774341434E-2</v>
      </c>
      <c r="J126" s="6">
        <f>((1+BSL_RFR_spot_no_VA!J126)*(1+LFL_RFR_spot_no_VA!$C126)/(1+BSL_RFR_spot_no_VA!$C126))-1</f>
        <v>1.6450904461572602E-2</v>
      </c>
      <c r="K126" s="6">
        <f>((1+BSL_RFR_spot_no_VA!K126)*(1+LFL_RFR_spot_no_VA!$C126)/(1+BSL_RFR_spot_no_VA!$C126))-1</f>
        <v>1.6470524035855805E-2</v>
      </c>
      <c r="L126" s="6">
        <f>((1+BSL_RFR_spot_no_VA!L126)*(1+LFL_RFR_spot_no_VA!$C126)/(1+BSL_RFR_spot_no_VA!$C126))-1</f>
        <v>1.6470524035855805E-2</v>
      </c>
      <c r="M126" s="6">
        <f>((1+BSL_RFR_spot_no_VA!M126)*(1+LFL_RFR_spot_no_VA!$C126)/(1+BSL_RFR_spot_no_VA!$C126))-1</f>
        <v>1.6470524035855805E-2</v>
      </c>
      <c r="N126" s="6">
        <f>((1+BSL_RFR_spot_no_VA!N126)*(1+LFL_RFR_spot_no_VA!$C126)/(1+BSL_RFR_spot_no_VA!$C126))-1</f>
        <v>1.6470524035855805E-2</v>
      </c>
      <c r="O126" s="6">
        <f>((1+BSL_RFR_spot_no_VA!O126)*(1+LFL_RFR_spot_no_VA!$C126)/(1+BSL_RFR_spot_no_VA!$C126))-1</f>
        <v>1.6470524035855805E-2</v>
      </c>
      <c r="P126" s="6">
        <f>((1+BSL_RFR_spot_no_VA!P126)*(1+LFL_RFR_spot_no_VA!$C126)/(1+BSL_RFR_spot_no_VA!$C126))-1</f>
        <v>2.3072510782136568E-2</v>
      </c>
      <c r="Q126" s="6">
        <f>((1+BSL_RFR_spot_no_VA!Q126)*(1+LFL_RFR_spot_no_VA!$C126)/(1+BSL_RFR_spot_no_VA!$C126))-1</f>
        <v>2.4740174596204589E-2</v>
      </c>
      <c r="R126" s="6">
        <f>((1+BSL_RFR_spot_no_VA!R126)*(1+LFL_RFR_spot_no_VA!$C126)/(1+BSL_RFR_spot_no_VA!$C126))-1</f>
        <v>1.6470524035855805E-2</v>
      </c>
      <c r="S126" s="6">
        <f>((1+BSL_RFR_spot_no_VA!S126)*(1+LFL_RFR_spot_no_VA!$C126)/(1+BSL_RFR_spot_no_VA!$C126))-1</f>
        <v>1.6470524035855805E-2</v>
      </c>
      <c r="T126" s="6">
        <f>((1+BSL_RFR_spot_no_VA!T126)*(1+LFL_RFR_spot_no_VA!$C126)/(1+BSL_RFR_spot_no_VA!$C126))-1</f>
        <v>1.6470524035855805E-2</v>
      </c>
      <c r="U126" s="6">
        <f>((1+BSL_RFR_spot_no_VA!U126)*(1+LFL_RFR_spot_no_VA!$C126)/(1+BSL_RFR_spot_no_VA!$C126))-1</f>
        <v>6.1113888143509154E-3</v>
      </c>
      <c r="V126" s="6">
        <f>((1+BSL_RFR_spot_no_VA!V126)*(1+LFL_RFR_spot_no_VA!$C126)/(1+BSL_RFR_spot_no_VA!$C126))-1</f>
        <v>1.6470524035855805E-2</v>
      </c>
      <c r="W126" s="6">
        <f>((1+BSL_RFR_spot_no_VA!W126)*(1+LFL_RFR_spot_no_VA!$C126)/(1+BSL_RFR_spot_no_VA!$C126))-1</f>
        <v>1.6470524035855805E-2</v>
      </c>
      <c r="X126" s="6">
        <f>((1+BSL_RFR_spot_no_VA!X126)*(1+LFL_RFR_spot_no_VA!$C126)/(1+BSL_RFR_spot_no_VA!$C126))-1</f>
        <v>1.6470524035855805E-2</v>
      </c>
      <c r="Y126" s="6">
        <f>((1+BSL_RFR_spot_no_VA!Y126)*(1+LFL_RFR_spot_no_VA!$C126)/(1+BSL_RFR_spot_no_VA!$C126))-1</f>
        <v>1.6470524035855805E-2</v>
      </c>
      <c r="Z126" s="6">
        <f>((1+BSL_RFR_spot_no_VA!Z126)*(1+LFL_RFR_spot_no_VA!$C126)/(1+BSL_RFR_spot_no_VA!$C126))-1</f>
        <v>1.8932780608391209E-2</v>
      </c>
      <c r="AA126" s="6">
        <f>((1+BSL_RFR_spot_no_VA!AA126)*(1+LFL_RFR_spot_no_VA!$C126)/(1+BSL_RFR_spot_no_VA!$C126))-1</f>
        <v>2.1493135052342849E-2</v>
      </c>
      <c r="AB126" s="6">
        <f>((1+BSL_RFR_spot_no_VA!AB126)*(1+LFL_RFR_spot_no_VA!$C126)/(1+BSL_RFR_spot_no_VA!$C126))-1</f>
        <v>1.6470524035855805E-2</v>
      </c>
      <c r="AC126" s="6">
        <f>((1+BSL_RFR_spot_no_VA!AC126)*(1+LFL_RFR_spot_no_VA!$C126)/(1+BSL_RFR_spot_no_VA!$C126))-1</f>
        <v>2.3317755460676048E-2</v>
      </c>
      <c r="AD126" s="6">
        <f>((1+BSL_RFR_spot_no_VA!AD126)*(1+LFL_RFR_spot_no_VA!$C126)/(1+BSL_RFR_spot_no_VA!$C126))-1</f>
        <v>2.9144769022772188E-2</v>
      </c>
      <c r="AE126" s="6">
        <f>((1+BSL_RFR_spot_no_VA!AE126)*(1+LFL_RFR_spot_no_VA!$C126)/(1+BSL_RFR_spot_no_VA!$C126))-1</f>
        <v>1.6470524035855805E-2</v>
      </c>
      <c r="AF126" s="6">
        <f>((1+BSL_RFR_spot_no_VA!AF126)*(1+LFL_RFR_spot_no_VA!$C126)/(1+BSL_RFR_spot_no_VA!$C126))-1</f>
        <v>1.6470524035855805E-2</v>
      </c>
      <c r="AG126" s="6">
        <f>((1+BSL_RFR_spot_no_VA!AG126)*(1+LFL_RFR_spot_no_VA!$C126)/(1+BSL_RFR_spot_no_VA!$C126))-1</f>
        <v>1.6470524035855805E-2</v>
      </c>
      <c r="AH126" s="6">
        <f>((1+BSL_RFR_spot_no_VA!AH126)*(1+LFL_RFR_spot_no_VA!$C126)/(1+BSL_RFR_spot_no_VA!$C126))-1</f>
        <v>1.9727373366859258E-2</v>
      </c>
      <c r="AI126" s="6">
        <f>((1+BSL_RFR_spot_no_VA!AI126)*(1+LFL_RFR_spot_no_VA!$C126)/(1+BSL_RFR_spot_no_VA!$C126))-1</f>
        <v>6.1113888143509154E-3</v>
      </c>
      <c r="AJ126" s="6">
        <v>1.4478231637099714E-2</v>
      </c>
      <c r="AK126" s="6">
        <f>((1+BSL_RFR_spot_no_VA!AK126)*(1+LFL_RFR_spot_no_VA!$C126)/(1+BSL_RFR_spot_no_VA!$C126))-1</f>
        <v>1.910935677693959E-2</v>
      </c>
      <c r="AL126" s="6">
        <f>((1+BSL_RFR_spot_no_VA!AL126)*(1+LFL_RFR_spot_no_VA!$C126)/(1+BSL_RFR_spot_no_VA!$C126))-1</f>
        <v>5.091268668993032E-2</v>
      </c>
      <c r="AM126" s="6">
        <f>((1+BSL_RFR_spot_no_VA!AM126)*(1+LFL_RFR_spot_no_VA!$C126)/(1+BSL_RFR_spot_no_VA!$C126))-1</f>
        <v>1.7461312537154994E-2</v>
      </c>
      <c r="AN126" s="6">
        <f>((1+BSL_RFR_spot_no_VA!AN126)*(1+LFL_RFR_spot_no_VA!$C126)/(1+BSL_RFR_spot_no_VA!$C126))-1</f>
        <v>2.3543380564932326E-2</v>
      </c>
      <c r="AO126" s="6">
        <f>((1+BSL_RFR_spot_no_VA!AO126)*(1+LFL_RFR_spot_no_VA!$C126)/(1+BSL_RFR_spot_no_VA!$C126))-1</f>
        <v>1.9727373366859258E-2</v>
      </c>
      <c r="AP126" s="6">
        <f>((1+BSL_RFR_spot_no_VA!AP126)*(1+LFL_RFR_spot_no_VA!$C126)/(1+BSL_RFR_spot_no_VA!$C126))-1</f>
        <v>2.6466697133121997E-2</v>
      </c>
      <c r="AQ126" s="6">
        <f>((1+BSL_RFR_spot_no_VA!AQ126)*(1+LFL_RFR_spot_no_VA!$C126)/(1+BSL_RFR_spot_no_VA!$C126))-1</f>
        <v>1.8314764018471985E-2</v>
      </c>
      <c r="AR126" s="6">
        <f>((1+BSL_RFR_spot_no_VA!AR126)*(1+LFL_RFR_spot_no_VA!$C126)/(1+BSL_RFR_spot_no_VA!$C126))-1</f>
        <v>3.6600207250370387E-2</v>
      </c>
      <c r="AS126" s="6">
        <f>((1+BSL_RFR_spot_no_VA!AS126)*(1+LFL_RFR_spot_no_VA!$C126)/(1+BSL_RFR_spot_no_VA!$C126))-1</f>
        <v>6.2879649828995188E-3</v>
      </c>
      <c r="AT126" s="6">
        <f>((1+BSL_RFR_spot_no_VA!AT126)*(1+LFL_RFR_spot_no_VA!$C126)/(1+BSL_RFR_spot_no_VA!$C126))-1</f>
        <v>2.4102538432002163E-2</v>
      </c>
      <c r="AU126" s="6">
        <f>((1+BSL_RFR_spot_no_VA!AU126)*(1+LFL_RFR_spot_no_VA!$C126)/(1+BSL_RFR_spot_no_VA!$C126))-1</f>
        <v>3.6766973631777056E-2</v>
      </c>
      <c r="AV126" s="6">
        <f>((1+BSL_RFR_spot_no_VA!AV126)*(1+LFL_RFR_spot_no_VA!$C126)/(1+BSL_RFR_spot_no_VA!$C126))-1</f>
        <v>2.1944385260855404E-2</v>
      </c>
      <c r="AW126" s="6">
        <f>((1+BSL_RFR_spot_no_VA!AW126)*(1+LFL_RFR_spot_no_VA!$C126)/(1+BSL_RFR_spot_no_VA!$C126))-1</f>
        <v>1.9472318901178065E-2</v>
      </c>
      <c r="AX126" s="6">
        <f>((1+BSL_RFR_spot_no_VA!AX126)*(1+LFL_RFR_spot_no_VA!$C126)/(1+BSL_RFR_spot_no_VA!$C126))-1</f>
        <v>4.1259856142619178E-2</v>
      </c>
      <c r="AY126" s="6">
        <f>((1+BSL_RFR_spot_no_VA!AY126)*(1+LFL_RFR_spot_no_VA!$C126)/(1+BSL_RFR_spot_no_VA!$C126))-1</f>
        <v>1.6813866585810855E-2</v>
      </c>
      <c r="AZ126" s="6">
        <f>((1+BSL_RFR_spot_no_VA!AZ126)*(1+LFL_RFR_spot_no_VA!$C126)/(1+BSL_RFR_spot_no_VA!$C126))-1</f>
        <v>1.7735986577118945E-2</v>
      </c>
      <c r="BA126" s="6">
        <f>((1+BSL_RFR_spot_no_VA!BA126)*(1+LFL_RFR_spot_no_VA!$C126)/(1+BSL_RFR_spot_no_VA!$C126))-1</f>
        <v>2.0639683571025635E-2</v>
      </c>
      <c r="BB126" s="6">
        <f>((1+BSL_RFR_spot_no_VA!BB126)*(1+LFL_RFR_spot_no_VA!$C126)/(1+BSL_RFR_spot_no_VA!$C126))-1</f>
        <v>4.1200997419769569E-2</v>
      </c>
      <c r="BC126" s="6">
        <f>((1+BSL_RFR_spot_no_VA!BC126)*(1+LFL_RFR_spot_no_VA!$C126)/(1+BSL_RFR_spot_no_VA!$C126))-1</f>
        <v>1.4734191711796907E-2</v>
      </c>
      <c r="BD126" s="12"/>
      <c r="BE126" s="3"/>
    </row>
    <row r="127" spans="1:57" x14ac:dyDescent="0.25">
      <c r="A127" s="3"/>
      <c r="B127" s="3">
        <v>117</v>
      </c>
      <c r="C127" s="6">
        <v>1.6500637800518803E-2</v>
      </c>
      <c r="D127" s="6">
        <f>((1+BSL_RFR_spot_no_VA!D127)*(1+LFL_RFR_spot_no_VA!$C127)/(1+BSL_RFR_spot_no_VA!$C127))-1</f>
        <v>1.6500637800518803E-2</v>
      </c>
      <c r="E127" s="6">
        <f>((1+BSL_RFR_spot_no_VA!E127)*(1+LFL_RFR_spot_no_VA!$C127)/(1+BSL_RFR_spot_no_VA!$C127))-1</f>
        <v>1.6500637800518803E-2</v>
      </c>
      <c r="F127" s="6">
        <f>((1+BSL_RFR_spot_no_VA!F127)*(1+LFL_RFR_spot_no_VA!$C127)/(1+BSL_RFR_spot_no_VA!$C127))-1</f>
        <v>1.6392732152006095E-2</v>
      </c>
      <c r="G127" s="6">
        <f>((1+BSL_RFR_spot_no_VA!G127)*(1+LFL_RFR_spot_no_VA!$C127)/(1+BSL_RFR_spot_no_VA!$C127))-1</f>
        <v>2.2857261458343325E-2</v>
      </c>
      <c r="H127" s="6">
        <f>((1+BSL_RFR_spot_no_VA!H127)*(1+LFL_RFR_spot_no_VA!$C127)/(1+BSL_RFR_spot_no_VA!$C127))-1</f>
        <v>1.6500637800518803E-2</v>
      </c>
      <c r="I127" s="6">
        <f>((1+BSL_RFR_spot_no_VA!I127)*(1+LFL_RFR_spot_no_VA!$C127)/(1+BSL_RFR_spot_no_VA!$C127))-1</f>
        <v>1.7148071691593714E-2</v>
      </c>
      <c r="J127" s="6">
        <f>((1+BSL_RFR_spot_no_VA!J127)*(1+LFL_RFR_spot_no_VA!$C127)/(1+BSL_RFR_spot_no_VA!$C127))-1</f>
        <v>1.6481018591698371E-2</v>
      </c>
      <c r="K127" s="6">
        <f>((1+BSL_RFR_spot_no_VA!K127)*(1+LFL_RFR_spot_no_VA!$C127)/(1+BSL_RFR_spot_no_VA!$C127))-1</f>
        <v>1.6500637800518803E-2</v>
      </c>
      <c r="L127" s="6">
        <f>((1+BSL_RFR_spot_no_VA!L127)*(1+LFL_RFR_spot_no_VA!$C127)/(1+BSL_RFR_spot_no_VA!$C127))-1</f>
        <v>1.6500637800518803E-2</v>
      </c>
      <c r="M127" s="6">
        <f>((1+BSL_RFR_spot_no_VA!M127)*(1+LFL_RFR_spot_no_VA!$C127)/(1+BSL_RFR_spot_no_VA!$C127))-1</f>
        <v>1.6500637800518803E-2</v>
      </c>
      <c r="N127" s="6">
        <f>((1+BSL_RFR_spot_no_VA!N127)*(1+LFL_RFR_spot_no_VA!$C127)/(1+BSL_RFR_spot_no_VA!$C127))-1</f>
        <v>1.6500637800518803E-2</v>
      </c>
      <c r="O127" s="6">
        <f>((1+BSL_RFR_spot_no_VA!O127)*(1+LFL_RFR_spot_no_VA!$C127)/(1+BSL_RFR_spot_no_VA!$C127))-1</f>
        <v>1.6500637800518803E-2</v>
      </c>
      <c r="P127" s="6">
        <f>((1+BSL_RFR_spot_no_VA!P127)*(1+LFL_RFR_spot_no_VA!$C127)/(1+BSL_RFR_spot_no_VA!$C127))-1</f>
        <v>2.3043643942137315E-2</v>
      </c>
      <c r="Q127" s="6">
        <f>((1+BSL_RFR_spot_no_VA!Q127)*(1+LFL_RFR_spot_no_VA!$C127)/(1+BSL_RFR_spot_no_VA!$C127))-1</f>
        <v>2.4691657483054907E-2</v>
      </c>
      <c r="R127" s="6">
        <f>((1+BSL_RFR_spot_no_VA!R127)*(1+LFL_RFR_spot_no_VA!$C127)/(1+BSL_RFR_spot_no_VA!$C127))-1</f>
        <v>1.6500637800518803E-2</v>
      </c>
      <c r="S127" s="6">
        <f>((1+BSL_RFR_spot_no_VA!S127)*(1+LFL_RFR_spot_no_VA!$C127)/(1+BSL_RFR_spot_no_VA!$C127))-1</f>
        <v>1.6500637800518803E-2</v>
      </c>
      <c r="T127" s="6">
        <f>((1+BSL_RFR_spot_no_VA!T127)*(1+LFL_RFR_spot_no_VA!$C127)/(1+BSL_RFR_spot_no_VA!$C127))-1</f>
        <v>1.6500637800518803E-2</v>
      </c>
      <c r="U127" s="6">
        <f>((1+BSL_RFR_spot_no_VA!U127)*(1+LFL_RFR_spot_no_VA!$C127)/(1+BSL_RFR_spot_no_VA!$C127))-1</f>
        <v>6.1416955433235554E-3</v>
      </c>
      <c r="V127" s="6">
        <f>((1+BSL_RFR_spot_no_VA!V127)*(1+LFL_RFR_spot_no_VA!$C127)/(1+BSL_RFR_spot_no_VA!$C127))-1</f>
        <v>1.6500637800518803E-2</v>
      </c>
      <c r="W127" s="6">
        <f>((1+BSL_RFR_spot_no_VA!W127)*(1+LFL_RFR_spot_no_VA!$C127)/(1+BSL_RFR_spot_no_VA!$C127))-1</f>
        <v>1.6500637800518803E-2</v>
      </c>
      <c r="X127" s="6">
        <f>((1+BSL_RFR_spot_no_VA!X127)*(1+LFL_RFR_spot_no_VA!$C127)/(1+BSL_RFR_spot_no_VA!$C127))-1</f>
        <v>1.6500637800518803E-2</v>
      </c>
      <c r="Y127" s="6">
        <f>((1+BSL_RFR_spot_no_VA!Y127)*(1+LFL_RFR_spot_no_VA!$C127)/(1+BSL_RFR_spot_no_VA!$C127))-1</f>
        <v>1.6500637800518803E-2</v>
      </c>
      <c r="Z127" s="6">
        <f>((1+BSL_RFR_spot_no_VA!Z127)*(1+LFL_RFR_spot_no_VA!$C127)/(1+BSL_RFR_spot_no_VA!$C127))-1</f>
        <v>1.8943229298664432E-2</v>
      </c>
      <c r="AA127" s="6">
        <f>((1+BSL_RFR_spot_no_VA!AA127)*(1+LFL_RFR_spot_no_VA!$C127)/(1+BSL_RFR_spot_no_VA!$C127))-1</f>
        <v>2.1483916840911998E-2</v>
      </c>
      <c r="AB127" s="6">
        <f>((1+BSL_RFR_spot_no_VA!AB127)*(1+LFL_RFR_spot_no_VA!$C127)/(1+BSL_RFR_spot_no_VA!$C127))-1</f>
        <v>1.6500637800518803E-2</v>
      </c>
      <c r="AC127" s="6">
        <f>((1+BSL_RFR_spot_no_VA!AC127)*(1+LFL_RFR_spot_no_VA!$C127)/(1+BSL_RFR_spot_no_VA!$C127))-1</f>
        <v>2.3288884052393044E-2</v>
      </c>
      <c r="AD127" s="6">
        <f>((1+BSL_RFR_spot_no_VA!AD127)*(1+LFL_RFR_spot_no_VA!$C127)/(1+BSL_RFR_spot_no_VA!$C127))-1</f>
        <v>2.9056931445603951E-2</v>
      </c>
      <c r="AE127" s="6">
        <f>((1+BSL_RFR_spot_no_VA!AE127)*(1+LFL_RFR_spot_no_VA!$C127)/(1+BSL_RFR_spot_no_VA!$C127))-1</f>
        <v>1.6500637800518803E-2</v>
      </c>
      <c r="AF127" s="6">
        <f>((1+BSL_RFR_spot_no_VA!AF127)*(1+LFL_RFR_spot_no_VA!$C127)/(1+BSL_RFR_spot_no_VA!$C127))-1</f>
        <v>1.6500637800518803E-2</v>
      </c>
      <c r="AG127" s="6">
        <f>((1+BSL_RFR_spot_no_VA!AG127)*(1+LFL_RFR_spot_no_VA!$C127)/(1+BSL_RFR_spot_no_VA!$C127))-1</f>
        <v>1.6500637800518803E-2</v>
      </c>
      <c r="AH127" s="6">
        <f>((1+BSL_RFR_spot_no_VA!AH127)*(1+LFL_RFR_spot_no_VA!$C127)/(1+BSL_RFR_spot_no_VA!$C127))-1</f>
        <v>1.9727997651482143E-2</v>
      </c>
      <c r="AI127" s="6">
        <f>((1+BSL_RFR_spot_no_VA!AI127)*(1+LFL_RFR_spot_no_VA!$C127)/(1+BSL_RFR_spot_no_VA!$C127))-1</f>
        <v>6.1416955433235554E-3</v>
      </c>
      <c r="AJ127" s="6">
        <v>1.4525285646779018E-2</v>
      </c>
      <c r="AK127" s="6">
        <f>((1+BSL_RFR_spot_no_VA!AK127)*(1+LFL_RFR_spot_no_VA!$C127)/(1+BSL_RFR_spot_no_VA!$C127))-1</f>
        <v>1.9119802178048317E-2</v>
      </c>
      <c r="AL127" s="6">
        <f>((1+BSL_RFR_spot_no_VA!AL127)*(1+LFL_RFR_spot_no_VA!$C127)/(1+BSL_RFR_spot_no_VA!$C127))-1</f>
        <v>5.0736157192196485E-2</v>
      </c>
      <c r="AM127" s="6">
        <f>((1+BSL_RFR_spot_no_VA!AM127)*(1+LFL_RFR_spot_no_VA!$C127)/(1+BSL_RFR_spot_no_VA!$C127))-1</f>
        <v>1.7481598241541274E-2</v>
      </c>
      <c r="AN127" s="6">
        <f>((1+BSL_RFR_spot_no_VA!AN127)*(1+LFL_RFR_spot_no_VA!$C127)/(1+BSL_RFR_spot_no_VA!$C127))-1</f>
        <v>2.3514504953828119E-2</v>
      </c>
      <c r="AO127" s="6">
        <f>((1+BSL_RFR_spot_no_VA!AO127)*(1+LFL_RFR_spot_no_VA!$C127)/(1+BSL_RFR_spot_no_VA!$C127))-1</f>
        <v>1.9737807255892248E-2</v>
      </c>
      <c r="AP127" s="6">
        <f>((1+BSL_RFR_spot_no_VA!AP127)*(1+LFL_RFR_spot_no_VA!$C127)/(1+BSL_RFR_spot_no_VA!$C127))-1</f>
        <v>2.6408338254843899E-2</v>
      </c>
      <c r="AQ127" s="6">
        <f>((1+BSL_RFR_spot_no_VA!AQ127)*(1+LFL_RFR_spot_no_VA!$C127)/(1+BSL_RFR_spot_no_VA!$C127))-1</f>
        <v>1.8335033825230385E-2</v>
      </c>
      <c r="AR127" s="6">
        <f>((1+BSL_RFR_spot_no_VA!AR127)*(1+LFL_RFR_spot_no_VA!$C127)/(1+BSL_RFR_spot_no_VA!$C127))-1</f>
        <v>3.6541659610603849E-2</v>
      </c>
      <c r="AS127" s="6">
        <f>((1+BSL_RFR_spot_no_VA!AS127)*(1+LFL_RFR_spot_no_VA!$C127)/(1+BSL_RFR_spot_no_VA!$C127))-1</f>
        <v>6.3182684227074404E-3</v>
      </c>
      <c r="AT127" s="6">
        <f>((1+BSL_RFR_spot_no_VA!AT127)*(1+LFL_RFR_spot_no_VA!$C127)/(1+BSL_RFR_spot_no_VA!$C127))-1</f>
        <v>2.406384280080065E-2</v>
      </c>
      <c r="AU127" s="6">
        <f>((1+BSL_RFR_spot_no_VA!AU127)*(1+LFL_RFR_spot_no_VA!$C127)/(1+BSL_RFR_spot_no_VA!$C127))-1</f>
        <v>3.6708422885577852E-2</v>
      </c>
      <c r="AV127" s="6">
        <f>((1+BSL_RFR_spot_no_VA!AV127)*(1+LFL_RFR_spot_no_VA!$C127)/(1+BSL_RFR_spot_no_VA!$C127))-1</f>
        <v>2.1935158643782371E-2</v>
      </c>
      <c r="AW127" s="6">
        <f>((1+BSL_RFR_spot_no_VA!AW127)*(1+LFL_RFR_spot_no_VA!$C127)/(1+BSL_RFR_spot_no_VA!$C127))-1</f>
        <v>1.9472947936816531E-2</v>
      </c>
      <c r="AX127" s="6">
        <f>((1+BSL_RFR_spot_no_VA!AX127)*(1+LFL_RFR_spot_no_VA!$C127)/(1+BSL_RFR_spot_no_VA!$C127))-1</f>
        <v>4.1161983287818948E-2</v>
      </c>
      <c r="AY127" s="6">
        <f>((1+BSL_RFR_spot_no_VA!AY127)*(1+LFL_RFR_spot_no_VA!$C127)/(1+BSL_RFR_spot_no_VA!$C127))-1</f>
        <v>1.6834164350466363E-2</v>
      </c>
      <c r="AZ127" s="6">
        <f>((1+BSL_RFR_spot_no_VA!AZ127)*(1+LFL_RFR_spot_no_VA!$C127)/(1+BSL_RFR_spot_no_VA!$C127))-1</f>
        <v>1.7756267165027317E-2</v>
      </c>
      <c r="BA127" s="6">
        <f>((1+BSL_RFR_spot_no_VA!BA127)*(1+LFL_RFR_spot_no_VA!$C127)/(1+BSL_RFR_spot_no_VA!$C127))-1</f>
        <v>2.0630481257222666E-2</v>
      </c>
      <c r="BB127" s="6">
        <f>((1+BSL_RFR_spot_no_VA!BB127)*(1+LFL_RFR_spot_no_VA!$C127)/(1+BSL_RFR_spot_no_VA!$C127))-1</f>
        <v>4.1103125661357653E-2</v>
      </c>
      <c r="BC127" s="6">
        <f>((1+BSL_RFR_spot_no_VA!BC127)*(1+LFL_RFR_spot_no_VA!$C127)/(1+BSL_RFR_spot_no_VA!$C127))-1</f>
        <v>1.4783957028730033E-2</v>
      </c>
      <c r="BD127" s="12"/>
      <c r="BE127" s="3"/>
    </row>
    <row r="128" spans="1:57" x14ac:dyDescent="0.25">
      <c r="A128" s="3"/>
      <c r="B128" s="3">
        <v>118</v>
      </c>
      <c r="C128" s="6">
        <v>1.6530242133233841E-2</v>
      </c>
      <c r="D128" s="6">
        <f>((1+BSL_RFR_spot_no_VA!D128)*(1+LFL_RFR_spot_no_VA!$C128)/(1+BSL_RFR_spot_no_VA!$C128))-1</f>
        <v>1.6530242133233841E-2</v>
      </c>
      <c r="E128" s="6">
        <f>((1+BSL_RFR_spot_no_VA!E128)*(1+LFL_RFR_spot_no_VA!$C128)/(1+BSL_RFR_spot_no_VA!$C128))-1</f>
        <v>1.6530242133233841E-2</v>
      </c>
      <c r="F128" s="6">
        <f>((1+BSL_RFR_spot_no_VA!F128)*(1+LFL_RFR_spot_no_VA!$C128)/(1+BSL_RFR_spot_no_VA!$C128))-1</f>
        <v>1.6422338548647941E-2</v>
      </c>
      <c r="G128" s="6">
        <f>((1+BSL_RFR_spot_no_VA!G128)*(1+LFL_RFR_spot_no_VA!$C128)/(1+BSL_RFR_spot_no_VA!$C128))-1</f>
        <v>2.2837697123117451E-2</v>
      </c>
      <c r="H128" s="6">
        <f>((1+BSL_RFR_spot_no_VA!H128)*(1+LFL_RFR_spot_no_VA!$C128)/(1+BSL_RFR_spot_no_VA!$C128))-1</f>
        <v>1.6530242133233841E-2</v>
      </c>
      <c r="I128" s="6">
        <f>((1+BSL_RFR_spot_no_VA!I128)*(1+LFL_RFR_spot_no_VA!$C128)/(1+BSL_RFR_spot_no_VA!$C128))-1</f>
        <v>1.7167854223968382E-2</v>
      </c>
      <c r="J128" s="6">
        <f>((1+BSL_RFR_spot_no_VA!J128)*(1+LFL_RFR_spot_no_VA!$C128)/(1+BSL_RFR_spot_no_VA!$C128))-1</f>
        <v>1.6510623299672789E-2</v>
      </c>
      <c r="K128" s="6">
        <f>((1+BSL_RFR_spot_no_VA!K128)*(1+LFL_RFR_spot_no_VA!$C128)/(1+BSL_RFR_spot_no_VA!$C128))-1</f>
        <v>1.6530242133233841E-2</v>
      </c>
      <c r="L128" s="6">
        <f>((1+BSL_RFR_spot_no_VA!L128)*(1+LFL_RFR_spot_no_VA!$C128)/(1+BSL_RFR_spot_no_VA!$C128))-1</f>
        <v>1.6530242133233841E-2</v>
      </c>
      <c r="M128" s="6">
        <f>((1+BSL_RFR_spot_no_VA!M128)*(1+LFL_RFR_spot_no_VA!$C128)/(1+BSL_RFR_spot_no_VA!$C128))-1</f>
        <v>1.6530242133233841E-2</v>
      </c>
      <c r="N128" s="6">
        <f>((1+BSL_RFR_spot_no_VA!N128)*(1+LFL_RFR_spot_no_VA!$C128)/(1+BSL_RFR_spot_no_VA!$C128))-1</f>
        <v>1.6530242133233841E-2</v>
      </c>
      <c r="O128" s="6">
        <f>((1+BSL_RFR_spot_no_VA!O128)*(1+LFL_RFR_spot_no_VA!$C128)/(1+BSL_RFR_spot_no_VA!$C128))-1</f>
        <v>1.6530242133233841E-2</v>
      </c>
      <c r="P128" s="6">
        <f>((1+BSL_RFR_spot_no_VA!P128)*(1+LFL_RFR_spot_no_VA!$C128)/(1+BSL_RFR_spot_no_VA!$C128))-1</f>
        <v>2.3024076041947561E-2</v>
      </c>
      <c r="Q128" s="6">
        <f>((1+BSL_RFR_spot_no_VA!Q128)*(1+LFL_RFR_spot_no_VA!$C128)/(1+BSL_RFR_spot_no_VA!$C128))-1</f>
        <v>2.4652439227516254E-2</v>
      </c>
      <c r="R128" s="6">
        <f>((1+BSL_RFR_spot_no_VA!R128)*(1+LFL_RFR_spot_no_VA!$C128)/(1+BSL_RFR_spot_no_VA!$C128))-1</f>
        <v>1.6530242133233841E-2</v>
      </c>
      <c r="S128" s="6">
        <f>((1+BSL_RFR_spot_no_VA!S128)*(1+LFL_RFR_spot_no_VA!$C128)/(1+BSL_RFR_spot_no_VA!$C128))-1</f>
        <v>1.6530242133233841E-2</v>
      </c>
      <c r="T128" s="6">
        <f>((1+BSL_RFR_spot_no_VA!T128)*(1+LFL_RFR_spot_no_VA!$C128)/(1+BSL_RFR_spot_no_VA!$C128))-1</f>
        <v>1.6530242133233841E-2</v>
      </c>
      <c r="U128" s="6">
        <f>((1+BSL_RFR_spot_no_VA!U128)*(1+LFL_RFR_spot_no_VA!$C128)/(1+BSL_RFR_spot_no_VA!$C128))-1</f>
        <v>6.1813074297698556E-3</v>
      </c>
      <c r="V128" s="6">
        <f>((1+BSL_RFR_spot_no_VA!V128)*(1+LFL_RFR_spot_no_VA!$C128)/(1+BSL_RFR_spot_no_VA!$C128))-1</f>
        <v>1.6530242133233841E-2</v>
      </c>
      <c r="W128" s="6">
        <f>((1+BSL_RFR_spot_no_VA!W128)*(1+LFL_RFR_spot_no_VA!$C128)/(1+BSL_RFR_spot_no_VA!$C128))-1</f>
        <v>1.6530242133233841E-2</v>
      </c>
      <c r="X128" s="6">
        <f>((1+BSL_RFR_spot_no_VA!X128)*(1+LFL_RFR_spot_no_VA!$C128)/(1+BSL_RFR_spot_no_VA!$C128))-1</f>
        <v>1.6530242133233841E-2</v>
      </c>
      <c r="Y128" s="6">
        <f>((1+BSL_RFR_spot_no_VA!Y128)*(1+LFL_RFR_spot_no_VA!$C128)/(1+BSL_RFR_spot_no_VA!$C128))-1</f>
        <v>1.6530242133233841E-2</v>
      </c>
      <c r="Z128" s="6">
        <f>((1+BSL_RFR_spot_no_VA!Z128)*(1+LFL_RFR_spot_no_VA!$C128)/(1+BSL_RFR_spot_no_VA!$C128))-1</f>
        <v>1.894335866124508E-2</v>
      </c>
      <c r="AA128" s="6">
        <f>((1+BSL_RFR_spot_no_VA!AA128)*(1+LFL_RFR_spot_no_VA!$C128)/(1+BSL_RFR_spot_no_VA!$C128))-1</f>
        <v>2.1474188190623078E-2</v>
      </c>
      <c r="AB128" s="6">
        <f>((1+BSL_RFR_spot_no_VA!AB128)*(1+LFL_RFR_spot_no_VA!$C128)/(1+BSL_RFR_spot_no_VA!$C128))-1</f>
        <v>1.6530242133233841E-2</v>
      </c>
      <c r="AC128" s="6">
        <f>((1+BSL_RFR_spot_no_VA!AC128)*(1+LFL_RFR_spot_no_VA!$C128)/(1+BSL_RFR_spot_no_VA!$C128))-1</f>
        <v>2.3259502044680413E-2</v>
      </c>
      <c r="AD128" s="6">
        <f>((1+BSL_RFR_spot_no_VA!AD128)*(1+LFL_RFR_spot_no_VA!$C128)/(1+BSL_RFR_spot_no_VA!$C128))-1</f>
        <v>2.898820144451264E-2</v>
      </c>
      <c r="AE128" s="6">
        <f>((1+BSL_RFR_spot_no_VA!AE128)*(1+LFL_RFR_spot_no_VA!$C128)/(1+BSL_RFR_spot_no_VA!$C128))-1</f>
        <v>1.6530242133233841E-2</v>
      </c>
      <c r="AF128" s="6">
        <f>((1+BSL_RFR_spot_no_VA!AF128)*(1+LFL_RFR_spot_no_VA!$C128)/(1+BSL_RFR_spot_no_VA!$C128))-1</f>
        <v>1.6530242133233841E-2</v>
      </c>
      <c r="AG128" s="6">
        <f>((1+BSL_RFR_spot_no_VA!AG128)*(1+LFL_RFR_spot_no_VA!$C128)/(1+BSL_RFR_spot_no_VA!$C128))-1</f>
        <v>1.6530242133233841E-2</v>
      </c>
      <c r="AH128" s="6">
        <f>((1+BSL_RFR_spot_no_VA!AH128)*(1+LFL_RFR_spot_no_VA!$C128)/(1+BSL_RFR_spot_no_VA!$C128))-1</f>
        <v>1.972811200368807E-2</v>
      </c>
      <c r="AI128" s="6">
        <f>((1+BSL_RFR_spot_no_VA!AI128)*(1+LFL_RFR_spot_no_VA!$C128)/(1+BSL_RFR_spot_no_VA!$C128))-1</f>
        <v>6.1813074297698556E-3</v>
      </c>
      <c r="AJ128" s="6">
        <v>1.4571545906905348E-2</v>
      </c>
      <c r="AK128" s="6">
        <f>((1+BSL_RFR_spot_no_VA!AK128)*(1+LFL_RFR_spot_no_VA!$C128)/(1+BSL_RFR_spot_no_VA!$C128))-1</f>
        <v>1.9119928163294997E-2</v>
      </c>
      <c r="AL128" s="6">
        <f>((1+BSL_RFR_spot_no_VA!AL128)*(1+LFL_RFR_spot_no_VA!$C128)/(1+BSL_RFR_spot_no_VA!$C128))-1</f>
        <v>5.0549299528127367E-2</v>
      </c>
      <c r="AM128" s="6">
        <f>((1+BSL_RFR_spot_no_VA!AM128)*(1+LFL_RFR_spot_no_VA!$C128)/(1+BSL_RFR_spot_no_VA!$C128))-1</f>
        <v>1.7501374394506497E-2</v>
      </c>
      <c r="AN128" s="6">
        <f>((1+BSL_RFR_spot_no_VA!AN128)*(1+LFL_RFR_spot_no_VA!$C128)/(1+BSL_RFR_spot_no_VA!$C128))-1</f>
        <v>2.3475309213852213E-2</v>
      </c>
      <c r="AO128" s="6">
        <f>((1+BSL_RFR_spot_no_VA!AO128)*(1+LFL_RFR_spot_no_VA!$C128)/(1+BSL_RFR_spot_no_VA!$C128))-1</f>
        <v>1.9737921420468485E-2</v>
      </c>
      <c r="AP128" s="6">
        <f>((1+BSL_RFR_spot_no_VA!AP128)*(1+LFL_RFR_spot_no_VA!$C128)/(1+BSL_RFR_spot_no_VA!$C128))-1</f>
        <v>2.6359277747329379E-2</v>
      </c>
      <c r="AQ128" s="6">
        <f>((1+BSL_RFR_spot_no_VA!AQ128)*(1+LFL_RFR_spot_no_VA!$C128)/(1+BSL_RFR_spot_no_VA!$C128))-1</f>
        <v>1.8344984237632644E-2</v>
      </c>
      <c r="AR128" s="6">
        <f>((1+BSL_RFR_spot_no_VA!AR128)*(1+LFL_RFR_spot_no_VA!$C128)/(1+BSL_RFR_spot_no_VA!$C128))-1</f>
        <v>3.6482595864840928E-2</v>
      </c>
      <c r="AS128" s="6">
        <f>((1+BSL_RFR_spot_no_VA!AS128)*(1+LFL_RFR_spot_no_VA!$C128)/(1+BSL_RFR_spot_no_VA!$C128))-1</f>
        <v>6.3480675150389132E-3</v>
      </c>
      <c r="AT128" s="6">
        <f>((1+BSL_RFR_spot_no_VA!AT128)*(1+LFL_RFR_spot_no_VA!$C128)/(1+BSL_RFR_spot_no_VA!$C128))-1</f>
        <v>2.4024636553561907E-2</v>
      </c>
      <c r="AU128" s="6">
        <f>((1+BSL_RFR_spot_no_VA!AU128)*(1+LFL_RFR_spot_no_VA!$C128)/(1+BSL_RFR_spot_no_VA!$C128))-1</f>
        <v>3.6649355950109985E-2</v>
      </c>
      <c r="AV128" s="6">
        <f>((1+BSL_RFR_spot_no_VA!AV128)*(1+LFL_RFR_spot_no_VA!$C128)/(1+BSL_RFR_spot_no_VA!$C128))-1</f>
        <v>2.1915611945747315E-2</v>
      </c>
      <c r="AW128" s="6">
        <f>((1+BSL_RFR_spot_no_VA!AW128)*(1+LFL_RFR_spot_no_VA!$C128)/(1+BSL_RFR_spot_no_VA!$C128))-1</f>
        <v>1.9473067167394165E-2</v>
      </c>
      <c r="AX128" s="6">
        <f>((1+BSL_RFR_spot_no_VA!AX128)*(1+LFL_RFR_spot_no_VA!$C128)/(1+BSL_RFR_spot_no_VA!$C128))-1</f>
        <v>4.1063593501350582E-2</v>
      </c>
      <c r="AY128" s="6">
        <f>((1+BSL_RFR_spot_no_VA!AY128)*(1+LFL_RFR_spot_no_VA!$C128)/(1+BSL_RFR_spot_no_VA!$C128))-1</f>
        <v>1.6863762303771956E-2</v>
      </c>
      <c r="AZ128" s="6">
        <f>((1+BSL_RFR_spot_no_VA!AZ128)*(1+LFL_RFR_spot_no_VA!$C128)/(1+BSL_RFR_spot_no_VA!$C128))-1</f>
        <v>1.7776038064361677E-2</v>
      </c>
      <c r="BA128" s="6">
        <f>((1+BSL_RFR_spot_no_VA!BA128)*(1+LFL_RFR_spot_no_VA!$C128)/(1+BSL_RFR_spot_no_VA!$C128))-1</f>
        <v>2.0630578347497153E-2</v>
      </c>
      <c r="BB128" s="6">
        <f>((1+BSL_RFR_spot_no_VA!BB128)*(1+LFL_RFR_spot_no_VA!$C128)/(1+BSL_RFR_spot_no_VA!$C128))-1</f>
        <v>4.1004737000667424E-2</v>
      </c>
      <c r="BC128" s="6">
        <f>((1+BSL_RFR_spot_no_VA!BC128)*(1+LFL_RFR_spot_no_VA!$C128)/(1+BSL_RFR_spot_no_VA!$C128))-1</f>
        <v>1.4823403613420716E-2</v>
      </c>
      <c r="BD128" s="12"/>
      <c r="BE128" s="3"/>
    </row>
    <row r="129" spans="1:57" x14ac:dyDescent="0.25">
      <c r="A129" s="3"/>
      <c r="B129" s="3">
        <v>119</v>
      </c>
      <c r="C129" s="6">
        <v>1.6559349843601856E-2</v>
      </c>
      <c r="D129" s="6">
        <f>((1+BSL_RFR_spot_no_VA!D129)*(1+LFL_RFR_spot_no_VA!$C129)/(1+BSL_RFR_spot_no_VA!$C129))-1</f>
        <v>1.6559349843601856E-2</v>
      </c>
      <c r="E129" s="6">
        <f>((1+BSL_RFR_spot_no_VA!E129)*(1+LFL_RFR_spot_no_VA!$C129)/(1+BSL_RFR_spot_no_VA!$C129))-1</f>
        <v>1.6559349843601856E-2</v>
      </c>
      <c r="F129" s="6">
        <f>((1+BSL_RFR_spot_no_VA!F129)*(1+LFL_RFR_spot_no_VA!$C129)/(1+BSL_RFR_spot_no_VA!$C129))-1</f>
        <v>1.6451448375456756E-2</v>
      </c>
      <c r="G129" s="6">
        <f>((1+BSL_RFR_spot_no_VA!G129)*(1+LFL_RFR_spot_no_VA!$C129)/(1+BSL_RFR_spot_no_VA!$C129))-1</f>
        <v>2.2807825771639978E-2</v>
      </c>
      <c r="H129" s="6">
        <f>((1+BSL_RFR_spot_no_VA!H129)*(1+LFL_RFR_spot_no_VA!$C129)/(1+BSL_RFR_spot_no_VA!$C129))-1</f>
        <v>1.6559349843601856E-2</v>
      </c>
      <c r="I129" s="6">
        <f>((1+BSL_RFR_spot_no_VA!I129)*(1+LFL_RFR_spot_no_VA!$C129)/(1+BSL_RFR_spot_no_VA!$C129))-1</f>
        <v>1.7196949428095687E-2</v>
      </c>
      <c r="J129" s="6">
        <f>((1+BSL_RFR_spot_no_VA!J129)*(1+LFL_RFR_spot_no_VA!$C129)/(1+BSL_RFR_spot_no_VA!$C129))-1</f>
        <v>1.6539731394848323E-2</v>
      </c>
      <c r="K129" s="6">
        <f>((1+BSL_RFR_spot_no_VA!K129)*(1+LFL_RFR_spot_no_VA!$C129)/(1+BSL_RFR_spot_no_VA!$C129))-1</f>
        <v>1.6559349843601856E-2</v>
      </c>
      <c r="L129" s="6">
        <f>((1+BSL_RFR_spot_no_VA!L129)*(1+LFL_RFR_spot_no_VA!$C129)/(1+BSL_RFR_spot_no_VA!$C129))-1</f>
        <v>1.6559349843601856E-2</v>
      </c>
      <c r="M129" s="6">
        <f>((1+BSL_RFR_spot_no_VA!M129)*(1+LFL_RFR_spot_no_VA!$C129)/(1+BSL_RFR_spot_no_VA!$C129))-1</f>
        <v>1.6559349843601856E-2</v>
      </c>
      <c r="N129" s="6">
        <f>((1+BSL_RFR_spot_no_VA!N129)*(1+LFL_RFR_spot_no_VA!$C129)/(1+BSL_RFR_spot_no_VA!$C129))-1</f>
        <v>1.6559349843601856E-2</v>
      </c>
      <c r="O129" s="6">
        <f>((1+BSL_RFR_spot_no_VA!O129)*(1+LFL_RFR_spot_no_VA!$C129)/(1+BSL_RFR_spot_no_VA!$C129))-1</f>
        <v>1.6559349843601856E-2</v>
      </c>
      <c r="P129" s="6">
        <f>((1+BSL_RFR_spot_no_VA!P129)*(1+LFL_RFR_spot_no_VA!$C129)/(1+BSL_RFR_spot_no_VA!$C129))-1</f>
        <v>2.2994201034799877E-2</v>
      </c>
      <c r="Q129" s="6">
        <f>((1+BSL_RFR_spot_no_VA!Q129)*(1+LFL_RFR_spot_no_VA!$C129)/(1+BSL_RFR_spot_no_VA!$C129))-1</f>
        <v>2.4612723056975927E-2</v>
      </c>
      <c r="R129" s="6">
        <f>((1+BSL_RFR_spot_no_VA!R129)*(1+LFL_RFR_spot_no_VA!$C129)/(1+BSL_RFR_spot_no_VA!$C129))-1</f>
        <v>1.6559349843601856E-2</v>
      </c>
      <c r="S129" s="6">
        <f>((1+BSL_RFR_spot_no_VA!S129)*(1+LFL_RFR_spot_no_VA!$C129)/(1+BSL_RFR_spot_no_VA!$C129))-1</f>
        <v>1.6559349843601856E-2</v>
      </c>
      <c r="T129" s="6">
        <f>((1+BSL_RFR_spot_no_VA!T129)*(1+LFL_RFR_spot_no_VA!$C129)/(1+BSL_RFR_spot_no_VA!$C129))-1</f>
        <v>1.6559349843601856E-2</v>
      </c>
      <c r="U129" s="6">
        <f>((1+BSL_RFR_spot_no_VA!U129)*(1+LFL_RFR_spot_no_VA!$C129)/(1+BSL_RFR_spot_no_VA!$C129))-1</f>
        <v>6.2106181260503934E-3</v>
      </c>
      <c r="V129" s="6">
        <f>((1+BSL_RFR_spot_no_VA!V129)*(1+LFL_RFR_spot_no_VA!$C129)/(1+BSL_RFR_spot_no_VA!$C129))-1</f>
        <v>1.6559349843601856E-2</v>
      </c>
      <c r="W129" s="6">
        <f>((1+BSL_RFR_spot_no_VA!W129)*(1+LFL_RFR_spot_no_VA!$C129)/(1+BSL_RFR_spot_no_VA!$C129))-1</f>
        <v>1.6559349843601856E-2</v>
      </c>
      <c r="X129" s="6">
        <f>((1+BSL_RFR_spot_no_VA!X129)*(1+LFL_RFR_spot_no_VA!$C129)/(1+BSL_RFR_spot_no_VA!$C129))-1</f>
        <v>1.6559349843601856E-2</v>
      </c>
      <c r="Y129" s="6">
        <f>((1+BSL_RFR_spot_no_VA!Y129)*(1+LFL_RFR_spot_no_VA!$C129)/(1+BSL_RFR_spot_no_VA!$C129))-1</f>
        <v>1.6559349843601856E-2</v>
      </c>
      <c r="Z129" s="6">
        <f>((1+BSL_RFR_spot_no_VA!Z129)*(1+LFL_RFR_spot_no_VA!$C129)/(1+BSL_RFR_spot_no_VA!$C129))-1</f>
        <v>1.8952800591547359E-2</v>
      </c>
      <c r="AA129" s="6">
        <f>((1+BSL_RFR_spot_no_VA!AA129)*(1+LFL_RFR_spot_no_VA!$C129)/(1+BSL_RFR_spot_no_VA!$C129))-1</f>
        <v>2.1454152807637961E-2</v>
      </c>
      <c r="AB129" s="6">
        <f>((1+BSL_RFR_spot_no_VA!AB129)*(1+LFL_RFR_spot_no_VA!$C129)/(1+BSL_RFR_spot_no_VA!$C129))-1</f>
        <v>1.6559349843601856E-2</v>
      </c>
      <c r="AC129" s="6">
        <f>((1+BSL_RFR_spot_no_VA!AC129)*(1+LFL_RFR_spot_no_VA!$C129)/(1+BSL_RFR_spot_no_VA!$C129))-1</f>
        <v>2.322962241984361E-2</v>
      </c>
      <c r="AD129" s="6">
        <f>((1+BSL_RFR_spot_no_VA!AD129)*(1+LFL_RFR_spot_no_VA!$C129)/(1+BSL_RFR_spot_no_VA!$C129))-1</f>
        <v>2.8909163334025711E-2</v>
      </c>
      <c r="AE129" s="6">
        <f>((1+BSL_RFR_spot_no_VA!AE129)*(1+LFL_RFR_spot_no_VA!$C129)/(1+BSL_RFR_spot_no_VA!$C129))-1</f>
        <v>1.6559349843601856E-2</v>
      </c>
      <c r="AF129" s="6">
        <f>((1+BSL_RFR_spot_no_VA!AF129)*(1+LFL_RFR_spot_no_VA!$C129)/(1+BSL_RFR_spot_no_VA!$C129))-1</f>
        <v>1.6559349843601856E-2</v>
      </c>
      <c r="AG129" s="6">
        <f>((1+BSL_RFR_spot_no_VA!AG129)*(1+LFL_RFR_spot_no_VA!$C129)/(1+BSL_RFR_spot_no_VA!$C129))-1</f>
        <v>1.6559349843601856E-2</v>
      </c>
      <c r="AH129" s="6">
        <f>((1+BSL_RFR_spot_no_VA!AH129)*(1+LFL_RFR_spot_no_VA!$C129)/(1+BSL_RFR_spot_no_VA!$C129))-1</f>
        <v>1.9727729317316589E-2</v>
      </c>
      <c r="AI129" s="6">
        <f>((1+BSL_RFR_spot_no_VA!AI129)*(1+LFL_RFR_spot_no_VA!$C129)/(1+BSL_RFR_spot_no_VA!$C129))-1</f>
        <v>6.2106181260503934E-3</v>
      </c>
      <c r="AJ129" s="6">
        <v>1.4617032176794886E-2</v>
      </c>
      <c r="AK129" s="6">
        <f>((1+BSL_RFR_spot_no_VA!AK129)*(1+LFL_RFR_spot_no_VA!$C129)/(1+BSL_RFR_spot_no_VA!$C129))-1</f>
        <v>1.9129366630330269E-2</v>
      </c>
      <c r="AL129" s="6">
        <f>((1+BSL_RFR_spot_no_VA!AL129)*(1+LFL_RFR_spot_no_VA!$C129)/(1+BSL_RFR_spot_no_VA!$C129))-1</f>
        <v>5.0371746270520878E-2</v>
      </c>
      <c r="AM129" s="6">
        <f>((1+BSL_RFR_spot_no_VA!AM129)*(1+LFL_RFR_spot_no_VA!$C129)/(1+BSL_RFR_spot_no_VA!$C129))-1</f>
        <v>1.7520653832530764E-2</v>
      </c>
      <c r="AN129" s="6">
        <f>((1+BSL_RFR_spot_no_VA!AN129)*(1+LFL_RFR_spot_no_VA!$C129)/(1+BSL_RFR_spot_no_VA!$C129))-1</f>
        <v>2.3445425356133587E-2</v>
      </c>
      <c r="AO129" s="6">
        <f>((1+BSL_RFR_spot_no_VA!AO129)*(1+LFL_RFR_spot_no_VA!$C129)/(1+BSL_RFR_spot_no_VA!$C129))-1</f>
        <v>1.9737538541693578E-2</v>
      </c>
      <c r="AP129" s="6">
        <f>((1+BSL_RFR_spot_no_VA!AP129)*(1+LFL_RFR_spot_no_VA!$C129)/(1+BSL_RFR_spot_no_VA!$C129))-1</f>
        <v>2.629990964979001E-2</v>
      </c>
      <c r="AQ129" s="6">
        <f>((1+BSL_RFR_spot_no_VA!AQ129)*(1+LFL_RFR_spot_no_VA!$C129)/(1+BSL_RFR_spot_no_VA!$C129))-1</f>
        <v>1.8354437904561038E-2</v>
      </c>
      <c r="AR129" s="6">
        <f>((1+BSL_RFR_spot_no_VA!AR129)*(1+LFL_RFR_spot_no_VA!$C129)/(1+BSL_RFR_spot_no_VA!$C129))-1</f>
        <v>3.6423029206674284E-2</v>
      </c>
      <c r="AS129" s="6">
        <f>((1+BSL_RFR_spot_no_VA!AS129)*(1+LFL_RFR_spot_no_VA!$C129)/(1+BSL_RFR_spot_no_VA!$C129))-1</f>
        <v>6.3773749404563151E-3</v>
      </c>
      <c r="AT129" s="6">
        <f>((1+BSL_RFR_spot_no_VA!AT129)*(1+LFL_RFR_spot_no_VA!$C129)/(1+BSL_RFR_spot_no_VA!$C129))-1</f>
        <v>2.3994741921235851E-2</v>
      </c>
      <c r="AU129" s="6">
        <f>((1+BSL_RFR_spot_no_VA!AU129)*(1+LFL_RFR_spot_no_VA!$C129)/(1+BSL_RFR_spot_no_VA!$C129))-1</f>
        <v>3.658978602108065E-2</v>
      </c>
      <c r="AV129" s="6">
        <f>((1+BSL_RFR_spot_no_VA!AV129)*(1+LFL_RFR_spot_no_VA!$C129)/(1+BSL_RFR_spot_no_VA!$C129))-1</f>
        <v>2.1895567904595126E-2</v>
      </c>
      <c r="AW129" s="6">
        <f>((1+BSL_RFR_spot_no_VA!AW129)*(1+LFL_RFR_spot_no_VA!$C129)/(1+BSL_RFR_spot_no_VA!$C129))-1</f>
        <v>1.9482498707895868E-2</v>
      </c>
      <c r="AX129" s="6">
        <f>((1+BSL_RFR_spot_no_VA!AX129)*(1+LFL_RFR_spot_no_VA!$C129)/(1+BSL_RFR_spot_no_VA!$C129))-1</f>
        <v>4.096470009314479E-2</v>
      </c>
      <c r="AY129" s="6">
        <f>((1+BSL_RFR_spot_no_VA!AY129)*(1+LFL_RFR_spot_no_VA!$C129)/(1+BSL_RFR_spot_no_VA!$C129))-1</f>
        <v>1.6883054248036933E-2</v>
      </c>
      <c r="AZ129" s="6">
        <f>((1+BSL_RFR_spot_no_VA!AZ129)*(1+LFL_RFR_spot_no_VA!$C129)/(1+BSL_RFR_spot_no_VA!$C129))-1</f>
        <v>1.778550289070524E-2</v>
      </c>
      <c r="BA129" s="6">
        <f>((1+BSL_RFR_spot_no_VA!BA129)*(1+LFL_RFR_spot_no_VA!$C129)/(1+BSL_RFR_spot_no_VA!$C129))-1</f>
        <v>2.0620368735607908E-2</v>
      </c>
      <c r="BB129" s="6">
        <f>((1+BSL_RFR_spot_no_VA!BB129)*(1+LFL_RFR_spot_no_VA!$C129)/(1+BSL_RFR_spot_no_VA!$C129))-1</f>
        <v>4.0905844746883746E-2</v>
      </c>
      <c r="BC129" s="6">
        <f>((1+BSL_RFR_spot_no_VA!BC129)*(1+LFL_RFR_spot_no_VA!$C129)/(1+BSL_RFR_spot_no_VA!$C129))-1</f>
        <v>1.4862354026411007E-2</v>
      </c>
      <c r="BD129" s="12"/>
      <c r="BE129" s="3"/>
    </row>
    <row r="130" spans="1:57" x14ac:dyDescent="0.25">
      <c r="A130" s="11"/>
      <c r="B130" s="8">
        <v>120</v>
      </c>
      <c r="C130" s="9">
        <v>1.6587973316262383E-2</v>
      </c>
      <c r="D130" s="9">
        <f>((1+BSL_RFR_spot_no_VA!D130)*(1+LFL_RFR_spot_no_VA!$C130)/(1+BSL_RFR_spot_no_VA!$C130))-1</f>
        <v>1.6587973316262383E-2</v>
      </c>
      <c r="E130" s="9">
        <f>((1+BSL_RFR_spot_no_VA!E130)*(1+LFL_RFR_spot_no_VA!$C130)/(1+BSL_RFR_spot_no_VA!$C130))-1</f>
        <v>1.6587973316262383E-2</v>
      </c>
      <c r="F130" s="9">
        <f>((1+BSL_RFR_spot_no_VA!F130)*(1+LFL_RFR_spot_no_VA!$C130)/(1+BSL_RFR_spot_no_VA!$C130))-1</f>
        <v>1.6489882096590414E-2</v>
      </c>
      <c r="G130" s="9">
        <f>((1+BSL_RFR_spot_no_VA!G130)*(1+LFL_RFR_spot_no_VA!$C130)/(1+BSL_RFR_spot_no_VA!$C130))-1</f>
        <v>2.2787338399542278E-2</v>
      </c>
      <c r="H130" s="9">
        <f>((1+BSL_RFR_spot_no_VA!H130)*(1+LFL_RFR_spot_no_VA!$C130)/(1+BSL_RFR_spot_no_VA!$C130))-1</f>
        <v>1.6587973316262383E-2</v>
      </c>
      <c r="I130" s="9">
        <f>((1+BSL_RFR_spot_no_VA!I130)*(1+LFL_RFR_spot_no_VA!$C130)/(1+BSL_RFR_spot_no_VA!$C130))-1</f>
        <v>1.7225566244131407E-2</v>
      </c>
      <c r="J130" s="9">
        <f>((1+BSL_RFR_spot_no_VA!J130)*(1+LFL_RFR_spot_no_VA!$C130)/(1+BSL_RFR_spot_no_VA!$C130))-1</f>
        <v>1.6568355072327901E-2</v>
      </c>
      <c r="K130" s="9">
        <f>((1+BSL_RFR_spot_no_VA!K130)*(1+LFL_RFR_spot_no_VA!$C130)/(1+BSL_RFR_spot_no_VA!$C130))-1</f>
        <v>1.6587973316262383E-2</v>
      </c>
      <c r="L130" s="9">
        <f>((1+BSL_RFR_spot_no_VA!L130)*(1+LFL_RFR_spot_no_VA!$C130)/(1+BSL_RFR_spot_no_VA!$C130))-1</f>
        <v>1.6587973316262383E-2</v>
      </c>
      <c r="M130" s="9">
        <f>((1+BSL_RFR_spot_no_VA!M130)*(1+LFL_RFR_spot_no_VA!$C130)/(1+BSL_RFR_spot_no_VA!$C130))-1</f>
        <v>1.6587973316262383E-2</v>
      </c>
      <c r="N130" s="9">
        <f>((1+BSL_RFR_spot_no_VA!N130)*(1+LFL_RFR_spot_no_VA!$C130)/(1+BSL_RFR_spot_no_VA!$C130))-1</f>
        <v>1.6587973316262383E-2</v>
      </c>
      <c r="O130" s="9">
        <f>((1+BSL_RFR_spot_no_VA!O130)*(1+LFL_RFR_spot_no_VA!$C130)/(1+BSL_RFR_spot_no_VA!$C130))-1</f>
        <v>1.6587973316262383E-2</v>
      </c>
      <c r="P130" s="9">
        <f>((1+BSL_RFR_spot_no_VA!P130)*(1+LFL_RFR_spot_no_VA!$C130)/(1+BSL_RFR_spot_no_VA!$C130))-1</f>
        <v>2.2973711716919309E-2</v>
      </c>
      <c r="Q130" s="9">
        <f>((1+BSL_RFR_spot_no_VA!Q130)*(1+LFL_RFR_spot_no_VA!$C130)/(1+BSL_RFR_spot_no_VA!$C130))-1</f>
        <v>2.4582407719542454E-2</v>
      </c>
      <c r="R130" s="9">
        <f>((1+BSL_RFR_spot_no_VA!R130)*(1+LFL_RFR_spot_no_VA!$C130)/(1+BSL_RFR_spot_no_VA!$C130))-1</f>
        <v>1.6587973316262383E-2</v>
      </c>
      <c r="S130" s="9">
        <f>((1+BSL_RFR_spot_no_VA!S130)*(1+LFL_RFR_spot_no_VA!$C130)/(1+BSL_RFR_spot_no_VA!$C130))-1</f>
        <v>1.6587973316262383E-2</v>
      </c>
      <c r="T130" s="9">
        <f>((1+BSL_RFR_spot_no_VA!T130)*(1+LFL_RFR_spot_no_VA!$C130)/(1+BSL_RFR_spot_no_VA!$C130))-1</f>
        <v>1.6587973316262383E-2</v>
      </c>
      <c r="U130" s="9">
        <f>((1+BSL_RFR_spot_no_VA!U130)*(1+LFL_RFR_spot_no_VA!$C130)/(1+BSL_RFR_spot_no_VA!$C130))-1</f>
        <v>6.2491587628177303E-3</v>
      </c>
      <c r="V130" s="9">
        <f>((1+BSL_RFR_spot_no_VA!V130)*(1+LFL_RFR_spot_no_VA!$C130)/(1+BSL_RFR_spot_no_VA!$C130))-1</f>
        <v>1.6587973316262383E-2</v>
      </c>
      <c r="W130" s="9">
        <f>((1+BSL_RFR_spot_no_VA!W130)*(1+LFL_RFR_spot_no_VA!$C130)/(1+BSL_RFR_spot_no_VA!$C130))-1</f>
        <v>1.6587973316262383E-2</v>
      </c>
      <c r="X130" s="9">
        <f>((1+BSL_RFR_spot_no_VA!X130)*(1+LFL_RFR_spot_no_VA!$C130)/(1+BSL_RFR_spot_no_VA!$C130))-1</f>
        <v>1.6587973316262383E-2</v>
      </c>
      <c r="Y130" s="9">
        <f>((1+BSL_RFR_spot_no_VA!Y130)*(1+LFL_RFR_spot_no_VA!$C130)/(1+BSL_RFR_spot_no_VA!$C130))-1</f>
        <v>1.6587973316262383E-2</v>
      </c>
      <c r="Z130" s="9">
        <f>((1+BSL_RFR_spot_no_VA!Z130)*(1+LFL_RFR_spot_no_VA!$C130)/(1+BSL_RFR_spot_no_VA!$C130))-1</f>
        <v>1.8971589954295487E-2</v>
      </c>
      <c r="AA130" s="9">
        <f>((1+BSL_RFR_spot_no_VA!AA130)*(1+LFL_RFR_spot_no_VA!$C130)/(1+BSL_RFR_spot_no_VA!$C130))-1</f>
        <v>2.1453297812001004E-2</v>
      </c>
      <c r="AB130" s="9">
        <f>((1+BSL_RFR_spot_no_VA!AB130)*(1+LFL_RFR_spot_no_VA!$C130)/(1+BSL_RFR_spot_no_VA!$C130))-1</f>
        <v>1.6587973316262383E-2</v>
      </c>
      <c r="AC130" s="9">
        <f>((1+BSL_RFR_spot_no_VA!AC130)*(1+LFL_RFR_spot_no_VA!$C130)/(1+BSL_RFR_spot_no_VA!$C130))-1</f>
        <v>2.3209130644132436E-2</v>
      </c>
      <c r="AD130" s="9">
        <f>((1+BSL_RFR_spot_no_VA!AD130)*(1+LFL_RFR_spot_no_VA!$C130)/(1+BSL_RFR_spot_no_VA!$C130))-1</f>
        <v>2.8839566653313886E-2</v>
      </c>
      <c r="AE130" s="9">
        <f>((1+BSL_RFR_spot_no_VA!AE130)*(1+LFL_RFR_spot_no_VA!$C130)/(1+BSL_RFR_spot_no_VA!$C130))-1</f>
        <v>1.6587973316262383E-2</v>
      </c>
      <c r="AF130" s="9">
        <f>((1+BSL_RFR_spot_no_VA!AF130)*(1+LFL_RFR_spot_no_VA!$C130)/(1+BSL_RFR_spot_no_VA!$C130))-1</f>
        <v>1.6587973316262383E-2</v>
      </c>
      <c r="AG130" s="9">
        <f>((1+BSL_RFR_spot_no_VA!AG130)*(1+LFL_RFR_spot_no_VA!$C130)/(1+BSL_RFR_spot_no_VA!$C130))-1</f>
        <v>1.6587973316262383E-2</v>
      </c>
      <c r="AH130" s="9">
        <f>((1+BSL_RFR_spot_no_VA!AH130)*(1+LFL_RFR_spot_no_VA!$C130)/(1+BSL_RFR_spot_no_VA!$C130))-1</f>
        <v>1.9736701467738316E-2</v>
      </c>
      <c r="AI130" s="9">
        <f>((1+BSL_RFR_spot_no_VA!AI130)*(1+LFL_RFR_spot_no_VA!$C130)/(1+BSL_RFR_spot_no_VA!$C130))-1</f>
        <v>6.2491587628177303E-3</v>
      </c>
      <c r="AJ130" s="9">
        <v>1.4661763582685339E-2</v>
      </c>
      <c r="AK130" s="9">
        <f>((1+BSL_RFR_spot_no_VA!AK130)*(1+LFL_RFR_spot_no_VA!$C130)/(1+BSL_RFR_spot_no_VA!$C130))-1</f>
        <v>1.9148154149705388E-2</v>
      </c>
      <c r="AL130" s="9">
        <f>((1+BSL_RFR_spot_no_VA!AL130)*(1+LFL_RFR_spot_no_VA!$C130)/(1+BSL_RFR_spot_no_VA!$C130))-1</f>
        <v>5.0203834297908312E-2</v>
      </c>
      <c r="AM130" s="9">
        <f>((1+BSL_RFR_spot_no_VA!AM130)*(1+LFL_RFR_spot_no_VA!$C130)/(1+BSL_RFR_spot_no_VA!$C130))-1</f>
        <v>1.7549267269049373E-2</v>
      </c>
      <c r="AN130" s="9">
        <f>((1+BSL_RFR_spot_no_VA!AN130)*(1+LFL_RFR_spot_no_VA!$C130)/(1+BSL_RFR_spot_no_VA!$C130))-1</f>
        <v>2.3424931327411302E-2</v>
      </c>
      <c r="AO130" s="9">
        <f>((1+BSL_RFR_spot_no_VA!AO130)*(1+LFL_RFR_spot_no_VA!$C130)/(1+BSL_RFR_spot_no_VA!$C130))-1</f>
        <v>1.9746510589705668E-2</v>
      </c>
      <c r="AP130" s="9">
        <f>((1+BSL_RFR_spot_no_VA!AP130)*(1+LFL_RFR_spot_no_VA!$C130)/(1+BSL_RFR_spot_no_VA!$C130))-1</f>
        <v>2.6249958453969047E-2</v>
      </c>
      <c r="AQ130" s="9">
        <f>((1+BSL_RFR_spot_no_VA!AQ130)*(1+LFL_RFR_spot_no_VA!$C130)/(1+BSL_RFR_spot_no_VA!$C130))-1</f>
        <v>1.8383042636262559E-2</v>
      </c>
      <c r="AR130" s="9">
        <f>((1+BSL_RFR_spot_no_VA!AR130)*(1+LFL_RFR_spot_no_VA!$C130)/(1+BSL_RFR_spot_no_VA!$C130))-1</f>
        <v>3.6372972324135056E-2</v>
      </c>
      <c r="AS130" s="9">
        <f>((1+BSL_RFR_spot_no_VA!AS130)*(1+LFL_RFR_spot_no_VA!$C130)/(1+BSL_RFR_spot_no_VA!$C130))-1</f>
        <v>6.4159138362605006E-3</v>
      </c>
      <c r="AT130" s="9">
        <f>((1+BSL_RFR_spot_no_VA!AT130)*(1+LFL_RFR_spot_no_VA!$C130)/(1+BSL_RFR_spot_no_VA!$C130))-1</f>
        <v>2.3964433035608135E-2</v>
      </c>
      <c r="AU130" s="9">
        <f>((1+BSL_RFR_spot_no_VA!AU130)*(1+LFL_RFR_spot_no_VA!$C130)/(1+BSL_RFR_spot_no_VA!$C130))-1</f>
        <v>3.6539727397577826E-2</v>
      </c>
      <c r="AV130" s="9">
        <f>((1+BSL_RFR_spot_no_VA!AV130)*(1+LFL_RFR_spot_no_VA!$C130)/(1+BSL_RFR_spot_no_VA!$C130))-1</f>
        <v>2.1884899178558515E-2</v>
      </c>
      <c r="AW130" s="9">
        <f>((1+BSL_RFR_spot_no_VA!AW130)*(1+LFL_RFR_spot_no_VA!$C130)/(1+BSL_RFR_spot_no_VA!$C130))-1</f>
        <v>1.9491473418558058E-2</v>
      </c>
      <c r="AX130" s="9">
        <f>((1+BSL_RFR_spot_no_VA!AX130)*(1+LFL_RFR_spot_no_VA!$C130)/(1+BSL_RFR_spot_no_VA!$C130))-1</f>
        <v>4.0875359307086745E-2</v>
      </c>
      <c r="AY130" s="9">
        <f>((1+BSL_RFR_spot_no_VA!AY130)*(1+LFL_RFR_spot_no_VA!$C130)/(1+BSL_RFR_spot_no_VA!$C130))-1</f>
        <v>1.6921483463147702E-2</v>
      </c>
      <c r="AZ130" s="9">
        <f>((1+BSL_RFR_spot_no_VA!AZ130)*(1+LFL_RFR_spot_no_VA!$C130)/(1+BSL_RFR_spot_no_VA!$C130))-1</f>
        <v>1.7814113562164335E-2</v>
      </c>
      <c r="BA130" s="9">
        <f>((1+BSL_RFR_spot_no_VA!BA130)*(1+LFL_RFR_spot_no_VA!$C130)/(1+BSL_RFR_spot_no_VA!$C130))-1</f>
        <v>2.0619522444787819E-2</v>
      </c>
      <c r="BB130" s="9">
        <f>((1+BSL_RFR_spot_no_VA!BB130)*(1+LFL_RFR_spot_no_VA!$C130)/(1+BSL_RFR_spot_no_VA!$C130))-1</f>
        <v>4.0826313697250649E-2</v>
      </c>
      <c r="BC130" s="9">
        <f>((1+BSL_RFR_spot_no_VA!BC130)*(1+LFL_RFR_spot_no_VA!$C130)/(1+BSL_RFR_spot_no_VA!$C130))-1</f>
        <v>1.491061345986866E-2</v>
      </c>
      <c r="BD130" s="12"/>
      <c r="BE130" s="3"/>
    </row>
    <row r="131" spans="1:57" x14ac:dyDescent="0.25">
      <c r="A131" s="3"/>
      <c r="B131" s="3">
        <v>121</v>
      </c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12"/>
      <c r="BE131" s="3"/>
    </row>
    <row r="132" spans="1:57" x14ac:dyDescent="0.25">
      <c r="A132" s="3"/>
      <c r="B132" s="3">
        <v>122</v>
      </c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12"/>
      <c r="BE132" s="3"/>
    </row>
    <row r="133" spans="1:57" x14ac:dyDescent="0.25">
      <c r="A133" s="3"/>
      <c r="B133" s="3">
        <v>123</v>
      </c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12"/>
      <c r="BE133" s="3"/>
    </row>
    <row r="134" spans="1:57" x14ac:dyDescent="0.25">
      <c r="A134" s="3"/>
      <c r="B134" s="3">
        <v>124</v>
      </c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12"/>
      <c r="BE134" s="3"/>
    </row>
    <row r="135" spans="1:57" x14ac:dyDescent="0.25">
      <c r="A135" s="11"/>
      <c r="B135" s="8">
        <v>125</v>
      </c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12"/>
      <c r="BE135" s="3"/>
    </row>
    <row r="136" spans="1:57" x14ac:dyDescent="0.25">
      <c r="A136" s="3"/>
      <c r="B136" s="3">
        <v>126</v>
      </c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12"/>
      <c r="BE136" s="3"/>
    </row>
    <row r="137" spans="1:57" x14ac:dyDescent="0.25">
      <c r="A137" s="3"/>
      <c r="B137" s="3">
        <v>127</v>
      </c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12"/>
      <c r="BE137" s="3"/>
    </row>
    <row r="138" spans="1:57" x14ac:dyDescent="0.25">
      <c r="A138" s="3"/>
      <c r="B138" s="3">
        <v>128</v>
      </c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12"/>
      <c r="BE138" s="3"/>
    </row>
    <row r="139" spans="1:57" x14ac:dyDescent="0.25">
      <c r="A139" s="3"/>
      <c r="B139" s="3">
        <v>129</v>
      </c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12"/>
      <c r="BE139" s="3"/>
    </row>
    <row r="140" spans="1:57" x14ac:dyDescent="0.25">
      <c r="A140" s="11"/>
      <c r="B140" s="8">
        <v>130</v>
      </c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12"/>
      <c r="BE140" s="3"/>
    </row>
    <row r="141" spans="1:57" x14ac:dyDescent="0.25">
      <c r="A141" s="3"/>
      <c r="B141" s="3">
        <v>131</v>
      </c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12"/>
      <c r="BE141" s="3"/>
    </row>
    <row r="142" spans="1:57" x14ac:dyDescent="0.25">
      <c r="A142" s="3"/>
      <c r="B142" s="3">
        <v>132</v>
      </c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12"/>
      <c r="BE142" s="3"/>
    </row>
    <row r="143" spans="1:57" x14ac:dyDescent="0.25">
      <c r="A143" s="3"/>
      <c r="B143" s="3">
        <v>133</v>
      </c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12"/>
      <c r="BE143" s="3"/>
    </row>
    <row r="144" spans="1:57" x14ac:dyDescent="0.25">
      <c r="A144" s="3"/>
      <c r="B144" s="3">
        <v>134</v>
      </c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12"/>
      <c r="BE144" s="3"/>
    </row>
    <row r="145" spans="1:57" x14ac:dyDescent="0.25">
      <c r="A145" s="11"/>
      <c r="B145" s="8">
        <v>135</v>
      </c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12"/>
      <c r="BE145" s="3"/>
    </row>
    <row r="146" spans="1:57" x14ac:dyDescent="0.25">
      <c r="A146" s="3"/>
      <c r="B146" s="3">
        <v>136</v>
      </c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12"/>
      <c r="BE146" s="3"/>
    </row>
    <row r="147" spans="1:57" x14ac:dyDescent="0.25">
      <c r="A147" s="3"/>
      <c r="B147" s="3">
        <v>137</v>
      </c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12"/>
      <c r="BE147" s="3"/>
    </row>
    <row r="148" spans="1:57" x14ac:dyDescent="0.25">
      <c r="A148" s="3"/>
      <c r="B148" s="3">
        <v>138</v>
      </c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12"/>
      <c r="BE148" s="3"/>
    </row>
    <row r="149" spans="1:57" x14ac:dyDescent="0.25">
      <c r="A149" s="3"/>
      <c r="B149" s="3">
        <v>139</v>
      </c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12"/>
      <c r="BE149" s="3"/>
    </row>
    <row r="150" spans="1:57" x14ac:dyDescent="0.25">
      <c r="A150" s="11"/>
      <c r="B150" s="8">
        <v>140</v>
      </c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12"/>
      <c r="BE150" s="3"/>
    </row>
    <row r="151" spans="1:57" x14ac:dyDescent="0.25">
      <c r="A151" s="3"/>
      <c r="B151" s="3">
        <v>141</v>
      </c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12"/>
      <c r="BE151" s="3"/>
    </row>
    <row r="152" spans="1:57" x14ac:dyDescent="0.25">
      <c r="A152" s="3"/>
      <c r="B152" s="3">
        <v>142</v>
      </c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12"/>
      <c r="BE152" s="3"/>
    </row>
    <row r="153" spans="1:57" x14ac:dyDescent="0.25">
      <c r="A153" s="3"/>
      <c r="B153" s="3">
        <v>143</v>
      </c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12"/>
      <c r="BE153" s="3"/>
    </row>
    <row r="154" spans="1:57" x14ac:dyDescent="0.25">
      <c r="A154" s="3"/>
      <c r="B154" s="3">
        <v>144</v>
      </c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12"/>
      <c r="BE154" s="3"/>
    </row>
    <row r="155" spans="1:57" x14ac:dyDescent="0.25">
      <c r="A155" s="11"/>
      <c r="B155" s="8">
        <v>145</v>
      </c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12"/>
      <c r="BE155" s="3"/>
    </row>
    <row r="156" spans="1:57" x14ac:dyDescent="0.25">
      <c r="A156" s="3"/>
      <c r="B156" s="3">
        <v>146</v>
      </c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12"/>
      <c r="BE156" s="3"/>
    </row>
    <row r="157" spans="1:57" x14ac:dyDescent="0.25">
      <c r="A157" s="3"/>
      <c r="B157" s="3">
        <v>147</v>
      </c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12"/>
      <c r="BE157" s="3"/>
    </row>
    <row r="158" spans="1:57" x14ac:dyDescent="0.25">
      <c r="A158" s="3"/>
      <c r="B158" s="3">
        <v>148</v>
      </c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12"/>
      <c r="BE158" s="3"/>
    </row>
    <row r="159" spans="1:57" x14ac:dyDescent="0.25">
      <c r="A159" s="3"/>
      <c r="B159" s="3">
        <v>149</v>
      </c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12"/>
      <c r="BE159" s="3"/>
    </row>
    <row r="160" spans="1:57" x14ac:dyDescent="0.25">
      <c r="A160" s="11"/>
      <c r="B160" s="8">
        <v>150</v>
      </c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12"/>
      <c r="BE160" s="3"/>
    </row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1"/>
  <sheetViews>
    <sheetView zoomScale="80" zoomScaleNormal="80" workbookViewId="0">
      <pane xSplit="2" ySplit="10" topLeftCell="AC11" activePane="bottomRight" state="frozen"/>
      <selection activeCell="H48" sqref="H48"/>
      <selection pane="topRight" activeCell="H48" sqref="H48"/>
      <selection pane="bottomLeft" activeCell="H48" sqref="H48"/>
      <selection pane="bottomRight" activeCell="AI11" sqref="AI11:AI130"/>
    </sheetView>
  </sheetViews>
  <sheetFormatPr defaultColWidth="0" defaultRowHeight="15" customHeight="1" zeroHeight="1" x14ac:dyDescent="0.25"/>
  <cols>
    <col min="1" max="1" width="3.7109375" customWidth="1"/>
    <col min="2" max="2" width="9.85546875" customWidth="1"/>
    <col min="3" max="55" width="15.7109375" customWidth="1"/>
    <col min="56" max="57" width="5.5703125" customWidth="1"/>
    <col min="58" max="16384" width="8.85546875" hidden="1"/>
  </cols>
  <sheetData>
    <row r="1" spans="1:57" s="1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</row>
    <row r="2" spans="1:57" s="1" customFormat="1" x14ac:dyDescent="0.25">
      <c r="A2" s="4"/>
      <c r="B2"/>
      <c r="C2" s="5" t="s">
        <v>0</v>
      </c>
      <c r="D2" s="5" t="s">
        <v>37</v>
      </c>
      <c r="E2" s="5" t="s">
        <v>38</v>
      </c>
      <c r="F2" s="5" t="s">
        <v>11</v>
      </c>
      <c r="G2" s="5" t="s">
        <v>34</v>
      </c>
      <c r="H2" s="5" t="s">
        <v>39</v>
      </c>
      <c r="I2" s="5" t="s">
        <v>12</v>
      </c>
      <c r="J2" s="5" t="s">
        <v>1</v>
      </c>
      <c r="K2" s="5" t="s">
        <v>40</v>
      </c>
      <c r="L2" s="5" t="s">
        <v>41</v>
      </c>
      <c r="M2" s="5" t="s">
        <v>42</v>
      </c>
      <c r="N2" s="5" t="s">
        <v>43</v>
      </c>
      <c r="O2" s="5" t="s">
        <v>44</v>
      </c>
      <c r="P2" s="5" t="s">
        <v>13</v>
      </c>
      <c r="Q2" s="5" t="s">
        <v>35</v>
      </c>
      <c r="R2" s="5" t="s">
        <v>217</v>
      </c>
      <c r="S2" s="5" t="s">
        <v>46</v>
      </c>
      <c r="T2" s="5" t="s">
        <v>47</v>
      </c>
      <c r="U2" s="5" t="s">
        <v>14</v>
      </c>
      <c r="V2" s="5" t="s">
        <v>48</v>
      </c>
      <c r="W2" s="5" t="s">
        <v>49</v>
      </c>
      <c r="X2" s="5" t="s">
        <v>50</v>
      </c>
      <c r="Y2" s="5" t="s">
        <v>51</v>
      </c>
      <c r="Z2" s="5" t="s">
        <v>2</v>
      </c>
      <c r="AA2" s="5" t="s">
        <v>3</v>
      </c>
      <c r="AB2" s="5" t="s">
        <v>52</v>
      </c>
      <c r="AC2" s="5" t="s">
        <v>15</v>
      </c>
      <c r="AD2" s="5" t="s">
        <v>16</v>
      </c>
      <c r="AE2" s="5" t="s">
        <v>53</v>
      </c>
      <c r="AF2" s="5" t="s">
        <v>54</v>
      </c>
      <c r="AG2" s="5" t="s">
        <v>55</v>
      </c>
      <c r="AH2" s="5" t="s">
        <v>4</v>
      </c>
      <c r="AI2" s="5" t="s">
        <v>17</v>
      </c>
      <c r="AJ2" s="5" t="s">
        <v>5</v>
      </c>
      <c r="AK2" s="5" t="s">
        <v>18</v>
      </c>
      <c r="AL2" s="5" t="s">
        <v>19</v>
      </c>
      <c r="AM2" s="5" t="s">
        <v>20</v>
      </c>
      <c r="AN2" s="5" t="s">
        <v>21</v>
      </c>
      <c r="AO2" s="5" t="s">
        <v>218</v>
      </c>
      <c r="AP2" s="5" t="s">
        <v>23</v>
      </c>
      <c r="AQ2" s="5" t="s">
        <v>24</v>
      </c>
      <c r="AR2" s="5" t="s">
        <v>33</v>
      </c>
      <c r="AS2" s="5" t="s">
        <v>25</v>
      </c>
      <c r="AT2" s="5" t="s">
        <v>26</v>
      </c>
      <c r="AU2" s="5" t="s">
        <v>27</v>
      </c>
      <c r="AV2" s="5" t="s">
        <v>28</v>
      </c>
      <c r="AW2" s="5" t="s">
        <v>29</v>
      </c>
      <c r="AX2" s="5" t="s">
        <v>30</v>
      </c>
      <c r="AY2" s="5" t="s">
        <v>219</v>
      </c>
      <c r="AZ2" s="5" t="s">
        <v>133</v>
      </c>
      <c r="BA2" s="5" t="s">
        <v>32</v>
      </c>
      <c r="BB2" s="5" t="s">
        <v>36</v>
      </c>
      <c r="BC2" s="5" t="s">
        <v>201</v>
      </c>
      <c r="BD2" s="4"/>
      <c r="BE2" s="4"/>
    </row>
    <row r="3" spans="1:57" s="1" customFormat="1" ht="45" x14ac:dyDescent="0.25">
      <c r="A3" s="4"/>
      <c r="B3" s="4"/>
      <c r="C3" s="2" t="s">
        <v>220</v>
      </c>
      <c r="D3" s="2" t="s">
        <v>221</v>
      </c>
      <c r="E3" s="2" t="s">
        <v>222</v>
      </c>
      <c r="F3" s="2" t="s">
        <v>223</v>
      </c>
      <c r="G3" s="2" t="s">
        <v>224</v>
      </c>
      <c r="H3" s="2" t="s">
        <v>225</v>
      </c>
      <c r="I3" s="2" t="s">
        <v>226</v>
      </c>
      <c r="J3" s="2" t="s">
        <v>227</v>
      </c>
      <c r="K3" s="2" t="s">
        <v>228</v>
      </c>
      <c r="L3" s="2" t="s">
        <v>229</v>
      </c>
      <c r="M3" s="2" t="s">
        <v>230</v>
      </c>
      <c r="N3" s="2" t="s">
        <v>231</v>
      </c>
      <c r="O3" s="2" t="s">
        <v>232</v>
      </c>
      <c r="P3" s="2" t="s">
        <v>233</v>
      </c>
      <c r="Q3" s="2" t="s">
        <v>234</v>
      </c>
      <c r="R3" s="2" t="s">
        <v>235</v>
      </c>
      <c r="S3" s="2" t="s">
        <v>236</v>
      </c>
      <c r="T3" s="2" t="s">
        <v>237</v>
      </c>
      <c r="U3" s="2" t="s">
        <v>238</v>
      </c>
      <c r="V3" s="2" t="s">
        <v>239</v>
      </c>
      <c r="W3" s="2" t="s">
        <v>240</v>
      </c>
      <c r="X3" s="2" t="s">
        <v>241</v>
      </c>
      <c r="Y3" s="2" t="s">
        <v>242</v>
      </c>
      <c r="Z3" s="2" t="s">
        <v>243</v>
      </c>
      <c r="AA3" s="2" t="s">
        <v>244</v>
      </c>
      <c r="AB3" s="2" t="s">
        <v>245</v>
      </c>
      <c r="AC3" s="2" t="s">
        <v>246</v>
      </c>
      <c r="AD3" s="2" t="s">
        <v>247</v>
      </c>
      <c r="AE3" s="2" t="s">
        <v>248</v>
      </c>
      <c r="AF3" s="2" t="s">
        <v>249</v>
      </c>
      <c r="AG3" s="2" t="s">
        <v>250</v>
      </c>
      <c r="AH3" s="2" t="s">
        <v>251</v>
      </c>
      <c r="AI3" s="2" t="s">
        <v>252</v>
      </c>
      <c r="AJ3" s="2" t="s">
        <v>253</v>
      </c>
      <c r="AK3" s="2" t="s">
        <v>254</v>
      </c>
      <c r="AL3" s="2" t="s">
        <v>255</v>
      </c>
      <c r="AM3" s="2" t="s">
        <v>256</v>
      </c>
      <c r="AN3" s="2" t="s">
        <v>257</v>
      </c>
      <c r="AO3" s="2" t="s">
        <v>258</v>
      </c>
      <c r="AP3" s="2" t="s">
        <v>259</v>
      </c>
      <c r="AQ3" s="2" t="s">
        <v>260</v>
      </c>
      <c r="AR3" s="2" t="s">
        <v>261</v>
      </c>
      <c r="AS3" s="2" t="s">
        <v>262</v>
      </c>
      <c r="AT3" s="2" t="s">
        <v>263</v>
      </c>
      <c r="AU3" s="2" t="s">
        <v>264</v>
      </c>
      <c r="AV3" s="2" t="s">
        <v>265</v>
      </c>
      <c r="AW3" s="2" t="s">
        <v>266</v>
      </c>
      <c r="AX3" s="2" t="s">
        <v>267</v>
      </c>
      <c r="AY3" s="2" t="s">
        <v>268</v>
      </c>
      <c r="AZ3" s="2" t="s">
        <v>269</v>
      </c>
      <c r="BA3" s="2" t="s">
        <v>270</v>
      </c>
      <c r="BB3" s="2" t="s">
        <v>271</v>
      </c>
      <c r="BC3" s="2" t="s">
        <v>272</v>
      </c>
      <c r="BD3" s="4"/>
      <c r="BE3" s="4"/>
    </row>
    <row r="4" spans="1:57" s="16" customFormat="1" ht="11.25" x14ac:dyDescent="0.2">
      <c r="A4" s="14"/>
      <c r="B4" s="15" t="s">
        <v>7</v>
      </c>
      <c r="C4" s="17">
        <v>1</v>
      </c>
      <c r="D4" s="17">
        <v>1</v>
      </c>
      <c r="E4" s="17">
        <v>1</v>
      </c>
      <c r="F4" s="17">
        <v>1</v>
      </c>
      <c r="G4" s="17">
        <v>0</v>
      </c>
      <c r="H4" s="17">
        <v>1</v>
      </c>
      <c r="I4" s="17">
        <v>1</v>
      </c>
      <c r="J4" s="17">
        <v>1</v>
      </c>
      <c r="K4" s="17">
        <v>1</v>
      </c>
      <c r="L4" s="17">
        <v>1</v>
      </c>
      <c r="M4" s="17">
        <v>1</v>
      </c>
      <c r="N4" s="17">
        <v>1</v>
      </c>
      <c r="O4" s="17">
        <v>1</v>
      </c>
      <c r="P4" s="17">
        <v>0</v>
      </c>
      <c r="Q4" s="17">
        <v>0</v>
      </c>
      <c r="R4" s="17">
        <v>1</v>
      </c>
      <c r="S4" s="17">
        <v>1</v>
      </c>
      <c r="T4" s="17">
        <v>1</v>
      </c>
      <c r="U4" s="17">
        <v>1</v>
      </c>
      <c r="V4" s="17">
        <v>1</v>
      </c>
      <c r="W4" s="17">
        <v>1</v>
      </c>
      <c r="X4" s="17">
        <v>1</v>
      </c>
      <c r="Y4" s="17">
        <v>1</v>
      </c>
      <c r="Z4" s="17">
        <v>1</v>
      </c>
      <c r="AA4" s="17">
        <v>0</v>
      </c>
      <c r="AB4" s="17">
        <v>1</v>
      </c>
      <c r="AC4" s="17">
        <v>0</v>
      </c>
      <c r="AD4" s="17">
        <v>1</v>
      </c>
      <c r="AE4" s="17">
        <v>1</v>
      </c>
      <c r="AF4" s="17">
        <v>1</v>
      </c>
      <c r="AG4" s="17">
        <v>1</v>
      </c>
      <c r="AH4" s="17">
        <v>1</v>
      </c>
      <c r="AI4" s="17">
        <v>1</v>
      </c>
      <c r="AJ4" s="17">
        <v>2</v>
      </c>
      <c r="AK4" s="17">
        <v>2</v>
      </c>
      <c r="AL4" s="17">
        <v>0</v>
      </c>
      <c r="AM4" s="17">
        <v>2</v>
      </c>
      <c r="AN4" s="17">
        <v>2</v>
      </c>
      <c r="AO4" s="17">
        <v>4</v>
      </c>
      <c r="AP4" s="17">
        <v>4</v>
      </c>
      <c r="AQ4" s="17">
        <v>4</v>
      </c>
      <c r="AR4" s="17">
        <v>0</v>
      </c>
      <c r="AS4" s="17">
        <v>2</v>
      </c>
      <c r="AT4" s="17">
        <v>4</v>
      </c>
      <c r="AU4" s="17">
        <v>0</v>
      </c>
      <c r="AV4" s="17">
        <v>2</v>
      </c>
      <c r="AW4" s="17">
        <v>2</v>
      </c>
      <c r="AX4" s="17">
        <v>4</v>
      </c>
      <c r="AY4" s="17">
        <v>4</v>
      </c>
      <c r="AZ4" s="17">
        <v>0</v>
      </c>
      <c r="BA4" s="17">
        <v>2</v>
      </c>
      <c r="BB4" s="17">
        <v>1</v>
      </c>
      <c r="BC4" s="17">
        <v>2</v>
      </c>
      <c r="BD4" s="14"/>
      <c r="BE4" s="14"/>
    </row>
    <row r="5" spans="1:57" s="16" customFormat="1" ht="11.25" x14ac:dyDescent="0.2">
      <c r="A5" s="14"/>
      <c r="B5" s="15" t="s">
        <v>8</v>
      </c>
      <c r="C5" s="17">
        <v>20</v>
      </c>
      <c r="D5" s="17">
        <v>20</v>
      </c>
      <c r="E5" s="17">
        <v>20</v>
      </c>
      <c r="F5" s="17">
        <v>20</v>
      </c>
      <c r="G5" s="17">
        <v>10</v>
      </c>
      <c r="H5" s="17">
        <v>20</v>
      </c>
      <c r="I5" s="17">
        <v>15</v>
      </c>
      <c r="J5" s="17">
        <v>20</v>
      </c>
      <c r="K5" s="17">
        <v>20</v>
      </c>
      <c r="L5" s="17">
        <v>20</v>
      </c>
      <c r="M5" s="17">
        <v>20</v>
      </c>
      <c r="N5" s="17">
        <v>20</v>
      </c>
      <c r="O5" s="17">
        <v>20</v>
      </c>
      <c r="P5" s="17">
        <v>15</v>
      </c>
      <c r="Q5" s="17">
        <v>10</v>
      </c>
      <c r="R5" s="17">
        <v>20</v>
      </c>
      <c r="S5" s="17">
        <v>20</v>
      </c>
      <c r="T5" s="17">
        <v>20</v>
      </c>
      <c r="U5" s="17">
        <v>25</v>
      </c>
      <c r="V5" s="17">
        <v>20</v>
      </c>
      <c r="W5" s="17">
        <v>20</v>
      </c>
      <c r="X5" s="17">
        <v>20</v>
      </c>
      <c r="Y5" s="17">
        <v>20</v>
      </c>
      <c r="Z5" s="17">
        <v>10</v>
      </c>
      <c r="AA5" s="17">
        <v>10</v>
      </c>
      <c r="AB5" s="17">
        <v>20</v>
      </c>
      <c r="AC5" s="17">
        <v>10</v>
      </c>
      <c r="AD5" s="17">
        <v>10</v>
      </c>
      <c r="AE5" s="17">
        <v>20</v>
      </c>
      <c r="AF5" s="17">
        <v>20</v>
      </c>
      <c r="AG5" s="17">
        <v>20</v>
      </c>
      <c r="AH5" s="17">
        <v>10</v>
      </c>
      <c r="AI5" s="17">
        <v>25</v>
      </c>
      <c r="AJ5" s="17">
        <v>50</v>
      </c>
      <c r="AK5" s="17">
        <v>30</v>
      </c>
      <c r="AL5" s="17">
        <v>10</v>
      </c>
      <c r="AM5" s="17">
        <v>25</v>
      </c>
      <c r="AN5" s="17">
        <v>10</v>
      </c>
      <c r="AO5" s="17">
        <v>10</v>
      </c>
      <c r="AP5" s="17">
        <v>10</v>
      </c>
      <c r="AQ5" s="17">
        <v>15</v>
      </c>
      <c r="AR5" s="17">
        <v>10</v>
      </c>
      <c r="AS5" s="17">
        <v>30</v>
      </c>
      <c r="AT5" s="17">
        <v>20</v>
      </c>
      <c r="AU5" s="17">
        <v>20</v>
      </c>
      <c r="AV5" s="17">
        <v>20</v>
      </c>
      <c r="AW5" s="17">
        <v>20</v>
      </c>
      <c r="AX5" s="17">
        <v>15</v>
      </c>
      <c r="AY5" s="17">
        <v>20</v>
      </c>
      <c r="AZ5" s="17">
        <v>10</v>
      </c>
      <c r="BA5" s="17">
        <v>15</v>
      </c>
      <c r="BB5" s="17">
        <v>10</v>
      </c>
      <c r="BC5" s="17">
        <v>50</v>
      </c>
      <c r="BD5" s="14"/>
      <c r="BE5" s="14"/>
    </row>
    <row r="6" spans="1:57" s="16" customFormat="1" ht="11.25" x14ac:dyDescent="0.2">
      <c r="A6" s="14"/>
      <c r="B6" s="15" t="s">
        <v>9</v>
      </c>
      <c r="C6" s="17">
        <v>40</v>
      </c>
      <c r="D6" s="17">
        <v>40</v>
      </c>
      <c r="E6" s="17">
        <v>40</v>
      </c>
      <c r="F6" s="17">
        <v>40</v>
      </c>
      <c r="G6" s="17">
        <v>50</v>
      </c>
      <c r="H6" s="17">
        <v>40</v>
      </c>
      <c r="I6" s="17">
        <v>45</v>
      </c>
      <c r="J6" s="17">
        <v>40</v>
      </c>
      <c r="K6" s="17">
        <v>40</v>
      </c>
      <c r="L6" s="17">
        <v>40</v>
      </c>
      <c r="M6" s="17">
        <v>40</v>
      </c>
      <c r="N6" s="17">
        <v>40</v>
      </c>
      <c r="O6" s="17">
        <v>40</v>
      </c>
      <c r="P6" s="17">
        <v>45</v>
      </c>
      <c r="Q6" s="17">
        <v>50</v>
      </c>
      <c r="R6" s="17">
        <v>40</v>
      </c>
      <c r="S6" s="17">
        <v>40</v>
      </c>
      <c r="T6" s="17">
        <v>40</v>
      </c>
      <c r="U6" s="17">
        <v>40</v>
      </c>
      <c r="V6" s="17">
        <v>40</v>
      </c>
      <c r="W6" s="17">
        <v>40</v>
      </c>
      <c r="X6" s="17">
        <v>40</v>
      </c>
      <c r="Y6" s="17">
        <v>40</v>
      </c>
      <c r="Z6" s="17">
        <v>50</v>
      </c>
      <c r="AA6" s="17">
        <v>50</v>
      </c>
      <c r="AB6" s="17">
        <v>40</v>
      </c>
      <c r="AC6" s="17">
        <v>50</v>
      </c>
      <c r="AD6" s="17">
        <v>50</v>
      </c>
      <c r="AE6" s="17">
        <v>40</v>
      </c>
      <c r="AF6" s="17">
        <v>40</v>
      </c>
      <c r="AG6" s="17">
        <v>40</v>
      </c>
      <c r="AH6" s="17">
        <v>10</v>
      </c>
      <c r="AI6" s="17">
        <v>40</v>
      </c>
      <c r="AJ6" s="17">
        <v>40</v>
      </c>
      <c r="AK6" s="17">
        <v>40</v>
      </c>
      <c r="AL6" s="17">
        <v>50</v>
      </c>
      <c r="AM6" s="17">
        <v>40</v>
      </c>
      <c r="AN6" s="17">
        <v>50</v>
      </c>
      <c r="AO6" s="17">
        <v>50</v>
      </c>
      <c r="AP6" s="17">
        <v>50</v>
      </c>
      <c r="AQ6" s="17">
        <v>45</v>
      </c>
      <c r="AR6" s="17">
        <v>50</v>
      </c>
      <c r="AS6" s="17">
        <v>40</v>
      </c>
      <c r="AT6" s="17">
        <v>40</v>
      </c>
      <c r="AU6" s="17">
        <v>40</v>
      </c>
      <c r="AV6" s="17">
        <v>40</v>
      </c>
      <c r="AW6" s="17">
        <v>40</v>
      </c>
      <c r="AX6" s="17">
        <v>45</v>
      </c>
      <c r="AY6" s="17">
        <v>40</v>
      </c>
      <c r="AZ6" s="17">
        <v>50</v>
      </c>
      <c r="BA6" s="17">
        <v>45</v>
      </c>
      <c r="BB6" s="17">
        <v>50</v>
      </c>
      <c r="BC6" s="17">
        <v>40</v>
      </c>
      <c r="BD6" s="14"/>
      <c r="BE6" s="14"/>
    </row>
    <row r="7" spans="1:57" s="16" customFormat="1" ht="11.25" x14ac:dyDescent="0.2">
      <c r="A7" s="14"/>
      <c r="B7" s="15" t="s">
        <v>10</v>
      </c>
      <c r="C7" s="17">
        <v>4.2</v>
      </c>
      <c r="D7" s="17">
        <v>4.2</v>
      </c>
      <c r="E7" s="17">
        <v>4.2</v>
      </c>
      <c r="F7" s="17">
        <v>4.2</v>
      </c>
      <c r="G7" s="17">
        <v>4.2</v>
      </c>
      <c r="H7" s="17">
        <v>4.2</v>
      </c>
      <c r="I7" s="17">
        <v>4.2</v>
      </c>
      <c r="J7" s="17">
        <v>4.2</v>
      </c>
      <c r="K7" s="17">
        <v>4.2</v>
      </c>
      <c r="L7" s="17">
        <v>4.2</v>
      </c>
      <c r="M7" s="17">
        <v>4.2</v>
      </c>
      <c r="N7" s="17">
        <v>4.2</v>
      </c>
      <c r="O7" s="17">
        <v>4.2</v>
      </c>
      <c r="P7" s="17">
        <v>4.2</v>
      </c>
      <c r="Q7" s="17">
        <v>4.2</v>
      </c>
      <c r="R7" s="17">
        <v>4.2</v>
      </c>
      <c r="S7" s="17">
        <v>4.2</v>
      </c>
      <c r="T7" s="17">
        <v>4.2</v>
      </c>
      <c r="U7" s="17">
        <v>3.2</v>
      </c>
      <c r="V7" s="17">
        <v>4.2</v>
      </c>
      <c r="W7" s="17">
        <v>4.2</v>
      </c>
      <c r="X7" s="17">
        <v>4.2</v>
      </c>
      <c r="Y7" s="17">
        <v>4.2</v>
      </c>
      <c r="Z7" s="17">
        <v>4.2</v>
      </c>
      <c r="AA7" s="17">
        <v>4.2</v>
      </c>
      <c r="AB7" s="17">
        <v>4.2</v>
      </c>
      <c r="AC7" s="17">
        <v>4.2</v>
      </c>
      <c r="AD7" s="17">
        <v>4.2</v>
      </c>
      <c r="AE7" s="17">
        <v>4.2</v>
      </c>
      <c r="AF7" s="17">
        <v>4.2</v>
      </c>
      <c r="AG7" s="17">
        <v>4.2</v>
      </c>
      <c r="AH7" s="17">
        <v>4.2</v>
      </c>
      <c r="AI7" s="17">
        <v>3.2</v>
      </c>
      <c r="AJ7" s="17">
        <v>4.2</v>
      </c>
      <c r="AK7" s="17">
        <v>4.2</v>
      </c>
      <c r="AL7" s="17">
        <v>5.2</v>
      </c>
      <c r="AM7" s="17">
        <v>4.2</v>
      </c>
      <c r="AN7" s="17">
        <v>4.2</v>
      </c>
      <c r="AO7" s="17">
        <v>4.2</v>
      </c>
      <c r="AP7" s="17">
        <v>4.2</v>
      </c>
      <c r="AQ7" s="17">
        <v>4.2</v>
      </c>
      <c r="AR7" s="17">
        <v>5.2</v>
      </c>
      <c r="AS7" s="17">
        <v>3.2</v>
      </c>
      <c r="AT7" s="17">
        <v>4.2</v>
      </c>
      <c r="AU7" s="17">
        <v>5.2</v>
      </c>
      <c r="AV7" s="17">
        <v>4.2</v>
      </c>
      <c r="AW7" s="17">
        <v>4.2</v>
      </c>
      <c r="AX7" s="17">
        <v>5.2</v>
      </c>
      <c r="AY7" s="17">
        <v>4.2</v>
      </c>
      <c r="AZ7" s="17">
        <v>4.2</v>
      </c>
      <c r="BA7" s="17">
        <v>4.2</v>
      </c>
      <c r="BB7" s="17">
        <v>5.2</v>
      </c>
      <c r="BC7" s="17">
        <v>4.2</v>
      </c>
      <c r="BD7" s="14"/>
      <c r="BE7" s="14"/>
    </row>
    <row r="8" spans="1:57" s="16" customFormat="1" ht="11.25" x14ac:dyDescent="0.2">
      <c r="A8" s="14"/>
      <c r="B8" s="15" t="s">
        <v>273</v>
      </c>
      <c r="C8" s="17">
        <v>0.12302700000000001</v>
      </c>
      <c r="D8" s="17">
        <v>0.12302700000000001</v>
      </c>
      <c r="E8" s="17">
        <v>0.12302700000000001</v>
      </c>
      <c r="F8" s="17">
        <v>0.12266500000000002</v>
      </c>
      <c r="G8" s="17">
        <v>9.0104000000000017E-2</v>
      </c>
      <c r="H8" s="17">
        <v>0.12302700000000001</v>
      </c>
      <c r="I8" s="17">
        <v>0.11085400000000002</v>
      </c>
      <c r="J8" s="17">
        <v>0.11723200000000002</v>
      </c>
      <c r="K8" s="17">
        <v>0.12302700000000001</v>
      </c>
      <c r="L8" s="17">
        <v>0.12302700000000001</v>
      </c>
      <c r="M8" s="17">
        <v>0.12302700000000001</v>
      </c>
      <c r="N8" s="17">
        <v>0.12302700000000001</v>
      </c>
      <c r="O8" s="17">
        <v>0.11795800000000002</v>
      </c>
      <c r="P8" s="17">
        <v>0.11311500000000003</v>
      </c>
      <c r="Q8" s="17">
        <v>0.10279200000000001</v>
      </c>
      <c r="R8" s="17">
        <v>0.12302700000000001</v>
      </c>
      <c r="S8" s="17">
        <v>0.12302700000000001</v>
      </c>
      <c r="T8" s="17">
        <v>0.12302700000000001</v>
      </c>
      <c r="U8" s="17">
        <v>0.12301100000000002</v>
      </c>
      <c r="V8" s="17">
        <v>0.12302700000000001</v>
      </c>
      <c r="W8" s="17">
        <v>0.12302700000000001</v>
      </c>
      <c r="X8" s="17">
        <v>0.12302700000000001</v>
      </c>
      <c r="Y8" s="17">
        <v>0.12302700000000001</v>
      </c>
      <c r="Z8" s="17">
        <v>9.4009000000000009E-2</v>
      </c>
      <c r="AA8" s="17">
        <v>7.0594000000000018E-2</v>
      </c>
      <c r="AB8" s="17">
        <v>0.12302700000000001</v>
      </c>
      <c r="AC8" s="17">
        <v>0.10409500000000002</v>
      </c>
      <c r="AD8" s="17">
        <v>0.11722100000000002</v>
      </c>
      <c r="AE8" s="17">
        <v>0.12302700000000001</v>
      </c>
      <c r="AF8" s="17">
        <v>0.12302700000000001</v>
      </c>
      <c r="AG8" s="17">
        <v>0.12302700000000001</v>
      </c>
      <c r="AH8" s="17">
        <v>0.46784500000000001</v>
      </c>
      <c r="AI8" s="17">
        <v>0.12301100000000002</v>
      </c>
      <c r="AJ8" s="17">
        <v>0.12590500000000002</v>
      </c>
      <c r="AK8" s="17">
        <v>0.11110200000000002</v>
      </c>
      <c r="AL8" s="17">
        <v>0.15978300000000001</v>
      </c>
      <c r="AM8" s="17">
        <v>0.12114300000000001</v>
      </c>
      <c r="AN8" s="17">
        <v>9.0362000000000012E-2</v>
      </c>
      <c r="AO8" s="17">
        <v>9.3031000000000016E-2</v>
      </c>
      <c r="AP8" s="17">
        <v>0.12405500000000001</v>
      </c>
      <c r="AQ8" s="17">
        <v>0.10480300000000001</v>
      </c>
      <c r="AR8" s="17">
        <v>0.11753700000000002</v>
      </c>
      <c r="AS8" s="17">
        <v>0.11907000000000001</v>
      </c>
      <c r="AT8" s="17">
        <v>0.12357000000000001</v>
      </c>
      <c r="AU8" s="17">
        <v>0.14073300000000002</v>
      </c>
      <c r="AV8" s="17">
        <v>6.9042000000000006E-2</v>
      </c>
      <c r="AW8" s="17">
        <v>0.11138300000000002</v>
      </c>
      <c r="AX8" s="17">
        <v>0.14425200000000002</v>
      </c>
      <c r="AY8" s="17">
        <v>0.12715600000000002</v>
      </c>
      <c r="AZ8" s="17">
        <v>0.10460600000000002</v>
      </c>
      <c r="BA8" s="17">
        <v>0.05</v>
      </c>
      <c r="BB8" s="17">
        <v>0.13322800000000001</v>
      </c>
      <c r="BC8" s="17">
        <v>8.3662000000000014E-2</v>
      </c>
      <c r="BD8" s="14"/>
      <c r="BE8" s="14"/>
    </row>
    <row r="9" spans="1:57" s="16" customFormat="1" ht="11.25" x14ac:dyDescent="0.2">
      <c r="A9" s="14"/>
      <c r="B9" s="15" t="s">
        <v>274</v>
      </c>
      <c r="C9" s="17">
        <v>10</v>
      </c>
      <c r="D9" s="17">
        <v>10</v>
      </c>
      <c r="E9" s="17">
        <v>10</v>
      </c>
      <c r="F9" s="17">
        <v>15.000000000000002</v>
      </c>
      <c r="G9" s="17">
        <v>10</v>
      </c>
      <c r="H9" s="17">
        <v>10</v>
      </c>
      <c r="I9" s="17">
        <v>10</v>
      </c>
      <c r="J9" s="17">
        <v>11</v>
      </c>
      <c r="K9" s="17">
        <v>10</v>
      </c>
      <c r="L9" s="17">
        <v>10</v>
      </c>
      <c r="M9" s="17">
        <v>10</v>
      </c>
      <c r="N9" s="17">
        <v>10</v>
      </c>
      <c r="O9" s="17">
        <v>10</v>
      </c>
      <c r="P9" s="17">
        <v>10</v>
      </c>
      <c r="Q9" s="17">
        <v>10</v>
      </c>
      <c r="R9" s="17">
        <v>10</v>
      </c>
      <c r="S9" s="17">
        <v>10</v>
      </c>
      <c r="T9" s="17">
        <v>10</v>
      </c>
      <c r="U9" s="17">
        <v>10</v>
      </c>
      <c r="V9" s="17">
        <v>10</v>
      </c>
      <c r="W9" s="17">
        <v>10</v>
      </c>
      <c r="X9" s="17">
        <v>10</v>
      </c>
      <c r="Y9" s="17">
        <v>10</v>
      </c>
      <c r="Z9" s="17">
        <v>10</v>
      </c>
      <c r="AA9" s="17">
        <v>10</v>
      </c>
      <c r="AB9" s="17">
        <v>10</v>
      </c>
      <c r="AC9" s="17">
        <v>10</v>
      </c>
      <c r="AD9" s="17">
        <v>35</v>
      </c>
      <c r="AE9" s="17">
        <v>10</v>
      </c>
      <c r="AF9" s="17">
        <v>10</v>
      </c>
      <c r="AG9" s="17">
        <v>10</v>
      </c>
      <c r="AH9" s="17">
        <v>10</v>
      </c>
      <c r="AI9" s="17">
        <v>10</v>
      </c>
      <c r="AJ9" s="17">
        <v>12</v>
      </c>
      <c r="AK9" s="17">
        <v>34</v>
      </c>
      <c r="AL9" s="17">
        <v>35</v>
      </c>
      <c r="AM9" s="17">
        <v>15</v>
      </c>
      <c r="AN9" s="17">
        <v>10</v>
      </c>
      <c r="AO9" s="17">
        <v>35</v>
      </c>
      <c r="AP9" s="17">
        <v>10</v>
      </c>
      <c r="AQ9" s="17">
        <v>24</v>
      </c>
      <c r="AR9" s="17">
        <v>35</v>
      </c>
      <c r="AS9" s="17">
        <v>10</v>
      </c>
      <c r="AT9" s="17">
        <v>28.000000000000004</v>
      </c>
      <c r="AU9" s="17">
        <v>35</v>
      </c>
      <c r="AV9" s="17">
        <v>35</v>
      </c>
      <c r="AW9" s="17">
        <v>33</v>
      </c>
      <c r="AX9" s="17">
        <v>35</v>
      </c>
      <c r="AY9" s="17">
        <v>31</v>
      </c>
      <c r="AZ9" s="17">
        <v>10</v>
      </c>
      <c r="BA9" s="17">
        <v>35</v>
      </c>
      <c r="BB9" s="17">
        <v>35</v>
      </c>
      <c r="BC9" s="17">
        <v>10</v>
      </c>
      <c r="BD9" s="14"/>
      <c r="BE9" s="14"/>
    </row>
    <row r="10" spans="1:57" s="16" customFormat="1" ht="11.25" x14ac:dyDescent="0.2">
      <c r="A10" s="14"/>
      <c r="B10" s="15" t="s">
        <v>275</v>
      </c>
      <c r="C10" s="143">
        <v>22</v>
      </c>
      <c r="D10" s="143">
        <v>22</v>
      </c>
      <c r="E10" s="143">
        <v>22</v>
      </c>
      <c r="F10" s="143">
        <v>28.999999999999996</v>
      </c>
      <c r="G10" s="143">
        <v>12</v>
      </c>
      <c r="H10" s="143">
        <v>22</v>
      </c>
      <c r="I10" s="143">
        <v>6</v>
      </c>
      <c r="J10" s="143">
        <v>60</v>
      </c>
      <c r="K10" s="143">
        <v>22</v>
      </c>
      <c r="L10" s="143">
        <v>22</v>
      </c>
      <c r="M10" s="143">
        <v>22</v>
      </c>
      <c r="N10" s="143">
        <v>22</v>
      </c>
      <c r="O10" s="143">
        <v>55.000000000000007</v>
      </c>
      <c r="P10" s="143">
        <v>19</v>
      </c>
      <c r="Q10" s="143">
        <v>12</v>
      </c>
      <c r="R10" s="143">
        <v>22</v>
      </c>
      <c r="S10" s="143">
        <v>22</v>
      </c>
      <c r="T10" s="143">
        <v>22</v>
      </c>
      <c r="U10" s="143">
        <v>9</v>
      </c>
      <c r="V10" s="143">
        <v>22</v>
      </c>
      <c r="W10" s="143">
        <v>22</v>
      </c>
      <c r="X10" s="143">
        <v>22</v>
      </c>
      <c r="Y10" s="143">
        <v>22</v>
      </c>
      <c r="Z10" s="143">
        <v>18</v>
      </c>
      <c r="AA10" s="143">
        <v>8</v>
      </c>
      <c r="AB10" s="143">
        <v>22</v>
      </c>
      <c r="AC10" s="143">
        <v>1</v>
      </c>
      <c r="AD10" s="143" t="s">
        <v>276</v>
      </c>
      <c r="AE10" s="143">
        <v>22</v>
      </c>
      <c r="AF10" s="143">
        <v>22</v>
      </c>
      <c r="AG10" s="143">
        <v>22</v>
      </c>
      <c r="AH10" s="143">
        <v>6</v>
      </c>
      <c r="AI10" s="143">
        <v>9</v>
      </c>
      <c r="AJ10" s="143">
        <v>31</v>
      </c>
      <c r="AK10" s="143">
        <v>11</v>
      </c>
      <c r="AL10" s="143" t="s">
        <v>276</v>
      </c>
      <c r="AM10" s="143">
        <v>6</v>
      </c>
      <c r="AN10" s="143" t="s">
        <v>276</v>
      </c>
      <c r="AO10" s="143" t="s">
        <v>276</v>
      </c>
      <c r="AP10" s="143" t="s">
        <v>276</v>
      </c>
      <c r="AQ10" s="143" t="s">
        <v>276</v>
      </c>
      <c r="AR10" s="143" t="s">
        <v>276</v>
      </c>
      <c r="AS10" s="143">
        <v>3</v>
      </c>
      <c r="AT10" s="143" t="s">
        <v>276</v>
      </c>
      <c r="AU10" s="143" t="s">
        <v>276</v>
      </c>
      <c r="AV10" s="143" t="s">
        <v>276</v>
      </c>
      <c r="AW10" s="143" t="s">
        <v>276</v>
      </c>
      <c r="AX10" s="143" t="s">
        <v>276</v>
      </c>
      <c r="AY10" s="143" t="s">
        <v>276</v>
      </c>
      <c r="AZ10" s="143" t="s">
        <v>276</v>
      </c>
      <c r="BA10" s="143" t="s">
        <v>276</v>
      </c>
      <c r="BB10" s="143" t="s">
        <v>276</v>
      </c>
      <c r="BC10" s="143">
        <v>78</v>
      </c>
      <c r="BD10" s="14"/>
      <c r="BE10" s="14"/>
    </row>
    <row r="11" spans="1:57" x14ac:dyDescent="0.25">
      <c r="A11" s="3"/>
      <c r="B11" s="3">
        <v>1</v>
      </c>
      <c r="C11" s="6">
        <v>1.3699999999999999E-3</v>
      </c>
      <c r="D11" s="6">
        <v>1.3699999999999999E-3</v>
      </c>
      <c r="E11" s="6">
        <v>1.3699999999999999E-3</v>
      </c>
      <c r="F11" s="6">
        <v>1.57E-3</v>
      </c>
      <c r="G11" s="6">
        <v>2.4289999999999999E-2</v>
      </c>
      <c r="H11" s="6">
        <v>1.3699999999999999E-3</v>
      </c>
      <c r="I11" s="6">
        <v>3.1099999999999999E-3</v>
      </c>
      <c r="J11" s="6">
        <v>5.0699999999999999E-3</v>
      </c>
      <c r="K11" s="6">
        <v>1.3699999999999999E-3</v>
      </c>
      <c r="L11" s="6">
        <v>1.3699999999999999E-3</v>
      </c>
      <c r="M11" s="6">
        <v>1.3699999999999999E-3</v>
      </c>
      <c r="N11" s="6">
        <v>1.3699999999999999E-3</v>
      </c>
      <c r="O11" s="6">
        <v>4.6699999999999997E-3</v>
      </c>
      <c r="P11" s="6">
        <v>1.298E-2</v>
      </c>
      <c r="Q11" s="6">
        <v>5.7799999999999997E-2</v>
      </c>
      <c r="R11" s="6">
        <v>1.3699999999999999E-3</v>
      </c>
      <c r="S11" s="6">
        <v>1.3699999999999999E-3</v>
      </c>
      <c r="T11" s="6">
        <v>1.3699999999999999E-3</v>
      </c>
      <c r="U11" s="6">
        <v>-6.3099999999999996E-3</v>
      </c>
      <c r="V11" s="6">
        <v>1.3699999999999999E-3</v>
      </c>
      <c r="W11" s="6">
        <v>1.3699999999999999E-3</v>
      </c>
      <c r="X11" s="6">
        <v>1.3699999999999999E-3</v>
      </c>
      <c r="Y11" s="6">
        <v>1.3699999999999999E-3</v>
      </c>
      <c r="Z11" s="6">
        <v>1.0200000000000001E-2</v>
      </c>
      <c r="AA11" s="6">
        <v>1.5650000000000001E-2</v>
      </c>
      <c r="AB11" s="6">
        <v>1.3699999999999999E-3</v>
      </c>
      <c r="AC11" s="6">
        <v>1.1299999999999999E-2</v>
      </c>
      <c r="AD11" s="6">
        <v>0.11332454453490959</v>
      </c>
      <c r="AE11" s="6">
        <v>1.3699999999999999E-3</v>
      </c>
      <c r="AF11" s="6">
        <v>1.3699999999999999E-3</v>
      </c>
      <c r="AG11" s="6">
        <v>1.3699999999999999E-3</v>
      </c>
      <c r="AH11" s="6">
        <v>-2.63E-3</v>
      </c>
      <c r="AI11" s="6">
        <v>-6.3147286236687758E-3</v>
      </c>
      <c r="AJ11" s="6">
        <v>1.1294834908668346E-2</v>
      </c>
      <c r="AK11" s="6">
        <v>2.2290000000000001E-2</v>
      </c>
      <c r="AL11" s="6">
        <f>((1+BSL_RFR_spot_no_VA!AL11)*(1+LFL_RFR_spot_no_VA!$C11)/(1+BSL_RFR_spot_no_VA!$C11))-1</f>
        <v>0.15628636268941154</v>
      </c>
      <c r="AM11" s="6">
        <v>7.7999999999999996E-3</v>
      </c>
      <c r="AN11" s="6">
        <v>3.8929446430886916E-2</v>
      </c>
      <c r="AO11" s="6">
        <v>2.0605875724878375E-2</v>
      </c>
      <c r="AP11" s="6">
        <v>4.5514323287551672E-2</v>
      </c>
      <c r="AQ11" s="6">
        <v>5.354580391204955E-3</v>
      </c>
      <c r="AR11" s="6">
        <v>7.2574364352022691E-2</v>
      </c>
      <c r="AS11" s="6">
        <f>LFL_RFR_spot_no_VA!AS11+0.00003</f>
        <v>9.212748014291427E-4</v>
      </c>
      <c r="AT11" s="6">
        <v>3.6387563875274642E-2</v>
      </c>
      <c r="AU11" s="6">
        <v>3.4235970373476698E-2</v>
      </c>
      <c r="AV11" s="6">
        <v>2.5059173903018372E-2</v>
      </c>
      <c r="AW11" s="6">
        <v>1.6092533076921267E-2</v>
      </c>
      <c r="AX11" s="6">
        <v>7.4335668800006083E-2</v>
      </c>
      <c r="AY11" s="6">
        <v>1.3760806165670658E-2</v>
      </c>
      <c r="AZ11" s="6">
        <v>3.3130684174060843E-3</v>
      </c>
      <c r="BA11" s="6">
        <v>1.332048005367481E-2</v>
      </c>
      <c r="BB11" s="6">
        <v>0.11982936209848427</v>
      </c>
      <c r="BC11" s="6">
        <v>1.6250000000000001E-2</v>
      </c>
      <c r="BD11" s="12"/>
      <c r="BE11" s="3"/>
    </row>
    <row r="12" spans="1:57" x14ac:dyDescent="0.25">
      <c r="A12" s="3"/>
      <c r="B12" s="3">
        <v>2</v>
      </c>
      <c r="C12" s="6">
        <v>1.42E-3</v>
      </c>
      <c r="D12" s="6">
        <v>1.42E-3</v>
      </c>
      <c r="E12" s="6">
        <v>1.42E-3</v>
      </c>
      <c r="F12" s="6">
        <v>1.6199999999999999E-3</v>
      </c>
      <c r="G12" s="6">
        <v>2.707E-2</v>
      </c>
      <c r="H12" s="6">
        <v>1.42E-3</v>
      </c>
      <c r="I12" s="6">
        <v>4.2100000000000002E-3</v>
      </c>
      <c r="J12" s="6">
        <v>5.1200000000000004E-3</v>
      </c>
      <c r="K12" s="6">
        <v>1.42E-3</v>
      </c>
      <c r="L12" s="6">
        <v>1.42E-3</v>
      </c>
      <c r="M12" s="6">
        <v>1.42E-3</v>
      </c>
      <c r="N12" s="6">
        <v>1.42E-3</v>
      </c>
      <c r="O12" s="6">
        <v>4.7200000000000002E-3</v>
      </c>
      <c r="P12" s="6">
        <v>0.02</v>
      </c>
      <c r="Q12" s="6">
        <v>5.8369999999999998E-2</v>
      </c>
      <c r="R12" s="6">
        <v>1.42E-3</v>
      </c>
      <c r="S12" s="6">
        <v>1.42E-3</v>
      </c>
      <c r="T12" s="6">
        <v>1.42E-3</v>
      </c>
      <c r="U12" s="6">
        <v>-6.0499999999999998E-3</v>
      </c>
      <c r="V12" s="6">
        <v>1.42E-3</v>
      </c>
      <c r="W12" s="6">
        <v>1.42E-3</v>
      </c>
      <c r="X12" s="6">
        <v>1.42E-3</v>
      </c>
      <c r="Y12" s="6">
        <v>1.42E-3</v>
      </c>
      <c r="Z12" s="6">
        <v>1.0460000000000001E-2</v>
      </c>
      <c r="AA12" s="6">
        <v>1.685E-2</v>
      </c>
      <c r="AB12" s="6">
        <v>1.42E-3</v>
      </c>
      <c r="AC12" s="6">
        <v>1.525E-2</v>
      </c>
      <c r="AD12" s="6">
        <v>0.10748523676936061</v>
      </c>
      <c r="AE12" s="6">
        <v>1.42E-3</v>
      </c>
      <c r="AF12" s="6">
        <v>1.42E-3</v>
      </c>
      <c r="AG12" s="6">
        <v>1.42E-3</v>
      </c>
      <c r="AH12" s="6">
        <v>-1.1900000000000001E-3</v>
      </c>
      <c r="AI12" s="6">
        <v>-6.0531701448780506E-3</v>
      </c>
      <c r="AJ12" s="6">
        <v>1.3588685326346273E-2</v>
      </c>
      <c r="AK12" s="6">
        <v>2.1700000000000001E-2</v>
      </c>
      <c r="AL12" s="6">
        <f>((1+BSL_RFR_spot_no_VA!AL12)*(1+LFL_RFR_spot_no_VA!$C12)/(1+BSL_RFR_spot_no_VA!$C12))-1</f>
        <v>0.16334374575721289</v>
      </c>
      <c r="AM12" s="6">
        <v>7.92E-3</v>
      </c>
      <c r="AN12" s="6">
        <v>4.0360977983850965E-2</v>
      </c>
      <c r="AO12" s="6">
        <v>2.0520852008047541E-2</v>
      </c>
      <c r="AP12" s="6">
        <v>4.6334026500015835E-2</v>
      </c>
      <c r="AQ12" s="6">
        <v>8.15454050724429E-3</v>
      </c>
      <c r="AR12" s="6">
        <v>7.3467875035759356E-2</v>
      </c>
      <c r="AS12" s="6">
        <f>LFL_RFR_spot_no_VA!AS12+0.00003</f>
        <v>6.3068518110600874E-4</v>
      </c>
      <c r="AT12" s="6">
        <v>3.6669093725115953E-2</v>
      </c>
      <c r="AU12" s="6">
        <v>3.8560058833248645E-2</v>
      </c>
      <c r="AV12" s="6">
        <v>2.5643466480872235E-2</v>
      </c>
      <c r="AW12" s="6">
        <v>1.791952434606614E-2</v>
      </c>
      <c r="AX12" s="6">
        <v>8.1271858021702892E-2</v>
      </c>
      <c r="AY12" s="6">
        <v>1.3527282639874683E-2</v>
      </c>
      <c r="AZ12" s="6">
        <v>3.942390716112687E-3</v>
      </c>
      <c r="BA12" s="6">
        <v>1.3967507321132944E-2</v>
      </c>
      <c r="BB12" s="6">
        <v>0.11872097124784142</v>
      </c>
      <c r="BC12" s="6">
        <v>1.916E-2</v>
      </c>
      <c r="BD12" s="12"/>
      <c r="BE12" s="3"/>
    </row>
    <row r="13" spans="1:57" x14ac:dyDescent="0.25">
      <c r="A13" s="3"/>
      <c r="B13" s="3">
        <v>3</v>
      </c>
      <c r="C13" s="6">
        <v>1.7099999999999999E-3</v>
      </c>
      <c r="D13" s="6">
        <v>1.7099999999999999E-3</v>
      </c>
      <c r="E13" s="6">
        <v>1.7099999999999999E-3</v>
      </c>
      <c r="F13" s="6">
        <v>1.91E-3</v>
      </c>
      <c r="G13" s="6">
        <v>2.9989999999999999E-2</v>
      </c>
      <c r="H13" s="6">
        <v>1.7099999999999999E-3</v>
      </c>
      <c r="I13" s="6">
        <v>4.2399999999999998E-3</v>
      </c>
      <c r="J13" s="6">
        <v>5.4099999999999999E-3</v>
      </c>
      <c r="K13" s="6">
        <v>1.7099999999999999E-3</v>
      </c>
      <c r="L13" s="6">
        <v>1.7099999999999999E-3</v>
      </c>
      <c r="M13" s="6">
        <v>1.7099999999999999E-3</v>
      </c>
      <c r="N13" s="6">
        <v>1.7099999999999999E-3</v>
      </c>
      <c r="O13" s="6">
        <v>5.0099999999999997E-3</v>
      </c>
      <c r="P13" s="6">
        <v>2.393E-2</v>
      </c>
      <c r="Q13" s="6">
        <v>5.8709999999999998E-2</v>
      </c>
      <c r="R13" s="6">
        <v>1.7099999999999999E-3</v>
      </c>
      <c r="S13" s="6">
        <v>1.7099999999999999E-3</v>
      </c>
      <c r="T13" s="6">
        <v>1.7099999999999999E-3</v>
      </c>
      <c r="U13" s="6">
        <v>-5.8599999999999998E-3</v>
      </c>
      <c r="V13" s="6">
        <v>1.7099999999999999E-3</v>
      </c>
      <c r="W13" s="6">
        <v>1.7099999999999999E-3</v>
      </c>
      <c r="X13" s="6">
        <v>1.7099999999999999E-3</v>
      </c>
      <c r="Y13" s="6">
        <v>1.7099999999999999E-3</v>
      </c>
      <c r="Z13" s="6">
        <v>1.0500000000000001E-2</v>
      </c>
      <c r="AA13" s="6">
        <v>1.8270000000000002E-2</v>
      </c>
      <c r="AB13" s="6">
        <v>1.7099999999999999E-3</v>
      </c>
      <c r="AC13" s="6">
        <v>1.8679999999999999E-2</v>
      </c>
      <c r="AD13" s="6">
        <v>0.11291291907007839</v>
      </c>
      <c r="AE13" s="6">
        <v>1.7099999999999999E-3</v>
      </c>
      <c r="AF13" s="6">
        <v>1.7099999999999999E-3</v>
      </c>
      <c r="AG13" s="6">
        <v>1.7099999999999999E-3</v>
      </c>
      <c r="AH13" s="6">
        <v>8.9999999999999998E-4</v>
      </c>
      <c r="AI13" s="6">
        <v>-5.8644905984309714E-3</v>
      </c>
      <c r="AJ13" s="6">
        <v>1.5108024850817525E-2</v>
      </c>
      <c r="AK13" s="6">
        <v>2.1579999999999998E-2</v>
      </c>
      <c r="AL13" s="6">
        <f>((1+BSL_RFR_spot_no_VA!AL13)*(1+LFL_RFR_spot_no_VA!$C13)/(1+BSL_RFR_spot_no_VA!$C13))-1</f>
        <v>0.16437750488046721</v>
      </c>
      <c r="AM13" s="6">
        <v>8.3800000000000003E-3</v>
      </c>
      <c r="AN13" s="6">
        <v>4.1190464432830032E-2</v>
      </c>
      <c r="AO13" s="6">
        <v>2.0722617696115941E-2</v>
      </c>
      <c r="AP13" s="6">
        <v>4.6769877466091403E-2</v>
      </c>
      <c r="AQ13" s="6">
        <v>9.6637811104758331E-3</v>
      </c>
      <c r="AR13" s="6">
        <v>7.3927020473866012E-2</v>
      </c>
      <c r="AS13" s="6">
        <f>LFL_RFR_spot_no_VA!AS13+0.00003</f>
        <v>3.4797257195265911E-5</v>
      </c>
      <c r="AT13" s="6">
        <v>3.6560951467955238E-2</v>
      </c>
      <c r="AU13" s="6">
        <v>4.5190043668142499E-2</v>
      </c>
      <c r="AV13" s="6">
        <v>2.6442016002613533E-2</v>
      </c>
      <c r="AW13" s="6">
        <v>1.9442752340815828E-2</v>
      </c>
      <c r="AX13" s="6">
        <v>8.4985857059505898E-2</v>
      </c>
      <c r="AY13" s="6">
        <v>1.3263402422257542E-2</v>
      </c>
      <c r="AZ13" s="6">
        <v>4.2043554542738892E-3</v>
      </c>
      <c r="BA13" s="6">
        <v>1.4773243583588114E-2</v>
      </c>
      <c r="BB13" s="6">
        <v>0.11771241415245393</v>
      </c>
      <c r="BC13" s="6">
        <v>2.094E-2</v>
      </c>
      <c r="BD13" s="12"/>
      <c r="BE13" s="3"/>
    </row>
    <row r="14" spans="1:57" x14ac:dyDescent="0.25">
      <c r="A14" s="3"/>
      <c r="B14" s="3">
        <v>4</v>
      </c>
      <c r="C14" s="6">
        <v>2.14E-3</v>
      </c>
      <c r="D14" s="6">
        <v>2.14E-3</v>
      </c>
      <c r="E14" s="6">
        <v>2.14E-3</v>
      </c>
      <c r="F14" s="6">
        <v>2.3400000000000001E-3</v>
      </c>
      <c r="G14" s="6">
        <v>3.2079999999999997E-2</v>
      </c>
      <c r="H14" s="6">
        <v>2.14E-3</v>
      </c>
      <c r="I14" s="6">
        <v>4.1200000000000004E-3</v>
      </c>
      <c r="J14" s="6">
        <v>5.8399999999999997E-3</v>
      </c>
      <c r="K14" s="6">
        <v>2.14E-3</v>
      </c>
      <c r="L14" s="6">
        <v>2.14E-3</v>
      </c>
      <c r="M14" s="6">
        <v>2.14E-3</v>
      </c>
      <c r="N14" s="6">
        <v>2.14E-3</v>
      </c>
      <c r="O14" s="6">
        <v>5.4400000000000004E-3</v>
      </c>
      <c r="P14" s="6">
        <v>2.5090000000000001E-2</v>
      </c>
      <c r="Q14" s="6">
        <v>5.79E-2</v>
      </c>
      <c r="R14" s="6">
        <v>2.14E-3</v>
      </c>
      <c r="S14" s="6">
        <v>2.14E-3</v>
      </c>
      <c r="T14" s="6">
        <v>2.14E-3</v>
      </c>
      <c r="U14" s="6">
        <v>-5.5399999999999998E-3</v>
      </c>
      <c r="V14" s="6">
        <v>2.14E-3</v>
      </c>
      <c r="W14" s="6">
        <v>2.14E-3</v>
      </c>
      <c r="X14" s="6">
        <v>2.14E-3</v>
      </c>
      <c r="Y14" s="6">
        <v>2.14E-3</v>
      </c>
      <c r="Z14" s="6">
        <v>1.085E-2</v>
      </c>
      <c r="AA14" s="6">
        <v>1.9470000000000001E-2</v>
      </c>
      <c r="AB14" s="6">
        <v>2.14E-3</v>
      </c>
      <c r="AC14" s="6">
        <v>2.1729999999999999E-2</v>
      </c>
      <c r="AD14" s="6">
        <v>0.10848921508896425</v>
      </c>
      <c r="AE14" s="6">
        <v>2.14E-3</v>
      </c>
      <c r="AF14" s="6">
        <v>2.14E-3</v>
      </c>
      <c r="AG14" s="6">
        <v>2.14E-3</v>
      </c>
      <c r="AH14" s="6">
        <v>3.0200000000000001E-3</v>
      </c>
      <c r="AI14" s="6">
        <v>-5.5435404452509607E-3</v>
      </c>
      <c r="AJ14" s="6">
        <v>1.5769187780313221E-2</v>
      </c>
      <c r="AK14" s="6">
        <v>2.1590000000000002E-2</v>
      </c>
      <c r="AL14" s="6">
        <f>((1+BSL_RFR_spot_no_VA!AL14)*(1+LFL_RFR_spot_no_VA!$C14)/(1+BSL_RFR_spot_no_VA!$C14))-1</f>
        <v>0.16579076100333379</v>
      </c>
      <c r="AM14" s="6">
        <v>8.6599999999999993E-3</v>
      </c>
      <c r="AN14" s="6">
        <v>4.1417635718483226E-2</v>
      </c>
      <c r="AO14" s="6">
        <v>2.0518954746924445E-2</v>
      </c>
      <c r="AP14" s="6">
        <v>4.74614703206786E-2</v>
      </c>
      <c r="AQ14" s="6">
        <v>1.0788880527852429E-2</v>
      </c>
      <c r="AR14" s="6">
        <v>7.4034362951819643E-2</v>
      </c>
      <c r="AS14" s="6">
        <f>LFL_RFR_spot_no_VA!AS14+0.00003</f>
        <v>-6.5941031168923142E-4</v>
      </c>
      <c r="AT14" s="6">
        <v>3.6262894140412172E-2</v>
      </c>
      <c r="AU14" s="6">
        <v>4.8490420674440982E-2</v>
      </c>
      <c r="AV14" s="6">
        <v>2.7072269621370992E-2</v>
      </c>
      <c r="AW14" s="6">
        <v>2.040906684506627E-2</v>
      </c>
      <c r="AX14" s="6">
        <v>8.7031104798855008E-2</v>
      </c>
      <c r="AY14" s="6">
        <v>1.282680161685712E-2</v>
      </c>
      <c r="AZ14" s="6">
        <v>4.1756267978469985E-3</v>
      </c>
      <c r="BA14" s="6">
        <v>1.6273285811497562E-2</v>
      </c>
      <c r="BB14" s="6">
        <v>0.11588167394123627</v>
      </c>
      <c r="BC14" s="6">
        <v>2.18E-2</v>
      </c>
      <c r="BD14" s="12"/>
      <c r="BE14" s="3"/>
    </row>
    <row r="15" spans="1:57" x14ac:dyDescent="0.25">
      <c r="A15" s="11"/>
      <c r="B15" s="8">
        <v>5</v>
      </c>
      <c r="C15" s="9">
        <v>2.63E-3</v>
      </c>
      <c r="D15" s="9">
        <v>2.63E-3</v>
      </c>
      <c r="E15" s="9">
        <v>2.63E-3</v>
      </c>
      <c r="F15" s="9">
        <v>2.8300000000000001E-3</v>
      </c>
      <c r="G15" s="9">
        <v>3.3610000000000001E-2</v>
      </c>
      <c r="H15" s="9">
        <v>2.63E-3</v>
      </c>
      <c r="I15" s="9">
        <v>4.1700000000000001E-3</v>
      </c>
      <c r="J15" s="9">
        <v>6.3299999999999997E-3</v>
      </c>
      <c r="K15" s="9">
        <v>2.63E-3</v>
      </c>
      <c r="L15" s="9">
        <v>2.63E-3</v>
      </c>
      <c r="M15" s="9">
        <v>2.63E-3</v>
      </c>
      <c r="N15" s="9">
        <v>2.63E-3</v>
      </c>
      <c r="O15" s="9">
        <v>5.9300000000000004E-3</v>
      </c>
      <c r="P15" s="9">
        <v>2.6040000000000001E-2</v>
      </c>
      <c r="Q15" s="9">
        <v>5.6340000000000001E-2</v>
      </c>
      <c r="R15" s="9">
        <v>2.63E-3</v>
      </c>
      <c r="S15" s="9">
        <v>2.63E-3</v>
      </c>
      <c r="T15" s="9">
        <v>2.63E-3</v>
      </c>
      <c r="U15" s="9">
        <v>-5.0499999999999998E-3</v>
      </c>
      <c r="V15" s="9">
        <v>2.63E-3</v>
      </c>
      <c r="W15" s="9">
        <v>2.63E-3</v>
      </c>
      <c r="X15" s="9">
        <v>2.63E-3</v>
      </c>
      <c r="Y15" s="9">
        <v>2.63E-3</v>
      </c>
      <c r="Z15" s="9">
        <v>1.155E-2</v>
      </c>
      <c r="AA15" s="9">
        <v>2.069E-2</v>
      </c>
      <c r="AB15" s="9">
        <v>2.63E-3</v>
      </c>
      <c r="AC15" s="9">
        <v>2.452E-2</v>
      </c>
      <c r="AD15" s="9">
        <v>9.8904758091266975E-2</v>
      </c>
      <c r="AE15" s="9">
        <v>2.63E-3</v>
      </c>
      <c r="AF15" s="9">
        <v>2.63E-3</v>
      </c>
      <c r="AG15" s="9">
        <v>2.63E-3</v>
      </c>
      <c r="AH15" s="9">
        <v>5.0000000000000001E-3</v>
      </c>
      <c r="AI15" s="9">
        <v>-5.0472327145769658E-3</v>
      </c>
      <c r="AJ15" s="9">
        <v>1.6230718675690925E-2</v>
      </c>
      <c r="AK15" s="9">
        <v>2.2210000000000001E-2</v>
      </c>
      <c r="AL15" s="9">
        <f>((1+BSL_RFR_spot_no_VA!AL15)*(1+LFL_RFR_spot_no_VA!$C15)/(1+BSL_RFR_spot_no_VA!$C15))-1</f>
        <v>0.16919202313221859</v>
      </c>
      <c r="AM15" s="9">
        <v>9.0900000000000009E-3</v>
      </c>
      <c r="AN15" s="9">
        <v>4.160297044569683E-2</v>
      </c>
      <c r="AO15" s="9">
        <v>2.0722402643130744E-2</v>
      </c>
      <c r="AP15" s="9">
        <v>4.7092603472184136E-2</v>
      </c>
      <c r="AQ15" s="9">
        <v>1.1250290384700934E-2</v>
      </c>
      <c r="AR15" s="9">
        <v>7.4071654509629825E-2</v>
      </c>
      <c r="AS15" s="9">
        <f>LFL_RFR_spot_no_VA!AS15+0.00003</f>
        <v>-1.1662048589894136E-3</v>
      </c>
      <c r="AT15" s="9">
        <v>3.6013525909637245E-2</v>
      </c>
      <c r="AU15" s="9">
        <v>5.1973386290279144E-2</v>
      </c>
      <c r="AV15" s="9">
        <v>2.7699227162248263E-2</v>
      </c>
      <c r="AW15" s="9">
        <v>2.0882101058446567E-2</v>
      </c>
      <c r="AX15" s="9">
        <v>8.8294794623710482E-2</v>
      </c>
      <c r="AY15" s="9">
        <v>1.2418085046699057E-2</v>
      </c>
      <c r="AZ15" s="9">
        <v>4.1936166579252809E-3</v>
      </c>
      <c r="BA15" s="9">
        <v>1.7199056355221565E-2</v>
      </c>
      <c r="BB15" s="9">
        <v>0.11431565516926034</v>
      </c>
      <c r="BC15" s="9">
        <v>2.2440000000000002E-2</v>
      </c>
      <c r="BD15" s="12"/>
      <c r="BE15" s="3"/>
    </row>
    <row r="16" spans="1:57" x14ac:dyDescent="0.25">
      <c r="A16" s="3"/>
      <c r="B16" s="3">
        <v>6</v>
      </c>
      <c r="C16" s="6">
        <v>3.16E-3</v>
      </c>
      <c r="D16" s="6">
        <v>3.16E-3</v>
      </c>
      <c r="E16" s="6">
        <v>3.16E-3</v>
      </c>
      <c r="F16" s="6">
        <v>3.3600000000000001E-3</v>
      </c>
      <c r="G16" s="6">
        <v>3.4599999999999999E-2</v>
      </c>
      <c r="H16" s="6">
        <v>3.16E-3</v>
      </c>
      <c r="I16" s="6">
        <v>4.0200000000000001E-3</v>
      </c>
      <c r="J16" s="6">
        <v>6.8599999999999998E-3</v>
      </c>
      <c r="K16" s="6">
        <v>3.16E-3</v>
      </c>
      <c r="L16" s="6">
        <v>3.16E-3</v>
      </c>
      <c r="M16" s="6">
        <v>3.16E-3</v>
      </c>
      <c r="N16" s="6">
        <v>3.16E-3</v>
      </c>
      <c r="O16" s="6">
        <v>6.4599999999999996E-3</v>
      </c>
      <c r="P16" s="6">
        <v>2.666E-2</v>
      </c>
      <c r="Q16" s="6">
        <v>5.5160000000000001E-2</v>
      </c>
      <c r="R16" s="6">
        <v>3.16E-3</v>
      </c>
      <c r="S16" s="6">
        <v>3.16E-3</v>
      </c>
      <c r="T16" s="6">
        <v>3.16E-3</v>
      </c>
      <c r="U16" s="6">
        <v>-4.6299999999999996E-3</v>
      </c>
      <c r="V16" s="6">
        <v>3.16E-3</v>
      </c>
      <c r="W16" s="6">
        <v>3.16E-3</v>
      </c>
      <c r="X16" s="6">
        <v>3.16E-3</v>
      </c>
      <c r="Y16" s="6">
        <v>3.16E-3</v>
      </c>
      <c r="Z16" s="6">
        <v>1.213E-2</v>
      </c>
      <c r="AA16" s="6">
        <v>2.1919999999999999E-2</v>
      </c>
      <c r="AB16" s="6">
        <v>3.16E-3</v>
      </c>
      <c r="AC16" s="6">
        <v>2.6929999999999999E-2</v>
      </c>
      <c r="AD16" s="6">
        <v>0.10366491621203355</v>
      </c>
      <c r="AE16" s="6">
        <v>3.16E-3</v>
      </c>
      <c r="AF16" s="6">
        <v>3.16E-3</v>
      </c>
      <c r="AG16" s="6">
        <v>3.16E-3</v>
      </c>
      <c r="AH16" s="6">
        <v>6.5599999999999999E-3</v>
      </c>
      <c r="AI16" s="6">
        <v>-4.6339028936170923E-3</v>
      </c>
      <c r="AJ16" s="6">
        <v>1.6417038346442148E-2</v>
      </c>
      <c r="AK16" s="6">
        <v>2.2259999999999999E-2</v>
      </c>
      <c r="AL16" s="6">
        <f>((1+BSL_RFR_spot_no_VA!AL16)*(1+LFL_RFR_spot_no_VA!$C16)/(1+BSL_RFR_spot_no_VA!$C16))-1</f>
        <v>0.16749302698690194</v>
      </c>
      <c r="AM16" s="6">
        <v>9.5700000000000004E-3</v>
      </c>
      <c r="AN16" s="6">
        <v>4.1601775849155365E-2</v>
      </c>
      <c r="AO16" s="6">
        <v>2.0561733084748068E-2</v>
      </c>
      <c r="AP16" s="6">
        <v>4.7504953724287757E-2</v>
      </c>
      <c r="AQ16" s="6">
        <v>1.1387875576096329E-2</v>
      </c>
      <c r="AR16" s="6">
        <v>7.3740191882181838E-2</v>
      </c>
      <c r="AS16" s="6">
        <f>LFL_RFR_spot_no_VA!AS16+0.00003</f>
        <v>-1.7147008792234041E-3</v>
      </c>
      <c r="AT16" s="6">
        <v>3.5917972827490985E-2</v>
      </c>
      <c r="AU16" s="6">
        <v>5.4165972002308882E-2</v>
      </c>
      <c r="AV16" s="6">
        <v>2.8090279192391376E-2</v>
      </c>
      <c r="AW16" s="6">
        <v>2.1299630319139506E-2</v>
      </c>
      <c r="AX16" s="6">
        <v>8.9036602119433761E-2</v>
      </c>
      <c r="AY16" s="6">
        <v>1.1916369541268512E-2</v>
      </c>
      <c r="AZ16" s="6">
        <v>4.1086190746661977E-3</v>
      </c>
      <c r="BA16" s="6">
        <v>1.7011849092269937E-2</v>
      </c>
      <c r="BB16" s="6">
        <v>0.11266925678845996</v>
      </c>
      <c r="BC16" s="6">
        <v>2.2610000000000002E-2</v>
      </c>
      <c r="BD16" s="12"/>
      <c r="BE16" s="3"/>
    </row>
    <row r="17" spans="1:57" x14ac:dyDescent="0.25">
      <c r="A17" s="3"/>
      <c r="B17" s="3">
        <v>7</v>
      </c>
      <c r="C17" s="6">
        <v>3.7000000000000002E-3</v>
      </c>
      <c r="D17" s="6">
        <v>3.7000000000000002E-3</v>
      </c>
      <c r="E17" s="6">
        <v>3.7000000000000002E-3</v>
      </c>
      <c r="F17" s="6">
        <v>3.8899999999999998E-3</v>
      </c>
      <c r="G17" s="6">
        <v>3.5310000000000001E-2</v>
      </c>
      <c r="H17" s="6">
        <v>3.7000000000000002E-3</v>
      </c>
      <c r="I17" s="6">
        <v>3.65E-3</v>
      </c>
      <c r="J17" s="6">
        <v>7.4000000000000003E-3</v>
      </c>
      <c r="K17" s="6">
        <v>3.7000000000000002E-3</v>
      </c>
      <c r="L17" s="6">
        <v>3.7000000000000002E-3</v>
      </c>
      <c r="M17" s="6">
        <v>3.7000000000000002E-3</v>
      </c>
      <c r="N17" s="6">
        <v>3.7000000000000002E-3</v>
      </c>
      <c r="O17" s="6">
        <v>7.0000000000000001E-3</v>
      </c>
      <c r="P17" s="6">
        <v>2.7359999999999999E-2</v>
      </c>
      <c r="Q17" s="6">
        <v>5.4359999999999999E-2</v>
      </c>
      <c r="R17" s="6">
        <v>3.7000000000000002E-3</v>
      </c>
      <c r="S17" s="6">
        <v>3.7000000000000002E-3</v>
      </c>
      <c r="T17" s="6">
        <v>3.7000000000000002E-3</v>
      </c>
      <c r="U17" s="6">
        <v>-4.2700000000000004E-3</v>
      </c>
      <c r="V17" s="6">
        <v>3.7000000000000002E-3</v>
      </c>
      <c r="W17" s="6">
        <v>3.7000000000000002E-3</v>
      </c>
      <c r="X17" s="6">
        <v>3.7000000000000002E-3</v>
      </c>
      <c r="Y17" s="6">
        <v>3.7000000000000002E-3</v>
      </c>
      <c r="Z17" s="6">
        <v>1.2670000000000001E-2</v>
      </c>
      <c r="AA17" s="6">
        <v>2.332E-2</v>
      </c>
      <c r="AB17" s="6">
        <v>3.7000000000000002E-3</v>
      </c>
      <c r="AC17" s="6">
        <v>2.895E-2</v>
      </c>
      <c r="AD17" s="6">
        <v>9.5811405100149072E-2</v>
      </c>
      <c r="AE17" s="6">
        <v>3.7000000000000002E-3</v>
      </c>
      <c r="AF17" s="6">
        <v>3.7000000000000002E-3</v>
      </c>
      <c r="AG17" s="6">
        <v>3.7000000000000002E-3</v>
      </c>
      <c r="AH17" s="6">
        <v>7.77E-3</v>
      </c>
      <c r="AI17" s="6">
        <v>-4.2690609485169784E-3</v>
      </c>
      <c r="AJ17" s="6">
        <v>1.6533903561992247E-2</v>
      </c>
      <c r="AK17" s="6">
        <v>2.2599999999999999E-2</v>
      </c>
      <c r="AL17" s="6">
        <f>((1+BSL_RFR_spot_no_VA!AL17)*(1+LFL_RFR_spot_no_VA!$C17)/(1+BSL_RFR_spot_no_VA!$C17))-1</f>
        <v>0.16594779825157713</v>
      </c>
      <c r="AM17" s="6">
        <v>1.017E-2</v>
      </c>
      <c r="AN17" s="6">
        <v>4.2033528646823415E-2</v>
      </c>
      <c r="AO17" s="6">
        <v>2.0335082015600525E-2</v>
      </c>
      <c r="AP17" s="6">
        <v>4.8050912377429089E-2</v>
      </c>
      <c r="AQ17" s="6">
        <v>1.1438519645682099E-2</v>
      </c>
      <c r="AR17" s="6">
        <v>7.3485317450667331E-2</v>
      </c>
      <c r="AS17" s="6">
        <f>LFL_RFR_spot_no_VA!AS17+0.00003</f>
        <v>-2.1403316390978555E-3</v>
      </c>
      <c r="AT17" s="6">
        <v>3.588663169022821E-2</v>
      </c>
      <c r="AU17" s="6">
        <v>5.4825450352282923E-2</v>
      </c>
      <c r="AV17" s="6">
        <v>2.8354939471125995E-2</v>
      </c>
      <c r="AW17" s="6">
        <v>2.1610289163808361E-2</v>
      </c>
      <c r="AX17" s="6">
        <v>8.9435369359109895E-2</v>
      </c>
      <c r="AY17" s="6">
        <v>1.1468407313218298E-2</v>
      </c>
      <c r="AZ17" s="6">
        <v>4.0861534317966353E-3</v>
      </c>
      <c r="BA17" s="6">
        <v>1.649949801513162E-2</v>
      </c>
      <c r="BB17" s="6">
        <v>0.11111389087864221</v>
      </c>
      <c r="BC17" s="6">
        <v>2.2790000000000001E-2</v>
      </c>
      <c r="BD17" s="12"/>
      <c r="BE17" s="3"/>
    </row>
    <row r="18" spans="1:57" x14ac:dyDescent="0.25">
      <c r="A18" s="3"/>
      <c r="B18" s="3">
        <v>8</v>
      </c>
      <c r="C18" s="6">
        <v>4.2300000000000003E-3</v>
      </c>
      <c r="D18" s="6">
        <v>4.2300000000000003E-3</v>
      </c>
      <c r="E18" s="6">
        <v>4.2300000000000003E-3</v>
      </c>
      <c r="F18" s="6">
        <v>4.4200000000000003E-3</v>
      </c>
      <c r="G18" s="6">
        <v>3.5790000000000002E-2</v>
      </c>
      <c r="H18" s="6">
        <v>4.2300000000000003E-3</v>
      </c>
      <c r="I18" s="6">
        <v>3.6800000000000001E-3</v>
      </c>
      <c r="J18" s="6">
        <v>7.9299999999999995E-3</v>
      </c>
      <c r="K18" s="6">
        <v>4.2300000000000003E-3</v>
      </c>
      <c r="L18" s="6">
        <v>4.2300000000000003E-3</v>
      </c>
      <c r="M18" s="6">
        <v>4.2300000000000003E-3</v>
      </c>
      <c r="N18" s="6">
        <v>4.2300000000000003E-3</v>
      </c>
      <c r="O18" s="6">
        <v>7.5300000000000002E-3</v>
      </c>
      <c r="P18" s="6">
        <v>2.8129999999999999E-2</v>
      </c>
      <c r="Q18" s="6">
        <v>5.364E-2</v>
      </c>
      <c r="R18" s="6">
        <v>4.2300000000000003E-3</v>
      </c>
      <c r="S18" s="6">
        <v>4.2300000000000003E-3</v>
      </c>
      <c r="T18" s="6">
        <v>4.2300000000000003E-3</v>
      </c>
      <c r="U18" s="6">
        <v>-4.0099999999999997E-3</v>
      </c>
      <c r="V18" s="6">
        <v>4.2300000000000003E-3</v>
      </c>
      <c r="W18" s="6">
        <v>4.2300000000000003E-3</v>
      </c>
      <c r="X18" s="6">
        <v>4.2300000000000003E-3</v>
      </c>
      <c r="Y18" s="6">
        <v>4.2300000000000003E-3</v>
      </c>
      <c r="Z18" s="6">
        <v>1.3100000000000001E-2</v>
      </c>
      <c r="AA18" s="6">
        <v>2.384E-2</v>
      </c>
      <c r="AB18" s="6">
        <v>4.2300000000000003E-3</v>
      </c>
      <c r="AC18" s="6">
        <v>3.048E-2</v>
      </c>
      <c r="AD18" s="6">
        <v>9.5040167766174299E-2</v>
      </c>
      <c r="AE18" s="6">
        <v>4.2300000000000003E-3</v>
      </c>
      <c r="AF18" s="6">
        <v>4.2300000000000003E-3</v>
      </c>
      <c r="AG18" s="6">
        <v>4.2300000000000003E-3</v>
      </c>
      <c r="AH18" s="6">
        <v>8.7299999999999999E-3</v>
      </c>
      <c r="AI18" s="6">
        <v>-4.0070950033382902E-3</v>
      </c>
      <c r="AJ18" s="6">
        <v>1.6487905159003668E-2</v>
      </c>
      <c r="AK18" s="6">
        <v>2.2700000000000001E-2</v>
      </c>
      <c r="AL18" s="6">
        <f>((1+BSL_RFR_spot_no_VA!AL18)*(1+LFL_RFR_spot_no_VA!$C18)/(1+BSL_RFR_spot_no_VA!$C18))-1</f>
        <v>0.16474743608358389</v>
      </c>
      <c r="AM18" s="6">
        <v>1.0829999999999999E-2</v>
      </c>
      <c r="AN18" s="6">
        <v>4.1796675230143965E-2</v>
      </c>
      <c r="AO18" s="6">
        <v>1.9878153905720675E-2</v>
      </c>
      <c r="AP18" s="6">
        <v>4.8346351447887015E-2</v>
      </c>
      <c r="AQ18" s="6">
        <v>1.1357602473519801E-2</v>
      </c>
      <c r="AR18" s="6">
        <v>7.3071876865628882E-2</v>
      </c>
      <c r="AS18" s="6">
        <f>LFL_RFR_spot_no_VA!AS18+0.00003</f>
        <v>-2.4782014342554525E-3</v>
      </c>
      <c r="AT18" s="6">
        <v>3.5844233925872881E-2</v>
      </c>
      <c r="AU18" s="6">
        <v>5.5115013800570045E-2</v>
      </c>
      <c r="AV18" s="6">
        <v>2.8488290574942399E-2</v>
      </c>
      <c r="AW18" s="6">
        <v>2.1689766476585604E-2</v>
      </c>
      <c r="AX18" s="6">
        <v>8.965509962970164E-2</v>
      </c>
      <c r="AY18" s="6">
        <v>1.1009215440661135E-2</v>
      </c>
      <c r="AZ18" s="6">
        <v>4.061382613936626E-3</v>
      </c>
      <c r="BA18" s="6">
        <v>1.721050462554552E-2</v>
      </c>
      <c r="BB18" s="6">
        <v>0.10968237706146344</v>
      </c>
      <c r="BC18" s="6">
        <v>2.2859999999999998E-2</v>
      </c>
      <c r="BD18" s="12"/>
      <c r="BE18" s="3"/>
    </row>
    <row r="19" spans="1:57" x14ac:dyDescent="0.25">
      <c r="A19" s="3"/>
      <c r="B19" s="3">
        <v>9</v>
      </c>
      <c r="C19" s="6">
        <v>4.7400000000000003E-3</v>
      </c>
      <c r="D19" s="6">
        <v>4.7400000000000003E-3</v>
      </c>
      <c r="E19" s="6">
        <v>4.7400000000000003E-3</v>
      </c>
      <c r="F19" s="6">
        <v>4.9300000000000004E-3</v>
      </c>
      <c r="G19" s="6">
        <v>3.6080000000000001E-2</v>
      </c>
      <c r="H19" s="6">
        <v>4.7400000000000003E-3</v>
      </c>
      <c r="I19" s="6">
        <v>3.62E-3</v>
      </c>
      <c r="J19" s="6">
        <v>8.43E-3</v>
      </c>
      <c r="K19" s="6">
        <v>4.7400000000000003E-3</v>
      </c>
      <c r="L19" s="6">
        <v>4.7400000000000003E-3</v>
      </c>
      <c r="M19" s="6">
        <v>4.7400000000000003E-3</v>
      </c>
      <c r="N19" s="6">
        <v>4.7400000000000003E-3</v>
      </c>
      <c r="O19" s="6">
        <v>8.0400000000000003E-3</v>
      </c>
      <c r="P19" s="6">
        <v>2.8979999999999999E-2</v>
      </c>
      <c r="Q19" s="6">
        <v>5.2839999999999998E-2</v>
      </c>
      <c r="R19" s="6">
        <v>4.7400000000000003E-3</v>
      </c>
      <c r="S19" s="6">
        <v>4.7400000000000003E-3</v>
      </c>
      <c r="T19" s="6">
        <v>4.7400000000000003E-3</v>
      </c>
      <c r="U19" s="6">
        <v>-3.82E-3</v>
      </c>
      <c r="V19" s="6">
        <v>4.7400000000000003E-3</v>
      </c>
      <c r="W19" s="6">
        <v>4.7400000000000003E-3</v>
      </c>
      <c r="X19" s="6">
        <v>4.7400000000000003E-3</v>
      </c>
      <c r="Y19" s="6">
        <v>4.7400000000000003E-3</v>
      </c>
      <c r="Z19" s="6">
        <v>1.337E-2</v>
      </c>
      <c r="AA19" s="6">
        <v>2.376E-2</v>
      </c>
      <c r="AB19" s="6">
        <v>4.7400000000000003E-3</v>
      </c>
      <c r="AC19" s="6">
        <v>3.177E-2</v>
      </c>
      <c r="AD19" s="6">
        <v>9.4550367905505972E-2</v>
      </c>
      <c r="AE19" s="6">
        <v>4.7400000000000003E-3</v>
      </c>
      <c r="AF19" s="6">
        <v>4.7400000000000003E-3</v>
      </c>
      <c r="AG19" s="6">
        <v>4.7400000000000003E-3</v>
      </c>
      <c r="AH19" s="6">
        <v>9.5300000000000003E-3</v>
      </c>
      <c r="AI19" s="6">
        <v>-3.818225323716673E-3</v>
      </c>
      <c r="AJ19" s="6">
        <v>1.641076894361837E-2</v>
      </c>
      <c r="AK19" s="6">
        <v>2.2939999999999999E-2</v>
      </c>
      <c r="AL19" s="6">
        <f>((1+BSL_RFR_spot_no_VA!AL19)*(1+LFL_RFR_spot_no_VA!$C19)/(1+BSL_RFR_spot_no_VA!$C19))-1</f>
        <v>0.16364353664246289</v>
      </c>
      <c r="AM19" s="6">
        <v>1.153E-2</v>
      </c>
      <c r="AN19" s="6">
        <v>4.1887588509769147E-2</v>
      </c>
      <c r="AO19" s="6">
        <v>1.9579257218997004E-2</v>
      </c>
      <c r="AP19" s="6">
        <v>4.9635332636167595E-2</v>
      </c>
      <c r="AQ19" s="6">
        <v>1.1155201666930958E-2</v>
      </c>
      <c r="AR19" s="6">
        <v>7.2619975352607113E-2</v>
      </c>
      <c r="AS19" s="6">
        <f>LFL_RFR_spot_no_VA!AS19+0.00003</f>
        <v>-2.7388570968144032E-3</v>
      </c>
      <c r="AT19" s="6">
        <v>3.5880351728839077E-2</v>
      </c>
      <c r="AU19" s="6">
        <v>5.5244739166704804E-2</v>
      </c>
      <c r="AV19" s="6">
        <v>2.8500600584054014E-2</v>
      </c>
      <c r="AW19" s="6">
        <v>2.1618137252259695E-2</v>
      </c>
      <c r="AX19" s="6">
        <v>8.9686893094455211E-2</v>
      </c>
      <c r="AY19" s="6">
        <v>1.0568402047601788E-2</v>
      </c>
      <c r="AZ19" s="6">
        <v>4.0539316974208539E-3</v>
      </c>
      <c r="BA19" s="6">
        <v>1.7192275716640726E-2</v>
      </c>
      <c r="BB19" s="6">
        <v>0.10824567427527576</v>
      </c>
      <c r="BC19" s="6">
        <v>2.2839999999999999E-2</v>
      </c>
      <c r="BD19" s="12"/>
      <c r="BE19" s="3"/>
    </row>
    <row r="20" spans="1:57" x14ac:dyDescent="0.25">
      <c r="A20" s="3"/>
      <c r="B20" s="8">
        <v>10</v>
      </c>
      <c r="C20" s="9">
        <v>5.1999999999999998E-3</v>
      </c>
      <c r="D20" s="9">
        <v>5.1999999999999998E-3</v>
      </c>
      <c r="E20" s="9">
        <v>5.1999999999999998E-3</v>
      </c>
      <c r="F20" s="9">
        <v>5.4000000000000003E-3</v>
      </c>
      <c r="G20" s="9">
        <v>3.6229999999999998E-2</v>
      </c>
      <c r="H20" s="9">
        <v>5.1999999999999998E-3</v>
      </c>
      <c r="I20" s="9">
        <v>3.5500000000000002E-3</v>
      </c>
      <c r="J20" s="9">
        <v>8.9099999999999995E-3</v>
      </c>
      <c r="K20" s="9">
        <v>5.1999999999999998E-3</v>
      </c>
      <c r="L20" s="9">
        <v>5.1999999999999998E-3</v>
      </c>
      <c r="M20" s="9">
        <v>5.1999999999999998E-3</v>
      </c>
      <c r="N20" s="9">
        <v>5.1999999999999998E-3</v>
      </c>
      <c r="O20" s="9">
        <v>8.5000000000000006E-3</v>
      </c>
      <c r="P20" s="9">
        <v>2.9680000000000002E-2</v>
      </c>
      <c r="Q20" s="9">
        <v>5.2019999999999997E-2</v>
      </c>
      <c r="R20" s="9">
        <v>5.1999999999999998E-3</v>
      </c>
      <c r="S20" s="9">
        <v>5.1999999999999998E-3</v>
      </c>
      <c r="T20" s="9">
        <v>5.1999999999999998E-3</v>
      </c>
      <c r="U20" s="9">
        <v>-3.6700000000000001E-3</v>
      </c>
      <c r="V20" s="9">
        <v>5.1999999999999998E-3</v>
      </c>
      <c r="W20" s="9">
        <v>5.1999999999999998E-3</v>
      </c>
      <c r="X20" s="9">
        <v>5.1999999999999998E-3</v>
      </c>
      <c r="Y20" s="9">
        <v>5.1999999999999998E-3</v>
      </c>
      <c r="Z20" s="9">
        <v>1.3599999999999999E-2</v>
      </c>
      <c r="AA20" s="9">
        <v>2.4389999999999998E-2</v>
      </c>
      <c r="AB20" s="9">
        <v>5.1999999999999998E-3</v>
      </c>
      <c r="AC20" s="9">
        <v>3.3090000000000001E-2</v>
      </c>
      <c r="AD20" s="9">
        <v>9.142742422084571E-2</v>
      </c>
      <c r="AE20" s="9">
        <v>5.1999999999999998E-3</v>
      </c>
      <c r="AF20" s="9">
        <v>5.1999999999999998E-3</v>
      </c>
      <c r="AG20" s="9">
        <v>5.1999999999999998E-3</v>
      </c>
      <c r="AH20" s="9">
        <v>1.0160000000000001E-2</v>
      </c>
      <c r="AI20" s="9">
        <v>-3.6686555706957336E-3</v>
      </c>
      <c r="AJ20" s="9">
        <v>1.626666926276088E-2</v>
      </c>
      <c r="AK20" s="9">
        <v>2.3089999999999999E-2</v>
      </c>
      <c r="AL20" s="9">
        <f>((1+BSL_RFR_spot_no_VA!AL20)*(1+LFL_RFR_spot_no_VA!$C20)/(1+BSL_RFR_spot_no_VA!$C20))-1</f>
        <v>0.16267661109585041</v>
      </c>
      <c r="AM20" s="9">
        <v>1.2120000000000001E-2</v>
      </c>
      <c r="AN20" s="9">
        <v>4.1575851984128942E-2</v>
      </c>
      <c r="AO20" s="9">
        <v>1.9273832825597692E-2</v>
      </c>
      <c r="AP20" s="9">
        <v>5.1246023392885975E-2</v>
      </c>
      <c r="AQ20" s="9">
        <v>1.0895667874331272E-2</v>
      </c>
      <c r="AR20" s="9">
        <v>7.2186466515446357E-2</v>
      </c>
      <c r="AS20" s="9">
        <f>LFL_RFR_spot_no_VA!AS20+0.00003</f>
        <v>-2.8888627096071728E-3</v>
      </c>
      <c r="AT20" s="9">
        <v>3.6020224216919194E-2</v>
      </c>
      <c r="AU20" s="9">
        <v>5.552952172502823E-2</v>
      </c>
      <c r="AV20" s="9">
        <v>2.8486832718627397E-2</v>
      </c>
      <c r="AW20" s="9">
        <v>2.141061273606315E-2</v>
      </c>
      <c r="AX20" s="9">
        <v>8.9718000292473565E-2</v>
      </c>
      <c r="AY20" s="9">
        <v>1.0180095067105821E-2</v>
      </c>
      <c r="AZ20" s="9">
        <v>4.1076647168998282E-3</v>
      </c>
      <c r="BA20" s="9">
        <v>1.661031182092465E-2</v>
      </c>
      <c r="BB20" s="9">
        <v>0.10672279297529297</v>
      </c>
      <c r="BC20" s="9">
        <v>2.3029999999999998E-2</v>
      </c>
      <c r="BD20" s="12"/>
      <c r="BE20" s="3"/>
    </row>
    <row r="21" spans="1:57" x14ac:dyDescent="0.25">
      <c r="A21" s="3"/>
      <c r="B21" s="3">
        <v>11</v>
      </c>
      <c r="C21" s="6">
        <v>5.64E-3</v>
      </c>
      <c r="D21" s="6">
        <v>5.64E-3</v>
      </c>
      <c r="E21" s="6">
        <v>5.64E-3</v>
      </c>
      <c r="F21" s="6">
        <v>5.8199999999999997E-3</v>
      </c>
      <c r="G21" s="6">
        <v>3.6290000000000003E-2</v>
      </c>
      <c r="H21" s="6">
        <v>5.64E-3</v>
      </c>
      <c r="I21" s="6">
        <v>3.6099999999999999E-3</v>
      </c>
      <c r="J21" s="6">
        <v>9.3399999999999993E-3</v>
      </c>
      <c r="K21" s="6">
        <v>5.64E-3</v>
      </c>
      <c r="L21" s="6">
        <v>5.64E-3</v>
      </c>
      <c r="M21" s="6">
        <v>5.64E-3</v>
      </c>
      <c r="N21" s="6">
        <v>5.64E-3</v>
      </c>
      <c r="O21" s="6">
        <v>8.94E-3</v>
      </c>
      <c r="P21" s="6">
        <v>3.0499999999999999E-2</v>
      </c>
      <c r="Q21" s="6">
        <v>5.1220000000000002E-2</v>
      </c>
      <c r="R21" s="6">
        <v>5.64E-3</v>
      </c>
      <c r="S21" s="6">
        <v>5.64E-3</v>
      </c>
      <c r="T21" s="6">
        <v>5.64E-3</v>
      </c>
      <c r="U21" s="6">
        <v>-3.5999999999999999E-3</v>
      </c>
      <c r="V21" s="6">
        <v>5.64E-3</v>
      </c>
      <c r="W21" s="6">
        <v>5.64E-3</v>
      </c>
      <c r="X21" s="6">
        <v>5.64E-3</v>
      </c>
      <c r="Y21" s="6">
        <v>5.64E-3</v>
      </c>
      <c r="Z21" s="6">
        <v>1.389E-2</v>
      </c>
      <c r="AA21" s="6">
        <v>2.5080000000000002E-2</v>
      </c>
      <c r="AB21" s="6">
        <v>5.64E-3</v>
      </c>
      <c r="AC21" s="6">
        <v>3.415E-2</v>
      </c>
      <c r="AD21" s="6">
        <v>8.8122136530335737E-2</v>
      </c>
      <c r="AE21" s="6">
        <v>5.64E-3</v>
      </c>
      <c r="AF21" s="6">
        <v>5.64E-3</v>
      </c>
      <c r="AG21" s="6">
        <v>5.64E-3</v>
      </c>
      <c r="AH21" s="6">
        <v>1.1050000000000001E-2</v>
      </c>
      <c r="AI21" s="6">
        <v>-3.5981618041933672E-3</v>
      </c>
      <c r="AJ21" s="6">
        <v>1.6155597318648685E-2</v>
      </c>
      <c r="AK21" s="6">
        <v>2.315E-2</v>
      </c>
      <c r="AL21" s="6">
        <f>((1+BSL_RFR_spot_no_VA!AL21)*(1+LFL_RFR_spot_no_VA!$C21)/(1+BSL_RFR_spot_no_VA!$C21))-1</f>
        <v>0.16138404757758051</v>
      </c>
      <c r="AM21" s="6">
        <v>1.2760000000000001E-2</v>
      </c>
      <c r="AN21" s="6">
        <v>4.115147799692731E-2</v>
      </c>
      <c r="AO21" s="6">
        <v>1.9091458415049445E-2</v>
      </c>
      <c r="AP21" s="6">
        <v>5.2404968400469709E-2</v>
      </c>
      <c r="AQ21" s="6">
        <v>1.0638925022803614E-2</v>
      </c>
      <c r="AR21" s="6">
        <v>7.1634233556037152E-2</v>
      </c>
      <c r="AS21" s="6">
        <f>LFL_RFR_spot_no_VA!AS21+0.00003</f>
        <v>-2.8690338651292412E-3</v>
      </c>
      <c r="AT21" s="6">
        <v>3.5867403067814774E-2</v>
      </c>
      <c r="AU21" s="6">
        <v>5.6010455617138577E-2</v>
      </c>
      <c r="AV21" s="6">
        <v>2.8576968861106833E-2</v>
      </c>
      <c r="AW21" s="6">
        <v>2.1356061956097738E-2</v>
      </c>
      <c r="AX21" s="6">
        <v>8.9820589186121902E-2</v>
      </c>
      <c r="AY21" s="6">
        <v>9.8840571757876639E-3</v>
      </c>
      <c r="AZ21" s="6">
        <v>4.3715353982358707E-3</v>
      </c>
      <c r="BA21" s="6">
        <v>1.7353275872578289E-2</v>
      </c>
      <c r="BB21" s="6">
        <v>0.10508679814485489</v>
      </c>
      <c r="BC21" s="6">
        <v>2.281E-2</v>
      </c>
      <c r="BD21" s="12"/>
      <c r="BE21" s="3"/>
    </row>
    <row r="22" spans="1:57" x14ac:dyDescent="0.25">
      <c r="A22" s="3"/>
      <c r="B22" s="3">
        <v>12</v>
      </c>
      <c r="C22" s="6">
        <v>6.0200000000000002E-3</v>
      </c>
      <c r="D22" s="6">
        <v>6.0200000000000002E-3</v>
      </c>
      <c r="E22" s="6">
        <v>6.0200000000000002E-3</v>
      </c>
      <c r="F22" s="6">
        <v>6.2100000000000002E-3</v>
      </c>
      <c r="G22" s="6">
        <v>3.6249999999999998E-2</v>
      </c>
      <c r="H22" s="6">
        <v>6.0200000000000002E-3</v>
      </c>
      <c r="I22" s="6">
        <v>3.7100000000000002E-3</v>
      </c>
      <c r="J22" s="6">
        <v>9.7199999999999995E-3</v>
      </c>
      <c r="K22" s="6">
        <v>6.0200000000000002E-3</v>
      </c>
      <c r="L22" s="6">
        <v>6.0200000000000002E-3</v>
      </c>
      <c r="M22" s="6">
        <v>6.0200000000000002E-3</v>
      </c>
      <c r="N22" s="6">
        <v>6.0200000000000002E-3</v>
      </c>
      <c r="O22" s="6">
        <v>9.3200000000000002E-3</v>
      </c>
      <c r="P22" s="6">
        <v>3.1370000000000002E-2</v>
      </c>
      <c r="Q22" s="6">
        <v>5.042E-2</v>
      </c>
      <c r="R22" s="6">
        <v>6.0200000000000002E-3</v>
      </c>
      <c r="S22" s="6">
        <v>6.0200000000000002E-3</v>
      </c>
      <c r="T22" s="6">
        <v>6.0200000000000002E-3</v>
      </c>
      <c r="U22" s="6">
        <v>-3.2599999999999999E-3</v>
      </c>
      <c r="V22" s="6">
        <v>6.0200000000000002E-3</v>
      </c>
      <c r="W22" s="6">
        <v>6.0200000000000002E-3</v>
      </c>
      <c r="X22" s="6">
        <v>6.0200000000000002E-3</v>
      </c>
      <c r="Y22" s="6">
        <v>6.0200000000000002E-3</v>
      </c>
      <c r="Z22" s="6">
        <v>1.4200000000000001E-2</v>
      </c>
      <c r="AA22" s="6">
        <v>2.5590000000000002E-2</v>
      </c>
      <c r="AB22" s="6">
        <v>6.0200000000000002E-3</v>
      </c>
      <c r="AC22" s="6">
        <v>3.4880000000000001E-2</v>
      </c>
      <c r="AD22" s="6">
        <v>8.5118340877111454E-2</v>
      </c>
      <c r="AE22" s="6">
        <v>6.0200000000000002E-3</v>
      </c>
      <c r="AF22" s="6">
        <v>6.0200000000000002E-3</v>
      </c>
      <c r="AG22" s="6">
        <v>6.0200000000000002E-3</v>
      </c>
      <c r="AH22" s="6">
        <v>1.204E-2</v>
      </c>
      <c r="AI22" s="6">
        <v>-3.2550031857129236E-3</v>
      </c>
      <c r="AJ22" s="6">
        <v>1.6047064018241519E-2</v>
      </c>
      <c r="AK22" s="6">
        <v>2.3179999999999999E-2</v>
      </c>
      <c r="AL22" s="6">
        <f>((1+BSL_RFR_spot_no_VA!AL22)*(1+LFL_RFR_spot_no_VA!$C22)/(1+BSL_RFR_spot_no_VA!$C22))-1</f>
        <v>0.15967989845032493</v>
      </c>
      <c r="AM22" s="6">
        <v>1.3339999999999999E-2</v>
      </c>
      <c r="AN22" s="6">
        <v>4.0705025928028826E-2</v>
      </c>
      <c r="AO22" s="6">
        <v>1.8984790543900454E-2</v>
      </c>
      <c r="AP22" s="6">
        <v>5.3064117817078538E-2</v>
      </c>
      <c r="AQ22" s="6">
        <v>1.0457513489527948E-2</v>
      </c>
      <c r="AR22" s="6">
        <v>7.0912830440782004E-2</v>
      </c>
      <c r="AS22" s="6">
        <f>LFL_RFR_spot_no_VA!AS22+0.00003</f>
        <v>-2.7749337102874493E-3</v>
      </c>
      <c r="AT22" s="6">
        <v>3.562241143229139E-2</v>
      </c>
      <c r="AU22" s="6">
        <v>5.656834226433527E-2</v>
      </c>
      <c r="AV22" s="6">
        <v>2.8693378389273994E-2</v>
      </c>
      <c r="AW22" s="6">
        <v>2.1337485144466317E-2</v>
      </c>
      <c r="AX22" s="6">
        <v>8.9922999892613431E-2</v>
      </c>
      <c r="AY22" s="6">
        <v>9.5740121416358903E-3</v>
      </c>
      <c r="AZ22" s="6">
        <v>4.7494991632599515E-3</v>
      </c>
      <c r="BA22" s="6">
        <v>1.8637346193605797E-2</v>
      </c>
      <c r="BB22" s="6">
        <v>0.10330457086967271</v>
      </c>
      <c r="BC22" s="6">
        <v>2.29E-2</v>
      </c>
      <c r="BD22" s="12"/>
      <c r="BE22" s="3"/>
    </row>
    <row r="23" spans="1:57" x14ac:dyDescent="0.25">
      <c r="A23" s="3"/>
      <c r="B23" s="3">
        <v>13</v>
      </c>
      <c r="C23" s="6">
        <v>6.3699999999999998E-3</v>
      </c>
      <c r="D23" s="6">
        <v>6.3699999999999998E-3</v>
      </c>
      <c r="E23" s="6">
        <v>6.3699999999999998E-3</v>
      </c>
      <c r="F23" s="6">
        <v>6.5500000000000003E-3</v>
      </c>
      <c r="G23" s="6">
        <v>3.6119999999999999E-2</v>
      </c>
      <c r="H23" s="6">
        <v>6.3699999999999998E-3</v>
      </c>
      <c r="I23" s="6">
        <v>3.8400000000000001E-3</v>
      </c>
      <c r="J23" s="6">
        <v>1.0070000000000001E-2</v>
      </c>
      <c r="K23" s="6">
        <v>6.3699999999999998E-3</v>
      </c>
      <c r="L23" s="6">
        <v>6.3699999999999998E-3</v>
      </c>
      <c r="M23" s="6">
        <v>6.3699999999999998E-3</v>
      </c>
      <c r="N23" s="6">
        <v>6.3699999999999998E-3</v>
      </c>
      <c r="O23" s="6">
        <v>9.6699999999999998E-3</v>
      </c>
      <c r="P23" s="6">
        <v>3.218E-2</v>
      </c>
      <c r="Q23" s="6">
        <v>4.9599999999999998E-2</v>
      </c>
      <c r="R23" s="6">
        <v>6.3699999999999998E-3</v>
      </c>
      <c r="S23" s="6">
        <v>6.3699999999999998E-3</v>
      </c>
      <c r="T23" s="6">
        <v>6.3699999999999998E-3</v>
      </c>
      <c r="U23" s="6">
        <v>-3.2299999999999998E-3</v>
      </c>
      <c r="V23" s="6">
        <v>6.3699999999999998E-3</v>
      </c>
      <c r="W23" s="6">
        <v>6.3699999999999998E-3</v>
      </c>
      <c r="X23" s="6">
        <v>6.3699999999999998E-3</v>
      </c>
      <c r="Y23" s="6">
        <v>6.3699999999999998E-3</v>
      </c>
      <c r="Z23" s="6">
        <v>1.451E-2</v>
      </c>
      <c r="AA23" s="6">
        <v>2.596E-2</v>
      </c>
      <c r="AB23" s="6">
        <v>6.3699999999999998E-3</v>
      </c>
      <c r="AC23" s="6">
        <v>3.5349999999999999E-2</v>
      </c>
      <c r="AD23" s="6">
        <v>8.234911543547585E-2</v>
      </c>
      <c r="AE23" s="6">
        <v>6.3699999999999998E-3</v>
      </c>
      <c r="AF23" s="6">
        <v>6.3699999999999998E-3</v>
      </c>
      <c r="AG23" s="6">
        <v>6.3699999999999998E-3</v>
      </c>
      <c r="AH23" s="6">
        <v>1.298E-2</v>
      </c>
      <c r="AI23" s="6">
        <v>-3.229277147903109E-3</v>
      </c>
      <c r="AJ23" s="6">
        <v>1.5875407491262372E-2</v>
      </c>
      <c r="AK23" s="6">
        <v>2.3230000000000001E-2</v>
      </c>
      <c r="AL23" s="6">
        <f>((1+BSL_RFR_spot_no_VA!AL23)*(1+LFL_RFR_spot_no_VA!$C23)/(1+BSL_RFR_spot_no_VA!$C23))-1</f>
        <v>0.15761587612128447</v>
      </c>
      <c r="AM23" s="6">
        <v>1.3769999999999999E-2</v>
      </c>
      <c r="AN23" s="6">
        <v>4.0211238737264621E-2</v>
      </c>
      <c r="AO23" s="6">
        <v>1.8919059930021298E-2</v>
      </c>
      <c r="AP23" s="6">
        <v>5.3337777675746434E-2</v>
      </c>
      <c r="AQ23" s="6">
        <v>1.0426000722658646E-2</v>
      </c>
      <c r="AR23" s="6">
        <v>7.0075851136985667E-2</v>
      </c>
      <c r="AS23" s="6">
        <f>LFL_RFR_spot_no_VA!AS23+0.00003</f>
        <v>-2.6010856288470629E-3</v>
      </c>
      <c r="AT23" s="6">
        <v>3.5538071813587147E-2</v>
      </c>
      <c r="AU23" s="6">
        <v>5.7137826363152788E-2</v>
      </c>
      <c r="AV23" s="6">
        <v>2.8781327280627211E-2</v>
      </c>
      <c r="AW23" s="6">
        <v>2.1240760694650973E-2</v>
      </c>
      <c r="AX23" s="6">
        <v>9.000874359912503E-2</v>
      </c>
      <c r="AY23" s="6">
        <v>9.1857759552285145E-3</v>
      </c>
      <c r="AZ23" s="6">
        <v>5.1773695068939585E-3</v>
      </c>
      <c r="BA23" s="6">
        <v>1.9583820405363994E-2</v>
      </c>
      <c r="BB23" s="6">
        <v>0.10141881145948384</v>
      </c>
      <c r="BC23" s="6">
        <v>2.2919999999999999E-2</v>
      </c>
      <c r="BD23" s="12"/>
      <c r="BE23" s="3"/>
    </row>
    <row r="24" spans="1:57" x14ac:dyDescent="0.25">
      <c r="A24" s="3"/>
      <c r="B24" s="3">
        <v>14</v>
      </c>
      <c r="C24" s="6">
        <v>6.6600000000000001E-3</v>
      </c>
      <c r="D24" s="6">
        <v>6.6600000000000001E-3</v>
      </c>
      <c r="E24" s="6">
        <v>6.6600000000000001E-3</v>
      </c>
      <c r="F24" s="6">
        <v>6.8399999999999997E-3</v>
      </c>
      <c r="G24" s="6">
        <v>3.5970000000000002E-2</v>
      </c>
      <c r="H24" s="6">
        <v>6.6600000000000001E-3</v>
      </c>
      <c r="I24" s="6">
        <v>4.0800000000000003E-3</v>
      </c>
      <c r="J24" s="6">
        <v>1.0359999999999999E-2</v>
      </c>
      <c r="K24" s="6">
        <v>6.6600000000000001E-3</v>
      </c>
      <c r="L24" s="6">
        <v>6.6600000000000001E-3</v>
      </c>
      <c r="M24" s="6">
        <v>6.6600000000000001E-3</v>
      </c>
      <c r="N24" s="6">
        <v>6.6600000000000001E-3</v>
      </c>
      <c r="O24" s="6">
        <v>9.9600000000000001E-3</v>
      </c>
      <c r="P24" s="6">
        <v>3.2930000000000001E-2</v>
      </c>
      <c r="Q24" s="6">
        <v>4.8809999999999999E-2</v>
      </c>
      <c r="R24" s="6">
        <v>6.6600000000000001E-3</v>
      </c>
      <c r="S24" s="6">
        <v>6.6600000000000001E-3</v>
      </c>
      <c r="T24" s="6">
        <v>6.6600000000000001E-3</v>
      </c>
      <c r="U24" s="6">
        <v>-3.3300000000000001E-3</v>
      </c>
      <c r="V24" s="6">
        <v>6.6600000000000001E-3</v>
      </c>
      <c r="W24" s="6">
        <v>6.6600000000000001E-3</v>
      </c>
      <c r="X24" s="6">
        <v>6.6600000000000001E-3</v>
      </c>
      <c r="Y24" s="6">
        <v>6.6600000000000001E-3</v>
      </c>
      <c r="Z24" s="6">
        <v>1.4840000000000001E-2</v>
      </c>
      <c r="AA24" s="6">
        <v>2.6249999999999999E-2</v>
      </c>
      <c r="AB24" s="6">
        <v>6.6600000000000001E-3</v>
      </c>
      <c r="AC24" s="6">
        <v>3.5639999999999998E-2</v>
      </c>
      <c r="AD24" s="6">
        <v>7.9809749693958931E-2</v>
      </c>
      <c r="AE24" s="6">
        <v>6.6600000000000001E-3</v>
      </c>
      <c r="AF24" s="6">
        <v>6.6600000000000001E-3</v>
      </c>
      <c r="AG24" s="6">
        <v>6.6600000000000001E-3</v>
      </c>
      <c r="AH24" s="6">
        <v>1.387E-2</v>
      </c>
      <c r="AI24" s="6">
        <v>-3.3290061968866969E-3</v>
      </c>
      <c r="AJ24" s="6">
        <v>1.5694439381086278E-2</v>
      </c>
      <c r="AK24" s="6">
        <v>2.332E-2</v>
      </c>
      <c r="AL24" s="6">
        <f>((1+BSL_RFR_spot_no_VA!AL24)*(1+LFL_RFR_spot_no_VA!$C24)/(1+BSL_RFR_spot_no_VA!$C24))-1</f>
        <v>0.15530975542879233</v>
      </c>
      <c r="AM24" s="6">
        <v>1.413E-2</v>
      </c>
      <c r="AN24" s="6">
        <v>3.9744069519425107E-2</v>
      </c>
      <c r="AO24" s="6">
        <v>1.8907932379153891E-2</v>
      </c>
      <c r="AP24" s="6">
        <v>5.3360450430225859E-2</v>
      </c>
      <c r="AQ24" s="6">
        <v>1.0527858184233185E-2</v>
      </c>
      <c r="AR24" s="6">
        <v>6.9188377548680347E-2</v>
      </c>
      <c r="AS24" s="6">
        <f>LFL_RFR_spot_no_VA!AS24+0.00003</f>
        <v>-2.3643153968108976E-3</v>
      </c>
      <c r="AT24" s="6">
        <v>3.5638329026292492E-2</v>
      </c>
      <c r="AU24" s="6">
        <v>5.7724039360125712E-2</v>
      </c>
      <c r="AV24" s="6">
        <v>2.886484893737995E-2</v>
      </c>
      <c r="AW24" s="6">
        <v>2.1109561339239802E-2</v>
      </c>
      <c r="AX24" s="6">
        <v>9.0004680193815689E-2</v>
      </c>
      <c r="AY24" s="6">
        <v>8.7923398598408475E-3</v>
      </c>
      <c r="AZ24" s="6">
        <v>5.6783241235034421E-3</v>
      </c>
      <c r="BA24" s="6">
        <v>2.0236843553260053E-2</v>
      </c>
      <c r="BB24" s="6">
        <v>9.9505403363915779E-2</v>
      </c>
      <c r="BC24" s="6">
        <v>2.2890000000000001E-2</v>
      </c>
      <c r="BD24" s="12"/>
      <c r="BE24" s="3"/>
    </row>
    <row r="25" spans="1:57" x14ac:dyDescent="0.25">
      <c r="A25" s="3"/>
      <c r="B25" s="8">
        <v>15</v>
      </c>
      <c r="C25" s="9">
        <v>6.8999999999999999E-3</v>
      </c>
      <c r="D25" s="9">
        <v>6.8999999999999999E-3</v>
      </c>
      <c r="E25" s="9">
        <v>6.8999999999999999E-3</v>
      </c>
      <c r="F25" s="9">
        <v>7.0899999999999999E-3</v>
      </c>
      <c r="G25" s="9">
        <v>3.585E-2</v>
      </c>
      <c r="H25" s="9">
        <v>6.8999999999999999E-3</v>
      </c>
      <c r="I25" s="9">
        <v>4.45E-3</v>
      </c>
      <c r="J25" s="9">
        <v>1.06E-2</v>
      </c>
      <c r="K25" s="9">
        <v>6.8999999999999999E-3</v>
      </c>
      <c r="L25" s="9">
        <v>6.8999999999999999E-3</v>
      </c>
      <c r="M25" s="9">
        <v>6.8999999999999999E-3</v>
      </c>
      <c r="N25" s="9">
        <v>6.8999999999999999E-3</v>
      </c>
      <c r="O25" s="9">
        <v>1.0200000000000001E-2</v>
      </c>
      <c r="P25" s="9">
        <v>3.3610000000000001E-2</v>
      </c>
      <c r="Q25" s="9">
        <v>4.8120000000000003E-2</v>
      </c>
      <c r="R25" s="9">
        <v>6.8999999999999999E-3</v>
      </c>
      <c r="S25" s="9">
        <v>6.8999999999999999E-3</v>
      </c>
      <c r="T25" s="9">
        <v>6.8999999999999999E-3</v>
      </c>
      <c r="U25" s="9">
        <v>-2.96E-3</v>
      </c>
      <c r="V25" s="9">
        <v>6.8999999999999999E-3</v>
      </c>
      <c r="W25" s="9">
        <v>6.8999999999999999E-3</v>
      </c>
      <c r="X25" s="9">
        <v>6.8999999999999999E-3</v>
      </c>
      <c r="Y25" s="9">
        <v>6.8999999999999999E-3</v>
      </c>
      <c r="Z25" s="9">
        <v>1.523E-2</v>
      </c>
      <c r="AA25" s="9">
        <v>2.6550000000000001E-2</v>
      </c>
      <c r="AB25" s="9">
        <v>6.8999999999999999E-3</v>
      </c>
      <c r="AC25" s="9">
        <v>3.5900000000000001E-2</v>
      </c>
      <c r="AD25" s="9">
        <v>7.7536945061076334E-2</v>
      </c>
      <c r="AE25" s="9">
        <v>6.8999999999999999E-3</v>
      </c>
      <c r="AF25" s="9">
        <v>6.8999999999999999E-3</v>
      </c>
      <c r="AG25" s="9">
        <v>6.8999999999999999E-3</v>
      </c>
      <c r="AH25" s="9">
        <v>1.4760000000000001E-2</v>
      </c>
      <c r="AI25" s="9">
        <v>-2.9550590510603048E-3</v>
      </c>
      <c r="AJ25" s="9">
        <v>1.5555348071585762E-2</v>
      </c>
      <c r="AK25" s="9">
        <v>2.3449999999999999E-2</v>
      </c>
      <c r="AL25" s="9">
        <f>((1+BSL_RFR_spot_no_VA!AL25)*(1+LFL_RFR_spot_no_VA!$C25)/(1+BSL_RFR_spot_no_VA!$C25))-1</f>
        <v>0.15288155300896689</v>
      </c>
      <c r="AM25" s="9">
        <v>1.447E-2</v>
      </c>
      <c r="AN25" s="9">
        <v>3.934912534854007E-2</v>
      </c>
      <c r="AO25" s="9">
        <v>1.9006081202609604E-2</v>
      </c>
      <c r="AP25" s="9">
        <v>5.326805029049253E-2</v>
      </c>
      <c r="AQ25" s="9">
        <v>1.0787570677767366E-2</v>
      </c>
      <c r="AR25" s="9">
        <v>6.8336971880070818E-2</v>
      </c>
      <c r="AS25" s="9">
        <f>LFL_RFR_spot_no_VA!AS25+0.00003</f>
        <v>-2.0604090227995552E-3</v>
      </c>
      <c r="AT25" s="9">
        <v>3.5909049169866814E-2</v>
      </c>
      <c r="AU25" s="9">
        <v>5.8343897562771474E-2</v>
      </c>
      <c r="AV25" s="9">
        <v>2.8979327991501602E-2</v>
      </c>
      <c r="AW25" s="9">
        <v>2.0969006514936162E-2</v>
      </c>
      <c r="AX25" s="9">
        <v>8.9859753966237799E-2</v>
      </c>
      <c r="AY25" s="9">
        <v>8.4479223257012404E-3</v>
      </c>
      <c r="AZ25" s="9">
        <v>6.2668942008938799E-3</v>
      </c>
      <c r="BA25" s="9">
        <v>2.0770731230862705E-2</v>
      </c>
      <c r="BB25" s="9">
        <v>9.7651972630322215E-2</v>
      </c>
      <c r="BC25" s="9">
        <v>2.2849999999999999E-2</v>
      </c>
      <c r="BD25" s="12"/>
      <c r="BE25" s="3"/>
    </row>
    <row r="26" spans="1:57" x14ac:dyDescent="0.25">
      <c r="A26" s="3"/>
      <c r="B26" s="3">
        <v>16</v>
      </c>
      <c r="C26" s="6">
        <v>7.1199999999999996E-3</v>
      </c>
      <c r="D26" s="6">
        <v>7.1199999999999996E-3</v>
      </c>
      <c r="E26" s="6">
        <v>7.1199999999999996E-3</v>
      </c>
      <c r="F26" s="6">
        <v>7.3000000000000001E-3</v>
      </c>
      <c r="G26" s="6">
        <v>3.5819999999999998E-2</v>
      </c>
      <c r="H26" s="6">
        <v>7.1199999999999996E-3</v>
      </c>
      <c r="I26" s="6">
        <v>4.9899999999999996E-3</v>
      </c>
      <c r="J26" s="6">
        <v>1.082E-2</v>
      </c>
      <c r="K26" s="6">
        <v>7.1199999999999996E-3</v>
      </c>
      <c r="L26" s="6">
        <v>7.1199999999999996E-3</v>
      </c>
      <c r="M26" s="6">
        <v>7.1199999999999996E-3</v>
      </c>
      <c r="N26" s="6">
        <v>7.1199999999999996E-3</v>
      </c>
      <c r="O26" s="6">
        <v>1.042E-2</v>
      </c>
      <c r="P26" s="6">
        <v>3.4229999999999997E-2</v>
      </c>
      <c r="Q26" s="6">
        <v>4.7559999999999998E-2</v>
      </c>
      <c r="R26" s="6">
        <v>7.1199999999999996E-3</v>
      </c>
      <c r="S26" s="6">
        <v>7.1199999999999996E-3</v>
      </c>
      <c r="T26" s="6">
        <v>7.1199999999999996E-3</v>
      </c>
      <c r="U26" s="6">
        <v>-2.5400000000000002E-3</v>
      </c>
      <c r="V26" s="6">
        <v>7.1199999999999996E-3</v>
      </c>
      <c r="W26" s="6">
        <v>7.1199999999999996E-3</v>
      </c>
      <c r="X26" s="6">
        <v>7.1199999999999996E-3</v>
      </c>
      <c r="Y26" s="6">
        <v>7.1199999999999996E-3</v>
      </c>
      <c r="Z26" s="6">
        <v>1.5730000000000001E-2</v>
      </c>
      <c r="AA26" s="6">
        <v>2.6890000000000001E-2</v>
      </c>
      <c r="AB26" s="6">
        <v>7.1199999999999996E-3</v>
      </c>
      <c r="AC26" s="6">
        <v>3.6139999999999999E-2</v>
      </c>
      <c r="AD26" s="6">
        <v>7.5537394772192679E-2</v>
      </c>
      <c r="AE26" s="6">
        <v>7.1199999999999996E-3</v>
      </c>
      <c r="AF26" s="6">
        <v>7.1199999999999996E-3</v>
      </c>
      <c r="AG26" s="6">
        <v>7.1199999999999996E-3</v>
      </c>
      <c r="AH26" s="6">
        <v>1.5650000000000001E-2</v>
      </c>
      <c r="AI26" s="6">
        <v>-2.5382299137519659E-3</v>
      </c>
      <c r="AJ26" s="6">
        <v>1.5482410762359233E-2</v>
      </c>
      <c r="AK26" s="6">
        <v>2.3630000000000002E-2</v>
      </c>
      <c r="AL26" s="6">
        <f>((1+BSL_RFR_spot_no_VA!AL26)*(1+LFL_RFR_spot_no_VA!$C26)/(1+BSL_RFR_spot_no_VA!$C26))-1</f>
        <v>0.15040961727188518</v>
      </c>
      <c r="AM26" s="6">
        <v>1.4829999999999999E-2</v>
      </c>
      <c r="AN26" s="6">
        <v>3.9062708672263025E-2</v>
      </c>
      <c r="AO26" s="6">
        <v>1.9219686505942635E-2</v>
      </c>
      <c r="AP26" s="6">
        <v>5.312726833960002E-2</v>
      </c>
      <c r="AQ26" s="6">
        <v>1.1191290924164488E-2</v>
      </c>
      <c r="AR26" s="6">
        <v>6.7568468787316815E-2</v>
      </c>
      <c r="AS26" s="6">
        <f>LFL_RFR_spot_no_VA!AS26+0.00003</f>
        <v>-1.624142006680348E-3</v>
      </c>
      <c r="AT26" s="6">
        <v>3.6337018814251776E-2</v>
      </c>
      <c r="AU26" s="6">
        <v>5.9014758432903935E-2</v>
      </c>
      <c r="AV26" s="6">
        <v>2.9151109188586322E-2</v>
      </c>
      <c r="AW26" s="6">
        <v>2.0865012020232943E-2</v>
      </c>
      <c r="AX26" s="6">
        <v>8.956230804159504E-2</v>
      </c>
      <c r="AY26" s="6">
        <v>8.2078994795780069E-3</v>
      </c>
      <c r="AZ26" s="6">
        <v>6.959037944634705E-3</v>
      </c>
      <c r="BA26" s="6">
        <v>2.1320945596481788E-2</v>
      </c>
      <c r="BB26" s="6">
        <v>9.5915643310631626E-2</v>
      </c>
      <c r="BC26" s="6">
        <v>2.2929999999999999E-2</v>
      </c>
      <c r="BD26" s="12"/>
      <c r="BE26" s="3"/>
    </row>
    <row r="27" spans="1:57" x14ac:dyDescent="0.25">
      <c r="A27" s="3"/>
      <c r="B27" s="3">
        <v>17</v>
      </c>
      <c r="C27" s="6">
        <v>7.3000000000000001E-3</v>
      </c>
      <c r="D27" s="6">
        <v>7.3000000000000001E-3</v>
      </c>
      <c r="E27" s="6">
        <v>7.3000000000000001E-3</v>
      </c>
      <c r="F27" s="6">
        <v>7.4799999999999997E-3</v>
      </c>
      <c r="G27" s="6">
        <v>3.5799999999999998E-2</v>
      </c>
      <c r="H27" s="6">
        <v>7.3000000000000001E-3</v>
      </c>
      <c r="I27" s="6">
        <v>5.64E-3</v>
      </c>
      <c r="J27" s="6">
        <v>1.0999999999999999E-2</v>
      </c>
      <c r="K27" s="6">
        <v>7.3000000000000001E-3</v>
      </c>
      <c r="L27" s="6">
        <v>7.3000000000000001E-3</v>
      </c>
      <c r="M27" s="6">
        <v>7.3000000000000001E-3</v>
      </c>
      <c r="N27" s="6">
        <v>7.3000000000000001E-3</v>
      </c>
      <c r="O27" s="6">
        <v>1.06E-2</v>
      </c>
      <c r="P27" s="6">
        <v>3.4750000000000003E-2</v>
      </c>
      <c r="Q27" s="6">
        <v>4.7050000000000002E-2</v>
      </c>
      <c r="R27" s="6">
        <v>7.3000000000000001E-3</v>
      </c>
      <c r="S27" s="6">
        <v>7.3000000000000001E-3</v>
      </c>
      <c r="T27" s="6">
        <v>7.3000000000000001E-3</v>
      </c>
      <c r="U27" s="6">
        <v>-2.2399999999999998E-3</v>
      </c>
      <c r="V27" s="6">
        <v>7.3000000000000001E-3</v>
      </c>
      <c r="W27" s="6">
        <v>7.3000000000000001E-3</v>
      </c>
      <c r="X27" s="6">
        <v>7.3000000000000001E-3</v>
      </c>
      <c r="Y27" s="6">
        <v>7.3000000000000001E-3</v>
      </c>
      <c r="Z27" s="6">
        <v>1.6250000000000001E-2</v>
      </c>
      <c r="AA27" s="6">
        <v>2.7220000000000001E-2</v>
      </c>
      <c r="AB27" s="6">
        <v>7.3000000000000001E-3</v>
      </c>
      <c r="AC27" s="6">
        <v>3.6339999999999997E-2</v>
      </c>
      <c r="AD27" s="6">
        <v>7.3715130397284723E-2</v>
      </c>
      <c r="AE27" s="6">
        <v>7.3000000000000001E-3</v>
      </c>
      <c r="AF27" s="6">
        <v>7.3000000000000001E-3</v>
      </c>
      <c r="AG27" s="6">
        <v>7.3000000000000001E-3</v>
      </c>
      <c r="AH27" s="6">
        <v>1.6490000000000001E-2</v>
      </c>
      <c r="AI27" s="6">
        <v>-2.2373684142302785E-3</v>
      </c>
      <c r="AJ27" s="6">
        <v>1.5427783600960643E-2</v>
      </c>
      <c r="AK27" s="6">
        <v>2.3810000000000001E-2</v>
      </c>
      <c r="AL27" s="6">
        <f>((1+BSL_RFR_spot_no_VA!AL27)*(1+LFL_RFR_spot_no_VA!$C27)/(1+BSL_RFR_spot_no_VA!$C27))-1</f>
        <v>0.14785227335135831</v>
      </c>
      <c r="AM27" s="6">
        <v>1.5140000000000001E-2</v>
      </c>
      <c r="AN27" s="6">
        <v>3.883172668142576E-2</v>
      </c>
      <c r="AO27" s="6">
        <v>1.9487293711722087E-2</v>
      </c>
      <c r="AP27" s="6">
        <v>5.2913918920128866E-2</v>
      </c>
      <c r="AQ27" s="6">
        <v>1.1668258049275293E-2</v>
      </c>
      <c r="AR27" s="6">
        <v>6.6837550232850873E-2</v>
      </c>
      <c r="AS27" s="6">
        <f>LFL_RFR_spot_no_VA!AS27+0.00003</f>
        <v>-1.1749071288214862E-3</v>
      </c>
      <c r="AT27" s="6">
        <v>3.6810074875165633E-2</v>
      </c>
      <c r="AU27" s="6">
        <v>5.9632938158581394E-2</v>
      </c>
      <c r="AV27" s="6">
        <v>2.933789123830266E-2</v>
      </c>
      <c r="AW27" s="6">
        <v>2.0765691177445422E-2</v>
      </c>
      <c r="AX27" s="6">
        <v>8.9065810043837068E-2</v>
      </c>
      <c r="AY27" s="6">
        <v>8.0312668095818829E-3</v>
      </c>
      <c r="AZ27" s="6">
        <v>7.6943248418721577E-3</v>
      </c>
      <c r="BA27" s="6">
        <v>2.1845887485692161E-2</v>
      </c>
      <c r="BB27" s="6">
        <v>9.4238860253972989E-2</v>
      </c>
      <c r="BC27" s="6">
        <v>2.3050000000000001E-2</v>
      </c>
      <c r="BD27" s="12"/>
      <c r="BE27" s="3"/>
    </row>
    <row r="28" spans="1:57" x14ac:dyDescent="0.25">
      <c r="A28" s="3"/>
      <c r="B28" s="3">
        <v>18</v>
      </c>
      <c r="C28" s="6">
        <v>7.45E-3</v>
      </c>
      <c r="D28" s="6">
        <v>7.45E-3</v>
      </c>
      <c r="E28" s="6">
        <v>7.45E-3</v>
      </c>
      <c r="F28" s="6">
        <v>7.62E-3</v>
      </c>
      <c r="G28" s="6">
        <v>3.5749999999999997E-2</v>
      </c>
      <c r="H28" s="6">
        <v>7.45E-3</v>
      </c>
      <c r="I28" s="6">
        <v>6.2700000000000004E-3</v>
      </c>
      <c r="J28" s="6">
        <v>1.1140000000000001E-2</v>
      </c>
      <c r="K28" s="6">
        <v>7.45E-3</v>
      </c>
      <c r="L28" s="6">
        <v>7.45E-3</v>
      </c>
      <c r="M28" s="6">
        <v>7.45E-3</v>
      </c>
      <c r="N28" s="6">
        <v>7.45E-3</v>
      </c>
      <c r="O28" s="6">
        <v>1.0749999999999999E-2</v>
      </c>
      <c r="P28" s="6">
        <v>3.5119999999999998E-2</v>
      </c>
      <c r="Q28" s="6">
        <v>4.6539999999999998E-2</v>
      </c>
      <c r="R28" s="6">
        <v>7.45E-3</v>
      </c>
      <c r="S28" s="6">
        <v>7.45E-3</v>
      </c>
      <c r="T28" s="6">
        <v>7.45E-3</v>
      </c>
      <c r="U28" s="6">
        <v>-2.0799999999999998E-3</v>
      </c>
      <c r="V28" s="6">
        <v>7.45E-3</v>
      </c>
      <c r="W28" s="6">
        <v>7.45E-3</v>
      </c>
      <c r="X28" s="6">
        <v>7.45E-3</v>
      </c>
      <c r="Y28" s="6">
        <v>7.45E-3</v>
      </c>
      <c r="Z28" s="6">
        <v>1.6719999999999999E-2</v>
      </c>
      <c r="AA28" s="6">
        <v>2.7490000000000001E-2</v>
      </c>
      <c r="AB28" s="6">
        <v>7.45E-3</v>
      </c>
      <c r="AC28" s="6">
        <v>3.6450000000000003E-2</v>
      </c>
      <c r="AD28" s="6">
        <v>7.1990470386683381E-2</v>
      </c>
      <c r="AE28" s="6">
        <v>7.45E-3</v>
      </c>
      <c r="AF28" s="6">
        <v>7.45E-3</v>
      </c>
      <c r="AG28" s="6">
        <v>7.45E-3</v>
      </c>
      <c r="AH28" s="6">
        <v>1.7229999999999999E-2</v>
      </c>
      <c r="AI28" s="6">
        <v>-2.0765311748967008E-3</v>
      </c>
      <c r="AJ28" s="6">
        <v>1.5306793197628732E-2</v>
      </c>
      <c r="AK28" s="6">
        <v>2.393E-2</v>
      </c>
      <c r="AL28" s="6">
        <f>((1+BSL_RFR_spot_no_VA!AL28)*(1+LFL_RFR_spot_no_VA!$C28)/(1+BSL_RFR_spot_no_VA!$C28))-1</f>
        <v>0.14517395882624351</v>
      </c>
      <c r="AM28" s="6">
        <v>1.5339999999999999E-2</v>
      </c>
      <c r="AN28" s="6">
        <v>3.8569416161576831E-2</v>
      </c>
      <c r="AO28" s="6">
        <v>1.9733535911968803E-2</v>
      </c>
      <c r="AP28" s="6">
        <v>5.2589810981774177E-2</v>
      </c>
      <c r="AQ28" s="6">
        <v>1.2123879924752057E-2</v>
      </c>
      <c r="AR28" s="6">
        <v>6.6075151865370385E-2</v>
      </c>
      <c r="AS28" s="6">
        <f>LFL_RFR_spot_no_VA!AS28+0.00003</f>
        <v>-7.765902097763589E-4</v>
      </c>
      <c r="AT28" s="6">
        <v>3.7221872913840492E-2</v>
      </c>
      <c r="AU28" s="6">
        <v>6.0130108125357351E-2</v>
      </c>
      <c r="AV28" s="6">
        <v>2.945368242689006E-2</v>
      </c>
      <c r="AW28" s="6">
        <v>2.0635200879204119E-2</v>
      </c>
      <c r="AX28" s="6">
        <v>8.8349249077952496E-2</v>
      </c>
      <c r="AY28" s="6">
        <v>7.9028988693428115E-3</v>
      </c>
      <c r="AZ28" s="6">
        <v>8.3685939623105998E-3</v>
      </c>
      <c r="BA28" s="6">
        <v>2.2279996313941064E-2</v>
      </c>
      <c r="BB28" s="6">
        <v>9.2560321727128247E-2</v>
      </c>
      <c r="BC28" s="6">
        <v>2.3130000000000001E-2</v>
      </c>
      <c r="BD28" s="12"/>
      <c r="BE28" s="3"/>
    </row>
    <row r="29" spans="1:57" x14ac:dyDescent="0.25">
      <c r="A29" s="3"/>
      <c r="B29" s="3">
        <v>19</v>
      </c>
      <c r="C29" s="6">
        <v>7.5900000000000004E-3</v>
      </c>
      <c r="D29" s="6">
        <v>7.5900000000000004E-3</v>
      </c>
      <c r="E29" s="6">
        <v>7.5900000000000004E-3</v>
      </c>
      <c r="F29" s="6">
        <v>7.7600000000000004E-3</v>
      </c>
      <c r="G29" s="6">
        <v>3.5619999999999999E-2</v>
      </c>
      <c r="H29" s="6">
        <v>7.5900000000000004E-3</v>
      </c>
      <c r="I29" s="6">
        <v>6.8700000000000002E-3</v>
      </c>
      <c r="J29" s="6">
        <v>1.128E-2</v>
      </c>
      <c r="K29" s="6">
        <v>7.5900000000000004E-3</v>
      </c>
      <c r="L29" s="6">
        <v>7.5900000000000004E-3</v>
      </c>
      <c r="M29" s="6">
        <v>7.5900000000000004E-3</v>
      </c>
      <c r="N29" s="6">
        <v>7.5900000000000004E-3</v>
      </c>
      <c r="O29" s="6">
        <v>1.089E-2</v>
      </c>
      <c r="P29" s="6">
        <v>3.5360000000000003E-2</v>
      </c>
      <c r="Q29" s="6">
        <v>4.5990000000000003E-2</v>
      </c>
      <c r="R29" s="6">
        <v>7.5900000000000004E-3</v>
      </c>
      <c r="S29" s="6">
        <v>7.5900000000000004E-3</v>
      </c>
      <c r="T29" s="6">
        <v>7.5900000000000004E-3</v>
      </c>
      <c r="U29" s="6">
        <v>-2.0200000000000001E-3</v>
      </c>
      <c r="V29" s="6">
        <v>7.5900000000000004E-3</v>
      </c>
      <c r="W29" s="6">
        <v>7.5900000000000004E-3</v>
      </c>
      <c r="X29" s="6">
        <v>7.5900000000000004E-3</v>
      </c>
      <c r="Y29" s="6">
        <v>7.5900000000000004E-3</v>
      </c>
      <c r="Z29" s="6">
        <v>1.7129999999999999E-2</v>
      </c>
      <c r="AA29" s="6">
        <v>2.7660000000000001E-2</v>
      </c>
      <c r="AB29" s="6">
        <v>7.5900000000000004E-3</v>
      </c>
      <c r="AC29" s="6">
        <v>3.6459999999999999E-2</v>
      </c>
      <c r="AD29" s="6">
        <v>7.0313960178111978E-2</v>
      </c>
      <c r="AE29" s="6">
        <v>7.5900000000000004E-3</v>
      </c>
      <c r="AF29" s="6">
        <v>7.5900000000000004E-3</v>
      </c>
      <c r="AG29" s="6">
        <v>7.5900000000000004E-3</v>
      </c>
      <c r="AH29" s="6">
        <v>1.7850000000000001E-2</v>
      </c>
      <c r="AI29" s="6">
        <v>-2.0245128934583967E-3</v>
      </c>
      <c r="AJ29" s="6">
        <v>1.5138171707467007E-2</v>
      </c>
      <c r="AK29" s="6">
        <v>2.3990000000000001E-2</v>
      </c>
      <c r="AL29" s="6">
        <f>((1+BSL_RFR_spot_no_VA!AL29)*(1+LFL_RFR_spot_no_VA!$C29)/(1+BSL_RFR_spot_no_VA!$C29))-1</f>
        <v>0.14238347074155722</v>
      </c>
      <c r="AM29" s="6">
        <v>1.5389999999999999E-2</v>
      </c>
      <c r="AN29" s="6">
        <v>3.8266555824469917E-2</v>
      </c>
      <c r="AO29" s="6">
        <v>1.9929694786265495E-2</v>
      </c>
      <c r="AP29" s="6">
        <v>5.2155415454703702E-2</v>
      </c>
      <c r="AQ29" s="6">
        <v>1.2539474184158239E-2</v>
      </c>
      <c r="AR29" s="6">
        <v>6.5271571054154043E-2</v>
      </c>
      <c r="AS29" s="6">
        <f>LFL_RFR_spot_no_VA!AS29+0.00003</f>
        <v>-4.5752325789414017E-4</v>
      </c>
      <c r="AT29" s="6">
        <v>3.7533477641419122E-2</v>
      </c>
      <c r="AU29" s="6">
        <v>6.044712409272468E-2</v>
      </c>
      <c r="AV29" s="6">
        <v>2.9509243475592362E-2</v>
      </c>
      <c r="AW29" s="6">
        <v>2.0494363116453362E-2</v>
      </c>
      <c r="AX29" s="6">
        <v>8.7452139322409028E-2</v>
      </c>
      <c r="AY29" s="6">
        <v>7.8239983039929406E-3</v>
      </c>
      <c r="AZ29" s="6">
        <v>8.9830543501683291E-3</v>
      </c>
      <c r="BA29" s="6">
        <v>2.2624252432073888E-2</v>
      </c>
      <c r="BB29" s="6">
        <v>9.085996222740178E-2</v>
      </c>
      <c r="BC29" s="6">
        <v>2.317E-2</v>
      </c>
      <c r="BD29" s="12"/>
      <c r="BE29" s="3"/>
    </row>
    <row r="30" spans="1:57" x14ac:dyDescent="0.25">
      <c r="A30" s="3"/>
      <c r="B30" s="8">
        <v>20</v>
      </c>
      <c r="C30" s="9">
        <v>7.5799999999999999E-3</v>
      </c>
      <c r="D30" s="9">
        <v>7.5799999999999999E-3</v>
      </c>
      <c r="E30" s="9">
        <v>7.5799999999999999E-3</v>
      </c>
      <c r="F30" s="9">
        <v>7.77E-3</v>
      </c>
      <c r="G30" s="9">
        <v>3.5279999999999999E-2</v>
      </c>
      <c r="H30" s="9">
        <v>7.5799999999999999E-3</v>
      </c>
      <c r="I30" s="9">
        <v>7.26E-3</v>
      </c>
      <c r="J30" s="9">
        <v>1.128E-2</v>
      </c>
      <c r="K30" s="9">
        <v>7.5799999999999999E-3</v>
      </c>
      <c r="L30" s="9">
        <v>7.5799999999999999E-3</v>
      </c>
      <c r="M30" s="9">
        <v>7.5799999999999999E-3</v>
      </c>
      <c r="N30" s="9">
        <v>7.5799999999999999E-3</v>
      </c>
      <c r="O30" s="9">
        <v>1.0880000000000001E-2</v>
      </c>
      <c r="P30" s="9">
        <v>3.5310000000000001E-2</v>
      </c>
      <c r="Q30" s="9">
        <v>4.5249999999999999E-2</v>
      </c>
      <c r="R30" s="9">
        <v>7.5799999999999999E-3</v>
      </c>
      <c r="S30" s="9">
        <v>7.5799999999999999E-3</v>
      </c>
      <c r="T30" s="9">
        <v>7.5799999999999999E-3</v>
      </c>
      <c r="U30" s="9">
        <v>-2.2200000000000002E-3</v>
      </c>
      <c r="V30" s="9">
        <v>7.5799999999999999E-3</v>
      </c>
      <c r="W30" s="9">
        <v>7.5799999999999999E-3</v>
      </c>
      <c r="X30" s="9">
        <v>7.5799999999999999E-3</v>
      </c>
      <c r="Y30" s="9">
        <v>7.5799999999999999E-3</v>
      </c>
      <c r="Z30" s="9">
        <v>1.7309999999999999E-2</v>
      </c>
      <c r="AA30" s="9">
        <v>2.7609999999999999E-2</v>
      </c>
      <c r="AB30" s="9">
        <v>7.5799999999999999E-3</v>
      </c>
      <c r="AC30" s="9">
        <v>3.6220000000000002E-2</v>
      </c>
      <c r="AD30" s="9">
        <v>6.8521722814971264E-2</v>
      </c>
      <c r="AE30" s="9">
        <v>7.5799999999999999E-3</v>
      </c>
      <c r="AF30" s="9">
        <v>7.5799999999999999E-3</v>
      </c>
      <c r="AG30" s="9">
        <v>7.5799999999999999E-3</v>
      </c>
      <c r="AH30" s="9">
        <v>1.8190000000000001E-2</v>
      </c>
      <c r="AI30" s="9">
        <v>-2.2236870862203384E-3</v>
      </c>
      <c r="AJ30" s="9">
        <v>1.4673981743384301E-2</v>
      </c>
      <c r="AK30" s="9">
        <v>2.383E-2</v>
      </c>
      <c r="AL30" s="9">
        <f>((1+BSL_RFR_spot_no_VA!AL30)*(1+LFL_RFR_spot_no_VA!$C30)/(1+BSL_RFR_spot_no_VA!$C30))-1</f>
        <v>0.13932541055420966</v>
      </c>
      <c r="AM30" s="9">
        <v>1.5129999999999999E-2</v>
      </c>
      <c r="AN30" s="9">
        <v>3.7754302142829488E-2</v>
      </c>
      <c r="AO30" s="9">
        <v>1.9919694923477227E-2</v>
      </c>
      <c r="AP30" s="9">
        <v>5.144961684819549E-2</v>
      </c>
      <c r="AQ30" s="9">
        <v>1.2750202626525153E-2</v>
      </c>
      <c r="AR30" s="9">
        <v>6.4253696323277376E-2</v>
      </c>
      <c r="AS30" s="9">
        <f>LFL_RFR_spot_no_VA!AS30+0.00003</f>
        <v>-4.0017616800999911E-4</v>
      </c>
      <c r="AT30" s="9">
        <v>3.7546347255763335E-2</v>
      </c>
      <c r="AU30" s="9">
        <v>6.041148221938597E-2</v>
      </c>
      <c r="AV30" s="9">
        <v>2.9327177909809654E-2</v>
      </c>
      <c r="AW30" s="9">
        <v>2.0177162878892707E-2</v>
      </c>
      <c r="AX30" s="9">
        <v>8.6237498670285406E-2</v>
      </c>
      <c r="AY30" s="9">
        <v>7.640453972896033E-3</v>
      </c>
      <c r="AZ30" s="9">
        <v>9.3734113651153805E-3</v>
      </c>
      <c r="BA30" s="9">
        <v>2.271223197836747E-2</v>
      </c>
      <c r="BB30" s="9">
        <v>8.8980522656826988E-2</v>
      </c>
      <c r="BC30" s="9">
        <v>2.299E-2</v>
      </c>
      <c r="BD30" s="12"/>
      <c r="BE30" s="3"/>
    </row>
    <row r="31" spans="1:57" x14ac:dyDescent="0.25">
      <c r="A31" s="3"/>
      <c r="B31" s="3">
        <v>21</v>
      </c>
      <c r="C31" s="6">
        <v>7.5969999999999996E-3</v>
      </c>
      <c r="D31" s="6">
        <v>7.5969999999999996E-3</v>
      </c>
      <c r="E31" s="6">
        <v>7.5969999999999996E-3</v>
      </c>
      <c r="F31" s="6">
        <v>7.8059999999999996E-3</v>
      </c>
      <c r="G31" s="6">
        <v>3.4891999999999999E-2</v>
      </c>
      <c r="H31" s="6">
        <v>7.5969999999999996E-3</v>
      </c>
      <c r="I31" s="6">
        <v>7.5960000000000003E-3</v>
      </c>
      <c r="J31" s="6">
        <v>1.1287E-2</v>
      </c>
      <c r="K31" s="6">
        <v>7.5969999999999996E-3</v>
      </c>
      <c r="L31" s="6">
        <v>7.5969999999999996E-3</v>
      </c>
      <c r="M31" s="6">
        <v>7.5969999999999996E-3</v>
      </c>
      <c r="N31" s="6">
        <v>7.5969999999999996E-3</v>
      </c>
      <c r="O31" s="6">
        <v>1.0879E-2</v>
      </c>
      <c r="P31" s="6">
        <v>3.5149E-2</v>
      </c>
      <c r="Q31" s="6">
        <v>4.4484000000000003E-2</v>
      </c>
      <c r="R31" s="6">
        <v>7.5969999999999996E-3</v>
      </c>
      <c r="S31" s="6">
        <v>7.5969999999999996E-3</v>
      </c>
      <c r="T31" s="6">
        <v>7.5969999999999996E-3</v>
      </c>
      <c r="U31" s="6">
        <v>-2.31E-3</v>
      </c>
      <c r="V31" s="6">
        <v>7.5969999999999996E-3</v>
      </c>
      <c r="W31" s="6">
        <v>7.5969999999999996E-3</v>
      </c>
      <c r="X31" s="6">
        <v>7.5969999999999996E-3</v>
      </c>
      <c r="Y31" s="6">
        <v>7.5969999999999996E-3</v>
      </c>
      <c r="Z31" s="6">
        <v>1.7426000000000001E-2</v>
      </c>
      <c r="AA31" s="6">
        <v>2.7497000000000001E-2</v>
      </c>
      <c r="AB31" s="6">
        <v>7.5969999999999996E-3</v>
      </c>
      <c r="AC31" s="6">
        <v>3.5902999999999997E-2</v>
      </c>
      <c r="AD31" s="6">
        <v>6.6778938011153421E-2</v>
      </c>
      <c r="AE31" s="6">
        <v>7.5969999999999996E-3</v>
      </c>
      <c r="AF31" s="6">
        <v>7.5969999999999996E-3</v>
      </c>
      <c r="AG31" s="6">
        <v>7.5969999999999996E-3</v>
      </c>
      <c r="AH31" s="6">
        <v>1.8433000000000001E-2</v>
      </c>
      <c r="AI31" s="6">
        <v>-2.4907324217295912E-3</v>
      </c>
      <c r="AJ31" s="6">
        <v>1.3969546573983305E-2</v>
      </c>
      <c r="AK31" s="6">
        <v>2.3609999999999999E-2</v>
      </c>
      <c r="AL31" s="6">
        <f>((1+BSL_RFR_spot_no_VA!AL31)*(1+LFL_RFR_spot_no_VA!$C31)/(1+BSL_RFR_spot_no_VA!$C31))-1</f>
        <v>0.13621612775392955</v>
      </c>
      <c r="AM31" s="6">
        <v>1.473E-2</v>
      </c>
      <c r="AN31" s="6">
        <v>3.7192657164231147E-2</v>
      </c>
      <c r="AO31" s="6">
        <v>1.9840783519315064E-2</v>
      </c>
      <c r="AP31" s="6">
        <v>5.0674261216927086E-2</v>
      </c>
      <c r="AQ31" s="6">
        <v>1.2892115351185396E-2</v>
      </c>
      <c r="AR31" s="6">
        <v>6.3205620050049482E-2</v>
      </c>
      <c r="AS31" s="6">
        <f>LFL_RFR_spot_no_VA!AS31+0.00003</f>
        <v>-4.3080966136008425E-4</v>
      </c>
      <c r="AT31" s="6">
        <v>3.7420320081420488E-2</v>
      </c>
      <c r="AU31" s="6">
        <v>6.0166815024955689E-2</v>
      </c>
      <c r="AV31" s="6">
        <v>2.9075979247042527E-2</v>
      </c>
      <c r="AW31" s="6">
        <v>1.987047868242664E-2</v>
      </c>
      <c r="AX31" s="6">
        <v>8.4883089121564836E-2</v>
      </c>
      <c r="AY31" s="6">
        <v>7.5172908279739215E-3</v>
      </c>
      <c r="AZ31" s="6">
        <v>9.6850377351254124E-3</v>
      </c>
      <c r="BA31" s="6">
        <v>2.2711315953442446E-2</v>
      </c>
      <c r="BB31" s="6">
        <v>8.7090429579532058E-2</v>
      </c>
      <c r="BC31" s="6">
        <v>2.273E-2</v>
      </c>
      <c r="BD31" s="12"/>
      <c r="BE31" s="3"/>
    </row>
    <row r="32" spans="1:57" x14ac:dyDescent="0.25">
      <c r="A32" s="3"/>
      <c r="B32" s="3">
        <v>22</v>
      </c>
      <c r="C32" s="6">
        <v>7.6800000000000002E-3</v>
      </c>
      <c r="D32" s="6">
        <v>7.6800000000000002E-3</v>
      </c>
      <c r="E32" s="6">
        <v>7.6800000000000002E-3</v>
      </c>
      <c r="F32" s="6">
        <v>7.901E-3</v>
      </c>
      <c r="G32" s="6">
        <v>3.4507000000000003E-2</v>
      </c>
      <c r="H32" s="6">
        <v>7.6800000000000002E-3</v>
      </c>
      <c r="I32" s="6">
        <v>7.927E-3</v>
      </c>
      <c r="J32" s="6">
        <v>1.1336000000000001E-2</v>
      </c>
      <c r="K32" s="6">
        <v>7.6800000000000002E-3</v>
      </c>
      <c r="L32" s="6">
        <v>7.6800000000000002E-3</v>
      </c>
      <c r="M32" s="6">
        <v>7.6800000000000002E-3</v>
      </c>
      <c r="N32" s="6">
        <v>7.6800000000000002E-3</v>
      </c>
      <c r="O32" s="6">
        <v>1.0925000000000001E-2</v>
      </c>
      <c r="P32" s="6">
        <v>3.4944999999999997E-2</v>
      </c>
      <c r="Q32" s="6">
        <v>4.3743999999999998E-2</v>
      </c>
      <c r="R32" s="6">
        <v>7.6800000000000002E-3</v>
      </c>
      <c r="S32" s="6">
        <v>7.6800000000000002E-3</v>
      </c>
      <c r="T32" s="6">
        <v>7.6800000000000002E-3</v>
      </c>
      <c r="U32" s="6">
        <v>-2.2339999999999999E-3</v>
      </c>
      <c r="V32" s="6">
        <v>7.6800000000000002E-3</v>
      </c>
      <c r="W32" s="6">
        <v>7.6800000000000002E-3</v>
      </c>
      <c r="X32" s="6">
        <v>7.6800000000000002E-3</v>
      </c>
      <c r="Y32" s="6">
        <v>7.6800000000000002E-3</v>
      </c>
      <c r="Z32" s="6">
        <v>1.7531000000000001E-2</v>
      </c>
      <c r="AA32" s="6">
        <v>2.7373000000000001E-2</v>
      </c>
      <c r="AB32" s="6">
        <v>7.6800000000000002E-3</v>
      </c>
      <c r="AC32" s="6">
        <v>3.5569999999999997E-2</v>
      </c>
      <c r="AD32" s="6">
        <v>6.5114093029056574E-2</v>
      </c>
      <c r="AE32" s="6">
        <v>7.6800000000000002E-3</v>
      </c>
      <c r="AF32" s="6">
        <v>7.6800000000000002E-3</v>
      </c>
      <c r="AG32" s="6">
        <v>7.6800000000000002E-3</v>
      </c>
      <c r="AH32" s="6">
        <v>1.8641999999999999E-2</v>
      </c>
      <c r="AI32" s="6">
        <v>-2.7415650119936297E-3</v>
      </c>
      <c r="AJ32" s="6">
        <v>1.3883263912129129E-2</v>
      </c>
      <c r="AK32" s="6">
        <v>2.3369999999999998E-2</v>
      </c>
      <c r="AL32" s="6">
        <f>((1+BSL_RFR_spot_no_VA!AL32)*(1+LFL_RFR_spot_no_VA!$C32)/(1+BSL_RFR_spot_no_VA!$C32))-1</f>
        <v>0.13311778243990746</v>
      </c>
      <c r="AM32" s="6">
        <v>1.4290000000000001E-2</v>
      </c>
      <c r="AN32" s="6">
        <v>3.6658016971205853E-2</v>
      </c>
      <c r="AO32" s="6">
        <v>1.9778300088489242E-2</v>
      </c>
      <c r="AP32" s="6">
        <v>4.9876833943837573E-2</v>
      </c>
      <c r="AQ32" s="6">
        <v>1.3040265389116179E-2</v>
      </c>
      <c r="AR32" s="6">
        <v>6.21754787769071E-2</v>
      </c>
      <c r="AS32" s="6">
        <f>LFL_RFR_spot_no_VA!AS32+0.00003</f>
        <v>-4.9485292636106354E-4</v>
      </c>
      <c r="AT32" s="6">
        <v>3.7231887767921856E-2</v>
      </c>
      <c r="AU32" s="6">
        <v>5.9810735321473851E-2</v>
      </c>
      <c r="AV32" s="6">
        <v>2.8831606622888861E-2</v>
      </c>
      <c r="AW32" s="6">
        <v>1.9610096579106839E-2</v>
      </c>
      <c r="AX32" s="6">
        <v>8.3497747172132541E-2</v>
      </c>
      <c r="AY32" s="6">
        <v>7.4994439035820371E-3</v>
      </c>
      <c r="AZ32" s="6">
        <v>9.9730249239098345E-3</v>
      </c>
      <c r="BA32" s="6">
        <v>2.269712569247595E-2</v>
      </c>
      <c r="BB32" s="6">
        <v>8.5268831182687022E-2</v>
      </c>
      <c r="BC32" s="6">
        <v>2.2460000000000001E-2</v>
      </c>
      <c r="BD32" s="12"/>
      <c r="BE32" s="3"/>
    </row>
    <row r="33" spans="1:57" x14ac:dyDescent="0.25">
      <c r="A33" s="3"/>
      <c r="B33" s="3">
        <v>23</v>
      </c>
      <c r="C33" s="6">
        <v>7.8100000000000001E-3</v>
      </c>
      <c r="D33" s="6">
        <v>7.8100000000000001E-3</v>
      </c>
      <c r="E33" s="6">
        <v>7.8100000000000001E-3</v>
      </c>
      <c r="F33" s="6">
        <v>8.0400000000000003E-3</v>
      </c>
      <c r="G33" s="6">
        <v>3.4127999999999999E-2</v>
      </c>
      <c r="H33" s="6">
        <v>7.8100000000000001E-3</v>
      </c>
      <c r="I33" s="6">
        <v>8.2509999999999997E-3</v>
      </c>
      <c r="J33" s="6">
        <v>1.1417999999999999E-2</v>
      </c>
      <c r="K33" s="6">
        <v>7.8100000000000001E-3</v>
      </c>
      <c r="L33" s="6">
        <v>7.8100000000000001E-3</v>
      </c>
      <c r="M33" s="6">
        <v>7.8100000000000001E-3</v>
      </c>
      <c r="N33" s="6">
        <v>7.8100000000000001E-3</v>
      </c>
      <c r="O33" s="6">
        <v>1.1006999999999999E-2</v>
      </c>
      <c r="P33" s="6">
        <v>3.4708000000000003E-2</v>
      </c>
      <c r="Q33" s="6">
        <v>4.3032000000000001E-2</v>
      </c>
      <c r="R33" s="6">
        <v>7.8100000000000001E-3</v>
      </c>
      <c r="S33" s="6">
        <v>7.8100000000000001E-3</v>
      </c>
      <c r="T33" s="6">
        <v>7.8100000000000001E-3</v>
      </c>
      <c r="U33" s="6">
        <v>-2.039E-3</v>
      </c>
      <c r="V33" s="6">
        <v>7.8100000000000001E-3</v>
      </c>
      <c r="W33" s="6">
        <v>7.8100000000000001E-3</v>
      </c>
      <c r="X33" s="6">
        <v>7.8100000000000001E-3</v>
      </c>
      <c r="Y33" s="6">
        <v>7.8100000000000001E-3</v>
      </c>
      <c r="Z33" s="6">
        <v>1.7628000000000001E-2</v>
      </c>
      <c r="AA33" s="6">
        <v>2.724E-2</v>
      </c>
      <c r="AB33" s="6">
        <v>7.8100000000000001E-3</v>
      </c>
      <c r="AC33" s="6">
        <v>3.5227000000000001E-2</v>
      </c>
      <c r="AD33" s="6">
        <v>6.3547173946423063E-2</v>
      </c>
      <c r="AE33" s="6">
        <v>7.8100000000000001E-3</v>
      </c>
      <c r="AF33" s="6">
        <v>7.8100000000000001E-3</v>
      </c>
      <c r="AG33" s="6">
        <v>7.8100000000000001E-3</v>
      </c>
      <c r="AH33" s="6">
        <v>1.8821999999999998E-2</v>
      </c>
      <c r="AI33" s="6">
        <v>-2.9567057400606833E-3</v>
      </c>
      <c r="AJ33" s="6">
        <v>1.3803331873355917E-2</v>
      </c>
      <c r="AK33" s="6">
        <v>2.3109999999999999E-2</v>
      </c>
      <c r="AL33" s="6">
        <f>((1+BSL_RFR_spot_no_VA!AL33)*(1+LFL_RFR_spot_no_VA!$C33)/(1+BSL_RFR_spot_no_VA!$C33))-1</f>
        <v>0.13008068805513107</v>
      </c>
      <c r="AM33" s="6">
        <v>1.387E-2</v>
      </c>
      <c r="AN33" s="6">
        <v>3.6140548765030145E-2</v>
      </c>
      <c r="AO33" s="6">
        <v>1.9722289002810145E-2</v>
      </c>
      <c r="AP33" s="6">
        <v>4.9087236734154382E-2</v>
      </c>
      <c r="AQ33" s="6">
        <v>1.3184656651709092E-2</v>
      </c>
      <c r="AR33" s="6">
        <v>6.1183340161380606E-2</v>
      </c>
      <c r="AS33" s="6">
        <f>LFL_RFR_spot_no_VA!AS33+0.00003</f>
        <v>-5.7272534138428039E-4</v>
      </c>
      <c r="AT33" s="6">
        <v>3.6981242788999502E-2</v>
      </c>
      <c r="AU33" s="6">
        <v>5.9363484862435811E-2</v>
      </c>
      <c r="AV33" s="6">
        <v>2.8584193067237473E-2</v>
      </c>
      <c r="AW33" s="6">
        <v>1.9405792429080693E-2</v>
      </c>
      <c r="AX33" s="6">
        <v>8.2111676099246855E-2</v>
      </c>
      <c r="AY33" s="6">
        <v>7.5470614321515583E-3</v>
      </c>
      <c r="AZ33" s="6">
        <v>1.0257063344710771E-2</v>
      </c>
      <c r="BA33" s="6">
        <v>2.2669663345666446E-2</v>
      </c>
      <c r="BB33" s="6">
        <v>8.3506239127242532E-2</v>
      </c>
      <c r="BC33" s="6">
        <v>2.2200000000000001E-2</v>
      </c>
      <c r="BD33" s="12"/>
      <c r="BE33" s="3"/>
    </row>
    <row r="34" spans="1:57" x14ac:dyDescent="0.25">
      <c r="A34" s="3"/>
      <c r="B34" s="3">
        <v>24</v>
      </c>
      <c r="C34" s="6">
        <v>7.9749999999999995E-3</v>
      </c>
      <c r="D34" s="6">
        <v>7.9749999999999995E-3</v>
      </c>
      <c r="E34" s="6">
        <v>7.9749999999999995E-3</v>
      </c>
      <c r="F34" s="6">
        <v>8.2100000000000003E-3</v>
      </c>
      <c r="G34" s="6">
        <v>3.3756000000000001E-2</v>
      </c>
      <c r="H34" s="6">
        <v>7.9749999999999995E-3</v>
      </c>
      <c r="I34" s="6">
        <v>8.567E-3</v>
      </c>
      <c r="J34" s="6">
        <v>1.1523E-2</v>
      </c>
      <c r="K34" s="6">
        <v>7.9749999999999995E-3</v>
      </c>
      <c r="L34" s="6">
        <v>7.9749999999999995E-3</v>
      </c>
      <c r="M34" s="6">
        <v>7.9749999999999995E-3</v>
      </c>
      <c r="N34" s="6">
        <v>7.9749999999999995E-3</v>
      </c>
      <c r="O34" s="6">
        <v>1.1115E-2</v>
      </c>
      <c r="P34" s="6">
        <v>3.4447999999999999E-2</v>
      </c>
      <c r="Q34" s="6">
        <v>4.2346000000000002E-2</v>
      </c>
      <c r="R34" s="6">
        <v>7.9749999999999995E-3</v>
      </c>
      <c r="S34" s="6">
        <v>7.9749999999999995E-3</v>
      </c>
      <c r="T34" s="6">
        <v>7.9749999999999995E-3</v>
      </c>
      <c r="U34" s="6">
        <v>-1.758E-3</v>
      </c>
      <c r="V34" s="6">
        <v>7.9749999999999995E-3</v>
      </c>
      <c r="W34" s="6">
        <v>7.9749999999999995E-3</v>
      </c>
      <c r="X34" s="6">
        <v>7.9749999999999995E-3</v>
      </c>
      <c r="Y34" s="6">
        <v>7.9749999999999995E-3</v>
      </c>
      <c r="Z34" s="6">
        <v>1.7718000000000001E-2</v>
      </c>
      <c r="AA34" s="6">
        <v>2.7102000000000001E-2</v>
      </c>
      <c r="AB34" s="6">
        <v>7.9749999999999995E-3</v>
      </c>
      <c r="AC34" s="6">
        <v>3.4879E-2</v>
      </c>
      <c r="AD34" s="6">
        <v>6.2072381263100773E-2</v>
      </c>
      <c r="AE34" s="6">
        <v>7.9749999999999995E-3</v>
      </c>
      <c r="AF34" s="6">
        <v>7.9749999999999995E-3</v>
      </c>
      <c r="AG34" s="6">
        <v>7.9749999999999995E-3</v>
      </c>
      <c r="AH34" s="6">
        <v>1.8977999999999998E-2</v>
      </c>
      <c r="AI34" s="6">
        <v>-3.1018840082905896E-3</v>
      </c>
      <c r="AJ34" s="6">
        <v>1.3729180543372577E-2</v>
      </c>
      <c r="AK34" s="6">
        <v>2.2800000000000001E-2</v>
      </c>
      <c r="AL34" s="6">
        <f>((1+BSL_RFR_spot_no_VA!AL34)*(1+LFL_RFR_spot_no_VA!$C34)/(1+BSL_RFR_spot_no_VA!$C34))-1</f>
        <v>0.12710852026580666</v>
      </c>
      <c r="AM34" s="6">
        <v>1.35E-2</v>
      </c>
      <c r="AN34" s="6">
        <v>3.5644652537920818E-2</v>
      </c>
      <c r="AO34" s="6">
        <v>1.9667394917310954E-2</v>
      </c>
      <c r="AP34" s="6">
        <v>4.8299906098800083E-2</v>
      </c>
      <c r="AQ34" s="6">
        <v>1.3329881220026873E-2</v>
      </c>
      <c r="AR34" s="6">
        <v>6.0233414730035406E-2</v>
      </c>
      <c r="AS34" s="6">
        <f>LFL_RFR_spot_no_VA!AS34+0.00003</f>
        <v>-6.8942761591814455E-4</v>
      </c>
      <c r="AT34" s="6">
        <v>3.6702552640275554E-2</v>
      </c>
      <c r="AU34" s="6">
        <v>5.8859133288658549E-2</v>
      </c>
      <c r="AV34" s="6">
        <v>2.8348107906726483E-2</v>
      </c>
      <c r="AW34" s="6">
        <v>1.9232370576155677E-2</v>
      </c>
      <c r="AX34" s="6">
        <v>8.0719106431708765E-2</v>
      </c>
      <c r="AY34" s="6">
        <v>7.6547909513198231E-3</v>
      </c>
      <c r="AZ34" s="6">
        <v>1.0521996836206915E-2</v>
      </c>
      <c r="BA34" s="6">
        <v>2.2633469970641862E-2</v>
      </c>
      <c r="BB34" s="6">
        <v>8.1816554201441072E-2</v>
      </c>
      <c r="BC34" s="6">
        <v>2.1930000000000002E-2</v>
      </c>
      <c r="BD34" s="12"/>
      <c r="BE34" s="3"/>
    </row>
    <row r="35" spans="1:57" x14ac:dyDescent="0.25">
      <c r="A35" s="3"/>
      <c r="B35" s="8">
        <v>25</v>
      </c>
      <c r="C35" s="9">
        <v>8.1659999999999996E-3</v>
      </c>
      <c r="D35" s="9">
        <v>8.1659999999999996E-3</v>
      </c>
      <c r="E35" s="9">
        <v>8.1659999999999996E-3</v>
      </c>
      <c r="F35" s="9">
        <v>8.404E-3</v>
      </c>
      <c r="G35" s="9">
        <v>3.3394E-2</v>
      </c>
      <c r="H35" s="9">
        <v>8.1659999999999996E-3</v>
      </c>
      <c r="I35" s="9">
        <v>8.8749999999999992E-3</v>
      </c>
      <c r="J35" s="9">
        <v>1.1646999999999999E-2</v>
      </c>
      <c r="K35" s="9">
        <v>8.1659999999999996E-3</v>
      </c>
      <c r="L35" s="9">
        <v>8.1659999999999996E-3</v>
      </c>
      <c r="M35" s="9">
        <v>8.1659999999999996E-3</v>
      </c>
      <c r="N35" s="9">
        <v>8.1659999999999996E-3</v>
      </c>
      <c r="O35" s="9">
        <v>1.1243E-2</v>
      </c>
      <c r="P35" s="9">
        <v>3.4172000000000001E-2</v>
      </c>
      <c r="Q35" s="9">
        <v>4.1687000000000002E-2</v>
      </c>
      <c r="R35" s="9">
        <v>8.1659999999999996E-3</v>
      </c>
      <c r="S35" s="9">
        <v>8.1659999999999996E-3</v>
      </c>
      <c r="T35" s="9">
        <v>8.1659999999999996E-3</v>
      </c>
      <c r="U35" s="9">
        <v>-1.4159999999999999E-3</v>
      </c>
      <c r="V35" s="9">
        <v>8.1659999999999996E-3</v>
      </c>
      <c r="W35" s="9">
        <v>8.1659999999999996E-3</v>
      </c>
      <c r="X35" s="9">
        <v>8.1659999999999996E-3</v>
      </c>
      <c r="Y35" s="9">
        <v>8.1659999999999996E-3</v>
      </c>
      <c r="Z35" s="9">
        <v>1.7801000000000001E-2</v>
      </c>
      <c r="AA35" s="9">
        <v>2.6960000000000001E-2</v>
      </c>
      <c r="AB35" s="9">
        <v>8.1659999999999996E-3</v>
      </c>
      <c r="AC35" s="9">
        <v>3.4529999999999998E-2</v>
      </c>
      <c r="AD35" s="9">
        <v>6.0667982402395015E-2</v>
      </c>
      <c r="AE35" s="9">
        <v>8.1659999999999996E-3</v>
      </c>
      <c r="AF35" s="9">
        <v>8.1659999999999996E-3</v>
      </c>
      <c r="AG35" s="9">
        <v>8.1659999999999996E-3</v>
      </c>
      <c r="AH35" s="9">
        <v>1.9112000000000001E-2</v>
      </c>
      <c r="AI35" s="9">
        <v>-3.1689677987638554E-3</v>
      </c>
      <c r="AJ35" s="9">
        <v>1.3659254014790401E-2</v>
      </c>
      <c r="AK35" s="9">
        <v>2.2450000000000001E-2</v>
      </c>
      <c r="AL35" s="9">
        <f>((1+BSL_RFR_spot_no_VA!AL35)*(1+LFL_RFR_spot_no_VA!$C35)/(1+BSL_RFR_spot_no_VA!$C35))-1</f>
        <v>0.124218912141834</v>
      </c>
      <c r="AM35" s="9">
        <v>1.32E-2</v>
      </c>
      <c r="AN35" s="9">
        <v>3.5168542475839226E-2</v>
      </c>
      <c r="AO35" s="9">
        <v>1.9621790923718185E-2</v>
      </c>
      <c r="AP35" s="9">
        <v>4.753280578906427E-2</v>
      </c>
      <c r="AQ35" s="9">
        <v>1.3484135034419253E-2</v>
      </c>
      <c r="AR35" s="9">
        <v>5.9313942375287088E-2</v>
      </c>
      <c r="AS35" s="9">
        <f>LFL_RFR_spot_no_VA!AS35+0.00003</f>
        <v>-8.2682904830641785E-4</v>
      </c>
      <c r="AT35" s="9">
        <v>3.6403980456777063E-2</v>
      </c>
      <c r="AU35" s="9">
        <v>5.8295941478994306E-2</v>
      </c>
      <c r="AV35" s="9">
        <v>2.81117207287227E-2</v>
      </c>
      <c r="AW35" s="9">
        <v>1.909796521980045E-2</v>
      </c>
      <c r="AX35" s="9">
        <v>7.9337921170326453E-2</v>
      </c>
      <c r="AY35" s="9">
        <v>7.8110038259531223E-3</v>
      </c>
      <c r="AZ35" s="9">
        <v>1.0785938484051183E-2</v>
      </c>
      <c r="BA35" s="9">
        <v>2.2586842077968683E-2</v>
      </c>
      <c r="BB35" s="9">
        <v>8.0197786005059113E-2</v>
      </c>
      <c r="BC35" s="9">
        <v>2.1649999999999999E-2</v>
      </c>
      <c r="BD35" s="12"/>
      <c r="BE35" s="3"/>
    </row>
    <row r="36" spans="1:57" x14ac:dyDescent="0.25">
      <c r="A36" s="3"/>
      <c r="B36" s="3">
        <v>26</v>
      </c>
      <c r="C36" s="6">
        <v>8.3750000000000005E-3</v>
      </c>
      <c r="D36" s="6">
        <v>8.3750000000000005E-3</v>
      </c>
      <c r="E36" s="6">
        <v>8.3750000000000005E-3</v>
      </c>
      <c r="F36" s="6">
        <v>8.6140000000000001E-3</v>
      </c>
      <c r="G36" s="6">
        <v>3.3041000000000001E-2</v>
      </c>
      <c r="H36" s="6">
        <v>8.3750000000000005E-3</v>
      </c>
      <c r="I36" s="6">
        <v>9.1719999999999996E-3</v>
      </c>
      <c r="J36" s="6">
        <v>1.1783999999999999E-2</v>
      </c>
      <c r="K36" s="6">
        <v>8.3750000000000005E-3</v>
      </c>
      <c r="L36" s="6">
        <v>8.3750000000000005E-3</v>
      </c>
      <c r="M36" s="6">
        <v>8.3750000000000005E-3</v>
      </c>
      <c r="N36" s="6">
        <v>8.3750000000000005E-3</v>
      </c>
      <c r="O36" s="6">
        <v>1.1384999999999999E-2</v>
      </c>
      <c r="P36" s="6">
        <v>3.3884999999999998E-2</v>
      </c>
      <c r="Q36" s="6">
        <v>4.1055000000000001E-2</v>
      </c>
      <c r="R36" s="6">
        <v>8.3750000000000005E-3</v>
      </c>
      <c r="S36" s="6">
        <v>8.3750000000000005E-3</v>
      </c>
      <c r="T36" s="6">
        <v>8.3750000000000005E-3</v>
      </c>
      <c r="U36" s="6">
        <v>-1.0319999999999999E-3</v>
      </c>
      <c r="V36" s="6">
        <v>8.3750000000000005E-3</v>
      </c>
      <c r="W36" s="6">
        <v>8.3750000000000005E-3</v>
      </c>
      <c r="X36" s="6">
        <v>8.3750000000000005E-3</v>
      </c>
      <c r="Y36" s="6">
        <v>8.3750000000000005E-3</v>
      </c>
      <c r="Z36" s="6">
        <v>1.7877000000000001E-2</v>
      </c>
      <c r="AA36" s="6">
        <v>2.6817000000000001E-2</v>
      </c>
      <c r="AB36" s="6">
        <v>8.3750000000000005E-3</v>
      </c>
      <c r="AC36" s="6">
        <v>3.4181999999999997E-2</v>
      </c>
      <c r="AD36" s="6">
        <v>5.9344780060696767E-2</v>
      </c>
      <c r="AE36" s="6">
        <v>8.3750000000000005E-3</v>
      </c>
      <c r="AF36" s="6">
        <v>8.3750000000000005E-3</v>
      </c>
      <c r="AG36" s="6">
        <v>8.3750000000000005E-3</v>
      </c>
      <c r="AH36" s="6">
        <v>1.9229E-2</v>
      </c>
      <c r="AI36" s="6">
        <v>-3.1558682324256404E-3</v>
      </c>
      <c r="AJ36" s="6">
        <v>1.3591386525527716E-2</v>
      </c>
      <c r="AK36" s="6">
        <v>2.205E-2</v>
      </c>
      <c r="AL36" s="6">
        <f>((1+BSL_RFR_spot_no_VA!AL36)*(1+LFL_RFR_spot_no_VA!$C36)/(1+BSL_RFR_spot_no_VA!$C36))-1</f>
        <v>0.12140287257838267</v>
      </c>
      <c r="AM36" s="6">
        <v>1.299E-2</v>
      </c>
      <c r="AN36" s="6">
        <v>3.4713220651909849E-2</v>
      </c>
      <c r="AO36" s="6">
        <v>1.9576618560348757E-2</v>
      </c>
      <c r="AP36" s="6">
        <v>4.6777052997729607E-2</v>
      </c>
      <c r="AQ36" s="6">
        <v>1.362868484029689E-2</v>
      </c>
      <c r="AR36" s="6">
        <v>5.8435793512117584E-2</v>
      </c>
      <c r="AS36" s="6">
        <f>LFL_RFR_spot_no_VA!AS36+0.00003</f>
        <v>-9.8390282268831725E-4</v>
      </c>
      <c r="AT36" s="6">
        <v>3.6076700474779066E-2</v>
      </c>
      <c r="AU36" s="6">
        <v>5.7714532446396793E-2</v>
      </c>
      <c r="AV36" s="6">
        <v>2.7885941248992907E-2</v>
      </c>
      <c r="AW36" s="6">
        <v>1.8983801246058141E-2</v>
      </c>
      <c r="AX36" s="6">
        <v>7.7979004306574007E-2</v>
      </c>
      <c r="AY36" s="6">
        <v>7.9870400659616259E-3</v>
      </c>
      <c r="AZ36" s="6">
        <v>1.1030168945988406E-2</v>
      </c>
      <c r="BA36" s="6">
        <v>2.2530824843231878E-2</v>
      </c>
      <c r="BB36" s="6">
        <v>7.8640983640865691E-2</v>
      </c>
      <c r="BC36" s="6">
        <v>2.137E-2</v>
      </c>
      <c r="BD36" s="12"/>
      <c r="BE36" s="3"/>
    </row>
    <row r="37" spans="1:57" x14ac:dyDescent="0.25">
      <c r="A37" s="3"/>
      <c r="B37" s="3">
        <v>27</v>
      </c>
      <c r="C37" s="6">
        <v>8.5950000000000002E-3</v>
      </c>
      <c r="D37" s="6">
        <v>8.5950000000000002E-3</v>
      </c>
      <c r="E37" s="6">
        <v>8.5950000000000002E-3</v>
      </c>
      <c r="F37" s="6">
        <v>8.8339999999999998E-3</v>
      </c>
      <c r="G37" s="6">
        <v>3.2697999999999998E-2</v>
      </c>
      <c r="H37" s="6">
        <v>8.5950000000000002E-3</v>
      </c>
      <c r="I37" s="6">
        <v>9.4599999999999997E-3</v>
      </c>
      <c r="J37" s="6">
        <v>1.193E-2</v>
      </c>
      <c r="K37" s="6">
        <v>8.5950000000000002E-3</v>
      </c>
      <c r="L37" s="6">
        <v>8.5950000000000002E-3</v>
      </c>
      <c r="M37" s="6">
        <v>8.5950000000000002E-3</v>
      </c>
      <c r="N37" s="6">
        <v>8.5950000000000002E-3</v>
      </c>
      <c r="O37" s="6">
        <v>1.1537E-2</v>
      </c>
      <c r="P37" s="6">
        <v>3.3591000000000003E-2</v>
      </c>
      <c r="Q37" s="6">
        <v>4.0447999999999998E-2</v>
      </c>
      <c r="R37" s="6">
        <v>8.5950000000000002E-3</v>
      </c>
      <c r="S37" s="6">
        <v>8.5950000000000002E-3</v>
      </c>
      <c r="T37" s="6">
        <v>8.5950000000000002E-3</v>
      </c>
      <c r="U37" s="6">
        <v>-6.2E-4</v>
      </c>
      <c r="V37" s="6">
        <v>8.5950000000000002E-3</v>
      </c>
      <c r="W37" s="6">
        <v>8.5950000000000002E-3</v>
      </c>
      <c r="X37" s="6">
        <v>8.5950000000000002E-3</v>
      </c>
      <c r="Y37" s="6">
        <v>8.5950000000000002E-3</v>
      </c>
      <c r="Z37" s="6">
        <v>1.7949E-2</v>
      </c>
      <c r="AA37" s="6">
        <v>2.6672000000000001E-2</v>
      </c>
      <c r="AB37" s="6">
        <v>8.5950000000000002E-3</v>
      </c>
      <c r="AC37" s="6">
        <v>3.3838E-2</v>
      </c>
      <c r="AD37" s="6">
        <v>5.8085588279412681E-2</v>
      </c>
      <c r="AE37" s="6">
        <v>8.5950000000000002E-3</v>
      </c>
      <c r="AF37" s="6">
        <v>8.5950000000000002E-3</v>
      </c>
      <c r="AG37" s="6">
        <v>8.5950000000000002E-3</v>
      </c>
      <c r="AH37" s="6">
        <v>1.933E-2</v>
      </c>
      <c r="AI37" s="6">
        <v>-3.0780323921569819E-3</v>
      </c>
      <c r="AJ37" s="6">
        <v>1.352318701534716E-2</v>
      </c>
      <c r="AK37" s="6">
        <v>2.162E-2</v>
      </c>
      <c r="AL37" s="6">
        <f>((1+BSL_RFR_spot_no_VA!AL37)*(1+LFL_RFR_spot_no_VA!$C37)/(1+BSL_RFR_spot_no_VA!$C37))-1</f>
        <v>0.11868223407395173</v>
      </c>
      <c r="AM37" s="6">
        <v>1.2858E-2</v>
      </c>
      <c r="AN37" s="6">
        <v>3.4271649728371933E-2</v>
      </c>
      <c r="AO37" s="6">
        <v>1.9544738745542745E-2</v>
      </c>
      <c r="AP37" s="6">
        <v>4.6045276751532693E-2</v>
      </c>
      <c r="AQ37" s="6">
        <v>1.376657447662577E-2</v>
      </c>
      <c r="AR37" s="6">
        <v>5.7591728085488292E-2</v>
      </c>
      <c r="AS37" s="6">
        <f>LFL_RFR_spot_no_VA!AS37+0.00003</f>
        <v>-1.1476349915301187E-3</v>
      </c>
      <c r="AT37" s="6">
        <v>3.5743353106267417E-2</v>
      </c>
      <c r="AU37" s="6">
        <v>5.7107745095442031E-2</v>
      </c>
      <c r="AV37" s="6">
        <v>2.7663800333662003E-2</v>
      </c>
      <c r="AW37" s="6">
        <v>1.8892843289562533E-2</v>
      </c>
      <c r="AX37" s="6">
        <v>7.6654731570974688E-2</v>
      </c>
      <c r="AY37" s="6">
        <v>8.1760770814003347E-3</v>
      </c>
      <c r="AZ37" s="6">
        <v>1.1267641895367886E-2</v>
      </c>
      <c r="BA37" s="6">
        <v>2.2478268297454473E-2</v>
      </c>
      <c r="BB37" s="6">
        <v>7.7148591764899299E-2</v>
      </c>
      <c r="BC37" s="6">
        <v>2.1090000000000001E-2</v>
      </c>
      <c r="BD37" s="12"/>
      <c r="BE37" s="3"/>
    </row>
    <row r="38" spans="1:57" x14ac:dyDescent="0.25">
      <c r="A38" s="3"/>
      <c r="B38" s="3">
        <v>28</v>
      </c>
      <c r="C38" s="6">
        <v>8.8240000000000002E-3</v>
      </c>
      <c r="D38" s="6">
        <v>8.8240000000000002E-3</v>
      </c>
      <c r="E38" s="6">
        <v>8.8240000000000002E-3</v>
      </c>
      <c r="F38" s="6">
        <v>9.0600000000000003E-3</v>
      </c>
      <c r="G38" s="6">
        <v>3.2365999999999999E-2</v>
      </c>
      <c r="H38" s="6">
        <v>8.8240000000000002E-3</v>
      </c>
      <c r="I38" s="6">
        <v>9.7380000000000001E-3</v>
      </c>
      <c r="J38" s="6">
        <v>1.2081E-2</v>
      </c>
      <c r="K38" s="6">
        <v>8.8240000000000002E-3</v>
      </c>
      <c r="L38" s="6">
        <v>8.8240000000000002E-3</v>
      </c>
      <c r="M38" s="6">
        <v>8.8240000000000002E-3</v>
      </c>
      <c r="N38" s="6">
        <v>8.8240000000000002E-3</v>
      </c>
      <c r="O38" s="6">
        <v>1.1696E-2</v>
      </c>
      <c r="P38" s="6">
        <v>3.3294999999999998E-2</v>
      </c>
      <c r="Q38" s="6">
        <v>3.9867E-2</v>
      </c>
      <c r="R38" s="6">
        <v>8.8240000000000002E-3</v>
      </c>
      <c r="S38" s="6">
        <v>8.8240000000000002E-3</v>
      </c>
      <c r="T38" s="6">
        <v>8.8240000000000002E-3</v>
      </c>
      <c r="U38" s="6">
        <v>-1.92E-4</v>
      </c>
      <c r="V38" s="6">
        <v>8.8240000000000002E-3</v>
      </c>
      <c r="W38" s="6">
        <v>8.8240000000000002E-3</v>
      </c>
      <c r="X38" s="6">
        <v>8.8240000000000002E-3</v>
      </c>
      <c r="Y38" s="6">
        <v>8.8240000000000002E-3</v>
      </c>
      <c r="Z38" s="6">
        <v>1.8016000000000001E-2</v>
      </c>
      <c r="AA38" s="6">
        <v>2.6527999999999999E-2</v>
      </c>
      <c r="AB38" s="6">
        <v>8.8240000000000002E-3</v>
      </c>
      <c r="AC38" s="6">
        <v>3.3500000000000002E-2</v>
      </c>
      <c r="AD38" s="6">
        <v>5.6895180008764257E-2</v>
      </c>
      <c r="AE38" s="6">
        <v>8.8240000000000002E-3</v>
      </c>
      <c r="AF38" s="6">
        <v>8.8240000000000002E-3</v>
      </c>
      <c r="AG38" s="6">
        <v>8.8240000000000002E-3</v>
      </c>
      <c r="AH38" s="6">
        <v>1.9418000000000001E-2</v>
      </c>
      <c r="AI38" s="6">
        <v>-2.9517608388199834E-3</v>
      </c>
      <c r="AJ38" s="6">
        <v>1.345194553949991E-2</v>
      </c>
      <c r="AK38" s="6">
        <v>2.121E-2</v>
      </c>
      <c r="AL38" s="6">
        <f>((1+BSL_RFR_spot_no_VA!AL38)*(1+LFL_RFR_spot_no_VA!$C38)/(1+BSL_RFR_spot_no_VA!$C38))-1</f>
        <v>0.11605208217564922</v>
      </c>
      <c r="AM38" s="6">
        <v>1.2787E-2</v>
      </c>
      <c r="AN38" s="6">
        <v>3.3858449453707973E-2</v>
      </c>
      <c r="AO38" s="6">
        <v>1.9511098619375833E-2</v>
      </c>
      <c r="AP38" s="6">
        <v>4.5332380403118933E-2</v>
      </c>
      <c r="AQ38" s="6">
        <v>1.3902498981454015E-2</v>
      </c>
      <c r="AR38" s="6">
        <v>5.6776688467118142E-2</v>
      </c>
      <c r="AS38" s="6">
        <f>LFL_RFR_spot_no_VA!AS38+0.00003</f>
        <v>-1.2936641200876641E-3</v>
      </c>
      <c r="AT38" s="6">
        <v>3.5398839495109247E-2</v>
      </c>
      <c r="AU38" s="6">
        <v>5.6490333908139512E-2</v>
      </c>
      <c r="AV38" s="6">
        <v>2.7450031909673989E-2</v>
      </c>
      <c r="AW38" s="6">
        <v>1.8819897959772902E-2</v>
      </c>
      <c r="AX38" s="6">
        <v>7.5360111915303341E-2</v>
      </c>
      <c r="AY38" s="6">
        <v>8.3926422949038848E-3</v>
      </c>
      <c r="AZ38" s="6">
        <v>1.1493170967980415E-2</v>
      </c>
      <c r="BA38" s="6">
        <v>2.2424015684845866E-2</v>
      </c>
      <c r="BB38" s="6">
        <v>7.5725460835379232E-2</v>
      </c>
      <c r="BC38" s="6">
        <v>2.0840000000000001E-2</v>
      </c>
      <c r="BD38" s="12"/>
      <c r="BE38" s="3"/>
    </row>
    <row r="39" spans="1:57" x14ac:dyDescent="0.25">
      <c r="A39" s="3"/>
      <c r="B39" s="3">
        <v>29</v>
      </c>
      <c r="C39" s="6">
        <v>9.0559999999999998E-3</v>
      </c>
      <c r="D39" s="6">
        <v>9.0559999999999998E-3</v>
      </c>
      <c r="E39" s="6">
        <v>9.0559999999999998E-3</v>
      </c>
      <c r="F39" s="6">
        <v>9.2899999999999996E-3</v>
      </c>
      <c r="G39" s="6">
        <v>3.2044999999999997E-2</v>
      </c>
      <c r="H39" s="6">
        <v>9.0559999999999998E-3</v>
      </c>
      <c r="I39" s="6">
        <v>1.0005999999999999E-2</v>
      </c>
      <c r="J39" s="6">
        <v>1.2237E-2</v>
      </c>
      <c r="K39" s="6">
        <v>9.0559999999999998E-3</v>
      </c>
      <c r="L39" s="6">
        <v>9.0559999999999998E-3</v>
      </c>
      <c r="M39" s="6">
        <v>9.0559999999999998E-3</v>
      </c>
      <c r="N39" s="6">
        <v>9.0559999999999998E-3</v>
      </c>
      <c r="O39" s="6">
        <v>1.1858E-2</v>
      </c>
      <c r="P39" s="6">
        <v>3.2998E-2</v>
      </c>
      <c r="Q39" s="6">
        <v>3.9309999999999998E-2</v>
      </c>
      <c r="R39" s="6">
        <v>9.0559999999999998E-3</v>
      </c>
      <c r="S39" s="6">
        <v>9.0559999999999998E-3</v>
      </c>
      <c r="T39" s="6">
        <v>9.0559999999999998E-3</v>
      </c>
      <c r="U39" s="6">
        <v>2.4600000000000002E-4</v>
      </c>
      <c r="V39" s="6">
        <v>9.0559999999999998E-3</v>
      </c>
      <c r="W39" s="6">
        <v>9.0559999999999998E-3</v>
      </c>
      <c r="X39" s="6">
        <v>9.0559999999999998E-3</v>
      </c>
      <c r="Y39" s="6">
        <v>9.0559999999999998E-3</v>
      </c>
      <c r="Z39" s="6">
        <v>1.8078E-2</v>
      </c>
      <c r="AA39" s="6">
        <v>2.6386E-2</v>
      </c>
      <c r="AB39" s="6">
        <v>9.0559999999999998E-3</v>
      </c>
      <c r="AC39" s="6">
        <v>3.3168999999999997E-2</v>
      </c>
      <c r="AD39" s="6">
        <v>5.5759353077003748E-2</v>
      </c>
      <c r="AE39" s="6">
        <v>9.0559999999999998E-3</v>
      </c>
      <c r="AF39" s="6">
        <v>9.0559999999999998E-3</v>
      </c>
      <c r="AG39" s="6">
        <v>9.0559999999999998E-3</v>
      </c>
      <c r="AH39" s="6">
        <v>1.9494999999999998E-2</v>
      </c>
      <c r="AI39" s="6">
        <v>-2.789626501409348E-3</v>
      </c>
      <c r="AJ39" s="6">
        <v>1.3374684212614785E-2</v>
      </c>
      <c r="AK39" s="6">
        <v>2.0820000000000002E-2</v>
      </c>
      <c r="AL39" s="6">
        <f>((1+BSL_RFR_spot_no_VA!AL39)*(1+LFL_RFR_spot_no_VA!$C39)/(1+BSL_RFR_spot_no_VA!$C39))-1</f>
        <v>0.11351763241177237</v>
      </c>
      <c r="AM39" s="6">
        <v>1.2763E-2</v>
      </c>
      <c r="AN39" s="6">
        <v>3.3459583291113537E-2</v>
      </c>
      <c r="AO39" s="6">
        <v>1.9481507143782606E-2</v>
      </c>
      <c r="AP39" s="6">
        <v>4.4644018513518846E-2</v>
      </c>
      <c r="AQ39" s="6">
        <v>1.4032426611772397E-2</v>
      </c>
      <c r="AR39" s="6">
        <v>5.5996269621873651E-2</v>
      </c>
      <c r="AS39" s="6">
        <f>LFL_RFR_spot_no_VA!AS39+0.00003</f>
        <v>-1.4161209864021773E-3</v>
      </c>
      <c r="AT39" s="6">
        <v>3.5048898446282895E-2</v>
      </c>
      <c r="AU39" s="6">
        <v>5.5867939826735658E-2</v>
      </c>
      <c r="AV39" s="6">
        <v>2.7240523988275589E-2</v>
      </c>
      <c r="AW39" s="6">
        <v>1.8760885986469411E-2</v>
      </c>
      <c r="AX39" s="6">
        <v>7.4100642259023797E-2</v>
      </c>
      <c r="AY39" s="6">
        <v>8.6030891251676067E-3</v>
      </c>
      <c r="AZ39" s="6">
        <v>1.1712618776586803E-2</v>
      </c>
      <c r="BA39" s="6">
        <v>2.2363991773034497E-2</v>
      </c>
      <c r="BB39" s="6">
        <v>7.4367173372002382E-2</v>
      </c>
      <c r="BC39" s="6">
        <v>2.0639999999999999E-2</v>
      </c>
      <c r="BD39" s="12"/>
      <c r="BE39" s="3"/>
    </row>
    <row r="40" spans="1:57" x14ac:dyDescent="0.25">
      <c r="A40" s="3"/>
      <c r="B40" s="8">
        <v>30</v>
      </c>
      <c r="C40" s="9">
        <v>9.2899999999999996E-3</v>
      </c>
      <c r="D40" s="9">
        <v>9.2899999999999996E-3</v>
      </c>
      <c r="E40" s="9">
        <v>9.2899999999999996E-3</v>
      </c>
      <c r="F40" s="9">
        <v>9.5209999999999999E-3</v>
      </c>
      <c r="G40" s="9">
        <v>3.1734999999999999E-2</v>
      </c>
      <c r="H40" s="9">
        <v>9.2899999999999996E-3</v>
      </c>
      <c r="I40" s="9">
        <v>1.0264000000000001E-2</v>
      </c>
      <c r="J40" s="9">
        <v>1.2394000000000001E-2</v>
      </c>
      <c r="K40" s="9">
        <v>9.2899999999999996E-3</v>
      </c>
      <c r="L40" s="9">
        <v>9.2899999999999996E-3</v>
      </c>
      <c r="M40" s="9">
        <v>9.2899999999999996E-3</v>
      </c>
      <c r="N40" s="9">
        <v>9.2899999999999996E-3</v>
      </c>
      <c r="O40" s="9">
        <v>1.2023000000000001E-2</v>
      </c>
      <c r="P40" s="9">
        <v>3.2703999999999997E-2</v>
      </c>
      <c r="Q40" s="9">
        <v>3.8776999999999999E-2</v>
      </c>
      <c r="R40" s="9">
        <v>9.2899999999999996E-3</v>
      </c>
      <c r="S40" s="9">
        <v>9.2899999999999996E-3</v>
      </c>
      <c r="T40" s="9">
        <v>9.2899999999999996E-3</v>
      </c>
      <c r="U40" s="9">
        <v>6.87E-4</v>
      </c>
      <c r="V40" s="9">
        <v>9.2899999999999996E-3</v>
      </c>
      <c r="W40" s="9">
        <v>9.2899999999999996E-3</v>
      </c>
      <c r="X40" s="9">
        <v>9.2899999999999996E-3</v>
      </c>
      <c r="Y40" s="9">
        <v>9.2899999999999996E-3</v>
      </c>
      <c r="Z40" s="9">
        <v>1.8137E-2</v>
      </c>
      <c r="AA40" s="9">
        <v>2.6245000000000001E-2</v>
      </c>
      <c r="AB40" s="9">
        <v>9.2899999999999996E-3</v>
      </c>
      <c r="AC40" s="9">
        <v>3.2846E-2</v>
      </c>
      <c r="AD40" s="9">
        <v>5.4695000692170703E-2</v>
      </c>
      <c r="AE40" s="9">
        <v>9.2899999999999996E-3</v>
      </c>
      <c r="AF40" s="9">
        <v>9.2899999999999996E-3</v>
      </c>
      <c r="AG40" s="9">
        <v>9.2899999999999996E-3</v>
      </c>
      <c r="AH40" s="9">
        <v>1.9563000000000001E-2</v>
      </c>
      <c r="AI40" s="9">
        <v>-2.6013646634509557E-3</v>
      </c>
      <c r="AJ40" s="9">
        <v>1.3288246925200697E-2</v>
      </c>
      <c r="AK40" s="9">
        <v>2.0480000000000002E-2</v>
      </c>
      <c r="AL40" s="9">
        <f>((1+BSL_RFR_spot_no_VA!AL40)*(1+LFL_RFR_spot_no_VA!$C40)/(1+BSL_RFR_spot_no_VA!$C40))-1</f>
        <v>0.11109606674396977</v>
      </c>
      <c r="AM40" s="9">
        <v>1.2775999999999999E-2</v>
      </c>
      <c r="AN40" s="9">
        <v>3.3081993753686145E-2</v>
      </c>
      <c r="AO40" s="9">
        <v>1.9452969743618986E-2</v>
      </c>
      <c r="AP40" s="9">
        <v>4.3977317799388072E-2</v>
      </c>
      <c r="AQ40" s="9">
        <v>1.4163210967807149E-2</v>
      </c>
      <c r="AR40" s="9">
        <v>5.5257531009747618E-2</v>
      </c>
      <c r="AS40" s="9">
        <f>LFL_RFR_spot_no_VA!AS40+0.00003</f>
        <v>-1.4688173478894805E-3</v>
      </c>
      <c r="AT40" s="9">
        <v>3.4710370988777495E-2</v>
      </c>
      <c r="AU40" s="9">
        <v>5.5247662056807867E-2</v>
      </c>
      <c r="AV40" s="9">
        <v>2.7052063507378099E-2</v>
      </c>
      <c r="AW40" s="9">
        <v>1.8712798273122777E-2</v>
      </c>
      <c r="AX40" s="9">
        <v>7.2893349913433436E-2</v>
      </c>
      <c r="AY40" s="9">
        <v>8.8339763802354199E-3</v>
      </c>
      <c r="AZ40" s="9">
        <v>1.1922958650439242E-2</v>
      </c>
      <c r="BA40" s="9">
        <v>2.2305097143263453E-2</v>
      </c>
      <c r="BB40" s="9">
        <v>7.3070991066352731E-2</v>
      </c>
      <c r="BC40" s="9">
        <v>2.0480000000000002E-2</v>
      </c>
      <c r="BD40" s="12"/>
      <c r="BE40" s="3"/>
    </row>
    <row r="41" spans="1:57" x14ac:dyDescent="0.25">
      <c r="A41" s="3"/>
      <c r="B41" s="3">
        <v>31</v>
      </c>
      <c r="C41" s="6">
        <v>9.5230000000000002E-3</v>
      </c>
      <c r="D41" s="6">
        <v>9.5230000000000002E-3</v>
      </c>
      <c r="E41" s="6">
        <v>9.5230000000000002E-3</v>
      </c>
      <c r="F41" s="6">
        <v>9.75E-3</v>
      </c>
      <c r="G41" s="6">
        <v>3.1435999999999999E-2</v>
      </c>
      <c r="H41" s="6">
        <v>9.5230000000000002E-3</v>
      </c>
      <c r="I41" s="6">
        <v>1.0512000000000001E-2</v>
      </c>
      <c r="J41" s="6">
        <v>1.2551E-2</v>
      </c>
      <c r="K41" s="6">
        <v>9.5230000000000002E-3</v>
      </c>
      <c r="L41" s="6">
        <v>9.5230000000000002E-3</v>
      </c>
      <c r="M41" s="6">
        <v>9.5230000000000002E-3</v>
      </c>
      <c r="N41" s="6">
        <v>9.5230000000000002E-3</v>
      </c>
      <c r="O41" s="6">
        <v>1.2189E-2</v>
      </c>
      <c r="P41" s="6">
        <v>3.2412999999999997E-2</v>
      </c>
      <c r="Q41" s="6">
        <v>3.8266000000000001E-2</v>
      </c>
      <c r="R41" s="6">
        <v>9.5230000000000002E-3</v>
      </c>
      <c r="S41" s="6">
        <v>9.5230000000000002E-3</v>
      </c>
      <c r="T41" s="6">
        <v>9.5230000000000002E-3</v>
      </c>
      <c r="U41" s="6">
        <v>1.127E-3</v>
      </c>
      <c r="V41" s="6">
        <v>9.5230000000000002E-3</v>
      </c>
      <c r="W41" s="6">
        <v>9.5230000000000002E-3</v>
      </c>
      <c r="X41" s="6">
        <v>9.5230000000000002E-3</v>
      </c>
      <c r="Y41" s="6">
        <v>9.5230000000000002E-3</v>
      </c>
      <c r="Z41" s="6">
        <v>1.8192E-2</v>
      </c>
      <c r="AA41" s="6">
        <v>2.6107000000000002E-2</v>
      </c>
      <c r="AB41" s="6">
        <v>9.5230000000000002E-3</v>
      </c>
      <c r="AC41" s="6">
        <v>3.2530999999999997E-2</v>
      </c>
      <c r="AD41" s="6">
        <v>5.3679816525279422E-2</v>
      </c>
      <c r="AE41" s="6">
        <v>9.5230000000000002E-3</v>
      </c>
      <c r="AF41" s="6">
        <v>9.5230000000000002E-3</v>
      </c>
      <c r="AG41" s="6">
        <v>9.5230000000000002E-3</v>
      </c>
      <c r="AH41" s="6">
        <v>1.9622000000000001E-2</v>
      </c>
      <c r="AI41" s="6">
        <v>-2.3945335482238317E-3</v>
      </c>
      <c r="AJ41" s="6">
        <v>1.3191252472592785E-2</v>
      </c>
      <c r="AK41" s="6">
        <v>2.0202000000000001E-2</v>
      </c>
      <c r="AL41" s="6">
        <f>((1+BSL_RFR_spot_no_VA!AL41)*(1+LFL_RFR_spot_no_VA!$C41)/(1+BSL_RFR_spot_no_VA!$C41))-1</f>
        <v>0.10876483535292403</v>
      </c>
      <c r="AM41" s="6">
        <v>1.2817E-2</v>
      </c>
      <c r="AN41" s="6">
        <v>3.2723237626852475E-2</v>
      </c>
      <c r="AO41" s="6">
        <v>1.9442844407793203E-2</v>
      </c>
      <c r="AP41" s="6">
        <v>4.3349525514614129E-2</v>
      </c>
      <c r="AQ41" s="6">
        <v>1.4302365308884957E-2</v>
      </c>
      <c r="AR41" s="6">
        <v>5.4548074031428806E-2</v>
      </c>
      <c r="AS41" s="6">
        <f>LFL_RFR_spot_no_VA!AS41+0.00003</f>
        <v>-1.4738679280638955E-3</v>
      </c>
      <c r="AT41" s="6">
        <v>3.4380820138592449E-2</v>
      </c>
      <c r="AU41" s="6">
        <v>5.4646739657127741E-2</v>
      </c>
      <c r="AV41" s="6">
        <v>2.6872366022913319E-2</v>
      </c>
      <c r="AW41" s="6">
        <v>1.8692985652482008E-2</v>
      </c>
      <c r="AX41" s="6">
        <v>7.1735626028161192E-2</v>
      </c>
      <c r="AY41" s="6">
        <v>9.073087146848291E-3</v>
      </c>
      <c r="AZ41" s="6">
        <v>1.2131721543511498E-2</v>
      </c>
      <c r="BA41" s="6">
        <v>2.2254814740209072E-2</v>
      </c>
      <c r="BB41" s="6">
        <v>7.1834291653859905E-2</v>
      </c>
      <c r="BC41" s="6">
        <v>2.0379999999999999E-2</v>
      </c>
      <c r="BD41" s="12"/>
      <c r="BE41" s="3"/>
    </row>
    <row r="42" spans="1:57" x14ac:dyDescent="0.25">
      <c r="A42" s="3"/>
      <c r="B42" s="3">
        <v>32</v>
      </c>
      <c r="C42" s="6">
        <v>9.7540000000000005E-3</v>
      </c>
      <c r="D42" s="6">
        <v>9.7540000000000005E-3</v>
      </c>
      <c r="E42" s="6">
        <v>9.7540000000000005E-3</v>
      </c>
      <c r="F42" s="6">
        <v>9.9769999999999998E-3</v>
      </c>
      <c r="G42" s="6">
        <v>3.1147999999999999E-2</v>
      </c>
      <c r="H42" s="6">
        <v>9.7540000000000005E-3</v>
      </c>
      <c r="I42" s="6">
        <v>1.0751E-2</v>
      </c>
      <c r="J42" s="6">
        <v>1.2708000000000001E-2</v>
      </c>
      <c r="K42" s="6">
        <v>9.7540000000000005E-3</v>
      </c>
      <c r="L42" s="6">
        <v>9.7540000000000005E-3</v>
      </c>
      <c r="M42" s="6">
        <v>9.7540000000000005E-3</v>
      </c>
      <c r="N42" s="6">
        <v>9.7540000000000005E-3</v>
      </c>
      <c r="O42" s="6">
        <v>1.2352999999999999E-2</v>
      </c>
      <c r="P42" s="6">
        <v>3.2127000000000003E-2</v>
      </c>
      <c r="Q42" s="6">
        <v>3.7776999999999998E-2</v>
      </c>
      <c r="R42" s="6">
        <v>9.7540000000000005E-3</v>
      </c>
      <c r="S42" s="6">
        <v>9.7540000000000005E-3</v>
      </c>
      <c r="T42" s="6">
        <v>9.7540000000000005E-3</v>
      </c>
      <c r="U42" s="6">
        <v>1.5610000000000001E-3</v>
      </c>
      <c r="V42" s="6">
        <v>9.7540000000000005E-3</v>
      </c>
      <c r="W42" s="6">
        <v>9.7540000000000005E-3</v>
      </c>
      <c r="X42" s="6">
        <v>9.7540000000000005E-3</v>
      </c>
      <c r="Y42" s="6">
        <v>9.7540000000000005E-3</v>
      </c>
      <c r="Z42" s="6">
        <v>1.8242999999999999E-2</v>
      </c>
      <c r="AA42" s="6">
        <v>2.5971999999999999E-2</v>
      </c>
      <c r="AB42" s="6">
        <v>9.7540000000000005E-3</v>
      </c>
      <c r="AC42" s="6">
        <v>3.2225999999999998E-2</v>
      </c>
      <c r="AD42" s="6">
        <v>5.2711421422851235E-2</v>
      </c>
      <c r="AE42" s="6">
        <v>9.7540000000000005E-3</v>
      </c>
      <c r="AF42" s="6">
        <v>9.7540000000000005E-3</v>
      </c>
      <c r="AG42" s="6">
        <v>9.7540000000000005E-3</v>
      </c>
      <c r="AH42" s="6">
        <v>1.9673E-2</v>
      </c>
      <c r="AI42" s="6">
        <v>-2.1750097685597769E-3</v>
      </c>
      <c r="AJ42" s="6">
        <v>1.3088956944025565E-2</v>
      </c>
      <c r="AK42" s="6">
        <v>1.9977999999999999E-2</v>
      </c>
      <c r="AL42" s="6">
        <f>((1+BSL_RFR_spot_no_VA!AL42)*(1+LFL_RFR_spot_no_VA!$C42)/(1+BSL_RFR_spot_no_VA!$C42))-1</f>
        <v>0.10653070098884743</v>
      </c>
      <c r="AM42" s="6">
        <v>1.2880000000000001E-2</v>
      </c>
      <c r="AN42" s="6">
        <v>3.23812280237461E-2</v>
      </c>
      <c r="AO42" s="6">
        <v>1.9429484242559969E-2</v>
      </c>
      <c r="AP42" s="6">
        <v>4.2728813116255315E-2</v>
      </c>
      <c r="AQ42" s="6">
        <v>1.4428315851804818E-2</v>
      </c>
      <c r="AR42" s="6">
        <v>5.3875401442790238E-2</v>
      </c>
      <c r="AS42" s="6">
        <f>LFL_RFR_spot_no_VA!AS42+0.00003</f>
        <v>-1.442834929057476E-3</v>
      </c>
      <c r="AT42" s="6">
        <v>3.4048284153997965E-2</v>
      </c>
      <c r="AU42" s="6">
        <v>5.4052957717018346E-2</v>
      </c>
      <c r="AV42" s="6">
        <v>2.6689563010993345E-2</v>
      </c>
      <c r="AW42" s="6">
        <v>1.8660073720905279E-2</v>
      </c>
      <c r="AX42" s="6">
        <v>7.0605148170050258E-2</v>
      </c>
      <c r="AY42" s="6">
        <v>9.2989123741074042E-3</v>
      </c>
      <c r="AZ42" s="6">
        <v>1.2317369035983239E-2</v>
      </c>
      <c r="BA42" s="6">
        <v>2.2201334968007913E-2</v>
      </c>
      <c r="BB42" s="6">
        <v>7.0654469357335659E-2</v>
      </c>
      <c r="BC42" s="6">
        <v>2.0289999999999999E-2</v>
      </c>
      <c r="BD42" s="12"/>
      <c r="BE42" s="3"/>
    </row>
    <row r="43" spans="1:57" x14ac:dyDescent="0.25">
      <c r="A43" s="3"/>
      <c r="B43" s="3">
        <v>33</v>
      </c>
      <c r="C43" s="6">
        <v>9.9810000000000003E-3</v>
      </c>
      <c r="D43" s="6">
        <v>9.9810000000000003E-3</v>
      </c>
      <c r="E43" s="6">
        <v>9.9810000000000003E-3</v>
      </c>
      <c r="F43" s="6">
        <v>1.0201E-2</v>
      </c>
      <c r="G43" s="6">
        <v>3.0870000000000002E-2</v>
      </c>
      <c r="H43" s="6">
        <v>9.9810000000000003E-3</v>
      </c>
      <c r="I43" s="6">
        <v>1.0980999999999999E-2</v>
      </c>
      <c r="J43" s="6">
        <v>1.2862999999999999E-2</v>
      </c>
      <c r="K43" s="6">
        <v>9.9810000000000003E-3</v>
      </c>
      <c r="L43" s="6">
        <v>9.9810000000000003E-3</v>
      </c>
      <c r="M43" s="6">
        <v>9.9810000000000003E-3</v>
      </c>
      <c r="N43" s="6">
        <v>9.9810000000000003E-3</v>
      </c>
      <c r="O43" s="6">
        <v>1.2515999999999999E-2</v>
      </c>
      <c r="P43" s="6">
        <v>3.1847E-2</v>
      </c>
      <c r="Q43" s="6">
        <v>3.7309000000000002E-2</v>
      </c>
      <c r="R43" s="6">
        <v>9.9810000000000003E-3</v>
      </c>
      <c r="S43" s="6">
        <v>9.9810000000000003E-3</v>
      </c>
      <c r="T43" s="6">
        <v>9.9810000000000003E-3</v>
      </c>
      <c r="U43" s="6">
        <v>1.9889999999999999E-3</v>
      </c>
      <c r="V43" s="6">
        <v>9.9810000000000003E-3</v>
      </c>
      <c r="W43" s="6">
        <v>9.9810000000000003E-3</v>
      </c>
      <c r="X43" s="6">
        <v>9.9810000000000003E-3</v>
      </c>
      <c r="Y43" s="6">
        <v>9.9810000000000003E-3</v>
      </c>
      <c r="Z43" s="6">
        <v>1.8291999999999999E-2</v>
      </c>
      <c r="AA43" s="6">
        <v>2.5839999999999998E-2</v>
      </c>
      <c r="AB43" s="6">
        <v>9.9810000000000003E-3</v>
      </c>
      <c r="AC43" s="6">
        <v>3.193E-2</v>
      </c>
      <c r="AD43" s="6">
        <v>5.1798676918869413E-2</v>
      </c>
      <c r="AE43" s="6">
        <v>9.9810000000000003E-3</v>
      </c>
      <c r="AF43" s="6">
        <v>9.9810000000000003E-3</v>
      </c>
      <c r="AG43" s="6">
        <v>9.9810000000000003E-3</v>
      </c>
      <c r="AH43" s="6">
        <v>1.9717999999999999E-2</v>
      </c>
      <c r="AI43" s="6">
        <v>-1.9473634069470114E-3</v>
      </c>
      <c r="AJ43" s="6">
        <v>1.2986373593508294E-2</v>
      </c>
      <c r="AK43" s="6">
        <v>1.9798E-2</v>
      </c>
      <c r="AL43" s="6">
        <f>((1+BSL_RFR_spot_no_VA!AL43)*(1+LFL_RFR_spot_no_VA!$C43)/(1+BSL_RFR_spot_no_VA!$C43))-1</f>
        <v>0.10439304869230148</v>
      </c>
      <c r="AM43" s="6">
        <v>1.2959999999999999E-2</v>
      </c>
      <c r="AN43" s="6">
        <v>3.204496856293737E-2</v>
      </c>
      <c r="AO43" s="6">
        <v>1.9411668311340335E-2</v>
      </c>
      <c r="AP43" s="6">
        <v>4.2133857054259538E-2</v>
      </c>
      <c r="AQ43" s="6">
        <v>1.4549672195776298E-2</v>
      </c>
      <c r="AR43" s="6">
        <v>5.3228675776388013E-2</v>
      </c>
      <c r="AS43" s="6">
        <f>LFL_RFR_spot_no_VA!AS43+0.00003</f>
        <v>-1.3672805808295518E-3</v>
      </c>
      <c r="AT43" s="6">
        <v>3.3721518947614548E-2</v>
      </c>
      <c r="AU43" s="6">
        <v>5.3465365242459928E-2</v>
      </c>
      <c r="AV43" s="6">
        <v>2.6522214354588902E-2</v>
      </c>
      <c r="AW43" s="6">
        <v>1.8652289607692385E-2</v>
      </c>
      <c r="AX43" s="6">
        <v>6.952080069101596E-2</v>
      </c>
      <c r="AY43" s="6">
        <v>9.5298831028309827E-3</v>
      </c>
      <c r="AZ43" s="6">
        <v>1.2508225550904584E-2</v>
      </c>
      <c r="BA43" s="6">
        <v>2.214345923225558E-2</v>
      </c>
      <c r="BB43" s="6">
        <v>6.9530662752102179E-2</v>
      </c>
      <c r="BC43" s="6">
        <v>2.019E-2</v>
      </c>
      <c r="BD43" s="12"/>
      <c r="BE43" s="3"/>
    </row>
    <row r="44" spans="1:57" x14ac:dyDescent="0.25">
      <c r="A44" s="3"/>
      <c r="B44" s="3">
        <v>34</v>
      </c>
      <c r="C44" s="6">
        <v>1.0204E-2</v>
      </c>
      <c r="D44" s="6">
        <v>1.0204E-2</v>
      </c>
      <c r="E44" s="6">
        <v>1.0204E-2</v>
      </c>
      <c r="F44" s="6">
        <v>1.042E-2</v>
      </c>
      <c r="G44" s="6">
        <v>3.0603000000000002E-2</v>
      </c>
      <c r="H44" s="6">
        <v>1.0204E-2</v>
      </c>
      <c r="I44" s="6">
        <v>1.1202E-2</v>
      </c>
      <c r="J44" s="6">
        <v>1.3016E-2</v>
      </c>
      <c r="K44" s="6">
        <v>1.0204E-2</v>
      </c>
      <c r="L44" s="6">
        <v>1.0204E-2</v>
      </c>
      <c r="M44" s="6">
        <v>1.0204E-2</v>
      </c>
      <c r="N44" s="6">
        <v>1.0204E-2</v>
      </c>
      <c r="O44" s="6">
        <v>1.2677000000000001E-2</v>
      </c>
      <c r="P44" s="6">
        <v>3.1573999999999998E-2</v>
      </c>
      <c r="Q44" s="6">
        <v>3.6860999999999998E-2</v>
      </c>
      <c r="R44" s="6">
        <v>1.0204E-2</v>
      </c>
      <c r="S44" s="6">
        <v>1.0204E-2</v>
      </c>
      <c r="T44" s="6">
        <v>1.0204E-2</v>
      </c>
      <c r="U44" s="6">
        <v>2.4069999999999999E-3</v>
      </c>
      <c r="V44" s="6">
        <v>1.0204E-2</v>
      </c>
      <c r="W44" s="6">
        <v>1.0204E-2</v>
      </c>
      <c r="X44" s="6">
        <v>1.0204E-2</v>
      </c>
      <c r="Y44" s="6">
        <v>1.0204E-2</v>
      </c>
      <c r="Z44" s="6">
        <v>1.8339000000000001E-2</v>
      </c>
      <c r="AA44" s="6">
        <v>2.5711000000000001E-2</v>
      </c>
      <c r="AB44" s="6">
        <v>1.0204E-2</v>
      </c>
      <c r="AC44" s="6">
        <v>3.1642999999999998E-2</v>
      </c>
      <c r="AD44" s="6">
        <v>5.0920356745188577E-2</v>
      </c>
      <c r="AE44" s="6">
        <v>1.0204E-2</v>
      </c>
      <c r="AF44" s="6">
        <v>1.0204E-2</v>
      </c>
      <c r="AG44" s="6">
        <v>1.0204E-2</v>
      </c>
      <c r="AH44" s="6">
        <v>1.9758000000000001E-2</v>
      </c>
      <c r="AI44" s="6">
        <v>-1.7151443557160695E-3</v>
      </c>
      <c r="AJ44" s="6">
        <v>1.2886683477565164E-2</v>
      </c>
      <c r="AK44" s="6">
        <v>1.9653E-2</v>
      </c>
      <c r="AL44" s="6">
        <f>((1+BSL_RFR_spot_no_VA!AL44)*(1+LFL_RFR_spot_no_VA!$C44)/(1+BSL_RFR_spot_no_VA!$C44))-1</f>
        <v>0.10233987788255461</v>
      </c>
      <c r="AM44" s="6">
        <v>1.3051999999999999E-2</v>
      </c>
      <c r="AN44" s="6">
        <v>3.173293811943334E-2</v>
      </c>
      <c r="AO44" s="6">
        <v>1.9398169002876164E-2</v>
      </c>
      <c r="AP44" s="6">
        <v>4.1563285688743568E-2</v>
      </c>
      <c r="AQ44" s="6">
        <v>1.4665403874221328E-2</v>
      </c>
      <c r="AR44" s="6">
        <v>5.2596544394920564E-2</v>
      </c>
      <c r="AS44" s="6">
        <f>LFL_RFR_spot_no_VA!AS44+0.00003</f>
        <v>-1.2678185076377712E-3</v>
      </c>
      <c r="AT44" s="6">
        <v>3.3399265841813852E-2</v>
      </c>
      <c r="AU44" s="6">
        <v>5.2892342215461463E-2</v>
      </c>
      <c r="AV44" s="6">
        <v>2.6349417785588303E-2</v>
      </c>
      <c r="AW44" s="6">
        <v>1.8629094669469826E-2</v>
      </c>
      <c r="AX44" s="6">
        <v>6.8471027430617504E-2</v>
      </c>
      <c r="AY44" s="6">
        <v>9.7551600532419513E-3</v>
      </c>
      <c r="AZ44" s="6">
        <v>1.2683558476596968E-2</v>
      </c>
      <c r="BA44" s="6">
        <v>2.2089929169798905E-2</v>
      </c>
      <c r="BB44" s="6">
        <v>6.8441447648563525E-2</v>
      </c>
      <c r="BC44" s="6">
        <v>2.0060000000000001E-2</v>
      </c>
      <c r="BD44" s="12"/>
      <c r="BE44" s="3"/>
    </row>
    <row r="45" spans="1:57" x14ac:dyDescent="0.25">
      <c r="A45" s="3"/>
      <c r="B45" s="8">
        <v>35</v>
      </c>
      <c r="C45" s="9">
        <v>1.0423E-2</v>
      </c>
      <c r="D45" s="9">
        <v>1.0423E-2</v>
      </c>
      <c r="E45" s="9">
        <v>1.0423E-2</v>
      </c>
      <c r="F45" s="9">
        <v>1.0633999999999999E-2</v>
      </c>
      <c r="G45" s="9">
        <v>3.0345E-2</v>
      </c>
      <c r="H45" s="9">
        <v>1.0423E-2</v>
      </c>
      <c r="I45" s="9">
        <v>1.1414000000000001E-2</v>
      </c>
      <c r="J45" s="9">
        <v>1.3165E-2</v>
      </c>
      <c r="K45" s="9">
        <v>1.0423E-2</v>
      </c>
      <c r="L45" s="9">
        <v>1.0423E-2</v>
      </c>
      <c r="M45" s="9">
        <v>1.0423E-2</v>
      </c>
      <c r="N45" s="9">
        <v>1.0423E-2</v>
      </c>
      <c r="O45" s="9">
        <v>1.2834E-2</v>
      </c>
      <c r="P45" s="9">
        <v>3.1308000000000002E-2</v>
      </c>
      <c r="Q45" s="9">
        <v>3.6430999999999998E-2</v>
      </c>
      <c r="R45" s="9">
        <v>1.0423E-2</v>
      </c>
      <c r="S45" s="9">
        <v>1.0423E-2</v>
      </c>
      <c r="T45" s="9">
        <v>1.0423E-2</v>
      </c>
      <c r="U45" s="9">
        <v>2.8149999999999998E-3</v>
      </c>
      <c r="V45" s="9">
        <v>1.0423E-2</v>
      </c>
      <c r="W45" s="9">
        <v>1.0423E-2</v>
      </c>
      <c r="X45" s="9">
        <v>1.0423E-2</v>
      </c>
      <c r="Y45" s="9">
        <v>1.0423E-2</v>
      </c>
      <c r="Z45" s="9">
        <v>1.8381999999999999E-2</v>
      </c>
      <c r="AA45" s="9">
        <v>2.5585E-2</v>
      </c>
      <c r="AB45" s="9">
        <v>1.0423E-2</v>
      </c>
      <c r="AC45" s="9">
        <v>3.1365999999999998E-2</v>
      </c>
      <c r="AD45" s="9">
        <v>5.0096230470417336E-2</v>
      </c>
      <c r="AE45" s="9">
        <v>1.0423E-2</v>
      </c>
      <c r="AF45" s="9">
        <v>1.0423E-2</v>
      </c>
      <c r="AG45" s="9">
        <v>1.0423E-2</v>
      </c>
      <c r="AH45" s="9">
        <v>1.9793000000000002E-2</v>
      </c>
      <c r="AI45" s="9">
        <v>-1.4811025577615711E-3</v>
      </c>
      <c r="AJ45" s="9">
        <v>1.2791670026363722E-2</v>
      </c>
      <c r="AK45" s="9">
        <v>1.9536000000000001E-2</v>
      </c>
      <c r="AL45" s="9">
        <f>((1+BSL_RFR_spot_no_VA!AL45)*(1+LFL_RFR_spot_no_VA!$C45)/(1+BSL_RFR_spot_no_VA!$C45))-1</f>
        <v>0.10039185924062499</v>
      </c>
      <c r="AM45" s="9">
        <v>1.3154000000000001E-2</v>
      </c>
      <c r="AN45" s="9">
        <v>3.143499462917787E-2</v>
      </c>
      <c r="AO45" s="9">
        <v>1.939834964124687E-2</v>
      </c>
      <c r="AP45" s="9">
        <v>4.1026850135530868E-2</v>
      </c>
      <c r="AQ45" s="9">
        <v>1.4784795296978848E-2</v>
      </c>
      <c r="AR45" s="9">
        <v>5.201854478052903E-2</v>
      </c>
      <c r="AS45" s="9">
        <f>LFL_RFR_spot_no_VA!AS45+0.00003</f>
        <v>-1.1453424880011076E-3</v>
      </c>
      <c r="AT45" s="9">
        <v>3.3091142342505098E-2</v>
      </c>
      <c r="AU45" s="9">
        <v>5.2343859509932589E-2</v>
      </c>
      <c r="AV45" s="9">
        <v>2.6200384892411943E-2</v>
      </c>
      <c r="AW45" s="9">
        <v>1.8639281939305308E-2</v>
      </c>
      <c r="AX45" s="9">
        <v>6.7475923438248708E-2</v>
      </c>
      <c r="AY45" s="9">
        <v>9.9839385327507024E-3</v>
      </c>
      <c r="AZ45" s="9">
        <v>1.2862480986866709E-2</v>
      </c>
      <c r="BA45" s="9">
        <v>2.2040299564887622E-2</v>
      </c>
      <c r="BB45" s="9">
        <v>6.742663332773291E-2</v>
      </c>
      <c r="BC45" s="9">
        <v>1.9890000000000001E-2</v>
      </c>
      <c r="BD45" s="12"/>
      <c r="BE45" s="3"/>
    </row>
    <row r="46" spans="1:57" x14ac:dyDescent="0.25">
      <c r="A46" s="3"/>
      <c r="B46" s="3">
        <v>36</v>
      </c>
      <c r="C46" s="6">
        <v>1.0635E-2</v>
      </c>
      <c r="D46" s="6">
        <v>1.0635E-2</v>
      </c>
      <c r="E46" s="6">
        <v>1.0635E-2</v>
      </c>
      <c r="F46" s="6">
        <v>1.0841999999999999E-2</v>
      </c>
      <c r="G46" s="6">
        <v>3.0096999999999999E-2</v>
      </c>
      <c r="H46" s="6">
        <v>1.0635E-2</v>
      </c>
      <c r="I46" s="6">
        <v>1.1619000000000001E-2</v>
      </c>
      <c r="J46" s="6">
        <v>1.3311999999999999E-2</v>
      </c>
      <c r="K46" s="6">
        <v>1.0635E-2</v>
      </c>
      <c r="L46" s="6">
        <v>1.0635E-2</v>
      </c>
      <c r="M46" s="6">
        <v>1.0635E-2</v>
      </c>
      <c r="N46" s="6">
        <v>1.0635E-2</v>
      </c>
      <c r="O46" s="6">
        <v>1.2988E-2</v>
      </c>
      <c r="P46" s="6">
        <v>3.1050000000000001E-2</v>
      </c>
      <c r="Q46" s="6">
        <v>3.6020000000000003E-2</v>
      </c>
      <c r="R46" s="6">
        <v>1.0635E-2</v>
      </c>
      <c r="S46" s="6">
        <v>1.0635E-2</v>
      </c>
      <c r="T46" s="6">
        <v>1.0635E-2</v>
      </c>
      <c r="U46" s="6">
        <v>3.2109999999999999E-3</v>
      </c>
      <c r="V46" s="6">
        <v>1.0635E-2</v>
      </c>
      <c r="W46" s="6">
        <v>1.0635E-2</v>
      </c>
      <c r="X46" s="6">
        <v>1.0635E-2</v>
      </c>
      <c r="Y46" s="6">
        <v>1.0635E-2</v>
      </c>
      <c r="Z46" s="6">
        <v>1.8423999999999999E-2</v>
      </c>
      <c r="AA46" s="6">
        <v>2.5463E-2</v>
      </c>
      <c r="AB46" s="6">
        <v>1.0635E-2</v>
      </c>
      <c r="AC46" s="6">
        <v>3.1098000000000001E-2</v>
      </c>
      <c r="AD46" s="6">
        <v>4.9305202721023011E-2</v>
      </c>
      <c r="AE46" s="6">
        <v>1.0635E-2</v>
      </c>
      <c r="AF46" s="6">
        <v>1.0635E-2</v>
      </c>
      <c r="AG46" s="6">
        <v>1.0635E-2</v>
      </c>
      <c r="AH46" s="6">
        <v>1.9823E-2</v>
      </c>
      <c r="AI46" s="6">
        <v>-1.2473585474312987E-3</v>
      </c>
      <c r="AJ46" s="6">
        <v>1.2702326053849688E-2</v>
      </c>
      <c r="AK46" s="6">
        <v>1.9443999999999999E-2</v>
      </c>
      <c r="AL46" s="6">
        <f>((1+BSL_RFR_spot_no_VA!AL46)*(1+LFL_RFR_spot_no_VA!$C46)/(1+BSL_RFR_spot_no_VA!$C46))-1</f>
        <v>9.8526804629580189E-2</v>
      </c>
      <c r="AM46" s="6">
        <v>1.3261999999999999E-2</v>
      </c>
      <c r="AN46" s="6">
        <v>3.1150178548904339E-2</v>
      </c>
      <c r="AO46" s="6">
        <v>1.9391794272390905E-2</v>
      </c>
      <c r="AP46" s="6">
        <v>4.0503662772216398E-2</v>
      </c>
      <c r="AQ46" s="6">
        <v>1.4897390894276663E-2</v>
      </c>
      <c r="AR46" s="6">
        <v>5.1453842932490224E-2</v>
      </c>
      <c r="AS46" s="6">
        <f>LFL_RFR_spot_no_VA!AS46+0.00003</f>
        <v>-1.000143884303114E-3</v>
      </c>
      <c r="AT46" s="6">
        <v>3.2796155224661172E-2</v>
      </c>
      <c r="AU46" s="6">
        <v>5.180866425181474E-2</v>
      </c>
      <c r="AV46" s="6">
        <v>2.6044694009730751E-2</v>
      </c>
      <c r="AW46" s="6">
        <v>1.8632870894946363E-2</v>
      </c>
      <c r="AX46" s="6">
        <v>6.6523892856035216E-2</v>
      </c>
      <c r="AY46" s="6">
        <v>1.0196008413223101E-2</v>
      </c>
      <c r="AZ46" s="6">
        <v>1.3024722820062618E-2</v>
      </c>
      <c r="BA46" s="6">
        <v>2.1993817280772765E-2</v>
      </c>
      <c r="BB46" s="6">
        <v>6.6445043673962978E-2</v>
      </c>
      <c r="BC46" s="6">
        <v>1.967E-2</v>
      </c>
      <c r="BD46" s="12"/>
      <c r="BE46" s="3"/>
    </row>
    <row r="47" spans="1:57" x14ac:dyDescent="0.25">
      <c r="A47" s="3"/>
      <c r="B47" s="3">
        <v>37</v>
      </c>
      <c r="C47" s="6">
        <v>1.0843E-2</v>
      </c>
      <c r="D47" s="6">
        <v>1.0843E-2</v>
      </c>
      <c r="E47" s="6">
        <v>1.0843E-2</v>
      </c>
      <c r="F47" s="6">
        <v>1.1044999999999999E-2</v>
      </c>
      <c r="G47" s="6">
        <v>2.9859E-2</v>
      </c>
      <c r="H47" s="6">
        <v>1.0843E-2</v>
      </c>
      <c r="I47" s="6">
        <v>1.1815000000000001E-2</v>
      </c>
      <c r="J47" s="6">
        <v>1.3455E-2</v>
      </c>
      <c r="K47" s="6">
        <v>1.0843E-2</v>
      </c>
      <c r="L47" s="6">
        <v>1.0843E-2</v>
      </c>
      <c r="M47" s="6">
        <v>1.0843E-2</v>
      </c>
      <c r="N47" s="6">
        <v>1.0843E-2</v>
      </c>
      <c r="O47" s="6">
        <v>1.3138E-2</v>
      </c>
      <c r="P47" s="6">
        <v>3.0799E-2</v>
      </c>
      <c r="Q47" s="6">
        <v>3.5625999999999998E-2</v>
      </c>
      <c r="R47" s="6">
        <v>1.0843E-2</v>
      </c>
      <c r="S47" s="6">
        <v>1.0843E-2</v>
      </c>
      <c r="T47" s="6">
        <v>1.0843E-2</v>
      </c>
      <c r="U47" s="6">
        <v>3.5959999999999998E-3</v>
      </c>
      <c r="V47" s="6">
        <v>1.0843E-2</v>
      </c>
      <c r="W47" s="6">
        <v>1.0843E-2</v>
      </c>
      <c r="X47" s="6">
        <v>1.0843E-2</v>
      </c>
      <c r="Y47" s="6">
        <v>1.0843E-2</v>
      </c>
      <c r="Z47" s="6">
        <v>1.8463E-2</v>
      </c>
      <c r="AA47" s="6">
        <v>2.5344999999999999E-2</v>
      </c>
      <c r="AB47" s="6">
        <v>1.0843E-2</v>
      </c>
      <c r="AC47" s="6">
        <v>3.0839999999999999E-2</v>
      </c>
      <c r="AD47" s="6">
        <v>4.8557167565079329E-2</v>
      </c>
      <c r="AE47" s="6">
        <v>1.0843E-2</v>
      </c>
      <c r="AF47" s="6">
        <v>1.0843E-2</v>
      </c>
      <c r="AG47" s="6">
        <v>1.0843E-2</v>
      </c>
      <c r="AH47" s="6">
        <v>1.985E-2</v>
      </c>
      <c r="AI47" s="6">
        <v>-1.0155363009159979E-3</v>
      </c>
      <c r="AJ47" s="6">
        <v>1.2619809697099749E-2</v>
      </c>
      <c r="AK47" s="6">
        <v>1.9370999999999999E-2</v>
      </c>
      <c r="AL47" s="6">
        <f>((1+BSL_RFR_spot_no_VA!AL47)*(1+LFL_RFR_spot_no_VA!$C47)/(1+BSL_RFR_spot_no_VA!$C47))-1</f>
        <v>9.6735317015064659E-2</v>
      </c>
      <c r="AM47" s="6">
        <v>1.3374E-2</v>
      </c>
      <c r="AN47" s="6">
        <v>3.0878378423481401E-2</v>
      </c>
      <c r="AO47" s="6">
        <v>1.9388150921193947E-2</v>
      </c>
      <c r="AP47" s="6">
        <v>4.0003550522210274E-2</v>
      </c>
      <c r="AQ47" s="6">
        <v>1.501279842461134E-2</v>
      </c>
      <c r="AR47" s="6">
        <v>5.0912368571122801E-2</v>
      </c>
      <c r="AS47" s="6">
        <f>LFL_RFR_spot_no_VA!AS47+0.00003</f>
        <v>-8.523447668036E-4</v>
      </c>
      <c r="AT47" s="6">
        <v>3.250435401342755E-2</v>
      </c>
      <c r="AU47" s="6">
        <v>5.128683567668646E-2</v>
      </c>
      <c r="AV47" s="6">
        <v>2.5901907678494096E-2</v>
      </c>
      <c r="AW47" s="6">
        <v>1.8639216710067297E-2</v>
      </c>
      <c r="AX47" s="6">
        <v>6.5605275265728791E-2</v>
      </c>
      <c r="AY47" s="6">
        <v>1.0420649182702135E-2</v>
      </c>
      <c r="AZ47" s="6">
        <v>1.3189734884368365E-2</v>
      </c>
      <c r="BA47" s="6">
        <v>2.1950294275048909E-2</v>
      </c>
      <c r="BB47" s="6">
        <v>6.55067312905806E-2</v>
      </c>
      <c r="BC47" s="6">
        <v>1.941E-2</v>
      </c>
      <c r="BD47" s="12"/>
      <c r="BE47" s="3"/>
    </row>
    <row r="48" spans="1:57" x14ac:dyDescent="0.25">
      <c r="A48" s="3"/>
      <c r="B48" s="3">
        <v>38</v>
      </c>
      <c r="C48" s="6">
        <v>1.1044E-2</v>
      </c>
      <c r="D48" s="6">
        <v>1.1044E-2</v>
      </c>
      <c r="E48" s="6">
        <v>1.1044E-2</v>
      </c>
      <c r="F48" s="6">
        <v>1.1242E-2</v>
      </c>
      <c r="G48" s="6">
        <v>2.963E-2</v>
      </c>
      <c r="H48" s="6">
        <v>1.1044E-2</v>
      </c>
      <c r="I48" s="6">
        <v>1.2004000000000001E-2</v>
      </c>
      <c r="J48" s="6">
        <v>1.3594E-2</v>
      </c>
      <c r="K48" s="6">
        <v>1.1044E-2</v>
      </c>
      <c r="L48" s="6">
        <v>1.1044E-2</v>
      </c>
      <c r="M48" s="6">
        <v>1.1044E-2</v>
      </c>
      <c r="N48" s="6">
        <v>1.1044E-2</v>
      </c>
      <c r="O48" s="6">
        <v>1.3285E-2</v>
      </c>
      <c r="P48" s="6">
        <v>3.0556E-2</v>
      </c>
      <c r="Q48" s="6">
        <v>3.5249000000000003E-2</v>
      </c>
      <c r="R48" s="6">
        <v>1.1044E-2</v>
      </c>
      <c r="S48" s="6">
        <v>1.1044E-2</v>
      </c>
      <c r="T48" s="6">
        <v>1.1044E-2</v>
      </c>
      <c r="U48" s="6">
        <v>3.9690000000000003E-3</v>
      </c>
      <c r="V48" s="6">
        <v>1.1044E-2</v>
      </c>
      <c r="W48" s="6">
        <v>1.1044E-2</v>
      </c>
      <c r="X48" s="6">
        <v>1.1044E-2</v>
      </c>
      <c r="Y48" s="6">
        <v>1.1044E-2</v>
      </c>
      <c r="Z48" s="6">
        <v>1.8501E-2</v>
      </c>
      <c r="AA48" s="6">
        <v>2.5229999999999999E-2</v>
      </c>
      <c r="AB48" s="6">
        <v>1.1044E-2</v>
      </c>
      <c r="AC48" s="6">
        <v>3.0589999999999999E-2</v>
      </c>
      <c r="AD48" s="6">
        <v>4.7831808490406358E-2</v>
      </c>
      <c r="AE48" s="6">
        <v>1.1044E-2</v>
      </c>
      <c r="AF48" s="6">
        <v>1.1044E-2</v>
      </c>
      <c r="AG48" s="6">
        <v>1.1044E-2</v>
      </c>
      <c r="AH48" s="6">
        <v>1.9873999999999999E-2</v>
      </c>
      <c r="AI48" s="6">
        <v>-7.8686727922017141E-4</v>
      </c>
      <c r="AJ48" s="6">
        <v>1.2544670736572172E-2</v>
      </c>
      <c r="AK48" s="6">
        <v>1.9313E-2</v>
      </c>
      <c r="AL48" s="6">
        <f>((1+BSL_RFR_spot_no_VA!AL48)*(1+LFL_RFR_spot_no_VA!$C48)/(1+BSL_RFR_spot_no_VA!$C48))-1</f>
        <v>9.5026113734120843E-2</v>
      </c>
      <c r="AM48" s="6">
        <v>1.349E-2</v>
      </c>
      <c r="AN48" s="6">
        <v>3.0609335512115532E-2</v>
      </c>
      <c r="AO48" s="6">
        <v>1.9387140590906293E-2</v>
      </c>
      <c r="AP48" s="6">
        <v>3.951615220111715E-2</v>
      </c>
      <c r="AQ48" s="6">
        <v>1.5111080366319474E-2</v>
      </c>
      <c r="AR48" s="6">
        <v>5.0383650882498632E-2</v>
      </c>
      <c r="AS48" s="6">
        <f>LFL_RFR_spot_no_VA!AS48+0.00003</f>
        <v>-6.9216567264715706E-4</v>
      </c>
      <c r="AT48" s="6">
        <v>3.221532126466764E-2</v>
      </c>
      <c r="AU48" s="6">
        <v>5.0787610488968848E-2</v>
      </c>
      <c r="AV48" s="6">
        <v>2.5761820234472932E-2</v>
      </c>
      <c r="AW48" s="6">
        <v>1.8648190091265837E-2</v>
      </c>
      <c r="AX48" s="6">
        <v>6.4719290575526944E-2</v>
      </c>
      <c r="AY48" s="6">
        <v>1.061826132850463E-2</v>
      </c>
      <c r="AZ48" s="6">
        <v>1.334745184051056E-2</v>
      </c>
      <c r="BA48" s="6">
        <v>2.1899572289684643E-2</v>
      </c>
      <c r="BB48" s="6">
        <v>6.4610911168912821E-2</v>
      </c>
      <c r="BC48" s="6">
        <v>1.9140000000000001E-2</v>
      </c>
      <c r="BD48" s="12"/>
      <c r="BE48" s="3"/>
    </row>
    <row r="49" spans="1:57" x14ac:dyDescent="0.25">
      <c r="A49" s="3"/>
      <c r="B49" s="3">
        <v>39</v>
      </c>
      <c r="C49" s="6">
        <v>1.1239000000000001E-2</v>
      </c>
      <c r="D49" s="6">
        <v>1.1239000000000001E-2</v>
      </c>
      <c r="E49" s="6">
        <v>1.1239000000000001E-2</v>
      </c>
      <c r="F49" s="6">
        <v>1.1433E-2</v>
      </c>
      <c r="G49" s="6">
        <v>2.9409000000000001E-2</v>
      </c>
      <c r="H49" s="6">
        <v>1.1239000000000001E-2</v>
      </c>
      <c r="I49" s="6">
        <v>1.2185E-2</v>
      </c>
      <c r="J49" s="6">
        <v>1.3729999999999999E-2</v>
      </c>
      <c r="K49" s="6">
        <v>1.1239000000000001E-2</v>
      </c>
      <c r="L49" s="6">
        <v>1.1239000000000001E-2</v>
      </c>
      <c r="M49" s="6">
        <v>1.1239000000000001E-2</v>
      </c>
      <c r="N49" s="6">
        <v>1.1239000000000001E-2</v>
      </c>
      <c r="O49" s="6">
        <v>1.3427E-2</v>
      </c>
      <c r="P49" s="6">
        <v>3.032E-2</v>
      </c>
      <c r="Q49" s="6">
        <v>3.4887000000000001E-2</v>
      </c>
      <c r="R49" s="6">
        <v>1.1239000000000001E-2</v>
      </c>
      <c r="S49" s="6">
        <v>1.1239000000000001E-2</v>
      </c>
      <c r="T49" s="6">
        <v>1.1239000000000001E-2</v>
      </c>
      <c r="U49" s="6">
        <v>4.3299999999999996E-3</v>
      </c>
      <c r="V49" s="6">
        <v>1.1239000000000001E-2</v>
      </c>
      <c r="W49" s="6">
        <v>1.1239000000000001E-2</v>
      </c>
      <c r="X49" s="6">
        <v>1.1239000000000001E-2</v>
      </c>
      <c r="Y49" s="6">
        <v>1.1239000000000001E-2</v>
      </c>
      <c r="Z49" s="6">
        <v>1.8537000000000001E-2</v>
      </c>
      <c r="AA49" s="6">
        <v>2.5118000000000001E-2</v>
      </c>
      <c r="AB49" s="6">
        <v>1.1239000000000001E-2</v>
      </c>
      <c r="AC49" s="6">
        <v>3.0349999999999999E-2</v>
      </c>
      <c r="AD49" s="6">
        <v>4.7149101661519754E-2</v>
      </c>
      <c r="AE49" s="6">
        <v>1.1239000000000001E-2</v>
      </c>
      <c r="AF49" s="6">
        <v>1.1239000000000001E-2</v>
      </c>
      <c r="AG49" s="6">
        <v>1.1239000000000001E-2</v>
      </c>
      <c r="AH49" s="6">
        <v>1.9894999999999999E-2</v>
      </c>
      <c r="AI49" s="6">
        <v>-5.6227229548355684E-4</v>
      </c>
      <c r="AJ49" s="6">
        <v>1.2476771384662744E-2</v>
      </c>
      <c r="AK49" s="6">
        <v>1.9269000000000001E-2</v>
      </c>
      <c r="AL49" s="6">
        <f>((1+BSL_RFR_spot_no_VA!AL49)*(1+LFL_RFR_spot_no_VA!$C49)/(1+BSL_RFR_spot_no_VA!$C49))-1</f>
        <v>9.3390027014764287E-2</v>
      </c>
      <c r="AM49" s="6">
        <v>1.3606999999999999E-2</v>
      </c>
      <c r="AN49" s="6">
        <v>3.0353026304195119E-2</v>
      </c>
      <c r="AO49" s="6">
        <v>1.9388784736627862E-2</v>
      </c>
      <c r="AP49" s="6">
        <v>3.9051521635876885E-2</v>
      </c>
      <c r="AQ49" s="6">
        <v>1.5221781876716856E-2</v>
      </c>
      <c r="AR49" s="6">
        <v>4.9887699285763754E-2</v>
      </c>
      <c r="AS49" s="6">
        <f>LFL_RFR_spot_no_VA!AS49+0.00003</f>
        <v>-5.1978213916401234E-4</v>
      </c>
      <c r="AT49" s="6">
        <v>3.1939048669314962E-2</v>
      </c>
      <c r="AU49" s="6">
        <v>5.0301444250577587E-2</v>
      </c>
      <c r="AV49" s="6">
        <v>2.5624512420608037E-2</v>
      </c>
      <c r="AW49" s="6">
        <v>1.8649954442317096E-2</v>
      </c>
      <c r="AX49" s="6">
        <v>6.3866368454117639E-2</v>
      </c>
      <c r="AY49" s="6">
        <v>1.08282043932173E-2</v>
      </c>
      <c r="AZ49" s="6">
        <v>1.348799345273477E-2</v>
      </c>
      <c r="BA49" s="6">
        <v>2.1861403454920048E-2</v>
      </c>
      <c r="BB49" s="6">
        <v>6.3758006677619106E-2</v>
      </c>
      <c r="BC49" s="6">
        <v>1.8859999999999998E-2</v>
      </c>
      <c r="BD49" s="12"/>
      <c r="BE49" s="3"/>
    </row>
    <row r="50" spans="1:57" x14ac:dyDescent="0.25">
      <c r="A50" s="3"/>
      <c r="B50" s="8">
        <v>40</v>
      </c>
      <c r="C50" s="9">
        <v>1.1428000000000001E-2</v>
      </c>
      <c r="D50" s="9">
        <v>1.1428000000000001E-2</v>
      </c>
      <c r="E50" s="9">
        <v>1.1428000000000001E-2</v>
      </c>
      <c r="F50" s="9">
        <v>1.1618E-2</v>
      </c>
      <c r="G50" s="9">
        <v>2.9197000000000001E-2</v>
      </c>
      <c r="H50" s="9">
        <v>1.1428000000000001E-2</v>
      </c>
      <c r="I50" s="9">
        <v>1.2359999999999999E-2</v>
      </c>
      <c r="J50" s="9">
        <v>1.3861E-2</v>
      </c>
      <c r="K50" s="9">
        <v>1.1428000000000001E-2</v>
      </c>
      <c r="L50" s="9">
        <v>1.1428000000000001E-2</v>
      </c>
      <c r="M50" s="9">
        <v>1.1428000000000001E-2</v>
      </c>
      <c r="N50" s="9">
        <v>1.1428000000000001E-2</v>
      </c>
      <c r="O50" s="9">
        <v>1.3566E-2</v>
      </c>
      <c r="P50" s="9">
        <v>3.0093000000000002E-2</v>
      </c>
      <c r="Q50" s="9">
        <v>3.4540000000000001E-2</v>
      </c>
      <c r="R50" s="9">
        <v>1.1428000000000001E-2</v>
      </c>
      <c r="S50" s="9">
        <v>1.1428000000000001E-2</v>
      </c>
      <c r="T50" s="9">
        <v>1.1428000000000001E-2</v>
      </c>
      <c r="U50" s="9">
        <v>4.679E-3</v>
      </c>
      <c r="V50" s="9">
        <v>1.1428000000000001E-2</v>
      </c>
      <c r="W50" s="9">
        <v>1.1428000000000001E-2</v>
      </c>
      <c r="X50" s="9">
        <v>1.1428000000000001E-2</v>
      </c>
      <c r="Y50" s="9">
        <v>1.1428000000000001E-2</v>
      </c>
      <c r="Z50" s="9">
        <v>1.8571000000000001E-2</v>
      </c>
      <c r="AA50" s="9">
        <v>2.5010000000000001E-2</v>
      </c>
      <c r="AB50" s="9">
        <v>1.1428000000000001E-2</v>
      </c>
      <c r="AC50" s="9">
        <v>3.0117999999999999E-2</v>
      </c>
      <c r="AD50" s="9">
        <v>4.6488949741489538E-2</v>
      </c>
      <c r="AE50" s="9">
        <v>1.1428000000000001E-2</v>
      </c>
      <c r="AF50" s="9">
        <v>1.1428000000000001E-2</v>
      </c>
      <c r="AG50" s="9">
        <v>1.1428000000000001E-2</v>
      </c>
      <c r="AH50" s="9">
        <v>1.9913E-2</v>
      </c>
      <c r="AI50" s="9">
        <v>-3.4242620018898329E-4</v>
      </c>
      <c r="AJ50" s="9">
        <v>1.2415458020489822E-2</v>
      </c>
      <c r="AK50" s="9">
        <v>1.9234999999999999E-2</v>
      </c>
      <c r="AL50" s="9">
        <f>((1+BSL_RFR_spot_no_VA!AL50)*(1+LFL_RFR_spot_no_VA!$C50)/(1+BSL_RFR_spot_no_VA!$C50))-1</f>
        <v>9.1826166777669638E-2</v>
      </c>
      <c r="AM50" s="9">
        <v>1.3724E-2</v>
      </c>
      <c r="AN50" s="9">
        <v>3.0109242608930664E-2</v>
      </c>
      <c r="AO50" s="9">
        <v>1.9383144552793441E-2</v>
      </c>
      <c r="AP50" s="9">
        <v>3.8599505716727212E-2</v>
      </c>
      <c r="AQ50" s="9">
        <v>1.5315303875856001E-2</v>
      </c>
      <c r="AR50" s="9">
        <v>4.9414249211344963E-2</v>
      </c>
      <c r="AS50" s="9">
        <f>LFL_RFR_spot_no_VA!AS50+0.00003</f>
        <v>-3.5478822835230628E-4</v>
      </c>
      <c r="AT50" s="9">
        <v>3.1675312022085622E-2</v>
      </c>
      <c r="AU50" s="9">
        <v>4.9827927924254167E-2</v>
      </c>
      <c r="AV50" s="9">
        <v>2.5489830314781692E-2</v>
      </c>
      <c r="AW50" s="9">
        <v>1.8664131551785035E-2</v>
      </c>
      <c r="AX50" s="9">
        <v>6.305579724417365E-2</v>
      </c>
      <c r="AY50" s="9">
        <v>1.1020924856135261E-2</v>
      </c>
      <c r="AZ50" s="9">
        <v>1.363104054472708E-2</v>
      </c>
      <c r="BA50" s="9">
        <v>2.1815969364424204E-2</v>
      </c>
      <c r="BB50" s="9">
        <v>6.2927753833035283E-2</v>
      </c>
      <c r="BC50" s="9">
        <v>1.8589999999999999E-2</v>
      </c>
      <c r="BD50" s="12"/>
      <c r="BE50" s="3"/>
    </row>
    <row r="51" spans="1:57" x14ac:dyDescent="0.25">
      <c r="A51" s="3"/>
      <c r="B51" s="3">
        <v>41</v>
      </c>
      <c r="C51" s="6">
        <v>1.1611E-2</v>
      </c>
      <c r="D51" s="6">
        <v>1.1611E-2</v>
      </c>
      <c r="E51" s="6">
        <v>1.1611E-2</v>
      </c>
      <c r="F51" s="6">
        <v>1.1797E-2</v>
      </c>
      <c r="G51" s="6">
        <v>2.8992E-2</v>
      </c>
      <c r="H51" s="6">
        <v>1.1611E-2</v>
      </c>
      <c r="I51" s="6">
        <v>1.2527999999999999E-2</v>
      </c>
      <c r="J51" s="6">
        <v>1.3989E-2</v>
      </c>
      <c r="K51" s="6">
        <v>1.1611E-2</v>
      </c>
      <c r="L51" s="6">
        <v>1.1611E-2</v>
      </c>
      <c r="M51" s="6">
        <v>1.1611E-2</v>
      </c>
      <c r="N51" s="6">
        <v>1.1611E-2</v>
      </c>
      <c r="O51" s="6">
        <v>1.37E-2</v>
      </c>
      <c r="P51" s="6">
        <v>2.9873E-2</v>
      </c>
      <c r="Q51" s="6">
        <v>3.4207000000000001E-2</v>
      </c>
      <c r="R51" s="6">
        <v>1.1611E-2</v>
      </c>
      <c r="S51" s="6">
        <v>1.1611E-2</v>
      </c>
      <c r="T51" s="6">
        <v>1.1611E-2</v>
      </c>
      <c r="U51" s="6">
        <v>5.0159999999999996E-3</v>
      </c>
      <c r="V51" s="6">
        <v>1.1611E-2</v>
      </c>
      <c r="W51" s="6">
        <v>1.1611E-2</v>
      </c>
      <c r="X51" s="6">
        <v>1.1611E-2</v>
      </c>
      <c r="Y51" s="6">
        <v>1.1611E-2</v>
      </c>
      <c r="Z51" s="6">
        <v>1.8603000000000001E-2</v>
      </c>
      <c r="AA51" s="6">
        <v>2.4905E-2</v>
      </c>
      <c r="AB51" s="6">
        <v>1.1611E-2</v>
      </c>
      <c r="AC51" s="6">
        <v>2.9894E-2</v>
      </c>
      <c r="AD51" s="6">
        <v>4.5861605398116678E-2</v>
      </c>
      <c r="AE51" s="6">
        <v>1.1611E-2</v>
      </c>
      <c r="AF51" s="6">
        <v>1.1611E-2</v>
      </c>
      <c r="AG51" s="6">
        <v>1.1611E-2</v>
      </c>
      <c r="AH51" s="6">
        <v>1.9928999999999999E-2</v>
      </c>
      <c r="AI51" s="6">
        <v>-1.2780917412269499E-4</v>
      </c>
      <c r="AJ51" s="6">
        <v>1.2358848377312048E-2</v>
      </c>
      <c r="AK51" s="6">
        <v>1.9210000000000001E-2</v>
      </c>
      <c r="AL51" s="6">
        <f>((1+BSL_RFR_spot_no_VA!AL51)*(1+LFL_RFR_spot_no_VA!$C51)/(1+BSL_RFR_spot_no_VA!$C51))-1</f>
        <v>9.0335343721825723E-2</v>
      </c>
      <c r="AM51" s="6">
        <v>1.3840999999999999E-2</v>
      </c>
      <c r="AN51" s="6">
        <v>2.987824018567653E-2</v>
      </c>
      <c r="AO51" s="6">
        <v>1.9390080018548694E-2</v>
      </c>
      <c r="AP51" s="6">
        <v>3.8170287942222769E-2</v>
      </c>
      <c r="AQ51" s="6">
        <v>1.5411472781440727E-2</v>
      </c>
      <c r="AR51" s="6">
        <v>4.8953889240819004E-2</v>
      </c>
      <c r="AS51" s="6">
        <f>LFL_RFR_spot_no_VA!AS51+0.00003</f>
        <v>-1.7751503552163264E-4</v>
      </c>
      <c r="AT51" s="6">
        <v>3.1414534069312383E-2</v>
      </c>
      <c r="AU51" s="6">
        <v>4.9377354862590428E-2</v>
      </c>
      <c r="AV51" s="6">
        <v>2.5367838911925844E-2</v>
      </c>
      <c r="AW51" s="6">
        <v>1.8671173265308649E-2</v>
      </c>
      <c r="AX51" s="6">
        <v>6.226843623232825E-2</v>
      </c>
      <c r="AY51" s="6">
        <v>1.1206360676873972E-2</v>
      </c>
      <c r="AZ51" s="6">
        <v>1.3766850482933357E-2</v>
      </c>
      <c r="BA51" s="6">
        <v>2.1773305145726951E-2</v>
      </c>
      <c r="BB51" s="6">
        <v>6.2150259779740979E-2</v>
      </c>
      <c r="BC51" s="6">
        <v>1.8360000000000001E-2</v>
      </c>
      <c r="BD51" s="12"/>
      <c r="BE51" s="3"/>
    </row>
    <row r="52" spans="1:57" x14ac:dyDescent="0.25">
      <c r="A52" s="3"/>
      <c r="B52" s="3">
        <v>42</v>
      </c>
      <c r="C52" s="6">
        <v>1.1788E-2</v>
      </c>
      <c r="D52" s="6">
        <v>1.1788E-2</v>
      </c>
      <c r="E52" s="6">
        <v>1.1788E-2</v>
      </c>
      <c r="F52" s="6">
        <v>1.197E-2</v>
      </c>
      <c r="G52" s="6">
        <v>2.8795999999999999E-2</v>
      </c>
      <c r="H52" s="6">
        <v>1.1788E-2</v>
      </c>
      <c r="I52" s="6">
        <v>1.269E-2</v>
      </c>
      <c r="J52" s="6">
        <v>1.4113000000000001E-2</v>
      </c>
      <c r="K52" s="6">
        <v>1.1788E-2</v>
      </c>
      <c r="L52" s="6">
        <v>1.1788E-2</v>
      </c>
      <c r="M52" s="6">
        <v>1.1788E-2</v>
      </c>
      <c r="N52" s="6">
        <v>1.1788E-2</v>
      </c>
      <c r="O52" s="6">
        <v>1.383E-2</v>
      </c>
      <c r="P52" s="6">
        <v>2.9659999999999999E-2</v>
      </c>
      <c r="Q52" s="6">
        <v>3.3887E-2</v>
      </c>
      <c r="R52" s="6">
        <v>1.1788E-2</v>
      </c>
      <c r="S52" s="6">
        <v>1.1788E-2</v>
      </c>
      <c r="T52" s="6">
        <v>1.1788E-2</v>
      </c>
      <c r="U52" s="6">
        <v>5.3410000000000003E-3</v>
      </c>
      <c r="V52" s="6">
        <v>1.1788E-2</v>
      </c>
      <c r="W52" s="6">
        <v>1.1788E-2</v>
      </c>
      <c r="X52" s="6">
        <v>1.1788E-2</v>
      </c>
      <c r="Y52" s="6">
        <v>1.1788E-2</v>
      </c>
      <c r="Z52" s="6">
        <v>1.8634000000000001E-2</v>
      </c>
      <c r="AA52" s="6">
        <v>2.4804E-2</v>
      </c>
      <c r="AB52" s="6">
        <v>1.1788E-2</v>
      </c>
      <c r="AC52" s="6">
        <v>2.9679000000000001E-2</v>
      </c>
      <c r="AD52" s="6">
        <v>4.5267145858148172E-2</v>
      </c>
      <c r="AE52" s="6">
        <v>1.1788E-2</v>
      </c>
      <c r="AF52" s="6">
        <v>1.1788E-2</v>
      </c>
      <c r="AG52" s="6">
        <v>1.1788E-2</v>
      </c>
      <c r="AH52" s="6">
        <v>1.9944E-2</v>
      </c>
      <c r="AI52" s="6">
        <v>8.1252473478121701E-5</v>
      </c>
      <c r="AJ52" s="6">
        <v>1.2301728114927357E-2</v>
      </c>
      <c r="AK52" s="6">
        <v>1.9191E-2</v>
      </c>
      <c r="AL52" s="6">
        <f>((1+BSL_RFR_spot_no_VA!AL52)*(1+LFL_RFR_spot_no_VA!$C52)/(1+BSL_RFR_spot_no_VA!$C52))-1</f>
        <v>8.8907743390444161E-2</v>
      </c>
      <c r="AM52" s="6">
        <v>1.3957000000000001E-2</v>
      </c>
      <c r="AN52" s="6">
        <v>2.9669964790649317E-2</v>
      </c>
      <c r="AO52" s="6">
        <v>1.9390004541615768E-2</v>
      </c>
      <c r="AP52" s="6">
        <v>3.7773803186199606E-2</v>
      </c>
      <c r="AQ52" s="6">
        <v>1.5510402685179558E-2</v>
      </c>
      <c r="AR52" s="6">
        <v>4.8526405285763463E-2</v>
      </c>
      <c r="AS52" s="6">
        <f>LFL_RFR_spot_no_VA!AS52+0.00003</f>
        <v>2.3018489968806585E-6</v>
      </c>
      <c r="AT52" s="6">
        <v>3.1176510689214565E-2</v>
      </c>
      <c r="AU52" s="6">
        <v>4.894981361019668E-2</v>
      </c>
      <c r="AV52" s="6">
        <v>2.5258640852366732E-2</v>
      </c>
      <c r="AW52" s="6">
        <v>1.8690888471039724E-2</v>
      </c>
      <c r="AX52" s="6">
        <v>6.1533902880565261E-2</v>
      </c>
      <c r="AY52" s="6">
        <v>1.1394479903478416E-2</v>
      </c>
      <c r="AZ52" s="6">
        <v>1.390538973442057E-2</v>
      </c>
      <c r="BA52" s="6">
        <v>2.1743367089047672E-2</v>
      </c>
      <c r="BB52" s="6">
        <v>6.1405895712713487E-2</v>
      </c>
      <c r="BC52" s="6">
        <v>1.8149999999999999E-2</v>
      </c>
      <c r="BD52" s="12"/>
      <c r="BE52" s="3"/>
    </row>
    <row r="53" spans="1:57" x14ac:dyDescent="0.25">
      <c r="A53" s="3"/>
      <c r="B53" s="3">
        <v>43</v>
      </c>
      <c r="C53" s="6">
        <v>1.196E-2</v>
      </c>
      <c r="D53" s="6">
        <v>1.196E-2</v>
      </c>
      <c r="E53" s="6">
        <v>1.196E-2</v>
      </c>
      <c r="F53" s="6">
        <v>1.2137E-2</v>
      </c>
      <c r="G53" s="6">
        <v>2.8605999999999999E-2</v>
      </c>
      <c r="H53" s="6">
        <v>1.196E-2</v>
      </c>
      <c r="I53" s="6">
        <v>1.2845000000000001E-2</v>
      </c>
      <c r="J53" s="6">
        <v>1.4233000000000001E-2</v>
      </c>
      <c r="K53" s="6">
        <v>1.196E-2</v>
      </c>
      <c r="L53" s="6">
        <v>1.196E-2</v>
      </c>
      <c r="M53" s="6">
        <v>1.196E-2</v>
      </c>
      <c r="N53" s="6">
        <v>1.196E-2</v>
      </c>
      <c r="O53" s="6">
        <v>1.3957000000000001E-2</v>
      </c>
      <c r="P53" s="6">
        <v>2.9454999999999999E-2</v>
      </c>
      <c r="Q53" s="6">
        <v>3.3579999999999999E-2</v>
      </c>
      <c r="R53" s="6">
        <v>1.196E-2</v>
      </c>
      <c r="S53" s="6">
        <v>1.196E-2</v>
      </c>
      <c r="T53" s="6">
        <v>1.196E-2</v>
      </c>
      <c r="U53" s="6">
        <v>5.6540000000000002E-3</v>
      </c>
      <c r="V53" s="6">
        <v>1.196E-2</v>
      </c>
      <c r="W53" s="6">
        <v>1.196E-2</v>
      </c>
      <c r="X53" s="6">
        <v>1.196E-2</v>
      </c>
      <c r="Y53" s="6">
        <v>1.196E-2</v>
      </c>
      <c r="Z53" s="6">
        <v>1.8664E-2</v>
      </c>
      <c r="AA53" s="6">
        <v>2.4705999999999999E-2</v>
      </c>
      <c r="AB53" s="6">
        <v>1.196E-2</v>
      </c>
      <c r="AC53" s="6">
        <v>2.9471000000000001E-2</v>
      </c>
      <c r="AD53" s="6">
        <v>4.4685332750973084E-2</v>
      </c>
      <c r="AE53" s="6">
        <v>1.196E-2</v>
      </c>
      <c r="AF53" s="6">
        <v>1.196E-2</v>
      </c>
      <c r="AG53" s="6">
        <v>1.196E-2</v>
      </c>
      <c r="AH53" s="6">
        <v>1.9956000000000002E-2</v>
      </c>
      <c r="AI53" s="6">
        <v>2.84553771364493E-4</v>
      </c>
      <c r="AJ53" s="6">
        <v>1.2238637599087276E-2</v>
      </c>
      <c r="AK53" s="6">
        <v>1.9179000000000002E-2</v>
      </c>
      <c r="AL53" s="6">
        <f>((1+BSL_RFR_spot_no_VA!AL53)*(1+LFL_RFR_spot_no_VA!$C53)/(1+BSL_RFR_spot_no_VA!$C53))-1</f>
        <v>8.7532100898482623E-2</v>
      </c>
      <c r="AM53" s="6">
        <v>1.4071E-2</v>
      </c>
      <c r="AN53" s="6">
        <v>2.9444800330857168E-2</v>
      </c>
      <c r="AO53" s="6">
        <v>1.9392743741103446E-2</v>
      </c>
      <c r="AP53" s="6">
        <v>3.7370271001524902E-2</v>
      </c>
      <c r="AQ53" s="6">
        <v>1.5592455941255468E-2</v>
      </c>
      <c r="AR53" s="6">
        <v>4.8101653648763953E-2</v>
      </c>
      <c r="AS53" s="6">
        <f>LFL_RFR_spot_no_VA!AS53+0.00003</f>
        <v>1.6532680715866441E-4</v>
      </c>
      <c r="AT53" s="6">
        <v>3.093144141318116E-2</v>
      </c>
      <c r="AU53" s="6">
        <v>4.852500177154484E-2</v>
      </c>
      <c r="AV53" s="6">
        <v>2.5142401966780525E-2</v>
      </c>
      <c r="AW53" s="6">
        <v>1.8703572378437006E-2</v>
      </c>
      <c r="AX53" s="6">
        <v>6.0811942637374994E-2</v>
      </c>
      <c r="AY53" s="6">
        <v>1.1575571427426823E-2</v>
      </c>
      <c r="AZ53" s="6">
        <v>1.4027052417483921E-2</v>
      </c>
      <c r="BA53" s="6">
        <v>2.1696545153446767E-2</v>
      </c>
      <c r="BB53" s="6">
        <v>6.0674108364841439E-2</v>
      </c>
      <c r="BC53" s="6">
        <v>1.796E-2</v>
      </c>
      <c r="BD53" s="12"/>
      <c r="BE53" s="3"/>
    </row>
    <row r="54" spans="1:57" x14ac:dyDescent="0.25">
      <c r="A54" s="3"/>
      <c r="B54" s="3">
        <v>44</v>
      </c>
      <c r="C54" s="6">
        <v>1.2125E-2</v>
      </c>
      <c r="D54" s="6">
        <v>1.2125E-2</v>
      </c>
      <c r="E54" s="6">
        <v>1.2125E-2</v>
      </c>
      <c r="F54" s="6">
        <v>1.2298999999999999E-2</v>
      </c>
      <c r="G54" s="6">
        <v>2.8424000000000001E-2</v>
      </c>
      <c r="H54" s="6">
        <v>1.2125E-2</v>
      </c>
      <c r="I54" s="6">
        <v>1.2995E-2</v>
      </c>
      <c r="J54" s="6">
        <v>1.435E-2</v>
      </c>
      <c r="K54" s="6">
        <v>1.2125E-2</v>
      </c>
      <c r="L54" s="6">
        <v>1.2125E-2</v>
      </c>
      <c r="M54" s="6">
        <v>1.2125E-2</v>
      </c>
      <c r="N54" s="6">
        <v>1.2125E-2</v>
      </c>
      <c r="O54" s="6">
        <v>1.4079E-2</v>
      </c>
      <c r="P54" s="6">
        <v>2.9256999999999998E-2</v>
      </c>
      <c r="Q54" s="6">
        <v>3.3286000000000003E-2</v>
      </c>
      <c r="R54" s="6">
        <v>1.2125E-2</v>
      </c>
      <c r="S54" s="6">
        <v>1.2125E-2</v>
      </c>
      <c r="T54" s="6">
        <v>1.2125E-2</v>
      </c>
      <c r="U54" s="6">
        <v>5.9569999999999996E-3</v>
      </c>
      <c r="V54" s="6">
        <v>1.2125E-2</v>
      </c>
      <c r="W54" s="6">
        <v>1.2125E-2</v>
      </c>
      <c r="X54" s="6">
        <v>1.2125E-2</v>
      </c>
      <c r="Y54" s="6">
        <v>1.2125E-2</v>
      </c>
      <c r="Z54" s="6">
        <v>1.8692E-2</v>
      </c>
      <c r="AA54" s="6">
        <v>2.4611000000000001E-2</v>
      </c>
      <c r="AB54" s="6">
        <v>1.2125E-2</v>
      </c>
      <c r="AC54" s="6">
        <v>2.9270999999999998E-2</v>
      </c>
      <c r="AD54" s="6">
        <v>4.4136697804257219E-2</v>
      </c>
      <c r="AE54" s="6">
        <v>1.2125E-2</v>
      </c>
      <c r="AF54" s="6">
        <v>1.2125E-2</v>
      </c>
      <c r="AG54" s="6">
        <v>1.2125E-2</v>
      </c>
      <c r="AH54" s="6">
        <v>1.9966999999999999E-2</v>
      </c>
      <c r="AI54" s="6">
        <v>4.8198508987318256E-4</v>
      </c>
      <c r="AJ54" s="6">
        <v>1.2164673789955893E-2</v>
      </c>
      <c r="AK54" s="6">
        <v>1.9172000000000002E-2</v>
      </c>
      <c r="AL54" s="6">
        <f>((1+BSL_RFR_spot_no_VA!AL54)*(1+LFL_RFR_spot_no_VA!$C54)/(1+BSL_RFR_spot_no_VA!$C54))-1</f>
        <v>8.6219931042492925E-2</v>
      </c>
      <c r="AM54" s="6">
        <v>1.4182999999999999E-2</v>
      </c>
      <c r="AN54" s="6">
        <v>2.9242678648830234E-2</v>
      </c>
      <c r="AO54" s="6">
        <v>1.9398647481991382E-2</v>
      </c>
      <c r="AP54" s="6">
        <v>3.6989931177132229E-2</v>
      </c>
      <c r="AQ54" s="6">
        <v>1.5687447732092963E-2</v>
      </c>
      <c r="AR54" s="6">
        <v>4.770023708665283E-2</v>
      </c>
      <c r="AS54" s="6">
        <f>LFL_RFR_spot_no_VA!AS54+0.00003</f>
        <v>3.4107104949090749E-4</v>
      </c>
      <c r="AT54" s="6">
        <v>3.0699595261522106E-2</v>
      </c>
      <c r="AU54" s="6">
        <v>4.8113686395659938E-2</v>
      </c>
      <c r="AV54" s="6">
        <v>2.5029433309422977E-2</v>
      </c>
      <c r="AW54" s="6">
        <v>1.8719409331479531E-2</v>
      </c>
      <c r="AX54" s="6">
        <v>6.0123404419203608E-2</v>
      </c>
      <c r="AY54" s="6">
        <v>1.1739991234190672E-2</v>
      </c>
      <c r="AZ54" s="6">
        <v>1.4151778870066245E-2</v>
      </c>
      <c r="BA54" s="6">
        <v>2.1662774650364147E-2</v>
      </c>
      <c r="BB54" s="6">
        <v>5.9985587982867683E-2</v>
      </c>
      <c r="BC54" s="6">
        <v>1.78E-2</v>
      </c>
      <c r="BD54" s="12"/>
      <c r="BE54" s="3"/>
    </row>
    <row r="55" spans="1:57" x14ac:dyDescent="0.25">
      <c r="A55" s="3"/>
      <c r="B55" s="8">
        <v>45</v>
      </c>
      <c r="C55" s="9">
        <v>1.2285000000000001E-2</v>
      </c>
      <c r="D55" s="9">
        <v>1.2285000000000001E-2</v>
      </c>
      <c r="E55" s="9">
        <v>1.2285000000000001E-2</v>
      </c>
      <c r="F55" s="9">
        <v>1.2456E-2</v>
      </c>
      <c r="G55" s="9">
        <v>2.8247999999999999E-2</v>
      </c>
      <c r="H55" s="9">
        <v>1.2285000000000001E-2</v>
      </c>
      <c r="I55" s="9">
        <v>1.3140000000000001E-2</v>
      </c>
      <c r="J55" s="9">
        <v>1.4461999999999999E-2</v>
      </c>
      <c r="K55" s="9">
        <v>1.2285000000000001E-2</v>
      </c>
      <c r="L55" s="9">
        <v>1.2285000000000001E-2</v>
      </c>
      <c r="M55" s="9">
        <v>1.2285000000000001E-2</v>
      </c>
      <c r="N55" s="9">
        <v>1.2285000000000001E-2</v>
      </c>
      <c r="O55" s="9">
        <v>1.4197E-2</v>
      </c>
      <c r="P55" s="9">
        <v>2.9066000000000002E-2</v>
      </c>
      <c r="Q55" s="9">
        <v>3.3001999999999997E-2</v>
      </c>
      <c r="R55" s="9">
        <v>1.2285000000000001E-2</v>
      </c>
      <c r="S55" s="9">
        <v>1.2285000000000001E-2</v>
      </c>
      <c r="T55" s="9">
        <v>1.2285000000000001E-2</v>
      </c>
      <c r="U55" s="9">
        <v>6.2490000000000002E-3</v>
      </c>
      <c r="V55" s="9">
        <v>1.2285000000000001E-2</v>
      </c>
      <c r="W55" s="9">
        <v>1.2285000000000001E-2</v>
      </c>
      <c r="X55" s="9">
        <v>1.2285000000000001E-2</v>
      </c>
      <c r="Y55" s="9">
        <v>1.2285000000000001E-2</v>
      </c>
      <c r="Z55" s="9">
        <v>1.8720000000000001E-2</v>
      </c>
      <c r="AA55" s="9">
        <v>2.4518999999999999E-2</v>
      </c>
      <c r="AB55" s="9">
        <v>1.2285000000000001E-2</v>
      </c>
      <c r="AC55" s="9">
        <v>2.9078E-2</v>
      </c>
      <c r="AD55" s="9">
        <v>4.3601400145041103E-2</v>
      </c>
      <c r="AE55" s="9">
        <v>1.2285000000000001E-2</v>
      </c>
      <c r="AF55" s="9">
        <v>1.2285000000000001E-2</v>
      </c>
      <c r="AG55" s="9">
        <v>1.2285000000000001E-2</v>
      </c>
      <c r="AH55" s="9">
        <v>1.9977000000000002E-2</v>
      </c>
      <c r="AI55" s="9">
        <v>6.7351133592619128E-4</v>
      </c>
      <c r="AJ55" s="9">
        <v>1.2075384218679375E-2</v>
      </c>
      <c r="AK55" s="9">
        <v>1.9168000000000001E-2</v>
      </c>
      <c r="AL55" s="9">
        <f>((1+BSL_RFR_spot_no_VA!AL55)*(1+LFL_RFR_spot_no_VA!$C55)/(1+BSL_RFR_spot_no_VA!$C55))-1</f>
        <v>8.4960799952726651E-2</v>
      </c>
      <c r="AM55" s="9">
        <v>1.4293E-2</v>
      </c>
      <c r="AN55" s="9">
        <v>2.9043915062802572E-2</v>
      </c>
      <c r="AO55" s="9">
        <v>1.939798174259022E-2</v>
      </c>
      <c r="AP55" s="9">
        <v>3.6622862671540579E-2</v>
      </c>
      <c r="AQ55" s="9">
        <v>1.5765992563857356E-2</v>
      </c>
      <c r="AR55" s="9">
        <v>4.7312131636592314E-2</v>
      </c>
      <c r="AS55" s="9">
        <f>LFL_RFR_spot_no_VA!AS55+0.00003</f>
        <v>5.1014108805149999E-4</v>
      </c>
      <c r="AT55" s="9">
        <v>3.0471119482629927E-2</v>
      </c>
      <c r="AU55" s="9">
        <v>4.7725528778886916E-2</v>
      </c>
      <c r="AV55" s="9">
        <v>2.4929629218058968E-2</v>
      </c>
      <c r="AW55" s="9">
        <v>1.8728672083636599E-2</v>
      </c>
      <c r="AX55" s="9">
        <v>5.945813338877759E-2</v>
      </c>
      <c r="AY55" s="9">
        <v>1.1907619235772327E-2</v>
      </c>
      <c r="AZ55" s="9">
        <v>1.4269888620314086E-2</v>
      </c>
      <c r="BA55" s="9">
        <v>2.1622452079700594E-2</v>
      </c>
      <c r="BB55" s="9">
        <v>5.9320334341346204E-2</v>
      </c>
      <c r="BC55" s="9">
        <v>1.7659999999999999E-2</v>
      </c>
      <c r="BD55" s="12"/>
      <c r="BE55" s="3"/>
    </row>
    <row r="56" spans="1:57" x14ac:dyDescent="0.25">
      <c r="A56" s="3"/>
      <c r="B56" s="3">
        <v>46</v>
      </c>
      <c r="C56" s="6">
        <v>1.244E-2</v>
      </c>
      <c r="D56" s="6">
        <v>1.244E-2</v>
      </c>
      <c r="E56" s="6">
        <v>1.244E-2</v>
      </c>
      <c r="F56" s="6">
        <v>1.2607E-2</v>
      </c>
      <c r="G56" s="6">
        <v>2.8079E-2</v>
      </c>
      <c r="H56" s="6">
        <v>1.244E-2</v>
      </c>
      <c r="I56" s="6">
        <v>1.3278999999999999E-2</v>
      </c>
      <c r="J56" s="6">
        <v>1.4571000000000001E-2</v>
      </c>
      <c r="K56" s="6">
        <v>1.244E-2</v>
      </c>
      <c r="L56" s="6">
        <v>1.244E-2</v>
      </c>
      <c r="M56" s="6">
        <v>1.244E-2</v>
      </c>
      <c r="N56" s="6">
        <v>1.244E-2</v>
      </c>
      <c r="O56" s="6">
        <v>1.4312E-2</v>
      </c>
      <c r="P56" s="6">
        <v>2.8881E-2</v>
      </c>
      <c r="Q56" s="6">
        <v>3.2730000000000002E-2</v>
      </c>
      <c r="R56" s="6">
        <v>1.244E-2</v>
      </c>
      <c r="S56" s="6">
        <v>1.244E-2</v>
      </c>
      <c r="T56" s="6">
        <v>1.244E-2</v>
      </c>
      <c r="U56" s="6">
        <v>6.5300000000000002E-3</v>
      </c>
      <c r="V56" s="6">
        <v>1.244E-2</v>
      </c>
      <c r="W56" s="6">
        <v>1.244E-2</v>
      </c>
      <c r="X56" s="6">
        <v>1.244E-2</v>
      </c>
      <c r="Y56" s="6">
        <v>1.244E-2</v>
      </c>
      <c r="Z56" s="6">
        <v>1.8745999999999999E-2</v>
      </c>
      <c r="AA56" s="6">
        <v>2.443E-2</v>
      </c>
      <c r="AB56" s="6">
        <v>1.244E-2</v>
      </c>
      <c r="AC56" s="6">
        <v>2.8892000000000001E-2</v>
      </c>
      <c r="AD56" s="6">
        <v>4.3109478444470772E-2</v>
      </c>
      <c r="AE56" s="6">
        <v>1.244E-2</v>
      </c>
      <c r="AF56" s="6">
        <v>1.244E-2</v>
      </c>
      <c r="AG56" s="6">
        <v>1.244E-2</v>
      </c>
      <c r="AH56" s="6">
        <v>1.9984999999999999E-2</v>
      </c>
      <c r="AI56" s="6">
        <v>8.5915528539404207E-4</v>
      </c>
      <c r="AJ56" s="6">
        <v>1.1971542398492074E-2</v>
      </c>
      <c r="AK56" s="6">
        <v>1.9167E-2</v>
      </c>
      <c r="AL56" s="6">
        <f>((1+BSL_RFR_spot_no_VA!AL56)*(1+LFL_RFR_spot_no_VA!$C56)/(1+BSL_RFR_spot_no_VA!$C56))-1</f>
        <v>8.3755603476084017E-2</v>
      </c>
      <c r="AM56" s="6">
        <v>1.4401000000000001E-2</v>
      </c>
      <c r="AN56" s="6">
        <v>2.8858730491498452E-2</v>
      </c>
      <c r="AO56" s="6">
        <v>1.9410720798919812E-2</v>
      </c>
      <c r="AP56" s="6">
        <v>3.6279354770877736E-2</v>
      </c>
      <c r="AQ56" s="6">
        <v>1.5857875487439888E-2</v>
      </c>
      <c r="AR56" s="6">
        <v>4.6947732382080609E-2</v>
      </c>
      <c r="AS56" s="6">
        <f>LFL_RFR_spot_no_VA!AS56+0.00003</f>
        <v>6.8248488844660277E-4</v>
      </c>
      <c r="AT56" s="6">
        <v>3.0266090268622037E-2</v>
      </c>
      <c r="AU56" s="6">
        <v>4.7351241129367949E-2</v>
      </c>
      <c r="AV56" s="6">
        <v>2.4833484695389485E-2</v>
      </c>
      <c r="AW56" s="6">
        <v>1.8751328455792082E-2</v>
      </c>
      <c r="AX56" s="6">
        <v>5.8826636235145502E-2</v>
      </c>
      <c r="AY56" s="6">
        <v>1.2078671610408431E-2</v>
      </c>
      <c r="AZ56" s="6">
        <v>1.43914656497377E-2</v>
      </c>
      <c r="BA56" s="6">
        <v>2.1595573040328775E-2</v>
      </c>
      <c r="BB56" s="6">
        <v>5.8698694437225196E-2</v>
      </c>
      <c r="BC56" s="6">
        <v>1.7559999999999999E-2</v>
      </c>
      <c r="BD56" s="12"/>
      <c r="BE56" s="3"/>
    </row>
    <row r="57" spans="1:57" x14ac:dyDescent="0.25">
      <c r="A57" s="3"/>
      <c r="B57" s="3">
        <v>47</v>
      </c>
      <c r="C57" s="6">
        <v>1.259E-2</v>
      </c>
      <c r="D57" s="6">
        <v>1.259E-2</v>
      </c>
      <c r="E57" s="6">
        <v>1.259E-2</v>
      </c>
      <c r="F57" s="6">
        <v>1.2753E-2</v>
      </c>
      <c r="G57" s="6">
        <v>2.7916E-2</v>
      </c>
      <c r="H57" s="6">
        <v>1.259E-2</v>
      </c>
      <c r="I57" s="6">
        <v>1.3413E-2</v>
      </c>
      <c r="J57" s="6">
        <v>1.4677000000000001E-2</v>
      </c>
      <c r="K57" s="6">
        <v>1.259E-2</v>
      </c>
      <c r="L57" s="6">
        <v>1.259E-2</v>
      </c>
      <c r="M57" s="6">
        <v>1.259E-2</v>
      </c>
      <c r="N57" s="6">
        <v>1.259E-2</v>
      </c>
      <c r="O57" s="6">
        <v>1.4423E-2</v>
      </c>
      <c r="P57" s="6">
        <v>2.8702999999999999E-2</v>
      </c>
      <c r="Q57" s="6">
        <v>3.2467999999999997E-2</v>
      </c>
      <c r="R57" s="6">
        <v>1.259E-2</v>
      </c>
      <c r="S57" s="6">
        <v>1.259E-2</v>
      </c>
      <c r="T57" s="6">
        <v>1.259E-2</v>
      </c>
      <c r="U57" s="6">
        <v>6.8019999999999999E-3</v>
      </c>
      <c r="V57" s="6">
        <v>1.259E-2</v>
      </c>
      <c r="W57" s="6">
        <v>1.259E-2</v>
      </c>
      <c r="X57" s="6">
        <v>1.259E-2</v>
      </c>
      <c r="Y57" s="6">
        <v>1.259E-2</v>
      </c>
      <c r="Z57" s="6">
        <v>1.8770999999999999E-2</v>
      </c>
      <c r="AA57" s="6">
        <v>2.4344000000000001E-2</v>
      </c>
      <c r="AB57" s="6">
        <v>1.259E-2</v>
      </c>
      <c r="AC57" s="6">
        <v>2.8712999999999999E-2</v>
      </c>
      <c r="AD57" s="6">
        <v>4.2611303642161591E-2</v>
      </c>
      <c r="AE57" s="6">
        <v>1.259E-2</v>
      </c>
      <c r="AF57" s="6">
        <v>1.259E-2</v>
      </c>
      <c r="AG57" s="6">
        <v>1.259E-2</v>
      </c>
      <c r="AH57" s="6">
        <v>1.9993E-2</v>
      </c>
      <c r="AI57" s="6">
        <v>1.0389842231957047E-3</v>
      </c>
      <c r="AJ57" s="6">
        <v>1.187173251609952E-2</v>
      </c>
      <c r="AK57" s="6">
        <v>1.9168999999999999E-2</v>
      </c>
      <c r="AL57" s="6">
        <f>((1+BSL_RFR_spot_no_VA!AL57)*(1+LFL_RFR_spot_no_VA!$C57)/(1+BSL_RFR_spot_no_VA!$C57))-1</f>
        <v>8.2593273861395922E-2</v>
      </c>
      <c r="AM57" s="6">
        <v>1.4506E-2</v>
      </c>
      <c r="AN57" s="6">
        <v>2.8677149118303324E-2</v>
      </c>
      <c r="AO57" s="6">
        <v>1.9407393778279047E-2</v>
      </c>
      <c r="AP57" s="6">
        <v>3.5939441518449522E-2</v>
      </c>
      <c r="AQ57" s="6">
        <v>1.593369565192182E-2</v>
      </c>
      <c r="AR57" s="6">
        <v>4.6586867503488172E-2</v>
      </c>
      <c r="AS57" s="6">
        <f>LFL_RFR_spot_no_VA!AS57+0.00003</f>
        <v>8.4868057519396406E-4</v>
      </c>
      <c r="AT57" s="6">
        <v>3.0054819763317697E-2</v>
      </c>
      <c r="AU57" s="6">
        <v>4.6990328192385356E-2</v>
      </c>
      <c r="AV57" s="6">
        <v>2.4731106770798261E-2</v>
      </c>
      <c r="AW57" s="6">
        <v>1.8767760978808168E-2</v>
      </c>
      <c r="AX57" s="6">
        <v>5.8218343949251183E-2</v>
      </c>
      <c r="AY57" s="6">
        <v>1.2223825414990452E-2</v>
      </c>
      <c r="AZ57" s="6">
        <v>1.4496981979263968E-2</v>
      </c>
      <c r="BA57" s="6">
        <v>2.1552623782658209E-2</v>
      </c>
      <c r="BB57" s="6">
        <v>5.8080576884749879E-2</v>
      </c>
      <c r="BC57" s="6">
        <v>1.7469999999999999E-2</v>
      </c>
      <c r="BD57" s="12"/>
      <c r="BE57" s="3"/>
    </row>
    <row r="58" spans="1:57" x14ac:dyDescent="0.25">
      <c r="A58" s="3"/>
      <c r="B58" s="3">
        <v>48</v>
      </c>
      <c r="C58" s="6">
        <v>1.2734000000000001E-2</v>
      </c>
      <c r="D58" s="6">
        <v>1.2734000000000001E-2</v>
      </c>
      <c r="E58" s="6">
        <v>1.2734000000000001E-2</v>
      </c>
      <c r="F58" s="6">
        <v>1.2895E-2</v>
      </c>
      <c r="G58" s="6">
        <v>2.7758999999999999E-2</v>
      </c>
      <c r="H58" s="6">
        <v>1.2734000000000001E-2</v>
      </c>
      <c r="I58" s="6">
        <v>1.3542E-2</v>
      </c>
      <c r="J58" s="6">
        <v>1.4779E-2</v>
      </c>
      <c r="K58" s="6">
        <v>1.2734000000000001E-2</v>
      </c>
      <c r="L58" s="6">
        <v>1.2734000000000001E-2</v>
      </c>
      <c r="M58" s="6">
        <v>1.2734000000000001E-2</v>
      </c>
      <c r="N58" s="6">
        <v>1.2734000000000001E-2</v>
      </c>
      <c r="O58" s="6">
        <v>1.453E-2</v>
      </c>
      <c r="P58" s="6">
        <v>2.853E-2</v>
      </c>
      <c r="Q58" s="6">
        <v>3.2216000000000002E-2</v>
      </c>
      <c r="R58" s="6">
        <v>1.2734000000000001E-2</v>
      </c>
      <c r="S58" s="6">
        <v>1.2734000000000001E-2</v>
      </c>
      <c r="T58" s="6">
        <v>1.2734000000000001E-2</v>
      </c>
      <c r="U58" s="6">
        <v>7.064E-3</v>
      </c>
      <c r="V58" s="6">
        <v>1.2734000000000001E-2</v>
      </c>
      <c r="W58" s="6">
        <v>1.2734000000000001E-2</v>
      </c>
      <c r="X58" s="6">
        <v>1.2734000000000001E-2</v>
      </c>
      <c r="Y58" s="6">
        <v>1.2734000000000001E-2</v>
      </c>
      <c r="Z58" s="6">
        <v>1.8794999999999999E-2</v>
      </c>
      <c r="AA58" s="6">
        <v>2.4261000000000001E-2</v>
      </c>
      <c r="AB58" s="6">
        <v>1.2734000000000001E-2</v>
      </c>
      <c r="AC58" s="6">
        <v>2.8538999999999998E-2</v>
      </c>
      <c r="AD58" s="6">
        <v>4.2147069143352089E-2</v>
      </c>
      <c r="AE58" s="6">
        <v>1.2734000000000001E-2</v>
      </c>
      <c r="AF58" s="6">
        <v>1.2734000000000001E-2</v>
      </c>
      <c r="AG58" s="6">
        <v>1.2734000000000001E-2</v>
      </c>
      <c r="AH58" s="6">
        <v>1.9998999999999999E-2</v>
      </c>
      <c r="AI58" s="6">
        <v>1.2130992351844228E-3</v>
      </c>
      <c r="AJ58" s="6">
        <v>1.1794885306397163E-2</v>
      </c>
      <c r="AK58" s="6">
        <v>1.9172999999999999E-2</v>
      </c>
      <c r="AL58" s="6">
        <f>((1+BSL_RFR_spot_no_VA!AL58)*(1+LFL_RFR_spot_no_VA!$C58)/(1+BSL_RFR_spot_no_VA!$C58))-1</f>
        <v>8.1495094725226647E-2</v>
      </c>
      <c r="AM58" s="6">
        <v>1.4607999999999999E-2</v>
      </c>
      <c r="AN58" s="6">
        <v>2.8499729437910348E-2</v>
      </c>
      <c r="AO58" s="6">
        <v>1.941790207805294E-2</v>
      </c>
      <c r="AP58" s="6">
        <v>3.5613663545361218E-2</v>
      </c>
      <c r="AQ58" s="6">
        <v>1.6013446751388827E-2</v>
      </c>
      <c r="AR58" s="6">
        <v>4.6240287108358036E-2</v>
      </c>
      <c r="AS58" s="6">
        <f>LFL_RFR_spot_no_VA!AS58+0.00003</f>
        <v>1.0185817692629751E-3</v>
      </c>
      <c r="AT58" s="6">
        <v>2.9857575782070933E-2</v>
      </c>
      <c r="AU58" s="6">
        <v>4.6643705225101639E-2</v>
      </c>
      <c r="AV58" s="6">
        <v>2.4642658663193151E-2</v>
      </c>
      <c r="AW58" s="6">
        <v>1.8788176237282572E-2</v>
      </c>
      <c r="AX58" s="6">
        <v>5.7634389039793676E-2</v>
      </c>
      <c r="AY58" s="6">
        <v>1.2382683700698394E-2</v>
      </c>
      <c r="AZ58" s="6">
        <v>1.4606403075918317E-2</v>
      </c>
      <c r="BA58" s="6">
        <v>2.1523547858128156E-2</v>
      </c>
      <c r="BB58" s="6">
        <v>5.7496636512125221E-2</v>
      </c>
      <c r="BC58" s="6">
        <v>1.7409999999999998E-2</v>
      </c>
      <c r="BD58" s="12"/>
      <c r="BE58" s="3"/>
    </row>
    <row r="59" spans="1:57" x14ac:dyDescent="0.25">
      <c r="A59" s="3"/>
      <c r="B59" s="3">
        <v>49</v>
      </c>
      <c r="C59" s="6">
        <v>1.2874E-2</v>
      </c>
      <c r="D59" s="6">
        <v>1.2874E-2</v>
      </c>
      <c r="E59" s="6">
        <v>1.2874E-2</v>
      </c>
      <c r="F59" s="6">
        <v>1.3030999999999999E-2</v>
      </c>
      <c r="G59" s="6">
        <v>2.7607E-2</v>
      </c>
      <c r="H59" s="6">
        <v>1.2874E-2</v>
      </c>
      <c r="I59" s="6">
        <v>1.3667E-2</v>
      </c>
      <c r="J59" s="6">
        <v>1.4878000000000001E-2</v>
      </c>
      <c r="K59" s="6">
        <v>1.2874E-2</v>
      </c>
      <c r="L59" s="6">
        <v>1.2874E-2</v>
      </c>
      <c r="M59" s="6">
        <v>1.2874E-2</v>
      </c>
      <c r="N59" s="6">
        <v>1.2874E-2</v>
      </c>
      <c r="O59" s="6">
        <v>1.4633999999999999E-2</v>
      </c>
      <c r="P59" s="6">
        <v>2.8364E-2</v>
      </c>
      <c r="Q59" s="6">
        <v>3.1973000000000001E-2</v>
      </c>
      <c r="R59" s="6">
        <v>1.2874E-2</v>
      </c>
      <c r="S59" s="6">
        <v>1.2874E-2</v>
      </c>
      <c r="T59" s="6">
        <v>1.2874E-2</v>
      </c>
      <c r="U59" s="6">
        <v>7.3159999999999996E-3</v>
      </c>
      <c r="V59" s="6">
        <v>1.2874E-2</v>
      </c>
      <c r="W59" s="6">
        <v>1.2874E-2</v>
      </c>
      <c r="X59" s="6">
        <v>1.2874E-2</v>
      </c>
      <c r="Y59" s="6">
        <v>1.2874E-2</v>
      </c>
      <c r="Z59" s="6">
        <v>1.8818999999999999E-2</v>
      </c>
      <c r="AA59" s="6">
        <v>2.4181000000000001E-2</v>
      </c>
      <c r="AB59" s="6">
        <v>1.2874E-2</v>
      </c>
      <c r="AC59" s="6">
        <v>2.8372999999999999E-2</v>
      </c>
      <c r="AD59" s="6">
        <v>4.1706835784286023E-2</v>
      </c>
      <c r="AE59" s="6">
        <v>1.2874E-2</v>
      </c>
      <c r="AF59" s="6">
        <v>1.2874E-2</v>
      </c>
      <c r="AG59" s="6">
        <v>1.2874E-2</v>
      </c>
      <c r="AH59" s="6">
        <v>2.0004999999999998E-2</v>
      </c>
      <c r="AI59" s="6">
        <v>1.3816266310082703E-3</v>
      </c>
      <c r="AJ59" s="6">
        <v>1.1756026759785154E-2</v>
      </c>
      <c r="AK59" s="6">
        <v>1.9179000000000002E-2</v>
      </c>
      <c r="AL59" s="6">
        <f>((1+BSL_RFR_spot_no_VA!AL59)*(1+LFL_RFR_spot_no_VA!$C59)/(1+BSL_RFR_spot_no_VA!$C59))-1</f>
        <v>8.0431046035860598E-2</v>
      </c>
      <c r="AM59" s="6">
        <v>1.4708000000000001E-2</v>
      </c>
      <c r="AN59" s="6">
        <v>2.833635770199705E-2</v>
      </c>
      <c r="AO59" s="6">
        <v>1.9432544115189465E-2</v>
      </c>
      <c r="AP59" s="6">
        <v>3.5311831550667527E-2</v>
      </c>
      <c r="AQ59" s="6">
        <v>1.608746497760416E-2</v>
      </c>
      <c r="AR59" s="6">
        <v>4.5917700110422732E-2</v>
      </c>
      <c r="AS59" s="6">
        <f>LFL_RFR_spot_no_VA!AS59+0.00003</f>
        <v>1.1826704750914885E-3</v>
      </c>
      <c r="AT59" s="6">
        <v>2.9664550888979457E-2</v>
      </c>
      <c r="AU59" s="6">
        <v>4.6311238832491552E-2</v>
      </c>
      <c r="AV59" s="6">
        <v>2.4548547502084128E-2</v>
      </c>
      <c r="AW59" s="6">
        <v>1.8812720627930934E-2</v>
      </c>
      <c r="AX59" s="6">
        <v>5.7074522881074286E-2</v>
      </c>
      <c r="AY59" s="6">
        <v>1.2535778010932974E-2</v>
      </c>
      <c r="AZ59" s="6">
        <v>1.4710079450363178E-2</v>
      </c>
      <c r="BA59" s="6">
        <v>2.1498622406050716E-2</v>
      </c>
      <c r="BB59" s="6">
        <v>5.6936784328350365E-2</v>
      </c>
      <c r="BC59" s="6">
        <v>1.737E-2</v>
      </c>
      <c r="BD59" s="12"/>
      <c r="BE59" s="3"/>
    </row>
    <row r="60" spans="1:57" x14ac:dyDescent="0.25">
      <c r="A60" s="3"/>
      <c r="B60" s="8">
        <v>50</v>
      </c>
      <c r="C60" s="9">
        <v>1.3009E-2</v>
      </c>
      <c r="D60" s="9">
        <v>1.3009E-2</v>
      </c>
      <c r="E60" s="9">
        <v>1.3009E-2</v>
      </c>
      <c r="F60" s="9">
        <v>1.3162999999999999E-2</v>
      </c>
      <c r="G60" s="9">
        <v>2.7460999999999999E-2</v>
      </c>
      <c r="H60" s="9">
        <v>1.3009E-2</v>
      </c>
      <c r="I60" s="9">
        <v>1.3788E-2</v>
      </c>
      <c r="J60" s="9">
        <v>1.4973999999999999E-2</v>
      </c>
      <c r="K60" s="9">
        <v>1.3009E-2</v>
      </c>
      <c r="L60" s="9">
        <v>1.3009E-2</v>
      </c>
      <c r="M60" s="9">
        <v>1.3009E-2</v>
      </c>
      <c r="N60" s="9">
        <v>1.3009E-2</v>
      </c>
      <c r="O60" s="9">
        <v>1.4734000000000001E-2</v>
      </c>
      <c r="P60" s="9">
        <v>2.8204E-2</v>
      </c>
      <c r="Q60" s="9">
        <v>3.1739000000000003E-2</v>
      </c>
      <c r="R60" s="9">
        <v>1.3009E-2</v>
      </c>
      <c r="S60" s="9">
        <v>1.3009E-2</v>
      </c>
      <c r="T60" s="9">
        <v>1.3009E-2</v>
      </c>
      <c r="U60" s="9">
        <v>7.5599999999999999E-3</v>
      </c>
      <c r="V60" s="9">
        <v>1.3009E-2</v>
      </c>
      <c r="W60" s="9">
        <v>1.3009E-2</v>
      </c>
      <c r="X60" s="9">
        <v>1.3009E-2</v>
      </c>
      <c r="Y60" s="9">
        <v>1.3009E-2</v>
      </c>
      <c r="Z60" s="9">
        <v>1.8841E-2</v>
      </c>
      <c r="AA60" s="9">
        <v>2.4102999999999999E-2</v>
      </c>
      <c r="AB60" s="9">
        <v>1.3009E-2</v>
      </c>
      <c r="AC60" s="9">
        <v>2.8211E-2</v>
      </c>
      <c r="AD60" s="9">
        <v>4.1270854204410234E-2</v>
      </c>
      <c r="AE60" s="9">
        <v>1.3009E-2</v>
      </c>
      <c r="AF60" s="9">
        <v>1.3009E-2</v>
      </c>
      <c r="AG60" s="9">
        <v>1.3009E-2</v>
      </c>
      <c r="AH60" s="9">
        <v>2.001E-2</v>
      </c>
      <c r="AI60" s="9">
        <v>1.5447110828836763E-3</v>
      </c>
      <c r="AJ60" s="9">
        <v>1.1767352292297417E-2</v>
      </c>
      <c r="AK60" s="9">
        <v>1.9186000000000002E-2</v>
      </c>
      <c r="AL60" s="9">
        <f>((1+BSL_RFR_spot_no_VA!AL60)*(1+LFL_RFR_spot_no_VA!$C60)/(1+BSL_RFR_spot_no_VA!$C60))-1</f>
        <v>7.9400680284225533E-2</v>
      </c>
      <c r="AM60" s="9">
        <v>1.4805E-2</v>
      </c>
      <c r="AN60" s="9">
        <v>2.8167415520634842E-2</v>
      </c>
      <c r="AO60" s="9">
        <v>1.9431789731451099E-2</v>
      </c>
      <c r="AP60" s="9">
        <v>3.5004419938971187E-2</v>
      </c>
      <c r="AQ60" s="9">
        <v>1.6155930060507195E-2</v>
      </c>
      <c r="AR60" s="9">
        <v>4.5589480016855699E-2</v>
      </c>
      <c r="AS60" s="9">
        <f>LFL_RFR_spot_no_VA!AS60+0.00003</f>
        <v>1.331431252323182E-3</v>
      </c>
      <c r="AT60" s="9">
        <v>2.9475791905726245E-2</v>
      </c>
      <c r="AU60" s="9">
        <v>4.5982976674026066E-2</v>
      </c>
      <c r="AV60" s="9">
        <v>2.4458709526803402E-2</v>
      </c>
      <c r="AW60" s="9">
        <v>1.8821869912836853E-2</v>
      </c>
      <c r="AX60" s="9">
        <v>5.6518849669764615E-2</v>
      </c>
      <c r="AY60" s="9">
        <v>1.2663647228119634E-2</v>
      </c>
      <c r="AZ60" s="9">
        <v>1.4808204009698178E-2</v>
      </c>
      <c r="BA60" s="9">
        <v>2.1468134932308258E-2</v>
      </c>
      <c r="BB60" s="9">
        <v>5.6390963256184312E-2</v>
      </c>
      <c r="BC60" s="9">
        <v>1.736E-2</v>
      </c>
      <c r="BD60" s="12"/>
      <c r="BE60" s="3"/>
    </row>
    <row r="61" spans="1:57" x14ac:dyDescent="0.25">
      <c r="A61" s="3"/>
      <c r="B61" s="11">
        <v>51</v>
      </c>
      <c r="C61" s="151">
        <v>1.3139E-2</v>
      </c>
      <c r="D61" s="151">
        <v>1.3139E-2</v>
      </c>
      <c r="E61" s="151">
        <v>1.3139E-2</v>
      </c>
      <c r="F61" s="151">
        <v>1.3291000000000001E-2</v>
      </c>
      <c r="G61" s="151">
        <v>2.7320000000000001E-2</v>
      </c>
      <c r="H61" s="151">
        <v>1.3139E-2</v>
      </c>
      <c r="I61" s="151">
        <v>1.3904E-2</v>
      </c>
      <c r="J61" s="151">
        <v>1.5066E-2</v>
      </c>
      <c r="K61" s="151">
        <v>1.3139E-2</v>
      </c>
      <c r="L61" s="151">
        <v>1.3139E-2</v>
      </c>
      <c r="M61" s="151">
        <v>1.3139E-2</v>
      </c>
      <c r="N61" s="151">
        <v>1.3139E-2</v>
      </c>
      <c r="O61" s="151">
        <v>1.4832E-2</v>
      </c>
      <c r="P61" s="151">
        <v>2.8049000000000001E-2</v>
      </c>
      <c r="Q61" s="151">
        <v>3.1514E-2</v>
      </c>
      <c r="R61" s="151">
        <v>1.3139E-2</v>
      </c>
      <c r="S61" s="151">
        <v>1.3139E-2</v>
      </c>
      <c r="T61" s="151">
        <v>1.3139E-2</v>
      </c>
      <c r="U61" s="151">
        <v>7.796E-3</v>
      </c>
      <c r="V61" s="151">
        <v>1.3139E-2</v>
      </c>
      <c r="W61" s="151">
        <v>1.3139E-2</v>
      </c>
      <c r="X61" s="151">
        <v>1.3139E-2</v>
      </c>
      <c r="Y61" s="151">
        <v>1.3139E-2</v>
      </c>
      <c r="Z61" s="151">
        <v>1.8863000000000001E-2</v>
      </c>
      <c r="AA61" s="151">
        <v>2.4027E-2</v>
      </c>
      <c r="AB61" s="151">
        <v>1.3139E-2</v>
      </c>
      <c r="AC61" s="151">
        <v>2.8056000000000001E-2</v>
      </c>
      <c r="AD61" s="151">
        <v>4.0859588195063079E-2</v>
      </c>
      <c r="AE61" s="151">
        <v>1.3139E-2</v>
      </c>
      <c r="AF61" s="151">
        <v>1.3139E-2</v>
      </c>
      <c r="AG61" s="151">
        <v>1.3139E-2</v>
      </c>
      <c r="AH61" s="151">
        <v>2.0015000000000002E-2</v>
      </c>
      <c r="AI61" s="151">
        <v>1.7025101483361116E-3</v>
      </c>
      <c r="AJ61" s="151">
        <v>1.1800370610927091E-2</v>
      </c>
      <c r="AK61" s="151">
        <v>1.9193999999999999E-2</v>
      </c>
      <c r="AL61" s="6">
        <f>((1+BSL_RFR_spot_no_VA!AL61)*(1+LFL_RFR_spot_no_VA!$C61)/(1+BSL_RFR_spot_no_VA!$C61))-1</f>
        <v>7.8415363387177139E-2</v>
      </c>
      <c r="AM61" s="151">
        <v>1.49E-2</v>
      </c>
      <c r="AN61" s="151">
        <v>2.8022949476961934E-2</v>
      </c>
      <c r="AO61" s="151">
        <v>1.9435680817267098E-2</v>
      </c>
      <c r="AP61" s="151">
        <v>3.4721609221810112E-2</v>
      </c>
      <c r="AQ61" s="151">
        <v>1.6228980263933046E-2</v>
      </c>
      <c r="AR61" s="151">
        <v>4.5295851844000534E-2</v>
      </c>
      <c r="AS61" s="151">
        <f>LFL_RFR_spot_no_VA!AS61+0.00003</f>
        <v>1.4943866119259386E-3</v>
      </c>
      <c r="AT61" s="151">
        <v>2.9301695096389802E-2</v>
      </c>
      <c r="AU61" s="151">
        <v>4.5679475529829094E-2</v>
      </c>
      <c r="AV61" s="151">
        <v>2.4383442713975523E-2</v>
      </c>
      <c r="AW61" s="151">
        <v>1.8845490531377296E-2</v>
      </c>
      <c r="AX61" s="151">
        <v>5.6007805532898525E-2</v>
      </c>
      <c r="AY61" s="151">
        <v>1.2805876605773037E-2</v>
      </c>
      <c r="AZ61" s="151">
        <v>1.4910888625446095E-2</v>
      </c>
      <c r="BA61" s="151">
        <v>2.1442327789291893E-2</v>
      </c>
      <c r="BB61" s="151">
        <v>5.5879930970955671E-2</v>
      </c>
      <c r="BC61" s="151">
        <v>1.7368999999999999E-2</v>
      </c>
      <c r="BD61" s="12"/>
      <c r="BE61" s="3"/>
    </row>
    <row r="62" spans="1:57" x14ac:dyDescent="0.25">
      <c r="A62" s="3"/>
      <c r="B62" s="3">
        <v>52</v>
      </c>
      <c r="C62" s="6">
        <v>1.3265000000000001E-2</v>
      </c>
      <c r="D62" s="6">
        <v>1.3265000000000001E-2</v>
      </c>
      <c r="E62" s="6">
        <v>1.3265000000000001E-2</v>
      </c>
      <c r="F62" s="6">
        <v>1.3414000000000001E-2</v>
      </c>
      <c r="G62" s="6">
        <v>2.7184E-2</v>
      </c>
      <c r="H62" s="6">
        <v>1.3265000000000001E-2</v>
      </c>
      <c r="I62" s="6">
        <v>1.4016000000000001E-2</v>
      </c>
      <c r="J62" s="6">
        <v>1.5155999999999999E-2</v>
      </c>
      <c r="K62" s="6">
        <v>1.3265000000000001E-2</v>
      </c>
      <c r="L62" s="6">
        <v>1.3265000000000001E-2</v>
      </c>
      <c r="M62" s="6">
        <v>1.3265000000000001E-2</v>
      </c>
      <c r="N62" s="6">
        <v>1.3265000000000001E-2</v>
      </c>
      <c r="O62" s="6">
        <v>1.4926E-2</v>
      </c>
      <c r="P62" s="6">
        <v>2.7899E-2</v>
      </c>
      <c r="Q62" s="6">
        <v>3.1295999999999997E-2</v>
      </c>
      <c r="R62" s="6">
        <v>1.3265000000000001E-2</v>
      </c>
      <c r="S62" s="6">
        <v>1.3265000000000001E-2</v>
      </c>
      <c r="T62" s="6">
        <v>1.3265000000000001E-2</v>
      </c>
      <c r="U62" s="6">
        <v>8.0230000000000006E-3</v>
      </c>
      <c r="V62" s="6">
        <v>1.3265000000000001E-2</v>
      </c>
      <c r="W62" s="6">
        <v>1.3265000000000001E-2</v>
      </c>
      <c r="X62" s="6">
        <v>1.3265000000000001E-2</v>
      </c>
      <c r="Y62" s="6">
        <v>1.3265000000000001E-2</v>
      </c>
      <c r="Z62" s="6">
        <v>1.8883E-2</v>
      </c>
      <c r="AA62" s="6">
        <v>2.3954E-2</v>
      </c>
      <c r="AB62" s="6">
        <v>1.3265000000000001E-2</v>
      </c>
      <c r="AC62" s="6">
        <v>2.7906E-2</v>
      </c>
      <c r="AD62" s="6">
        <v>4.0453003865172921E-2</v>
      </c>
      <c r="AE62" s="6">
        <v>1.3265000000000001E-2</v>
      </c>
      <c r="AF62" s="6">
        <v>1.3265000000000001E-2</v>
      </c>
      <c r="AG62" s="6">
        <v>1.3265000000000001E-2</v>
      </c>
      <c r="AH62" s="6">
        <v>2.0018999999999999E-2</v>
      </c>
      <c r="AI62" s="6">
        <v>1.8551899106107328E-3</v>
      </c>
      <c r="AJ62" s="6">
        <v>1.1845176922634204E-2</v>
      </c>
      <c r="AK62" s="6">
        <v>1.9202E-2</v>
      </c>
      <c r="AL62" s="6">
        <f>((1+BSL_RFR_spot_no_VA!AL62)*(1+LFL_RFR_spot_no_VA!$C62)/(1+BSL_RFR_spot_no_VA!$C62))-1</f>
        <v>7.7464155290655201E-2</v>
      </c>
      <c r="AM62" s="6">
        <v>1.4991000000000001E-2</v>
      </c>
      <c r="AN62" s="6">
        <v>2.7863507765088613E-2</v>
      </c>
      <c r="AO62" s="6">
        <v>1.9444282248157085E-2</v>
      </c>
      <c r="AP62" s="6">
        <v>3.4433651042320212E-2</v>
      </c>
      <c r="AQ62" s="6">
        <v>1.6296908223136342E-2</v>
      </c>
      <c r="AR62" s="6">
        <v>4.4997025113797218E-2</v>
      </c>
      <c r="AS62" s="6">
        <f>LFL_RFR_spot_no_VA!AS62+0.00003</f>
        <v>1.6326057438189857E-3</v>
      </c>
      <c r="AT62" s="6">
        <v>2.9122457375097222E-2</v>
      </c>
      <c r="AU62" s="6">
        <v>4.5370775779268513E-2</v>
      </c>
      <c r="AV62" s="6">
        <v>2.4293205355455427E-2</v>
      </c>
      <c r="AW62" s="6">
        <v>1.8854149618465765E-2</v>
      </c>
      <c r="AX62" s="6">
        <v>5.5491550378476751E-2</v>
      </c>
      <c r="AY62" s="6">
        <v>1.2933152233894907E-2</v>
      </c>
      <c r="AZ62" s="6">
        <v>1.4998616437815082E-2</v>
      </c>
      <c r="BA62" s="6">
        <v>2.1411391013795411E-2</v>
      </c>
      <c r="BB62" s="6">
        <v>5.5373523852538575E-2</v>
      </c>
      <c r="BC62" s="6">
        <v>1.7389000000000002E-2</v>
      </c>
      <c r="BD62" s="12"/>
      <c r="BE62" s="3"/>
    </row>
    <row r="63" spans="1:57" x14ac:dyDescent="0.25">
      <c r="A63" s="3"/>
      <c r="B63" s="3">
        <v>53</v>
      </c>
      <c r="C63" s="6">
        <v>1.3387E-2</v>
      </c>
      <c r="D63" s="6">
        <v>1.3387E-2</v>
      </c>
      <c r="E63" s="6">
        <v>1.3387E-2</v>
      </c>
      <c r="F63" s="6">
        <v>1.3533E-2</v>
      </c>
      <c r="G63" s="6">
        <v>2.7052E-2</v>
      </c>
      <c r="H63" s="6">
        <v>1.3387E-2</v>
      </c>
      <c r="I63" s="6">
        <v>1.4125E-2</v>
      </c>
      <c r="J63" s="6">
        <v>1.5243E-2</v>
      </c>
      <c r="K63" s="6">
        <v>1.3387E-2</v>
      </c>
      <c r="L63" s="6">
        <v>1.3387E-2</v>
      </c>
      <c r="M63" s="6">
        <v>1.3387E-2</v>
      </c>
      <c r="N63" s="6">
        <v>1.3387E-2</v>
      </c>
      <c r="O63" s="6">
        <v>1.5017000000000001E-2</v>
      </c>
      <c r="P63" s="6">
        <v>2.7754000000000001E-2</v>
      </c>
      <c r="Q63" s="6">
        <v>3.1087E-2</v>
      </c>
      <c r="R63" s="6">
        <v>1.3387E-2</v>
      </c>
      <c r="S63" s="6">
        <v>1.3387E-2</v>
      </c>
      <c r="T63" s="6">
        <v>1.3387E-2</v>
      </c>
      <c r="U63" s="6">
        <v>8.2419999999999993E-3</v>
      </c>
      <c r="V63" s="6">
        <v>1.3387E-2</v>
      </c>
      <c r="W63" s="6">
        <v>1.3387E-2</v>
      </c>
      <c r="X63" s="6">
        <v>1.3387E-2</v>
      </c>
      <c r="Y63" s="6">
        <v>1.3387E-2</v>
      </c>
      <c r="Z63" s="6">
        <v>1.8904000000000001E-2</v>
      </c>
      <c r="AA63" s="6">
        <v>2.3883999999999999E-2</v>
      </c>
      <c r="AB63" s="6">
        <v>1.3387E-2</v>
      </c>
      <c r="AC63" s="6">
        <v>2.7761000000000001E-2</v>
      </c>
      <c r="AD63" s="6">
        <v>4.0071528553204283E-2</v>
      </c>
      <c r="AE63" s="6">
        <v>1.3387E-2</v>
      </c>
      <c r="AF63" s="6">
        <v>1.3387E-2</v>
      </c>
      <c r="AG63" s="6">
        <v>1.3387E-2</v>
      </c>
      <c r="AH63" s="6">
        <v>2.0022000000000002E-2</v>
      </c>
      <c r="AI63" s="6">
        <v>2.0029215225156882E-3</v>
      </c>
      <c r="AJ63" s="6">
        <v>1.1899708013961119E-2</v>
      </c>
      <c r="AK63" s="6">
        <v>1.9210999999999999E-2</v>
      </c>
      <c r="AL63" s="6">
        <f>((1+BSL_RFR_spot_no_VA!AL63)*(1+LFL_RFR_spot_no_VA!$C63)/(1+BSL_RFR_spot_no_VA!$C63))-1</f>
        <v>7.6558364834537151E-2</v>
      </c>
      <c r="AM63" s="6">
        <v>1.508E-2</v>
      </c>
      <c r="AN63" s="6">
        <v>2.7728946468817739E-2</v>
      </c>
      <c r="AO63" s="6">
        <v>1.9457941263264944E-2</v>
      </c>
      <c r="AP63" s="6">
        <v>3.4170692496923616E-2</v>
      </c>
      <c r="AQ63" s="6">
        <v>1.6369837060478343E-2</v>
      </c>
      <c r="AR63" s="6">
        <v>4.4713519584144601E-2</v>
      </c>
      <c r="AS63" s="6">
        <f>LFL_RFR_spot_no_VA!AS63+0.00003</f>
        <v>1.7854330944240527E-3</v>
      </c>
      <c r="AT63" s="6">
        <v>2.8958287313876063E-2</v>
      </c>
      <c r="AU63" s="6">
        <v>4.5087239201042628E-2</v>
      </c>
      <c r="AV63" s="6">
        <v>2.4227783742091447E-2</v>
      </c>
      <c r="AW63" s="6">
        <v>1.8877692384397404E-2</v>
      </c>
      <c r="AX63" s="6">
        <v>5.502031322911427E-2</v>
      </c>
      <c r="AY63" s="6">
        <v>1.3075203595721785E-2</v>
      </c>
      <c r="AZ63" s="6">
        <v>1.5091322581617383E-2</v>
      </c>
      <c r="BA63" s="6">
        <v>2.1395382435076771E-2</v>
      </c>
      <c r="BB63" s="6">
        <v>5.4892461781228086E-2</v>
      </c>
      <c r="BC63" s="6">
        <v>1.7416999999999998E-2</v>
      </c>
      <c r="BD63" s="12"/>
      <c r="BE63" s="3"/>
    </row>
    <row r="64" spans="1:57" x14ac:dyDescent="0.25">
      <c r="A64" s="3"/>
      <c r="B64" s="3">
        <v>54</v>
      </c>
      <c r="C64" s="6">
        <v>1.3505E-2</v>
      </c>
      <c r="D64" s="6">
        <v>1.3505E-2</v>
      </c>
      <c r="E64" s="6">
        <v>1.3505E-2</v>
      </c>
      <c r="F64" s="6">
        <v>1.3649E-2</v>
      </c>
      <c r="G64" s="6">
        <v>2.6925000000000001E-2</v>
      </c>
      <c r="H64" s="6">
        <v>1.3505E-2</v>
      </c>
      <c r="I64" s="6">
        <v>1.423E-2</v>
      </c>
      <c r="J64" s="6">
        <v>1.5327E-2</v>
      </c>
      <c r="K64" s="6">
        <v>1.3505E-2</v>
      </c>
      <c r="L64" s="6">
        <v>1.3505E-2</v>
      </c>
      <c r="M64" s="6">
        <v>1.3505E-2</v>
      </c>
      <c r="N64" s="6">
        <v>1.3505E-2</v>
      </c>
      <c r="O64" s="6">
        <v>1.5105E-2</v>
      </c>
      <c r="P64" s="6">
        <v>2.7614E-2</v>
      </c>
      <c r="Q64" s="6">
        <v>3.0884999999999999E-2</v>
      </c>
      <c r="R64" s="6">
        <v>1.3505E-2</v>
      </c>
      <c r="S64" s="6">
        <v>1.3505E-2</v>
      </c>
      <c r="T64" s="6">
        <v>1.3505E-2</v>
      </c>
      <c r="U64" s="6">
        <v>8.4539999999999997E-3</v>
      </c>
      <c r="V64" s="6">
        <v>1.3505E-2</v>
      </c>
      <c r="W64" s="6">
        <v>1.3505E-2</v>
      </c>
      <c r="X64" s="6">
        <v>1.3505E-2</v>
      </c>
      <c r="Y64" s="6">
        <v>1.3505E-2</v>
      </c>
      <c r="Z64" s="6">
        <v>1.8922999999999999E-2</v>
      </c>
      <c r="AA64" s="6">
        <v>2.3814999999999999E-2</v>
      </c>
      <c r="AB64" s="6">
        <v>1.3505E-2</v>
      </c>
      <c r="AC64" s="6">
        <v>2.7619999999999999E-2</v>
      </c>
      <c r="AD64" s="6">
        <v>3.9704975644890617E-2</v>
      </c>
      <c r="AE64" s="6">
        <v>1.3505E-2</v>
      </c>
      <c r="AF64" s="6">
        <v>1.3505E-2</v>
      </c>
      <c r="AG64" s="6">
        <v>1.3505E-2</v>
      </c>
      <c r="AH64" s="6">
        <v>2.0025000000000001E-2</v>
      </c>
      <c r="AI64" s="6">
        <v>2.1458784809100795E-3</v>
      </c>
      <c r="AJ64" s="6">
        <v>1.1962215131703147E-2</v>
      </c>
      <c r="AK64" s="6">
        <v>1.9220999999999999E-2</v>
      </c>
      <c r="AL64" s="6">
        <f>((1+BSL_RFR_spot_no_VA!AL64)*(1+LFL_RFR_spot_no_VA!$C64)/(1+BSL_RFR_spot_no_VA!$C64))-1</f>
        <v>7.5677251420321667E-2</v>
      </c>
      <c r="AM64" s="6">
        <v>1.5166000000000001E-2</v>
      </c>
      <c r="AN64" s="6">
        <v>2.7589654771372096E-2</v>
      </c>
      <c r="AO64" s="6">
        <v>1.9457048957735701E-2</v>
      </c>
      <c r="AP64" s="6">
        <v>3.3912829545456713E-2</v>
      </c>
      <c r="AQ64" s="6">
        <v>1.6428218739356071E-2</v>
      </c>
      <c r="AR64" s="6">
        <v>4.4444898259367926E-2</v>
      </c>
      <c r="AS64" s="6">
        <f>LFL_RFR_spot_no_VA!AS64+0.00003</f>
        <v>1.9336011012170118E-3</v>
      </c>
      <c r="AT64" s="6">
        <v>2.8799220085854893E-2</v>
      </c>
      <c r="AU64" s="6">
        <v>4.4798917375801661E-2</v>
      </c>
      <c r="AV64" s="6">
        <v>2.4147802250485961E-2</v>
      </c>
      <c r="AW64" s="6">
        <v>1.8896518690048492E-2</v>
      </c>
      <c r="AX64" s="6">
        <v>5.4544276942081638E-2</v>
      </c>
      <c r="AY64" s="6">
        <v>1.3192877369723188E-2</v>
      </c>
      <c r="AZ64" s="6">
        <v>1.5179317967491501E-2</v>
      </c>
      <c r="BA64" s="6">
        <v>2.1364818640740912E-2</v>
      </c>
      <c r="BB64" s="6">
        <v>5.4426270569937207E-2</v>
      </c>
      <c r="BC64" s="6">
        <v>1.7448999999999999E-2</v>
      </c>
      <c r="BD64" s="12"/>
      <c r="BE64" s="3"/>
    </row>
    <row r="65" spans="1:57" x14ac:dyDescent="0.25">
      <c r="A65" s="3"/>
      <c r="B65" s="8">
        <v>55</v>
      </c>
      <c r="C65" s="9">
        <v>1.362E-2</v>
      </c>
      <c r="D65" s="9">
        <v>1.362E-2</v>
      </c>
      <c r="E65" s="9">
        <v>1.362E-2</v>
      </c>
      <c r="F65" s="9">
        <v>1.376E-2</v>
      </c>
      <c r="G65" s="9">
        <v>2.6801999999999999E-2</v>
      </c>
      <c r="H65" s="9">
        <v>1.362E-2</v>
      </c>
      <c r="I65" s="9">
        <v>1.4331E-2</v>
      </c>
      <c r="J65" s="9">
        <v>1.5408E-2</v>
      </c>
      <c r="K65" s="9">
        <v>1.362E-2</v>
      </c>
      <c r="L65" s="9">
        <v>1.362E-2</v>
      </c>
      <c r="M65" s="9">
        <v>1.362E-2</v>
      </c>
      <c r="N65" s="9">
        <v>1.362E-2</v>
      </c>
      <c r="O65" s="9">
        <v>1.519E-2</v>
      </c>
      <c r="P65" s="9">
        <v>2.7479E-2</v>
      </c>
      <c r="Q65" s="9">
        <v>3.0689000000000001E-2</v>
      </c>
      <c r="R65" s="9">
        <v>1.362E-2</v>
      </c>
      <c r="S65" s="9">
        <v>1.362E-2</v>
      </c>
      <c r="T65" s="9">
        <v>1.362E-2</v>
      </c>
      <c r="U65" s="9">
        <v>8.659E-3</v>
      </c>
      <c r="V65" s="9">
        <v>1.362E-2</v>
      </c>
      <c r="W65" s="9">
        <v>1.362E-2</v>
      </c>
      <c r="X65" s="9">
        <v>1.362E-2</v>
      </c>
      <c r="Y65" s="9">
        <v>1.362E-2</v>
      </c>
      <c r="Z65" s="9">
        <v>1.8942000000000001E-2</v>
      </c>
      <c r="AA65" s="9">
        <v>2.3748999999999999E-2</v>
      </c>
      <c r="AB65" s="9">
        <v>1.362E-2</v>
      </c>
      <c r="AC65" s="9">
        <v>2.7484999999999999E-2</v>
      </c>
      <c r="AD65" s="9">
        <v>3.9343973993583248E-2</v>
      </c>
      <c r="AE65" s="9">
        <v>1.362E-2</v>
      </c>
      <c r="AF65" s="9">
        <v>1.362E-2</v>
      </c>
      <c r="AG65" s="9">
        <v>1.362E-2</v>
      </c>
      <c r="AH65" s="9">
        <v>2.0028000000000001E-2</v>
      </c>
      <c r="AI65" s="9">
        <v>2.2842344921725211E-3</v>
      </c>
      <c r="AJ65" s="9">
        <v>1.2031214333802165E-2</v>
      </c>
      <c r="AK65" s="9">
        <v>1.9231000000000002E-2</v>
      </c>
      <c r="AL65" s="9">
        <f>((1+BSL_RFR_spot_no_VA!AL65)*(1+LFL_RFR_spot_no_VA!$C65)/(1+BSL_RFR_spot_no_VA!$C65))-1</f>
        <v>7.4831465853892665E-2</v>
      </c>
      <c r="AM65" s="9">
        <v>1.525E-2</v>
      </c>
      <c r="AN65" s="9">
        <v>2.7455811716189382E-2</v>
      </c>
      <c r="AO65" s="9">
        <v>1.9471371873969634E-2</v>
      </c>
      <c r="AP65" s="9">
        <v>3.3660468785697617E-2</v>
      </c>
      <c r="AQ65" s="9">
        <v>1.6491956514126604E-2</v>
      </c>
      <c r="AR65" s="9">
        <v>4.4181836558080834E-2</v>
      </c>
      <c r="AS65" s="9">
        <f>LFL_RFR_spot_no_VA!AS65+0.00003</f>
        <v>2.067367144590796E-3</v>
      </c>
      <c r="AT65" s="9">
        <v>2.8635778195335471E-2</v>
      </c>
      <c r="AU65" s="9">
        <v>4.4535826501824749E-2</v>
      </c>
      <c r="AV65" s="9">
        <v>2.4073241142638313E-2</v>
      </c>
      <c r="AW65" s="9">
        <v>1.8910887796375508E-2</v>
      </c>
      <c r="AX65" s="9">
        <v>5.4093554982905578E-2</v>
      </c>
      <c r="AY65" s="9">
        <v>1.3315880074425968E-2</v>
      </c>
      <c r="AZ65" s="9">
        <v>1.5262824765016392E-2</v>
      </c>
      <c r="BA65" s="9">
        <v>2.1339652132617237E-2</v>
      </c>
      <c r="BB65" s="9">
        <v>5.3975558334991236E-2</v>
      </c>
      <c r="BC65" s="9">
        <v>1.7485000000000001E-2</v>
      </c>
      <c r="BD65" s="12"/>
      <c r="BE65" s="3"/>
    </row>
    <row r="66" spans="1:57" x14ac:dyDescent="0.25">
      <c r="A66" s="3"/>
      <c r="B66" s="3">
        <v>56</v>
      </c>
      <c r="C66" s="6">
        <v>1.3729999999999999E-2</v>
      </c>
      <c r="D66" s="6">
        <v>1.3729999999999999E-2</v>
      </c>
      <c r="E66" s="6">
        <v>1.3729999999999999E-2</v>
      </c>
      <c r="F66" s="6">
        <v>1.3868E-2</v>
      </c>
      <c r="G66" s="6">
        <v>2.6682999999999998E-2</v>
      </c>
      <c r="H66" s="6">
        <v>1.3729999999999999E-2</v>
      </c>
      <c r="I66" s="6">
        <v>1.4429000000000001E-2</v>
      </c>
      <c r="J66" s="6">
        <v>1.5487000000000001E-2</v>
      </c>
      <c r="K66" s="6">
        <v>1.3729999999999999E-2</v>
      </c>
      <c r="L66" s="6">
        <v>1.3729999999999999E-2</v>
      </c>
      <c r="M66" s="6">
        <v>1.3729999999999999E-2</v>
      </c>
      <c r="N66" s="6">
        <v>1.3729999999999999E-2</v>
      </c>
      <c r="O66" s="6">
        <v>1.5273E-2</v>
      </c>
      <c r="P66" s="6">
        <v>2.7348000000000001E-2</v>
      </c>
      <c r="Q66" s="6">
        <v>3.0499999999999999E-2</v>
      </c>
      <c r="R66" s="6">
        <v>1.3729999999999999E-2</v>
      </c>
      <c r="S66" s="6">
        <v>1.3729999999999999E-2</v>
      </c>
      <c r="T66" s="6">
        <v>1.3729999999999999E-2</v>
      </c>
      <c r="U66" s="6">
        <v>8.8570000000000003E-3</v>
      </c>
      <c r="V66" s="6">
        <v>1.3729999999999999E-2</v>
      </c>
      <c r="W66" s="6">
        <v>1.3729999999999999E-2</v>
      </c>
      <c r="X66" s="6">
        <v>1.3729999999999999E-2</v>
      </c>
      <c r="Y66" s="6">
        <v>1.3729999999999999E-2</v>
      </c>
      <c r="Z66" s="6">
        <v>1.8960000000000001E-2</v>
      </c>
      <c r="AA66" s="6">
        <v>2.3685000000000001E-2</v>
      </c>
      <c r="AB66" s="6">
        <v>1.3729999999999999E-2</v>
      </c>
      <c r="AC66" s="6">
        <v>2.7354E-2</v>
      </c>
      <c r="AD66" s="6">
        <v>3.8998283396162181E-2</v>
      </c>
      <c r="AE66" s="6">
        <v>1.3729999999999999E-2</v>
      </c>
      <c r="AF66" s="6">
        <v>1.3729999999999999E-2</v>
      </c>
      <c r="AG66" s="6">
        <v>1.3729999999999999E-2</v>
      </c>
      <c r="AH66" s="6">
        <v>2.0029999999999999E-2</v>
      </c>
      <c r="AI66" s="6">
        <v>2.4181618155434403E-3</v>
      </c>
      <c r="AJ66" s="6">
        <v>1.2105445342700971E-2</v>
      </c>
      <c r="AK66" s="6">
        <v>1.9241000000000001E-2</v>
      </c>
      <c r="AL66" s="6">
        <f>((1+BSL_RFR_spot_no_VA!AL66)*(1+LFL_RFR_spot_no_VA!$C66)/(1+BSL_RFR_spot_no_VA!$C66))-1</f>
        <v>7.4000922565016669E-2</v>
      </c>
      <c r="AM66" s="6">
        <v>1.5330999999999999E-2</v>
      </c>
      <c r="AN66" s="6">
        <v>2.7317627403859124E-2</v>
      </c>
      <c r="AO66" s="6">
        <v>1.9471530196908171E-2</v>
      </c>
      <c r="AP66" s="6">
        <v>3.3413592652367319E-2</v>
      </c>
      <c r="AQ66" s="6">
        <v>1.6541533996818458E-2</v>
      </c>
      <c r="AR66" s="6">
        <v>4.3914384403023865E-2</v>
      </c>
      <c r="AS66" s="6">
        <f>LFL_RFR_spot_no_VA!AS66+0.00003</f>
        <v>2.1968546527551236E-3</v>
      </c>
      <c r="AT66" s="6">
        <v>2.8477827241478515E-2</v>
      </c>
      <c r="AU66" s="6">
        <v>4.4268343675517796E-2</v>
      </c>
      <c r="AV66" s="6">
        <v>2.3994343123220574E-2</v>
      </c>
      <c r="AW66" s="6">
        <v>1.892092688413971E-2</v>
      </c>
      <c r="AX66" s="6">
        <v>5.3658096598623084E-2</v>
      </c>
      <c r="AY66" s="6">
        <v>1.3424725958468331E-2</v>
      </c>
      <c r="AZ66" s="6">
        <v>1.5342005351144383E-2</v>
      </c>
      <c r="BA66" s="6">
        <v>2.1310151973474412E-2</v>
      </c>
      <c r="BB66" s="6">
        <v>5.354011017445881E-2</v>
      </c>
      <c r="BC66" s="6">
        <v>1.7521999999999999E-2</v>
      </c>
      <c r="BD66" s="12"/>
      <c r="BE66" s="3"/>
    </row>
    <row r="67" spans="1:57" x14ac:dyDescent="0.25">
      <c r="A67" s="3"/>
      <c r="B67" s="3">
        <v>57</v>
      </c>
      <c r="C67" s="6">
        <v>1.3837E-2</v>
      </c>
      <c r="D67" s="6">
        <v>1.3837E-2</v>
      </c>
      <c r="E67" s="6">
        <v>1.3837E-2</v>
      </c>
      <c r="F67" s="6">
        <v>1.3972999999999999E-2</v>
      </c>
      <c r="G67" s="6">
        <v>2.6568000000000001E-2</v>
      </c>
      <c r="H67" s="6">
        <v>1.3837E-2</v>
      </c>
      <c r="I67" s="6">
        <v>1.4524E-2</v>
      </c>
      <c r="J67" s="6">
        <v>1.5563E-2</v>
      </c>
      <c r="K67" s="6">
        <v>1.3837E-2</v>
      </c>
      <c r="L67" s="6">
        <v>1.3837E-2</v>
      </c>
      <c r="M67" s="6">
        <v>1.3837E-2</v>
      </c>
      <c r="N67" s="6">
        <v>1.3837E-2</v>
      </c>
      <c r="O67" s="6">
        <v>1.5353E-2</v>
      </c>
      <c r="P67" s="6">
        <v>2.7222E-2</v>
      </c>
      <c r="Q67" s="6">
        <v>3.0318000000000001E-2</v>
      </c>
      <c r="R67" s="6">
        <v>1.3837E-2</v>
      </c>
      <c r="S67" s="6">
        <v>1.3837E-2</v>
      </c>
      <c r="T67" s="6">
        <v>1.3837E-2</v>
      </c>
      <c r="U67" s="6">
        <v>9.0489999999999998E-3</v>
      </c>
      <c r="V67" s="6">
        <v>1.3837E-2</v>
      </c>
      <c r="W67" s="6">
        <v>1.3837E-2</v>
      </c>
      <c r="X67" s="6">
        <v>1.3837E-2</v>
      </c>
      <c r="Y67" s="6">
        <v>1.3837E-2</v>
      </c>
      <c r="Z67" s="6">
        <v>1.8977000000000001E-2</v>
      </c>
      <c r="AA67" s="6">
        <v>2.3623000000000002E-2</v>
      </c>
      <c r="AB67" s="6">
        <v>1.3837E-2</v>
      </c>
      <c r="AC67" s="6">
        <v>2.7227000000000001E-2</v>
      </c>
      <c r="AD67" s="6">
        <v>3.8668591512420969E-2</v>
      </c>
      <c r="AE67" s="6">
        <v>1.3837E-2</v>
      </c>
      <c r="AF67" s="6">
        <v>1.3837E-2</v>
      </c>
      <c r="AG67" s="6">
        <v>1.3837E-2</v>
      </c>
      <c r="AH67" s="6">
        <v>2.0032000000000001E-2</v>
      </c>
      <c r="AI67" s="6">
        <v>2.5478299925769665E-3</v>
      </c>
      <c r="AJ67" s="6">
        <v>1.2183837296506184E-2</v>
      </c>
      <c r="AK67" s="6">
        <v>1.9251999999999998E-2</v>
      </c>
      <c r="AL67" s="6">
        <f>((1+BSL_RFR_spot_no_VA!AL67)*(1+LFL_RFR_spot_no_VA!$C67)/(1+BSL_RFR_spot_no_VA!$C67))-1</f>
        <v>7.3226317705934907E-2</v>
      </c>
      <c r="AM67" s="6">
        <v>1.541E-2</v>
      </c>
      <c r="AN67" s="6">
        <v>2.7195229786153297E-2</v>
      </c>
      <c r="AO67" s="6">
        <v>1.9477501461286018E-2</v>
      </c>
      <c r="AP67" s="6">
        <v>3.3182613926082238E-2</v>
      </c>
      <c r="AQ67" s="6">
        <v>1.6606703154456559E-2</v>
      </c>
      <c r="AR67" s="6">
        <v>4.3672825547271144E-2</v>
      </c>
      <c r="AS67" s="6">
        <f>LFL_RFR_spot_no_VA!AS67+0.00003</f>
        <v>2.3318691255622948E-3</v>
      </c>
      <c r="AT67" s="6">
        <v>2.8345515409095468E-2</v>
      </c>
      <c r="AU67" s="6">
        <v>4.4016928084048557E-2</v>
      </c>
      <c r="AV67" s="6">
        <v>2.3941002938343114E-2</v>
      </c>
      <c r="AW67" s="6">
        <v>1.8946600404543545E-2</v>
      </c>
      <c r="AX67" s="6">
        <v>5.3238876069686247E-2</v>
      </c>
      <c r="AY67" s="6">
        <v>1.3539274826611214E-2</v>
      </c>
      <c r="AZ67" s="6">
        <v>1.5426923028361905E-2</v>
      </c>
      <c r="BA67" s="6">
        <v>2.1296329155681581E-2</v>
      </c>
      <c r="BB67" s="6">
        <v>5.3130729558127587E-2</v>
      </c>
      <c r="BC67" s="6">
        <v>1.7559999999999999E-2</v>
      </c>
      <c r="BD67" s="12"/>
      <c r="BE67" s="3"/>
    </row>
    <row r="68" spans="1:57" x14ac:dyDescent="0.25">
      <c r="A68" s="3"/>
      <c r="B68" s="3">
        <v>58</v>
      </c>
      <c r="C68" s="6">
        <v>1.3941E-2</v>
      </c>
      <c r="D68" s="6">
        <v>1.3941E-2</v>
      </c>
      <c r="E68" s="6">
        <v>1.3941E-2</v>
      </c>
      <c r="F68" s="6">
        <v>1.4074E-2</v>
      </c>
      <c r="G68" s="6">
        <v>2.6457000000000001E-2</v>
      </c>
      <c r="H68" s="6">
        <v>1.3941E-2</v>
      </c>
      <c r="I68" s="6">
        <v>1.4616000000000001E-2</v>
      </c>
      <c r="J68" s="6">
        <v>1.5637000000000002E-2</v>
      </c>
      <c r="K68" s="6">
        <v>1.3941E-2</v>
      </c>
      <c r="L68" s="6">
        <v>1.3941E-2</v>
      </c>
      <c r="M68" s="6">
        <v>1.3941E-2</v>
      </c>
      <c r="N68" s="6">
        <v>1.3941E-2</v>
      </c>
      <c r="O68" s="6">
        <v>1.5431E-2</v>
      </c>
      <c r="P68" s="6">
        <v>2.7099000000000002E-2</v>
      </c>
      <c r="Q68" s="6">
        <v>3.0141999999999999E-2</v>
      </c>
      <c r="R68" s="6">
        <v>1.3941E-2</v>
      </c>
      <c r="S68" s="6">
        <v>1.3941E-2</v>
      </c>
      <c r="T68" s="6">
        <v>1.3941E-2</v>
      </c>
      <c r="U68" s="6">
        <v>9.2339999999999992E-3</v>
      </c>
      <c r="V68" s="6">
        <v>1.3941E-2</v>
      </c>
      <c r="W68" s="6">
        <v>1.3941E-2</v>
      </c>
      <c r="X68" s="6">
        <v>1.3941E-2</v>
      </c>
      <c r="Y68" s="6">
        <v>1.3941E-2</v>
      </c>
      <c r="Z68" s="6">
        <v>1.8994E-2</v>
      </c>
      <c r="AA68" s="6">
        <v>2.3562E-2</v>
      </c>
      <c r="AB68" s="6">
        <v>1.3941E-2</v>
      </c>
      <c r="AC68" s="6">
        <v>2.7104E-2</v>
      </c>
      <c r="AD68" s="6">
        <v>3.8344727518732524E-2</v>
      </c>
      <c r="AE68" s="6">
        <v>1.3941E-2</v>
      </c>
      <c r="AF68" s="6">
        <v>1.3941E-2</v>
      </c>
      <c r="AG68" s="6">
        <v>1.3941E-2</v>
      </c>
      <c r="AH68" s="6">
        <v>2.0032999999999999E-2</v>
      </c>
      <c r="AI68" s="6">
        <v>2.6734048881744688E-3</v>
      </c>
      <c r="AJ68" s="6">
        <v>1.2265480127502171E-2</v>
      </c>
      <c r="AK68" s="6">
        <v>1.9262000000000001E-2</v>
      </c>
      <c r="AL68" s="6">
        <f>((1+BSL_RFR_spot_no_VA!AL68)*(1+LFL_RFR_spot_no_VA!$C68)/(1+BSL_RFR_spot_no_VA!$C68))-1</f>
        <v>7.2457471118456018E-2</v>
      </c>
      <c r="AM68" s="6">
        <v>1.5487000000000001E-2</v>
      </c>
      <c r="AN68" s="6">
        <v>2.7068843683319521E-2</v>
      </c>
      <c r="AO68" s="6">
        <v>1.9489326301363574E-2</v>
      </c>
      <c r="AP68" s="6">
        <v>3.2957470028055713E-2</v>
      </c>
      <c r="AQ68" s="6">
        <v>1.6667897652049346E-2</v>
      </c>
      <c r="AR68" s="6">
        <v>4.3437062154080275E-2</v>
      </c>
      <c r="AS68" s="6">
        <f>LFL_RFR_spot_no_VA!AS68+0.00003</f>
        <v>2.4629545015018273E-3</v>
      </c>
      <c r="AT68" s="6">
        <v>2.8199381295413994E-2</v>
      </c>
      <c r="AU68" s="6">
        <v>4.3771308056786307E-2</v>
      </c>
      <c r="AV68" s="6">
        <v>2.3873846083921846E-2</v>
      </c>
      <c r="AW68" s="6">
        <v>1.8958465161771354E-2</v>
      </c>
      <c r="AX68" s="6">
        <v>5.2835270477231688E-2</v>
      </c>
      <c r="AY68" s="6">
        <v>1.3649853765848929E-2</v>
      </c>
      <c r="AZ68" s="6">
        <v>1.5498036992577457E-2</v>
      </c>
      <c r="BA68" s="6">
        <v>2.126869419518207E-2</v>
      </c>
      <c r="BB68" s="6">
        <v>5.2717301335100109E-2</v>
      </c>
      <c r="BC68" s="6">
        <v>1.7597999999999999E-2</v>
      </c>
      <c r="BD68" s="12"/>
      <c r="BE68" s="3"/>
    </row>
    <row r="69" spans="1:57" x14ac:dyDescent="0.25">
      <c r="A69" s="3"/>
      <c r="B69" s="3">
        <v>59</v>
      </c>
      <c r="C69" s="6">
        <v>1.4041E-2</v>
      </c>
      <c r="D69" s="6">
        <v>1.4041E-2</v>
      </c>
      <c r="E69" s="6">
        <v>1.4041E-2</v>
      </c>
      <c r="F69" s="6">
        <v>1.4172000000000001E-2</v>
      </c>
      <c r="G69" s="6">
        <v>2.6349000000000001E-2</v>
      </c>
      <c r="H69" s="6">
        <v>1.4041E-2</v>
      </c>
      <c r="I69" s="6">
        <v>1.4704999999999999E-2</v>
      </c>
      <c r="J69" s="6">
        <v>1.5709000000000001E-2</v>
      </c>
      <c r="K69" s="6">
        <v>1.4041E-2</v>
      </c>
      <c r="L69" s="6">
        <v>1.4041E-2</v>
      </c>
      <c r="M69" s="6">
        <v>1.4041E-2</v>
      </c>
      <c r="N69" s="6">
        <v>1.4041E-2</v>
      </c>
      <c r="O69" s="6">
        <v>1.5506000000000001E-2</v>
      </c>
      <c r="P69" s="6">
        <v>2.6980000000000001E-2</v>
      </c>
      <c r="Q69" s="6">
        <v>2.9971000000000001E-2</v>
      </c>
      <c r="R69" s="6">
        <v>1.4041E-2</v>
      </c>
      <c r="S69" s="6">
        <v>1.4041E-2</v>
      </c>
      <c r="T69" s="6">
        <v>1.4041E-2</v>
      </c>
      <c r="U69" s="6">
        <v>9.4140000000000005E-3</v>
      </c>
      <c r="V69" s="6">
        <v>1.4041E-2</v>
      </c>
      <c r="W69" s="6">
        <v>1.4041E-2</v>
      </c>
      <c r="X69" s="6">
        <v>1.4041E-2</v>
      </c>
      <c r="Y69" s="6">
        <v>1.4041E-2</v>
      </c>
      <c r="Z69" s="6">
        <v>1.9011E-2</v>
      </c>
      <c r="AA69" s="6">
        <v>2.3504000000000001E-2</v>
      </c>
      <c r="AB69" s="6">
        <v>1.4041E-2</v>
      </c>
      <c r="AC69" s="6">
        <v>2.6986E-2</v>
      </c>
      <c r="AD69" s="6">
        <v>3.8026864944473493E-2</v>
      </c>
      <c r="AE69" s="6">
        <v>1.4041E-2</v>
      </c>
      <c r="AF69" s="6">
        <v>1.4041E-2</v>
      </c>
      <c r="AG69" s="6">
        <v>1.4041E-2</v>
      </c>
      <c r="AH69" s="6">
        <v>2.0035000000000001E-2</v>
      </c>
      <c r="AI69" s="6">
        <v>2.7950479825873398E-3</v>
      </c>
      <c r="AJ69" s="6">
        <v>1.2349600555484175E-2</v>
      </c>
      <c r="AK69" s="6">
        <v>1.9272000000000001E-2</v>
      </c>
      <c r="AL69" s="6">
        <f>((1+BSL_RFR_spot_no_VA!AL69)*(1+LFL_RFR_spot_no_VA!$C69)/(1+BSL_RFR_spot_no_VA!$C69))-1</f>
        <v>7.171422707410402E-2</v>
      </c>
      <c r="AM69" s="6">
        <v>1.5561E-2</v>
      </c>
      <c r="AN69" s="6">
        <v>2.6948470687078396E-2</v>
      </c>
      <c r="AO69" s="6">
        <v>1.9487511289240755E-2</v>
      </c>
      <c r="AP69" s="6">
        <v>3.2728502473545307E-2</v>
      </c>
      <c r="AQ69" s="6">
        <v>1.6715455228384135E-2</v>
      </c>
      <c r="AR69" s="6">
        <v>4.319743759699346E-2</v>
      </c>
      <c r="AS69" s="6">
        <f>LFL_RFR_spot_no_VA!AS69+0.00003</f>
        <v>2.5804453571272291E-3</v>
      </c>
      <c r="AT69" s="6">
        <v>2.8059259108627499E-2</v>
      </c>
      <c r="AU69" s="6">
        <v>4.3531657122061196E-2</v>
      </c>
      <c r="AV69" s="6">
        <v>2.3802875157028058E-2</v>
      </c>
      <c r="AW69" s="6">
        <v>1.8966522029576049E-2</v>
      </c>
      <c r="AX69" s="6">
        <v>5.2437624466515675E-2</v>
      </c>
      <c r="AY69" s="6">
        <v>1.3746799446899383E-2</v>
      </c>
      <c r="AZ69" s="6">
        <v>1.5565346862709495E-2</v>
      </c>
      <c r="BA69" s="6">
        <v>2.1247078788862561E-2</v>
      </c>
      <c r="BB69" s="6">
        <v>5.231966463413884E-2</v>
      </c>
      <c r="BC69" s="6">
        <v>1.7635999999999999E-2</v>
      </c>
      <c r="BD69" s="12"/>
      <c r="BE69" s="3"/>
    </row>
    <row r="70" spans="1:57" x14ac:dyDescent="0.25">
      <c r="A70" s="3"/>
      <c r="B70" s="8">
        <v>60</v>
      </c>
      <c r="C70" s="9">
        <v>1.4138E-2</v>
      </c>
      <c r="D70" s="9">
        <v>1.4138E-2</v>
      </c>
      <c r="E70" s="9">
        <v>1.4138E-2</v>
      </c>
      <c r="F70" s="9">
        <v>1.4267E-2</v>
      </c>
      <c r="G70" s="9">
        <v>2.6245000000000001E-2</v>
      </c>
      <c r="H70" s="9">
        <v>1.4138E-2</v>
      </c>
      <c r="I70" s="9">
        <v>1.4791E-2</v>
      </c>
      <c r="J70" s="9">
        <v>1.5779000000000001E-2</v>
      </c>
      <c r="K70" s="9">
        <v>1.4138E-2</v>
      </c>
      <c r="L70" s="9">
        <v>1.4138E-2</v>
      </c>
      <c r="M70" s="9">
        <v>1.4138E-2</v>
      </c>
      <c r="N70" s="9">
        <v>1.4138E-2</v>
      </c>
      <c r="O70" s="9">
        <v>1.5579000000000001E-2</v>
      </c>
      <c r="P70" s="9">
        <v>2.6866000000000001E-2</v>
      </c>
      <c r="Q70" s="9">
        <v>2.9805999999999999E-2</v>
      </c>
      <c r="R70" s="9">
        <v>1.4138E-2</v>
      </c>
      <c r="S70" s="9">
        <v>1.4138E-2</v>
      </c>
      <c r="T70" s="9">
        <v>1.4138E-2</v>
      </c>
      <c r="U70" s="9">
        <v>9.587E-3</v>
      </c>
      <c r="V70" s="9">
        <v>1.4138E-2</v>
      </c>
      <c r="W70" s="9">
        <v>1.4138E-2</v>
      </c>
      <c r="X70" s="9">
        <v>1.4138E-2</v>
      </c>
      <c r="Y70" s="9">
        <v>1.4138E-2</v>
      </c>
      <c r="Z70" s="9">
        <v>1.9026000000000001E-2</v>
      </c>
      <c r="AA70" s="9">
        <v>2.3446999999999999E-2</v>
      </c>
      <c r="AB70" s="9">
        <v>1.4138E-2</v>
      </c>
      <c r="AC70" s="9">
        <v>2.6870999999999999E-2</v>
      </c>
      <c r="AD70" s="9">
        <v>3.7735303863587699E-2</v>
      </c>
      <c r="AE70" s="9">
        <v>1.4138E-2</v>
      </c>
      <c r="AF70" s="9">
        <v>1.4138E-2</v>
      </c>
      <c r="AG70" s="9">
        <v>1.4138E-2</v>
      </c>
      <c r="AH70" s="9">
        <v>2.0036000000000002E-2</v>
      </c>
      <c r="AI70" s="9">
        <v>2.9129158650582632E-3</v>
      </c>
      <c r="AJ70" s="9">
        <v>1.2435541883826451E-2</v>
      </c>
      <c r="AK70" s="9">
        <v>1.9283000000000002E-2</v>
      </c>
      <c r="AL70" s="9">
        <f>((1+BSL_RFR_spot_no_VA!AL70)*(1+LFL_RFR_spot_no_VA!$C70)/(1+BSL_RFR_spot_no_VA!$C70))-1</f>
        <v>7.1017536767988609E-2</v>
      </c>
      <c r="AM70" s="9">
        <v>1.5633000000000001E-2</v>
      </c>
      <c r="AN70" s="9">
        <v>2.6834537091295907E-2</v>
      </c>
      <c r="AO70" s="9">
        <v>1.9501830137166332E-2</v>
      </c>
      <c r="AP70" s="9">
        <v>3.252573994175334E-2</v>
      </c>
      <c r="AQ70" s="9">
        <v>1.6769266419675466E-2</v>
      </c>
      <c r="AR70" s="9">
        <v>4.298418524898362E-2</v>
      </c>
      <c r="AS70" s="9">
        <f>LFL_RFR_spot_no_VA!AS70+0.00003</f>
        <v>2.7137850989411827E-3</v>
      </c>
      <c r="AT70" s="9">
        <v>2.7925596705114186E-2</v>
      </c>
      <c r="AU70" s="9">
        <v>4.3308554323362225E-2</v>
      </c>
      <c r="AV70" s="9">
        <v>2.3748116201756098E-2</v>
      </c>
      <c r="AW70" s="9">
        <v>1.8990703110873142E-2</v>
      </c>
      <c r="AX70" s="9">
        <v>5.2066519331578576E-2</v>
      </c>
      <c r="AY70" s="9">
        <v>1.385977411616035E-2</v>
      </c>
      <c r="AZ70" s="9">
        <v>1.5648718708186848E-2</v>
      </c>
      <c r="BA70" s="9">
        <v>2.1231798533851265E-2</v>
      </c>
      <c r="BB70" s="9">
        <v>5.1958396306785559E-2</v>
      </c>
      <c r="BC70" s="9">
        <v>1.7673000000000001E-2</v>
      </c>
      <c r="BD70" s="12"/>
      <c r="BE70" s="3"/>
    </row>
    <row r="71" spans="1:57" x14ac:dyDescent="0.25">
      <c r="A71" s="3"/>
      <c r="B71" s="3">
        <v>61</v>
      </c>
      <c r="C71" s="6">
        <v>1.4233000000000001E-2</v>
      </c>
      <c r="D71" s="6">
        <v>1.4233000000000001E-2</v>
      </c>
      <c r="E71" s="6">
        <v>1.4233000000000001E-2</v>
      </c>
      <c r="F71" s="6">
        <v>1.4359E-2</v>
      </c>
      <c r="G71" s="6">
        <v>2.6144000000000001E-2</v>
      </c>
      <c r="H71" s="6">
        <v>1.4233000000000001E-2</v>
      </c>
      <c r="I71" s="6">
        <v>1.4874999999999999E-2</v>
      </c>
      <c r="J71" s="6">
        <v>1.5845999999999999E-2</v>
      </c>
      <c r="K71" s="6">
        <v>1.4233000000000001E-2</v>
      </c>
      <c r="L71" s="6">
        <v>1.4233000000000001E-2</v>
      </c>
      <c r="M71" s="6">
        <v>1.4233000000000001E-2</v>
      </c>
      <c r="N71" s="6">
        <v>1.4233000000000001E-2</v>
      </c>
      <c r="O71" s="6">
        <v>1.5650000000000001E-2</v>
      </c>
      <c r="P71" s="6">
        <v>2.6754E-2</v>
      </c>
      <c r="Q71" s="6">
        <v>2.9645999999999999E-2</v>
      </c>
      <c r="R71" s="6">
        <v>1.4233000000000001E-2</v>
      </c>
      <c r="S71" s="6">
        <v>1.4233000000000001E-2</v>
      </c>
      <c r="T71" s="6">
        <v>1.4233000000000001E-2</v>
      </c>
      <c r="U71" s="6">
        <v>9.7560000000000008E-3</v>
      </c>
      <c r="V71" s="6">
        <v>1.4233000000000001E-2</v>
      </c>
      <c r="W71" s="6">
        <v>1.4233000000000001E-2</v>
      </c>
      <c r="X71" s="6">
        <v>1.4233000000000001E-2</v>
      </c>
      <c r="Y71" s="6">
        <v>1.4233000000000001E-2</v>
      </c>
      <c r="Z71" s="6">
        <v>1.9042E-2</v>
      </c>
      <c r="AA71" s="6">
        <v>2.3392E-2</v>
      </c>
      <c r="AB71" s="6">
        <v>1.4233000000000001E-2</v>
      </c>
      <c r="AC71" s="6">
        <v>2.6759000000000002E-2</v>
      </c>
      <c r="AD71" s="6">
        <v>3.7440220377303213E-2</v>
      </c>
      <c r="AE71" s="6">
        <v>1.4233000000000001E-2</v>
      </c>
      <c r="AF71" s="6">
        <v>1.4233000000000001E-2</v>
      </c>
      <c r="AG71" s="6">
        <v>1.4233000000000001E-2</v>
      </c>
      <c r="AH71" s="6">
        <v>2.0036999999999999E-2</v>
      </c>
      <c r="AI71" s="6">
        <v>3.0271598889357598E-3</v>
      </c>
      <c r="AJ71" s="6">
        <v>1.2522746943204544E-2</v>
      </c>
      <c r="AK71" s="6">
        <v>1.9293000000000001E-2</v>
      </c>
      <c r="AL71" s="6">
        <f>((1+BSL_RFR_spot_no_VA!AL71)*(1+LFL_RFR_spot_no_VA!$C71)/(1+BSL_RFR_spot_no_VA!$C71))-1</f>
        <v>7.0327091089203098E-2</v>
      </c>
      <c r="AM71" s="6">
        <v>1.5703000000000002E-2</v>
      </c>
      <c r="AN71" s="6">
        <v>2.6726924180061395E-2</v>
      </c>
      <c r="AO71" s="6">
        <v>1.9512649493111489E-2</v>
      </c>
      <c r="AP71" s="6">
        <v>3.2319461369263669E-2</v>
      </c>
      <c r="AQ71" s="6">
        <v>1.681958237563963E-2</v>
      </c>
      <c r="AR71" s="6">
        <v>4.2767382339601312E-2</v>
      </c>
      <c r="AS71" s="6">
        <f>LFL_RFR_spot_no_VA!AS71+0.00003</f>
        <v>2.8338389102573725E-3</v>
      </c>
      <c r="AT71" s="6">
        <v>2.77982537997854E-2</v>
      </c>
      <c r="AU71" s="6">
        <v>4.3091729839150883E-2</v>
      </c>
      <c r="AV71" s="6">
        <v>2.3689852138824907E-2</v>
      </c>
      <c r="AW71" s="6">
        <v>1.9011385175625728E-2</v>
      </c>
      <c r="AX71" s="6">
        <v>5.1701681645374364E-2</v>
      </c>
      <c r="AY71" s="6">
        <v>1.3959427152339332E-2</v>
      </c>
      <c r="AZ71" s="6">
        <v>1.5718766619592595E-2</v>
      </c>
      <c r="BA71" s="6">
        <v>2.1213016687719577E-2</v>
      </c>
      <c r="BB71" s="6">
        <v>5.1593565812191322E-2</v>
      </c>
      <c r="BC71" s="6">
        <v>1.771E-2</v>
      </c>
      <c r="BD71" s="12"/>
      <c r="BE71" s="3"/>
    </row>
    <row r="72" spans="1:57" x14ac:dyDescent="0.25">
      <c r="A72" s="3"/>
      <c r="B72" s="3">
        <v>62</v>
      </c>
      <c r="C72" s="6">
        <v>1.4324E-2</v>
      </c>
      <c r="D72" s="6">
        <v>1.4324E-2</v>
      </c>
      <c r="E72" s="6">
        <v>1.4324E-2</v>
      </c>
      <c r="F72" s="6">
        <v>1.4449E-2</v>
      </c>
      <c r="G72" s="6">
        <v>2.6046E-2</v>
      </c>
      <c r="H72" s="6">
        <v>1.4324E-2</v>
      </c>
      <c r="I72" s="6">
        <v>1.4956000000000001E-2</v>
      </c>
      <c r="J72" s="6">
        <v>1.5911999999999999E-2</v>
      </c>
      <c r="K72" s="6">
        <v>1.4324E-2</v>
      </c>
      <c r="L72" s="6">
        <v>1.4324E-2</v>
      </c>
      <c r="M72" s="6">
        <v>1.4324E-2</v>
      </c>
      <c r="N72" s="6">
        <v>1.4324E-2</v>
      </c>
      <c r="O72" s="6">
        <v>1.5717999999999999E-2</v>
      </c>
      <c r="P72" s="6">
        <v>2.6646E-2</v>
      </c>
      <c r="Q72" s="6">
        <v>2.9491E-2</v>
      </c>
      <c r="R72" s="6">
        <v>1.4324E-2</v>
      </c>
      <c r="S72" s="6">
        <v>1.4324E-2</v>
      </c>
      <c r="T72" s="6">
        <v>1.4324E-2</v>
      </c>
      <c r="U72" s="6">
        <v>9.9190000000000007E-3</v>
      </c>
      <c r="V72" s="6">
        <v>1.4324E-2</v>
      </c>
      <c r="W72" s="6">
        <v>1.4324E-2</v>
      </c>
      <c r="X72" s="6">
        <v>1.4324E-2</v>
      </c>
      <c r="Y72" s="6">
        <v>1.4324E-2</v>
      </c>
      <c r="Z72" s="6">
        <v>1.9057000000000001E-2</v>
      </c>
      <c r="AA72" s="6">
        <v>2.3338999999999999E-2</v>
      </c>
      <c r="AB72" s="6">
        <v>1.4324E-2</v>
      </c>
      <c r="AC72" s="6">
        <v>2.6651000000000001E-2</v>
      </c>
      <c r="AD72" s="6">
        <v>3.7151595574134832E-2</v>
      </c>
      <c r="AE72" s="6">
        <v>1.4324E-2</v>
      </c>
      <c r="AF72" s="6">
        <v>1.4324E-2</v>
      </c>
      <c r="AG72" s="6">
        <v>1.4324E-2</v>
      </c>
      <c r="AH72" s="6">
        <v>2.0038E-2</v>
      </c>
      <c r="AI72" s="6">
        <v>3.1379259555475159E-3</v>
      </c>
      <c r="AJ72" s="6">
        <v>1.2610743651649825E-2</v>
      </c>
      <c r="AK72" s="6">
        <v>1.9303000000000001E-2</v>
      </c>
      <c r="AL72" s="6">
        <f>((1+BSL_RFR_spot_no_VA!AL72)*(1+LFL_RFR_spot_no_VA!$C72)/(1+BSL_RFR_spot_no_VA!$C72))-1</f>
        <v>6.9662705951839987E-2</v>
      </c>
      <c r="AM72" s="6">
        <v>1.5771E-2</v>
      </c>
      <c r="AN72" s="6">
        <v>2.6615951582326991E-2</v>
      </c>
      <c r="AO72" s="6">
        <v>1.9510288703523671E-2</v>
      </c>
      <c r="AP72" s="6">
        <v>3.2119646204913366E-2</v>
      </c>
      <c r="AQ72" s="6">
        <v>1.6866549679460219E-2</v>
      </c>
      <c r="AR72" s="6">
        <v>4.2557009935603185E-2</v>
      </c>
      <c r="AS72" s="6">
        <f>LFL_RFR_spot_no_VA!AS72+0.00003</f>
        <v>2.9407526007594587E-3</v>
      </c>
      <c r="AT72" s="6">
        <v>2.7667550376285543E-2</v>
      </c>
      <c r="AU72" s="6">
        <v>4.287150677117979E-2</v>
      </c>
      <c r="AV72" s="6">
        <v>2.3628231644351683E-2</v>
      </c>
      <c r="AW72" s="6">
        <v>1.9018887397936002E-2</v>
      </c>
      <c r="AX72" s="6">
        <v>5.1333437253405778E-2</v>
      </c>
      <c r="AY72" s="6">
        <v>1.4045906185384816E-2</v>
      </c>
      <c r="AZ72" s="6">
        <v>1.5785466807166415E-2</v>
      </c>
      <c r="BA72" s="6">
        <v>2.1190881168635212E-2</v>
      </c>
      <c r="BB72" s="6">
        <v>5.12351569922882E-2</v>
      </c>
      <c r="BC72" s="6">
        <v>1.7746000000000001E-2</v>
      </c>
      <c r="BD72" s="12"/>
      <c r="BE72" s="3"/>
    </row>
    <row r="73" spans="1:57" x14ac:dyDescent="0.25">
      <c r="A73" s="3"/>
      <c r="B73" s="3">
        <v>63</v>
      </c>
      <c r="C73" s="6">
        <v>1.4413E-2</v>
      </c>
      <c r="D73" s="6">
        <v>1.4413E-2</v>
      </c>
      <c r="E73" s="6">
        <v>1.4413E-2</v>
      </c>
      <c r="F73" s="6">
        <v>1.4534999999999999E-2</v>
      </c>
      <c r="G73" s="6">
        <v>2.5950999999999998E-2</v>
      </c>
      <c r="H73" s="6">
        <v>1.4413E-2</v>
      </c>
      <c r="I73" s="6">
        <v>1.5035E-2</v>
      </c>
      <c r="J73" s="6">
        <v>1.5975E-2</v>
      </c>
      <c r="K73" s="6">
        <v>1.4413E-2</v>
      </c>
      <c r="L73" s="6">
        <v>1.4413E-2</v>
      </c>
      <c r="M73" s="6">
        <v>1.4413E-2</v>
      </c>
      <c r="N73" s="6">
        <v>1.4413E-2</v>
      </c>
      <c r="O73" s="6">
        <v>1.5785E-2</v>
      </c>
      <c r="P73" s="6">
        <v>2.6542E-2</v>
      </c>
      <c r="Q73" s="6">
        <v>2.9340999999999999E-2</v>
      </c>
      <c r="R73" s="6">
        <v>1.4413E-2</v>
      </c>
      <c r="S73" s="6">
        <v>1.4413E-2</v>
      </c>
      <c r="T73" s="6">
        <v>1.4413E-2</v>
      </c>
      <c r="U73" s="6">
        <v>1.0076999999999999E-2</v>
      </c>
      <c r="V73" s="6">
        <v>1.4413E-2</v>
      </c>
      <c r="W73" s="6">
        <v>1.4413E-2</v>
      </c>
      <c r="X73" s="6">
        <v>1.4413E-2</v>
      </c>
      <c r="Y73" s="6">
        <v>1.4413E-2</v>
      </c>
      <c r="Z73" s="6">
        <v>1.9071000000000001E-2</v>
      </c>
      <c r="AA73" s="6">
        <v>2.3286999999999999E-2</v>
      </c>
      <c r="AB73" s="6">
        <v>1.4413E-2</v>
      </c>
      <c r="AC73" s="6">
        <v>2.6547000000000001E-2</v>
      </c>
      <c r="AD73" s="6">
        <v>3.6879627167859974E-2</v>
      </c>
      <c r="AE73" s="6">
        <v>1.4413E-2</v>
      </c>
      <c r="AF73" s="6">
        <v>1.4413E-2</v>
      </c>
      <c r="AG73" s="6">
        <v>1.4413E-2</v>
      </c>
      <c r="AH73" s="6">
        <v>2.0039000000000001E-2</v>
      </c>
      <c r="AI73" s="6">
        <v>3.2453544001951329E-3</v>
      </c>
      <c r="AJ73" s="6">
        <v>1.2699132757701959E-2</v>
      </c>
      <c r="AK73" s="6">
        <v>1.9313E-2</v>
      </c>
      <c r="AL73" s="6">
        <f>((1+BSL_RFR_spot_no_VA!AL73)*(1+LFL_RFR_spot_no_VA!$C73)/(1+BSL_RFR_spot_no_VA!$C73))-1</f>
        <v>6.9015240061915284E-2</v>
      </c>
      <c r="AM73" s="6">
        <v>1.5837E-2</v>
      </c>
      <c r="AN73" s="6">
        <v>2.6511715362591115E-2</v>
      </c>
      <c r="AO73" s="6">
        <v>1.9514603319604085E-2</v>
      </c>
      <c r="AP73" s="6">
        <v>3.1926615272262149E-2</v>
      </c>
      <c r="AQ73" s="6">
        <v>1.6920168517148282E-2</v>
      </c>
      <c r="AR73" s="6">
        <v>4.2353491504859342E-2</v>
      </c>
      <c r="AS73" s="6">
        <f>LFL_RFR_spot_no_VA!AS73+0.00003</f>
        <v>3.0542184767217407E-3</v>
      </c>
      <c r="AT73" s="6">
        <v>2.7553420245395532E-2</v>
      </c>
      <c r="AU73" s="6">
        <v>4.2667968450611715E-2</v>
      </c>
      <c r="AV73" s="6">
        <v>2.3573321400718772E-2</v>
      </c>
      <c r="AW73" s="6">
        <v>1.9033060496421061E-2</v>
      </c>
      <c r="AX73" s="6">
        <v>5.0991780108490925E-2</v>
      </c>
      <c r="AY73" s="6">
        <v>1.4139013028151792E-2</v>
      </c>
      <c r="AZ73" s="6">
        <v>1.5848981420679698E-2</v>
      </c>
      <c r="BA73" s="6">
        <v>2.1175434689358008E-2</v>
      </c>
      <c r="BB73" s="6">
        <v>5.0883678658388609E-2</v>
      </c>
      <c r="BC73" s="6">
        <v>1.7781000000000002E-2</v>
      </c>
      <c r="BD73" s="12"/>
      <c r="BE73" s="3"/>
    </row>
    <row r="74" spans="1:57" x14ac:dyDescent="0.25">
      <c r="A74" s="3"/>
      <c r="B74" s="3">
        <v>64</v>
      </c>
      <c r="C74" s="6">
        <v>1.4499E-2</v>
      </c>
      <c r="D74" s="6">
        <v>1.4499E-2</v>
      </c>
      <c r="E74" s="6">
        <v>1.4499E-2</v>
      </c>
      <c r="F74" s="6">
        <v>1.4619999999999999E-2</v>
      </c>
      <c r="G74" s="6">
        <v>2.5859E-2</v>
      </c>
      <c r="H74" s="6">
        <v>1.4499E-2</v>
      </c>
      <c r="I74" s="6">
        <v>1.5110999999999999E-2</v>
      </c>
      <c r="J74" s="6">
        <v>1.6036999999999999E-2</v>
      </c>
      <c r="K74" s="6">
        <v>1.4499E-2</v>
      </c>
      <c r="L74" s="6">
        <v>1.4499E-2</v>
      </c>
      <c r="M74" s="6">
        <v>1.4499E-2</v>
      </c>
      <c r="N74" s="6">
        <v>1.4499E-2</v>
      </c>
      <c r="O74" s="6">
        <v>1.5848999999999999E-2</v>
      </c>
      <c r="P74" s="6">
        <v>2.6440000000000002E-2</v>
      </c>
      <c r="Q74" s="6">
        <v>2.9194999999999999E-2</v>
      </c>
      <c r="R74" s="6">
        <v>1.4499E-2</v>
      </c>
      <c r="S74" s="6">
        <v>1.4499E-2</v>
      </c>
      <c r="T74" s="6">
        <v>1.4499E-2</v>
      </c>
      <c r="U74" s="6">
        <v>1.023E-2</v>
      </c>
      <c r="V74" s="6">
        <v>1.4499E-2</v>
      </c>
      <c r="W74" s="6">
        <v>1.4499E-2</v>
      </c>
      <c r="X74" s="6">
        <v>1.4499E-2</v>
      </c>
      <c r="Y74" s="6">
        <v>1.4499E-2</v>
      </c>
      <c r="Z74" s="6">
        <v>1.9085000000000001E-2</v>
      </c>
      <c r="AA74" s="6">
        <v>2.3237000000000001E-2</v>
      </c>
      <c r="AB74" s="6">
        <v>1.4499E-2</v>
      </c>
      <c r="AC74" s="6">
        <v>2.6445E-2</v>
      </c>
      <c r="AD74" s="6">
        <v>3.6624439431785172E-2</v>
      </c>
      <c r="AE74" s="6">
        <v>1.4499E-2</v>
      </c>
      <c r="AF74" s="6">
        <v>1.4499E-2</v>
      </c>
      <c r="AG74" s="6">
        <v>1.4499E-2</v>
      </c>
      <c r="AH74" s="6">
        <v>2.0039000000000001E-2</v>
      </c>
      <c r="AI74" s="6">
        <v>3.3495799585812058E-3</v>
      </c>
      <c r="AJ74" s="6">
        <v>1.2787577411846884E-2</v>
      </c>
      <c r="AK74" s="6">
        <v>1.9323E-2</v>
      </c>
      <c r="AL74" s="6">
        <f>((1+BSL_RFR_spot_no_VA!AL74)*(1+LFL_RFR_spot_no_VA!$C74)/(1+BSL_RFR_spot_no_VA!$C74))-1</f>
        <v>6.8394641184412963E-2</v>
      </c>
      <c r="AM74" s="6">
        <v>1.5900000000000001E-2</v>
      </c>
      <c r="AN74" s="6">
        <v>2.6414343662845896E-2</v>
      </c>
      <c r="AO74" s="6">
        <v>1.9525722744629936E-2</v>
      </c>
      <c r="AP74" s="6">
        <v>3.1750322491078675E-2</v>
      </c>
      <c r="AQ74" s="6">
        <v>1.697074209022742E-2</v>
      </c>
      <c r="AR74" s="6">
        <v>4.2156955233433324E-2</v>
      </c>
      <c r="AS74" s="6">
        <f>LFL_RFR_spot_no_VA!AS74+0.00003</f>
        <v>3.1645391617707553E-3</v>
      </c>
      <c r="AT74" s="6">
        <v>2.7436335924606592E-2</v>
      </c>
      <c r="AU74" s="6">
        <v>4.247141439089841E-2</v>
      </c>
      <c r="AV74" s="6">
        <v>2.3515423304965921E-2</v>
      </c>
      <c r="AW74" s="6">
        <v>1.9054034008432419E-2</v>
      </c>
      <c r="AX74" s="6">
        <v>5.0667006182328E-2</v>
      </c>
      <c r="AY74" s="6">
        <v>1.423887815975089E-2</v>
      </c>
      <c r="AZ74" s="6">
        <v>1.5919269282453907E-2</v>
      </c>
      <c r="BA74" s="6">
        <v>2.1156979623979222E-2</v>
      </c>
      <c r="BB74" s="6">
        <v>5.0558910846949301E-2</v>
      </c>
      <c r="BC74" s="6">
        <v>1.7815000000000001E-2</v>
      </c>
      <c r="BD74" s="12"/>
      <c r="BE74" s="3"/>
    </row>
    <row r="75" spans="1:57" x14ac:dyDescent="0.25">
      <c r="A75" s="3"/>
      <c r="B75" s="8">
        <v>65</v>
      </c>
      <c r="C75" s="9">
        <v>1.4581999999999999E-2</v>
      </c>
      <c r="D75" s="9">
        <v>1.4581999999999999E-2</v>
      </c>
      <c r="E75" s="9">
        <v>1.4581999999999999E-2</v>
      </c>
      <c r="F75" s="9">
        <v>1.4701000000000001E-2</v>
      </c>
      <c r="G75" s="9">
        <v>2.5769E-2</v>
      </c>
      <c r="H75" s="9">
        <v>1.4581999999999999E-2</v>
      </c>
      <c r="I75" s="9">
        <v>1.5185000000000001E-2</v>
      </c>
      <c r="J75" s="9">
        <v>1.6097E-2</v>
      </c>
      <c r="K75" s="9">
        <v>1.4581999999999999E-2</v>
      </c>
      <c r="L75" s="9">
        <v>1.4581999999999999E-2</v>
      </c>
      <c r="M75" s="9">
        <v>1.4581999999999999E-2</v>
      </c>
      <c r="N75" s="9">
        <v>1.4581999999999999E-2</v>
      </c>
      <c r="O75" s="9">
        <v>1.5911999999999999E-2</v>
      </c>
      <c r="P75" s="9">
        <v>2.6342000000000001E-2</v>
      </c>
      <c r="Q75" s="9">
        <v>2.9054E-2</v>
      </c>
      <c r="R75" s="9">
        <v>1.4581999999999999E-2</v>
      </c>
      <c r="S75" s="9">
        <v>1.4581999999999999E-2</v>
      </c>
      <c r="T75" s="9">
        <v>1.4581999999999999E-2</v>
      </c>
      <c r="U75" s="9">
        <v>1.0378999999999999E-2</v>
      </c>
      <c r="V75" s="9">
        <v>1.4581999999999999E-2</v>
      </c>
      <c r="W75" s="9">
        <v>1.4581999999999999E-2</v>
      </c>
      <c r="X75" s="9">
        <v>1.4581999999999999E-2</v>
      </c>
      <c r="Y75" s="9">
        <v>1.4581999999999999E-2</v>
      </c>
      <c r="Z75" s="9">
        <v>1.9099000000000001E-2</v>
      </c>
      <c r="AA75" s="9">
        <v>2.3188E-2</v>
      </c>
      <c r="AB75" s="9">
        <v>1.4581999999999999E-2</v>
      </c>
      <c r="AC75" s="9">
        <v>2.6346999999999999E-2</v>
      </c>
      <c r="AD75" s="9">
        <v>3.6366278681303044E-2</v>
      </c>
      <c r="AE75" s="9">
        <v>1.4581999999999999E-2</v>
      </c>
      <c r="AF75" s="9">
        <v>1.4581999999999999E-2</v>
      </c>
      <c r="AG75" s="9">
        <v>1.4581999999999999E-2</v>
      </c>
      <c r="AH75" s="9">
        <v>2.0039999999999999E-2</v>
      </c>
      <c r="AI75" s="9">
        <v>3.4507317960335016E-3</v>
      </c>
      <c r="AJ75" s="9">
        <v>1.2875794274158192E-2</v>
      </c>
      <c r="AK75" s="9">
        <v>1.9331999999999998E-2</v>
      </c>
      <c r="AL75" s="9">
        <f>((1+BSL_RFR_spot_no_VA!AL75)*(1+LFL_RFR_spot_no_VA!$C75)/(1+BSL_RFR_spot_no_VA!$C75))-1</f>
        <v>6.7790672192408641E-2</v>
      </c>
      <c r="AM75" s="9">
        <v>1.5963000000000001E-2</v>
      </c>
      <c r="AN75" s="9">
        <v>2.6323836477316176E-2</v>
      </c>
      <c r="AO75" s="9">
        <v>1.9533887785579296E-2</v>
      </c>
      <c r="AP75" s="9">
        <v>3.1561235395833886E-2</v>
      </c>
      <c r="AQ75" s="9">
        <v>1.7018364102388883E-2</v>
      </c>
      <c r="AR75" s="9">
        <v>4.196724938215679E-2</v>
      </c>
      <c r="AS75" s="9">
        <f>LFL_RFR_spot_no_VA!AS75+0.00003</f>
        <v>3.2719414311661844E-3</v>
      </c>
      <c r="AT75" s="9">
        <v>2.7326115444837207E-2</v>
      </c>
      <c r="AU75" s="9">
        <v>4.2271863578168256E-2</v>
      </c>
      <c r="AV75" s="9">
        <v>2.346439354056451E-2</v>
      </c>
      <c r="AW75" s="9">
        <v>1.9062227094981177E-2</v>
      </c>
      <c r="AX75" s="9">
        <v>5.0339226640275125E-2</v>
      </c>
      <c r="AY75" s="9">
        <v>1.4325967660224093E-2</v>
      </c>
      <c r="AZ75" s="9">
        <v>1.5976780077318065E-2</v>
      </c>
      <c r="BA75" s="9">
        <v>2.1145395145123258E-2</v>
      </c>
      <c r="BB75" s="9">
        <v>5.0240963996400323E-2</v>
      </c>
      <c r="BC75" s="9">
        <v>1.7847999999999999E-2</v>
      </c>
      <c r="BD75" s="12"/>
      <c r="BE75" s="3"/>
    </row>
    <row r="76" spans="1:57" x14ac:dyDescent="0.25">
      <c r="A76" s="3"/>
      <c r="B76" s="3">
        <v>66</v>
      </c>
      <c r="C76" s="6">
        <v>1.4663000000000001E-2</v>
      </c>
      <c r="D76" s="6">
        <v>1.4663000000000001E-2</v>
      </c>
      <c r="E76" s="6">
        <v>1.4663000000000001E-2</v>
      </c>
      <c r="F76" s="6">
        <v>1.478E-2</v>
      </c>
      <c r="G76" s="6">
        <v>2.5682E-2</v>
      </c>
      <c r="H76" s="6">
        <v>1.4663000000000001E-2</v>
      </c>
      <c r="I76" s="6">
        <v>1.5257E-2</v>
      </c>
      <c r="J76" s="6">
        <v>1.6154999999999999E-2</v>
      </c>
      <c r="K76" s="6">
        <v>1.4663000000000001E-2</v>
      </c>
      <c r="L76" s="6">
        <v>1.4663000000000001E-2</v>
      </c>
      <c r="M76" s="6">
        <v>1.4663000000000001E-2</v>
      </c>
      <c r="N76" s="6">
        <v>1.4663000000000001E-2</v>
      </c>
      <c r="O76" s="6">
        <v>1.5973000000000001E-2</v>
      </c>
      <c r="P76" s="6">
        <v>2.6245999999999998E-2</v>
      </c>
      <c r="Q76" s="6">
        <v>2.8917000000000002E-2</v>
      </c>
      <c r="R76" s="6">
        <v>1.4663000000000001E-2</v>
      </c>
      <c r="S76" s="6">
        <v>1.4663000000000001E-2</v>
      </c>
      <c r="T76" s="6">
        <v>1.4663000000000001E-2</v>
      </c>
      <c r="U76" s="6">
        <v>1.0522999999999999E-2</v>
      </c>
      <c r="V76" s="6">
        <v>1.4663000000000001E-2</v>
      </c>
      <c r="W76" s="6">
        <v>1.4663000000000001E-2</v>
      </c>
      <c r="X76" s="6">
        <v>1.4663000000000001E-2</v>
      </c>
      <c r="Y76" s="6">
        <v>1.4663000000000001E-2</v>
      </c>
      <c r="Z76" s="6">
        <v>1.9112000000000001E-2</v>
      </c>
      <c r="AA76" s="6">
        <v>2.3140000000000001E-2</v>
      </c>
      <c r="AB76" s="6">
        <v>1.4663000000000001E-2</v>
      </c>
      <c r="AC76" s="6">
        <v>2.6251E-2</v>
      </c>
      <c r="AD76" s="6">
        <v>3.6115096691341053E-2</v>
      </c>
      <c r="AE76" s="6">
        <v>1.4663000000000001E-2</v>
      </c>
      <c r="AF76" s="6">
        <v>1.4663000000000001E-2</v>
      </c>
      <c r="AG76" s="6">
        <v>1.4663000000000001E-2</v>
      </c>
      <c r="AH76" s="6">
        <v>2.0039999999999999E-2</v>
      </c>
      <c r="AI76" s="6">
        <v>3.5489335852003645E-3</v>
      </c>
      <c r="AJ76" s="6">
        <v>1.2963545916853114E-2</v>
      </c>
      <c r="AK76" s="6">
        <v>1.9342000000000002E-2</v>
      </c>
      <c r="AL76" s="6">
        <f>((1+BSL_RFR_spot_no_VA!AL76)*(1+LFL_RFR_spot_no_VA!$C76)/(1+BSL_RFR_spot_no_VA!$C76))-1</f>
        <v>6.7203462418523374E-2</v>
      </c>
      <c r="AM76" s="6">
        <v>1.6022999999999999E-2</v>
      </c>
      <c r="AN76" s="6">
        <v>2.6220664236450641E-2</v>
      </c>
      <c r="AO76" s="6">
        <v>1.9539220274856328E-2</v>
      </c>
      <c r="AP76" s="6">
        <v>3.1388957653801564E-2</v>
      </c>
      <c r="AQ76" s="6">
        <v>1.7053330095027963E-2</v>
      </c>
      <c r="AR76" s="6">
        <v>4.1784498405811332E-2</v>
      </c>
      <c r="AS76" s="6">
        <f>LFL_RFR_spot_no_VA!AS76+0.00003</f>
        <v>3.3667186679902351E-3</v>
      </c>
      <c r="AT76" s="6">
        <v>2.7213055177805145E-2</v>
      </c>
      <c r="AU76" s="6">
        <v>4.2079267992352287E-2</v>
      </c>
      <c r="AV76" s="6">
        <v>2.3410527511427359E-2</v>
      </c>
      <c r="AW76" s="6">
        <v>1.907741458927581E-2</v>
      </c>
      <c r="AX76" s="6">
        <v>5.0018395523187875E-2</v>
      </c>
      <c r="AY76" s="6">
        <v>1.4410229469044467E-2</v>
      </c>
      <c r="AZ76" s="6">
        <v>1.6031462195019275E-2</v>
      </c>
      <c r="BA76" s="6">
        <v>2.112115038929252E-2</v>
      </c>
      <c r="BB76" s="6">
        <v>4.992013899434089E-2</v>
      </c>
      <c r="BC76" s="6">
        <v>1.788E-2</v>
      </c>
      <c r="BD76" s="12"/>
      <c r="BE76" s="3"/>
    </row>
    <row r="77" spans="1:57" x14ac:dyDescent="0.25">
      <c r="A77" s="3"/>
      <c r="B77" s="3">
        <v>67</v>
      </c>
      <c r="C77" s="6">
        <v>1.4742E-2</v>
      </c>
      <c r="D77" s="6">
        <v>1.4742E-2</v>
      </c>
      <c r="E77" s="6">
        <v>1.4742E-2</v>
      </c>
      <c r="F77" s="6">
        <v>1.4857E-2</v>
      </c>
      <c r="G77" s="6">
        <v>2.5597999999999999E-2</v>
      </c>
      <c r="H77" s="6">
        <v>1.4742E-2</v>
      </c>
      <c r="I77" s="6">
        <v>1.5327E-2</v>
      </c>
      <c r="J77" s="6">
        <v>1.6212000000000001E-2</v>
      </c>
      <c r="K77" s="6">
        <v>1.4742E-2</v>
      </c>
      <c r="L77" s="6">
        <v>1.4742E-2</v>
      </c>
      <c r="M77" s="6">
        <v>1.4742E-2</v>
      </c>
      <c r="N77" s="6">
        <v>1.4742E-2</v>
      </c>
      <c r="O77" s="6">
        <v>1.6032000000000001E-2</v>
      </c>
      <c r="P77" s="6">
        <v>2.6152999999999999E-2</v>
      </c>
      <c r="Q77" s="6">
        <v>2.8784000000000001E-2</v>
      </c>
      <c r="R77" s="6">
        <v>1.4742E-2</v>
      </c>
      <c r="S77" s="6">
        <v>1.4742E-2</v>
      </c>
      <c r="T77" s="6">
        <v>1.4742E-2</v>
      </c>
      <c r="U77" s="6">
        <v>1.0663000000000001E-2</v>
      </c>
      <c r="V77" s="6">
        <v>1.4742E-2</v>
      </c>
      <c r="W77" s="6">
        <v>1.4742E-2</v>
      </c>
      <c r="X77" s="6">
        <v>1.4742E-2</v>
      </c>
      <c r="Y77" s="6">
        <v>1.4742E-2</v>
      </c>
      <c r="Z77" s="6">
        <v>1.9125E-2</v>
      </c>
      <c r="AA77" s="6">
        <v>2.3094E-2</v>
      </c>
      <c r="AB77" s="6">
        <v>1.4742E-2</v>
      </c>
      <c r="AC77" s="6">
        <v>2.6158000000000001E-2</v>
      </c>
      <c r="AD77" s="6">
        <v>3.5871224589658635E-2</v>
      </c>
      <c r="AE77" s="6">
        <v>1.4742E-2</v>
      </c>
      <c r="AF77" s="6">
        <v>1.4742E-2</v>
      </c>
      <c r="AG77" s="6">
        <v>1.4742E-2</v>
      </c>
      <c r="AH77" s="6">
        <v>2.0039999999999999E-2</v>
      </c>
      <c r="AI77" s="6">
        <v>3.6443036205939805E-3</v>
      </c>
      <c r="AJ77" s="6">
        <v>1.3050634321473131E-2</v>
      </c>
      <c r="AK77" s="6">
        <v>1.9351E-2</v>
      </c>
      <c r="AL77" s="6">
        <f>((1+BSL_RFR_spot_no_VA!AL77)*(1+LFL_RFR_spot_no_VA!$C77)/(1+BSL_RFR_spot_no_VA!$C77))-1</f>
        <v>6.6633645549245557E-2</v>
      </c>
      <c r="AM77" s="6">
        <v>1.6081999999999999E-2</v>
      </c>
      <c r="AN77" s="6">
        <v>2.6124714978700281E-2</v>
      </c>
      <c r="AO77" s="6">
        <v>1.9541890947105234E-2</v>
      </c>
      <c r="AP77" s="6">
        <v>3.1214122215067697E-2</v>
      </c>
      <c r="AQ77" s="6">
        <v>1.7095438433870846E-2</v>
      </c>
      <c r="AR77" s="6">
        <v>4.1599264008195469E-2</v>
      </c>
      <c r="AS77" s="6">
        <f>LFL_RFR_spot_no_VA!AS77+0.00003</f>
        <v>3.4685348459355925E-3</v>
      </c>
      <c r="AT77" s="6">
        <v>2.7107226028191933E-2</v>
      </c>
      <c r="AU77" s="6">
        <v>4.1894017323043098E-2</v>
      </c>
      <c r="AV77" s="6">
        <v>2.3363858929628334E-2</v>
      </c>
      <c r="AW77" s="6">
        <v>1.9089935864339269E-2</v>
      </c>
      <c r="AX77" s="6">
        <v>4.9714805276997343E-2</v>
      </c>
      <c r="AY77" s="6">
        <v>1.4491784152717901E-2</v>
      </c>
      <c r="AZ77" s="6">
        <v>1.6093277163389486E-2</v>
      </c>
      <c r="BA77" s="6">
        <v>2.1104083515797178E-2</v>
      </c>
      <c r="BB77" s="6">
        <v>4.9616554172048133E-2</v>
      </c>
      <c r="BC77" s="6">
        <v>1.7912000000000001E-2</v>
      </c>
      <c r="BD77" s="12"/>
      <c r="BE77" s="3"/>
    </row>
    <row r="78" spans="1:57" x14ac:dyDescent="0.25">
      <c r="A78" s="3"/>
      <c r="B78" s="3">
        <v>68</v>
      </c>
      <c r="C78" s="6">
        <v>1.4818E-2</v>
      </c>
      <c r="D78" s="6">
        <v>1.4818E-2</v>
      </c>
      <c r="E78" s="6">
        <v>1.4818E-2</v>
      </c>
      <c r="F78" s="6">
        <v>1.4932000000000001E-2</v>
      </c>
      <c r="G78" s="6">
        <v>2.5516E-2</v>
      </c>
      <c r="H78" s="6">
        <v>1.4818E-2</v>
      </c>
      <c r="I78" s="6">
        <v>1.5395000000000001E-2</v>
      </c>
      <c r="J78" s="6">
        <v>1.6267E-2</v>
      </c>
      <c r="K78" s="6">
        <v>1.4818E-2</v>
      </c>
      <c r="L78" s="6">
        <v>1.4818E-2</v>
      </c>
      <c r="M78" s="6">
        <v>1.4818E-2</v>
      </c>
      <c r="N78" s="6">
        <v>1.4818E-2</v>
      </c>
      <c r="O78" s="6">
        <v>1.609E-2</v>
      </c>
      <c r="P78" s="6">
        <v>2.6062999999999999E-2</v>
      </c>
      <c r="Q78" s="6">
        <v>2.8655E-2</v>
      </c>
      <c r="R78" s="6">
        <v>1.4818E-2</v>
      </c>
      <c r="S78" s="6">
        <v>1.4818E-2</v>
      </c>
      <c r="T78" s="6">
        <v>1.4818E-2</v>
      </c>
      <c r="U78" s="6">
        <v>1.0800000000000001E-2</v>
      </c>
      <c r="V78" s="6">
        <v>1.4818E-2</v>
      </c>
      <c r="W78" s="6">
        <v>1.4818E-2</v>
      </c>
      <c r="X78" s="6">
        <v>1.4818E-2</v>
      </c>
      <c r="Y78" s="6">
        <v>1.4818E-2</v>
      </c>
      <c r="Z78" s="6">
        <v>1.9137000000000001E-2</v>
      </c>
      <c r="AA78" s="6">
        <v>2.3049E-2</v>
      </c>
      <c r="AB78" s="6">
        <v>1.4818E-2</v>
      </c>
      <c r="AC78" s="6">
        <v>2.6068000000000001E-2</v>
      </c>
      <c r="AD78" s="6">
        <v>3.5634555504672871E-2</v>
      </c>
      <c r="AE78" s="6">
        <v>1.4818E-2</v>
      </c>
      <c r="AF78" s="6">
        <v>1.4818E-2</v>
      </c>
      <c r="AG78" s="6">
        <v>1.4818E-2</v>
      </c>
      <c r="AH78" s="6">
        <v>2.0039999999999999E-2</v>
      </c>
      <c r="AI78" s="6">
        <v>3.736954960585015E-3</v>
      </c>
      <c r="AJ78" s="6">
        <v>1.3136895303966112E-2</v>
      </c>
      <c r="AK78" s="6">
        <v>1.9359999999999999E-2</v>
      </c>
      <c r="AL78" s="6">
        <f>((1+BSL_RFR_spot_no_VA!AL78)*(1+LFL_RFR_spot_no_VA!$C78)/(1+BSL_RFR_spot_no_VA!$C78))-1</f>
        <v>6.6080814386490161E-2</v>
      </c>
      <c r="AM78" s="6">
        <v>1.6139000000000001E-2</v>
      </c>
      <c r="AN78" s="6">
        <v>2.6035976954322804E-2</v>
      </c>
      <c r="AO78" s="6">
        <v>1.9541954004699935E-2</v>
      </c>
      <c r="AP78" s="6">
        <v>3.1046493904864025E-2</v>
      </c>
      <c r="AQ78" s="6">
        <v>1.7134940959832035E-2</v>
      </c>
      <c r="AR78" s="6">
        <v>4.1421211355396004E-2</v>
      </c>
      <c r="AS78" s="6">
        <f>LFL_RFR_spot_no_VA!AS78+0.00003</f>
        <v>3.5677733920893829E-3</v>
      </c>
      <c r="AT78" s="6">
        <v>2.6998782172269697E-2</v>
      </c>
      <c r="AU78" s="6">
        <v>4.1715947646604024E-2</v>
      </c>
      <c r="AV78" s="6">
        <v>2.3304753989125793E-2</v>
      </c>
      <c r="AW78" s="6">
        <v>1.9099849567887794E-2</v>
      </c>
      <c r="AX78" s="6">
        <v>4.941838939018095E-2</v>
      </c>
      <c r="AY78" s="6">
        <v>1.4570735226320242E-2</v>
      </c>
      <c r="AZ78" s="6">
        <v>1.614266211276405E-2</v>
      </c>
      <c r="BA78" s="6">
        <v>2.1084407262023541E-2</v>
      </c>
      <c r="BB78" s="6">
        <v>4.9320143959778129E-2</v>
      </c>
      <c r="BC78" s="6">
        <v>1.7942E-2</v>
      </c>
      <c r="BD78" s="12"/>
      <c r="BE78" s="3"/>
    </row>
    <row r="79" spans="1:57" x14ac:dyDescent="0.25">
      <c r="A79" s="3"/>
      <c r="B79" s="3">
        <v>69</v>
      </c>
      <c r="C79" s="6">
        <v>1.4893E-2</v>
      </c>
      <c r="D79" s="6">
        <v>1.4893E-2</v>
      </c>
      <c r="E79" s="6">
        <v>1.4893E-2</v>
      </c>
      <c r="F79" s="6">
        <v>1.5004999999999999E-2</v>
      </c>
      <c r="G79" s="6">
        <v>2.5437000000000001E-2</v>
      </c>
      <c r="H79" s="6">
        <v>1.4893E-2</v>
      </c>
      <c r="I79" s="6">
        <v>1.546E-2</v>
      </c>
      <c r="J79" s="6">
        <v>1.6320000000000001E-2</v>
      </c>
      <c r="K79" s="6">
        <v>1.4893E-2</v>
      </c>
      <c r="L79" s="6">
        <v>1.4893E-2</v>
      </c>
      <c r="M79" s="6">
        <v>1.4893E-2</v>
      </c>
      <c r="N79" s="6">
        <v>1.4893E-2</v>
      </c>
      <c r="O79" s="6">
        <v>1.6146000000000001E-2</v>
      </c>
      <c r="P79" s="6">
        <v>2.5975999999999999E-2</v>
      </c>
      <c r="Q79" s="6">
        <v>2.853E-2</v>
      </c>
      <c r="R79" s="6">
        <v>1.4893E-2</v>
      </c>
      <c r="S79" s="6">
        <v>1.4893E-2</v>
      </c>
      <c r="T79" s="6">
        <v>1.4893E-2</v>
      </c>
      <c r="U79" s="6">
        <v>1.0932000000000001E-2</v>
      </c>
      <c r="V79" s="6">
        <v>1.4893E-2</v>
      </c>
      <c r="W79" s="6">
        <v>1.4893E-2</v>
      </c>
      <c r="X79" s="6">
        <v>1.4893E-2</v>
      </c>
      <c r="Y79" s="6">
        <v>1.4893E-2</v>
      </c>
      <c r="Z79" s="6">
        <v>1.915E-2</v>
      </c>
      <c r="AA79" s="6">
        <v>2.3005999999999999E-2</v>
      </c>
      <c r="AB79" s="6">
        <v>1.4893E-2</v>
      </c>
      <c r="AC79" s="6">
        <v>2.598E-2</v>
      </c>
      <c r="AD79" s="6">
        <v>3.5405403142749092E-2</v>
      </c>
      <c r="AE79" s="6">
        <v>1.4893E-2</v>
      </c>
      <c r="AF79" s="6">
        <v>1.4893E-2</v>
      </c>
      <c r="AG79" s="6">
        <v>1.4893E-2</v>
      </c>
      <c r="AH79" s="6">
        <v>2.0039999999999999E-2</v>
      </c>
      <c r="AI79" s="6">
        <v>3.8269955892555885E-3</v>
      </c>
      <c r="AJ79" s="6">
        <v>1.3222193728243736E-2</v>
      </c>
      <c r="AK79" s="6">
        <v>1.9369000000000001E-2</v>
      </c>
      <c r="AL79" s="6">
        <f>((1+BSL_RFR_spot_no_VA!AL79)*(1+LFL_RFR_spot_no_VA!$C79)/(1+BSL_RFR_spot_no_VA!$C79))-1</f>
        <v>6.5545578453171327E-2</v>
      </c>
      <c r="AM79" s="6">
        <v>1.6194E-2</v>
      </c>
      <c r="AN79" s="6">
        <v>2.5954670206430386E-2</v>
      </c>
      <c r="AO79" s="6">
        <v>1.9559215797341434E-2</v>
      </c>
      <c r="AP79" s="6">
        <v>3.088634165552806E-2</v>
      </c>
      <c r="AQ79" s="6">
        <v>1.7181796493194623E-2</v>
      </c>
      <c r="AR79" s="6">
        <v>4.1260534982713759E-2</v>
      </c>
      <c r="AS79" s="6">
        <f>LFL_RFR_spot_no_VA!AS79+0.00003</f>
        <v>3.6644360782425423E-3</v>
      </c>
      <c r="AT79" s="6">
        <v>2.6897778690720076E-2</v>
      </c>
      <c r="AU79" s="6">
        <v>4.1545432337343202E-2</v>
      </c>
      <c r="AV79" s="6">
        <v>2.3262881407520419E-2</v>
      </c>
      <c r="AW79" s="6">
        <v>1.9117133695330413E-2</v>
      </c>
      <c r="AX79" s="6">
        <v>4.9139420445216908E-2</v>
      </c>
      <c r="AY79" s="6">
        <v>1.4647192441666457E-2</v>
      </c>
      <c r="AZ79" s="6">
        <v>1.6199391822059539E-2</v>
      </c>
      <c r="BA79" s="6">
        <v>2.1072118990889344E-2</v>
      </c>
      <c r="BB79" s="6">
        <v>4.90411799781032E-2</v>
      </c>
      <c r="BC79" s="6">
        <v>1.7971999999999998E-2</v>
      </c>
      <c r="BD79" s="12"/>
      <c r="BE79" s="3"/>
    </row>
    <row r="80" spans="1:57" x14ac:dyDescent="0.25">
      <c r="A80" s="3"/>
      <c r="B80" s="8">
        <v>70</v>
      </c>
      <c r="C80" s="9">
        <v>1.4964999999999999E-2</v>
      </c>
      <c r="D80" s="9">
        <v>1.4964999999999999E-2</v>
      </c>
      <c r="E80" s="9">
        <v>1.4964999999999999E-2</v>
      </c>
      <c r="F80" s="9">
        <v>1.5076000000000001E-2</v>
      </c>
      <c r="G80" s="9">
        <v>2.5359E-2</v>
      </c>
      <c r="H80" s="9">
        <v>1.4964999999999999E-2</v>
      </c>
      <c r="I80" s="9">
        <v>1.5525000000000001E-2</v>
      </c>
      <c r="J80" s="9">
        <v>1.6372000000000001E-2</v>
      </c>
      <c r="K80" s="9">
        <v>1.4964999999999999E-2</v>
      </c>
      <c r="L80" s="9">
        <v>1.4964999999999999E-2</v>
      </c>
      <c r="M80" s="9">
        <v>1.4964999999999999E-2</v>
      </c>
      <c r="N80" s="9">
        <v>1.4964999999999999E-2</v>
      </c>
      <c r="O80" s="9">
        <v>1.6199999999999999E-2</v>
      </c>
      <c r="P80" s="9">
        <v>2.589E-2</v>
      </c>
      <c r="Q80" s="9">
        <v>2.8407999999999999E-2</v>
      </c>
      <c r="R80" s="9">
        <v>1.4964999999999999E-2</v>
      </c>
      <c r="S80" s="9">
        <v>1.4964999999999999E-2</v>
      </c>
      <c r="T80" s="9">
        <v>1.4964999999999999E-2</v>
      </c>
      <c r="U80" s="9">
        <v>1.106E-2</v>
      </c>
      <c r="V80" s="9">
        <v>1.4964999999999999E-2</v>
      </c>
      <c r="W80" s="9">
        <v>1.4964999999999999E-2</v>
      </c>
      <c r="X80" s="9">
        <v>1.4964999999999999E-2</v>
      </c>
      <c r="Y80" s="9">
        <v>1.4964999999999999E-2</v>
      </c>
      <c r="Z80" s="9">
        <v>1.9161000000000001E-2</v>
      </c>
      <c r="AA80" s="9">
        <v>2.2963000000000001E-2</v>
      </c>
      <c r="AB80" s="9">
        <v>1.4964999999999999E-2</v>
      </c>
      <c r="AC80" s="9">
        <v>2.5895000000000001E-2</v>
      </c>
      <c r="AD80" s="9">
        <v>3.5183656674244057E-2</v>
      </c>
      <c r="AE80" s="9">
        <v>1.4964999999999999E-2</v>
      </c>
      <c r="AF80" s="9">
        <v>1.4964999999999999E-2</v>
      </c>
      <c r="AG80" s="9">
        <v>1.4964999999999999E-2</v>
      </c>
      <c r="AH80" s="9">
        <v>2.0041E-2</v>
      </c>
      <c r="AI80" s="9">
        <v>3.9145285920150208E-3</v>
      </c>
      <c r="AJ80" s="9">
        <v>1.3306419391362567E-2</v>
      </c>
      <c r="AK80" s="9">
        <v>1.9376999999999998E-2</v>
      </c>
      <c r="AL80" s="9">
        <f>((1+BSL_RFR_spot_no_VA!AL80)*(1+LFL_RFR_spot_no_VA!$C80)/(1+BSL_RFR_spot_no_VA!$C80))-1</f>
        <v>6.5027532520970599E-2</v>
      </c>
      <c r="AM80" s="9">
        <v>1.6247999999999999E-2</v>
      </c>
      <c r="AN80" s="9">
        <v>2.5861129294868279E-2</v>
      </c>
      <c r="AO80" s="9">
        <v>1.9554424787429747E-2</v>
      </c>
      <c r="AP80" s="9">
        <v>3.073359882086435E-2</v>
      </c>
      <c r="AQ80" s="9">
        <v>1.7216425297133187E-2</v>
      </c>
      <c r="AR80" s="9">
        <v>4.1087596563606166E-2</v>
      </c>
      <c r="AS80" s="9">
        <f>LFL_RFR_spot_no_VA!AS80+0.00003</f>
        <v>3.7488988279419633E-3</v>
      </c>
      <c r="AT80" s="9">
        <v>2.6794364385532621E-2</v>
      </c>
      <c r="AU80" s="9">
        <v>4.1372478854440731E-2</v>
      </c>
      <c r="AV80" s="9">
        <v>2.3218600459196992E-2</v>
      </c>
      <c r="AW80" s="9">
        <v>1.9122189587543081E-2</v>
      </c>
      <c r="AX80" s="9">
        <v>4.8858006634297846E-2</v>
      </c>
      <c r="AY80" s="9">
        <v>1.4721249370514222E-2</v>
      </c>
      <c r="AZ80" s="9">
        <v>1.6253719624658158E-2</v>
      </c>
      <c r="BA80" s="9">
        <v>2.1057424459763219E-2</v>
      </c>
      <c r="BB80" s="9">
        <v>4.8759771361596371E-2</v>
      </c>
      <c r="BC80" s="9">
        <v>1.8001E-2</v>
      </c>
      <c r="BD80" s="12"/>
      <c r="BE80" s="3"/>
    </row>
    <row r="81" spans="1:57" x14ac:dyDescent="0.25">
      <c r="A81" s="3"/>
      <c r="B81" s="3">
        <v>71</v>
      </c>
      <c r="C81" s="6">
        <v>1.5035E-2</v>
      </c>
      <c r="D81" s="6">
        <v>1.5035E-2</v>
      </c>
      <c r="E81" s="6">
        <v>1.5035E-2</v>
      </c>
      <c r="F81" s="6">
        <v>1.5143999999999999E-2</v>
      </c>
      <c r="G81" s="6">
        <v>2.5284000000000001E-2</v>
      </c>
      <c r="H81" s="6">
        <v>1.5035E-2</v>
      </c>
      <c r="I81" s="6">
        <v>1.5587E-2</v>
      </c>
      <c r="J81" s="6">
        <v>1.6423E-2</v>
      </c>
      <c r="K81" s="6">
        <v>1.5035E-2</v>
      </c>
      <c r="L81" s="6">
        <v>1.5035E-2</v>
      </c>
      <c r="M81" s="6">
        <v>1.5035E-2</v>
      </c>
      <c r="N81" s="6">
        <v>1.5035E-2</v>
      </c>
      <c r="O81" s="6">
        <v>1.6253E-2</v>
      </c>
      <c r="P81" s="6">
        <v>2.5808000000000001E-2</v>
      </c>
      <c r="Q81" s="6">
        <v>2.8289000000000002E-2</v>
      </c>
      <c r="R81" s="6">
        <v>1.5035E-2</v>
      </c>
      <c r="S81" s="6">
        <v>1.5035E-2</v>
      </c>
      <c r="T81" s="6">
        <v>1.5035E-2</v>
      </c>
      <c r="U81" s="6">
        <v>1.1185E-2</v>
      </c>
      <c r="V81" s="6">
        <v>1.5035E-2</v>
      </c>
      <c r="W81" s="6">
        <v>1.5035E-2</v>
      </c>
      <c r="X81" s="6">
        <v>1.5035E-2</v>
      </c>
      <c r="Y81" s="6">
        <v>1.5035E-2</v>
      </c>
      <c r="Z81" s="6">
        <v>1.9172999999999999E-2</v>
      </c>
      <c r="AA81" s="6">
        <v>2.2922000000000001E-2</v>
      </c>
      <c r="AB81" s="6">
        <v>1.5035E-2</v>
      </c>
      <c r="AC81" s="6">
        <v>2.5812000000000002E-2</v>
      </c>
      <c r="AD81" s="6">
        <v>3.4969613829857193E-2</v>
      </c>
      <c r="AE81" s="6">
        <v>1.5035E-2</v>
      </c>
      <c r="AF81" s="6">
        <v>1.5035E-2</v>
      </c>
      <c r="AG81" s="6">
        <v>1.5035E-2</v>
      </c>
      <c r="AH81" s="6">
        <v>2.0041E-2</v>
      </c>
      <c r="AI81" s="6">
        <v>3.9996523400935846E-3</v>
      </c>
      <c r="AJ81" s="6">
        <v>1.3389483481983433E-2</v>
      </c>
      <c r="AK81" s="6">
        <v>1.9386E-2</v>
      </c>
      <c r="AL81" s="6">
        <f>((1+BSL_RFR_spot_no_VA!AL81)*(1+LFL_RFR_spot_no_VA!$C81)/(1+BSL_RFR_spot_no_VA!$C81))-1</f>
        <v>6.4527263890259423E-2</v>
      </c>
      <c r="AM81" s="6">
        <v>1.6299999999999999E-2</v>
      </c>
      <c r="AN81" s="6">
        <v>2.5785033302613503E-2</v>
      </c>
      <c r="AO81" s="6">
        <v>1.9567023170265818E-2</v>
      </c>
      <c r="AP81" s="6">
        <v>3.0588519802958292E-2</v>
      </c>
      <c r="AQ81" s="6">
        <v>1.7258599187482737E-2</v>
      </c>
      <c r="AR81" s="6">
        <v>4.0932223861982253E-2</v>
      </c>
      <c r="AS81" s="6">
        <f>LFL_RFR_spot_no_VA!AS81+0.00003</f>
        <v>3.8408016026734416E-3</v>
      </c>
      <c r="AT81" s="6">
        <v>2.6708402895726735E-2</v>
      </c>
      <c r="AU81" s="6">
        <v>4.1207270123760686E-2</v>
      </c>
      <c r="AV81" s="6">
        <v>2.317209381571872E-2</v>
      </c>
      <c r="AW81" s="6">
        <v>1.9134807616042471E-2</v>
      </c>
      <c r="AX81" s="6">
        <v>4.8594226868666768E-2</v>
      </c>
      <c r="AY81" s="6">
        <v>1.4802828993032424E-2</v>
      </c>
      <c r="AZ81" s="6">
        <v>1.6305760352036014E-2</v>
      </c>
      <c r="BA81" s="6">
        <v>2.1040485286935917E-2</v>
      </c>
      <c r="BB81" s="6">
        <v>4.8495996060888835E-2</v>
      </c>
      <c r="BC81" s="6">
        <v>1.8029E-2</v>
      </c>
      <c r="BD81" s="12"/>
      <c r="BE81" s="3"/>
    </row>
    <row r="82" spans="1:57" x14ac:dyDescent="0.25">
      <c r="A82" s="3"/>
      <c r="B82" s="3">
        <v>72</v>
      </c>
      <c r="C82" s="6">
        <v>1.5103999999999999E-2</v>
      </c>
      <c r="D82" s="6">
        <v>1.5103999999999999E-2</v>
      </c>
      <c r="E82" s="6">
        <v>1.5103999999999999E-2</v>
      </c>
      <c r="F82" s="6">
        <v>1.5211000000000001E-2</v>
      </c>
      <c r="G82" s="6">
        <v>2.5211000000000001E-2</v>
      </c>
      <c r="H82" s="6">
        <v>1.5103999999999999E-2</v>
      </c>
      <c r="I82" s="6">
        <v>1.5647999999999999E-2</v>
      </c>
      <c r="J82" s="6">
        <v>1.6472000000000001E-2</v>
      </c>
      <c r="K82" s="6">
        <v>1.5103999999999999E-2</v>
      </c>
      <c r="L82" s="6">
        <v>1.5103999999999999E-2</v>
      </c>
      <c r="M82" s="6">
        <v>1.5103999999999999E-2</v>
      </c>
      <c r="N82" s="6">
        <v>1.5103999999999999E-2</v>
      </c>
      <c r="O82" s="6">
        <v>1.6305E-2</v>
      </c>
      <c r="P82" s="6">
        <v>2.5727E-2</v>
      </c>
      <c r="Q82" s="6">
        <v>2.8174000000000001E-2</v>
      </c>
      <c r="R82" s="6">
        <v>1.5103999999999999E-2</v>
      </c>
      <c r="S82" s="6">
        <v>1.5103999999999999E-2</v>
      </c>
      <c r="T82" s="6">
        <v>1.5103999999999999E-2</v>
      </c>
      <c r="U82" s="6">
        <v>1.1306999999999999E-2</v>
      </c>
      <c r="V82" s="6">
        <v>1.5103999999999999E-2</v>
      </c>
      <c r="W82" s="6">
        <v>1.5103999999999999E-2</v>
      </c>
      <c r="X82" s="6">
        <v>1.5103999999999999E-2</v>
      </c>
      <c r="Y82" s="6">
        <v>1.5103999999999999E-2</v>
      </c>
      <c r="Z82" s="6">
        <v>1.9184E-2</v>
      </c>
      <c r="AA82" s="6">
        <v>2.2882E-2</v>
      </c>
      <c r="AB82" s="6">
        <v>1.5103999999999999E-2</v>
      </c>
      <c r="AC82" s="6">
        <v>2.5732000000000001E-2</v>
      </c>
      <c r="AD82" s="6">
        <v>3.4763160456650732E-2</v>
      </c>
      <c r="AE82" s="6">
        <v>1.5103999999999999E-2</v>
      </c>
      <c r="AF82" s="6">
        <v>1.5103999999999999E-2</v>
      </c>
      <c r="AG82" s="6">
        <v>1.5103999999999999E-2</v>
      </c>
      <c r="AH82" s="6">
        <v>2.0039999999999999E-2</v>
      </c>
      <c r="AI82" s="6">
        <v>4.0824606800256014E-3</v>
      </c>
      <c r="AJ82" s="6">
        <v>1.3471315529176575E-2</v>
      </c>
      <c r="AK82" s="6">
        <v>1.9394000000000002E-2</v>
      </c>
      <c r="AL82" s="6">
        <f>((1+BSL_RFR_spot_no_VA!AL82)*(1+LFL_RFR_spot_no_VA!$C82)/(1+BSL_RFR_spot_no_VA!$C82))-1</f>
        <v>6.4044369639063792E-2</v>
      </c>
      <c r="AM82" s="6">
        <v>1.6351000000000001E-2</v>
      </c>
      <c r="AN82" s="6">
        <v>2.5706711323412179E-2</v>
      </c>
      <c r="AO82" s="6">
        <v>1.9577400847120341E-2</v>
      </c>
      <c r="AP82" s="6">
        <v>3.0441210761829707E-2</v>
      </c>
      <c r="AQ82" s="6">
        <v>1.7298554644396669E-2</v>
      </c>
      <c r="AR82" s="6">
        <v>4.0784422190571989E-2</v>
      </c>
      <c r="AS82" s="6">
        <f>LFL_RFR_spot_no_VA!AS82+0.00003</f>
        <v>3.9305105904512668E-3</v>
      </c>
      <c r="AT82" s="6">
        <v>2.6610391714147363E-2</v>
      </c>
      <c r="AU82" s="6">
        <v>4.1049632740026931E-2</v>
      </c>
      <c r="AV82" s="6">
        <v>2.3133186732404942E-2</v>
      </c>
      <c r="AW82" s="6">
        <v>1.9155028490581039E-2</v>
      </c>
      <c r="AX82" s="6">
        <v>4.8328188930623517E-2</v>
      </c>
      <c r="AY82" s="6">
        <v>1.4872369247531214E-2</v>
      </c>
      <c r="AZ82" s="6">
        <v>1.6365406414833084E-2</v>
      </c>
      <c r="BA82" s="6">
        <v>2.1031147562651231E-2</v>
      </c>
      <c r="BB82" s="6">
        <v>4.8239785414138536E-2</v>
      </c>
      <c r="BC82" s="6">
        <v>1.8055999999999999E-2</v>
      </c>
      <c r="BD82" s="12"/>
      <c r="BE82" s="3"/>
    </row>
    <row r="83" spans="1:57" x14ac:dyDescent="0.25">
      <c r="A83" s="3"/>
      <c r="B83" s="3">
        <v>73</v>
      </c>
      <c r="C83" s="6">
        <v>1.5169999999999999E-2</v>
      </c>
      <c r="D83" s="6">
        <v>1.5169999999999999E-2</v>
      </c>
      <c r="E83" s="6">
        <v>1.5169999999999999E-2</v>
      </c>
      <c r="F83" s="6">
        <v>1.5277000000000001E-2</v>
      </c>
      <c r="G83" s="6">
        <v>2.5139999999999999E-2</v>
      </c>
      <c r="H83" s="6">
        <v>1.5169999999999999E-2</v>
      </c>
      <c r="I83" s="6">
        <v>1.5706999999999999E-2</v>
      </c>
      <c r="J83" s="6">
        <v>1.652E-2</v>
      </c>
      <c r="K83" s="6">
        <v>1.5169999999999999E-2</v>
      </c>
      <c r="L83" s="6">
        <v>1.5169999999999999E-2</v>
      </c>
      <c r="M83" s="6">
        <v>1.5169999999999999E-2</v>
      </c>
      <c r="N83" s="6">
        <v>1.5169999999999999E-2</v>
      </c>
      <c r="O83" s="6">
        <v>1.6355000000000001E-2</v>
      </c>
      <c r="P83" s="6">
        <v>2.5649000000000002E-2</v>
      </c>
      <c r="Q83" s="6">
        <v>2.8062E-2</v>
      </c>
      <c r="R83" s="6">
        <v>1.5169999999999999E-2</v>
      </c>
      <c r="S83" s="6">
        <v>1.5169999999999999E-2</v>
      </c>
      <c r="T83" s="6">
        <v>1.5169999999999999E-2</v>
      </c>
      <c r="U83" s="6">
        <v>1.1424999999999999E-2</v>
      </c>
      <c r="V83" s="6">
        <v>1.5169999999999999E-2</v>
      </c>
      <c r="W83" s="6">
        <v>1.5169999999999999E-2</v>
      </c>
      <c r="X83" s="6">
        <v>1.5169999999999999E-2</v>
      </c>
      <c r="Y83" s="6">
        <v>1.5169999999999999E-2</v>
      </c>
      <c r="Z83" s="6">
        <v>1.9195E-2</v>
      </c>
      <c r="AA83" s="6">
        <v>2.2842999999999999E-2</v>
      </c>
      <c r="AB83" s="6">
        <v>1.5169999999999999E-2</v>
      </c>
      <c r="AC83" s="6">
        <v>2.5652999999999999E-2</v>
      </c>
      <c r="AD83" s="6">
        <v>3.4564384443324547E-2</v>
      </c>
      <c r="AE83" s="6">
        <v>1.5169999999999999E-2</v>
      </c>
      <c r="AF83" s="6">
        <v>1.5169999999999999E-2</v>
      </c>
      <c r="AG83" s="6">
        <v>1.5169999999999999E-2</v>
      </c>
      <c r="AH83" s="6">
        <v>2.0039999999999999E-2</v>
      </c>
      <c r="AI83" s="6">
        <v>4.1630431250501143E-3</v>
      </c>
      <c r="AJ83" s="6">
        <v>1.3551860771392032E-2</v>
      </c>
      <c r="AK83" s="6">
        <v>1.9401999999999999E-2</v>
      </c>
      <c r="AL83" s="6">
        <f>((1+BSL_RFR_spot_no_VA!AL83)*(1+LFL_RFR_spot_no_VA!$C83)/(1+BSL_RFR_spot_no_VA!$C83))-1</f>
        <v>6.355929627164203E-2</v>
      </c>
      <c r="AM83" s="6">
        <v>1.6400999999999999E-2</v>
      </c>
      <c r="AN83" s="6">
        <v>2.5626251054513993E-2</v>
      </c>
      <c r="AO83" s="6">
        <v>1.9575822299011447E-2</v>
      </c>
      <c r="AP83" s="6">
        <v>3.0291760240981125E-2</v>
      </c>
      <c r="AQ83" s="6">
        <v>1.733637788950726E-2</v>
      </c>
      <c r="AR83" s="6">
        <v>4.0624635323430081E-2</v>
      </c>
      <c r="AS83" s="6">
        <f>LFL_RFR_spot_no_VA!AS83+0.00003</f>
        <v>4.0181105539099067E-3</v>
      </c>
      <c r="AT83" s="6">
        <v>2.652006439339516E-2</v>
      </c>
      <c r="AU83" s="6">
        <v>4.0899654812316832E-2</v>
      </c>
      <c r="AV83" s="6">
        <v>2.3092142906917079E-2</v>
      </c>
      <c r="AW83" s="6">
        <v>1.9163293065681541E-2</v>
      </c>
      <c r="AX83" s="6">
        <v>4.8069805772571472E-2</v>
      </c>
      <c r="AY83" s="6">
        <v>1.4939779486353499E-2</v>
      </c>
      <c r="AZ83" s="6">
        <v>1.6413098176816909E-2</v>
      </c>
      <c r="BA83" s="6">
        <v>2.1009852491062464E-2</v>
      </c>
      <c r="BB83" s="6">
        <v>4.7981406651143699E-2</v>
      </c>
      <c r="BC83" s="6">
        <v>1.8082999999999998E-2</v>
      </c>
      <c r="BD83" s="12"/>
      <c r="BE83" s="3"/>
    </row>
    <row r="84" spans="1:57" x14ac:dyDescent="0.25">
      <c r="A84" s="3"/>
      <c r="B84" s="3">
        <v>74</v>
      </c>
      <c r="C84" s="6">
        <v>1.5235E-2</v>
      </c>
      <c r="D84" s="6">
        <v>1.5235E-2</v>
      </c>
      <c r="E84" s="6">
        <v>1.5235E-2</v>
      </c>
      <c r="F84" s="6">
        <v>1.5339999999999999E-2</v>
      </c>
      <c r="G84" s="6">
        <v>2.5069999999999999E-2</v>
      </c>
      <c r="H84" s="6">
        <v>1.5235E-2</v>
      </c>
      <c r="I84" s="6">
        <v>1.5764E-2</v>
      </c>
      <c r="J84" s="6">
        <v>1.6566000000000001E-2</v>
      </c>
      <c r="K84" s="6">
        <v>1.5235E-2</v>
      </c>
      <c r="L84" s="6">
        <v>1.5235E-2</v>
      </c>
      <c r="M84" s="6">
        <v>1.5235E-2</v>
      </c>
      <c r="N84" s="6">
        <v>1.5235E-2</v>
      </c>
      <c r="O84" s="6">
        <v>1.6403999999999998E-2</v>
      </c>
      <c r="P84" s="6">
        <v>2.5572000000000001E-2</v>
      </c>
      <c r="Q84" s="6">
        <v>2.7952999999999999E-2</v>
      </c>
      <c r="R84" s="6">
        <v>1.5235E-2</v>
      </c>
      <c r="S84" s="6">
        <v>1.5235E-2</v>
      </c>
      <c r="T84" s="6">
        <v>1.5235E-2</v>
      </c>
      <c r="U84" s="6">
        <v>1.1540999999999999E-2</v>
      </c>
      <c r="V84" s="6">
        <v>1.5235E-2</v>
      </c>
      <c r="W84" s="6">
        <v>1.5235E-2</v>
      </c>
      <c r="X84" s="6">
        <v>1.5235E-2</v>
      </c>
      <c r="Y84" s="6">
        <v>1.5235E-2</v>
      </c>
      <c r="Z84" s="6">
        <v>1.9206000000000001E-2</v>
      </c>
      <c r="AA84" s="6">
        <v>2.2804999999999999E-2</v>
      </c>
      <c r="AB84" s="6">
        <v>1.5235E-2</v>
      </c>
      <c r="AC84" s="6">
        <v>2.5576999999999999E-2</v>
      </c>
      <c r="AD84" s="6">
        <v>3.4363740272539411E-2</v>
      </c>
      <c r="AE84" s="6">
        <v>1.5235E-2</v>
      </c>
      <c r="AF84" s="6">
        <v>1.5235E-2</v>
      </c>
      <c r="AG84" s="6">
        <v>1.5235E-2</v>
      </c>
      <c r="AH84" s="6">
        <v>2.0039999999999999E-2</v>
      </c>
      <c r="AI84" s="6">
        <v>4.2414850460184006E-3</v>
      </c>
      <c r="AJ84" s="6">
        <v>1.3631077886073761E-2</v>
      </c>
      <c r="AK84" s="6">
        <v>1.941E-2</v>
      </c>
      <c r="AL84" s="6">
        <f>((1+BSL_RFR_spot_no_VA!AL84)*(1+LFL_RFR_spot_no_VA!$C84)/(1+BSL_RFR_spot_no_VA!$C84))-1</f>
        <v>6.3102068548338108E-2</v>
      </c>
      <c r="AM84" s="6">
        <v>1.6448999999999998E-2</v>
      </c>
      <c r="AN84" s="6">
        <v>2.5553664926199371E-2</v>
      </c>
      <c r="AO84" s="6">
        <v>1.9591885957159993E-2</v>
      </c>
      <c r="AP84" s="6">
        <v>3.0160047688109648E-2</v>
      </c>
      <c r="AQ84" s="6">
        <v>1.737217912519462E-2</v>
      </c>
      <c r="AR84" s="6">
        <v>4.0482666627912778E-2</v>
      </c>
      <c r="AS84" s="6">
        <f>LFL_RFR_spot_no_VA!AS84+0.00003</f>
        <v>4.1035815566945718E-3</v>
      </c>
      <c r="AT84" s="6">
        <v>2.6437618974326949E-2</v>
      </c>
      <c r="AU84" s="6">
        <v>4.0747852842351273E-2</v>
      </c>
      <c r="AV84" s="6">
        <v>2.3049128456503976E-2</v>
      </c>
      <c r="AW84" s="6">
        <v>1.9179374068033495E-2</v>
      </c>
      <c r="AX84" s="6">
        <v>4.7819485227373448E-2</v>
      </c>
      <c r="AY84" s="6">
        <v>1.5014968330187228E-2</v>
      </c>
      <c r="AZ84" s="6">
        <v>1.6458759942129086E-2</v>
      </c>
      <c r="BA84" s="6">
        <v>2.1006212434164118E-2</v>
      </c>
      <c r="BB84" s="6">
        <v>4.7731089822560691E-2</v>
      </c>
      <c r="BC84" s="6">
        <v>1.8109E-2</v>
      </c>
      <c r="BD84" s="12"/>
      <c r="BE84" s="3"/>
    </row>
    <row r="85" spans="1:57" x14ac:dyDescent="0.25">
      <c r="A85" s="3"/>
      <c r="B85" s="8">
        <v>75</v>
      </c>
      <c r="C85" s="9">
        <v>1.5298000000000001E-2</v>
      </c>
      <c r="D85" s="9">
        <v>1.5298000000000001E-2</v>
      </c>
      <c r="E85" s="9">
        <v>1.5298000000000001E-2</v>
      </c>
      <c r="F85" s="9">
        <v>1.5402000000000001E-2</v>
      </c>
      <c r="G85" s="9">
        <v>2.5003000000000001E-2</v>
      </c>
      <c r="H85" s="9">
        <v>1.5298000000000001E-2</v>
      </c>
      <c r="I85" s="9">
        <v>1.5820000000000001E-2</v>
      </c>
      <c r="J85" s="9">
        <v>1.6611999999999998E-2</v>
      </c>
      <c r="K85" s="9">
        <v>1.5298000000000001E-2</v>
      </c>
      <c r="L85" s="9">
        <v>1.5298000000000001E-2</v>
      </c>
      <c r="M85" s="9">
        <v>1.5298000000000001E-2</v>
      </c>
      <c r="N85" s="9">
        <v>1.5298000000000001E-2</v>
      </c>
      <c r="O85" s="9">
        <v>1.6452000000000001E-2</v>
      </c>
      <c r="P85" s="9">
        <v>2.5498E-2</v>
      </c>
      <c r="Q85" s="9">
        <v>2.7847E-2</v>
      </c>
      <c r="R85" s="9">
        <v>1.5298000000000001E-2</v>
      </c>
      <c r="S85" s="9">
        <v>1.5298000000000001E-2</v>
      </c>
      <c r="T85" s="9">
        <v>1.5298000000000001E-2</v>
      </c>
      <c r="U85" s="9">
        <v>1.1653E-2</v>
      </c>
      <c r="V85" s="9">
        <v>1.5298000000000001E-2</v>
      </c>
      <c r="W85" s="9">
        <v>1.5298000000000001E-2</v>
      </c>
      <c r="X85" s="9">
        <v>1.5298000000000001E-2</v>
      </c>
      <c r="Y85" s="9">
        <v>1.5298000000000001E-2</v>
      </c>
      <c r="Z85" s="9">
        <v>1.9216E-2</v>
      </c>
      <c r="AA85" s="9">
        <v>2.2766999999999999E-2</v>
      </c>
      <c r="AB85" s="9">
        <v>1.5298000000000001E-2</v>
      </c>
      <c r="AC85" s="9">
        <v>2.5503000000000001E-2</v>
      </c>
      <c r="AD85" s="9">
        <v>3.4170932282752364E-2</v>
      </c>
      <c r="AE85" s="9">
        <v>1.5298000000000001E-2</v>
      </c>
      <c r="AF85" s="9">
        <v>1.5298000000000001E-2</v>
      </c>
      <c r="AG85" s="9">
        <v>1.5298000000000001E-2</v>
      </c>
      <c r="AH85" s="9">
        <v>2.0039999999999999E-2</v>
      </c>
      <c r="AI85" s="9">
        <v>4.3178678599449238E-3</v>
      </c>
      <c r="AJ85" s="9">
        <v>1.3708937029330626E-2</v>
      </c>
      <c r="AK85" s="9">
        <v>1.9418000000000001E-2</v>
      </c>
      <c r="AL85" s="9">
        <f>((1+BSL_RFR_spot_no_VA!AL85)*(1+LFL_RFR_spot_no_VA!$C85)/(1+BSL_RFR_spot_no_VA!$C85))-1</f>
        <v>6.2652643444491396E-2</v>
      </c>
      <c r="AM85" s="9">
        <v>1.6496E-2</v>
      </c>
      <c r="AN85" s="9">
        <v>2.5479099738566546E-2</v>
      </c>
      <c r="AO85" s="9">
        <v>1.9596153191710375E-2</v>
      </c>
      <c r="AP85" s="9">
        <v>3.0016530965022659E-2</v>
      </c>
      <c r="AQ85" s="9">
        <v>1.7406007816169966E-2</v>
      </c>
      <c r="AR85" s="9">
        <v>4.0338695941225522E-2</v>
      </c>
      <c r="AS85" s="9">
        <f>LFL_RFR_spot_no_VA!AS85+0.00003</f>
        <v>4.1871014861057073E-3</v>
      </c>
      <c r="AT85" s="9">
        <v>2.6353193632840499E-2</v>
      </c>
      <c r="AU85" s="9">
        <v>4.0603870493421068E-2</v>
      </c>
      <c r="AV85" s="9">
        <v>2.3013958531119316E-2</v>
      </c>
      <c r="AW85" s="9">
        <v>1.9183659443851031E-2</v>
      </c>
      <c r="AX85" s="9">
        <v>4.7586800367902748E-2</v>
      </c>
      <c r="AY85" s="9">
        <v>1.5078364524676147E-2</v>
      </c>
      <c r="AZ85" s="9">
        <v>1.6512271362473907E-2</v>
      </c>
      <c r="BA85" s="9">
        <v>2.0990774910664811E-2</v>
      </c>
      <c r="BB85" s="9">
        <v>4.7498408850504159E-2</v>
      </c>
      <c r="BC85" s="9">
        <v>1.8134000000000001E-2</v>
      </c>
      <c r="BD85" s="12"/>
      <c r="BE85" s="3"/>
    </row>
    <row r="86" spans="1:57" x14ac:dyDescent="0.25">
      <c r="A86" s="3"/>
      <c r="B86" s="3">
        <v>76</v>
      </c>
      <c r="C86" s="6">
        <v>1.536E-2</v>
      </c>
      <c r="D86" s="6">
        <v>1.536E-2</v>
      </c>
      <c r="E86" s="6">
        <v>1.536E-2</v>
      </c>
      <c r="F86" s="6">
        <v>1.5462E-2</v>
      </c>
      <c r="G86" s="6">
        <v>2.4937000000000001E-2</v>
      </c>
      <c r="H86" s="6">
        <v>1.536E-2</v>
      </c>
      <c r="I86" s="6">
        <v>1.5875E-2</v>
      </c>
      <c r="J86" s="6">
        <v>1.6656000000000001E-2</v>
      </c>
      <c r="K86" s="6">
        <v>1.536E-2</v>
      </c>
      <c r="L86" s="6">
        <v>1.536E-2</v>
      </c>
      <c r="M86" s="6">
        <v>1.536E-2</v>
      </c>
      <c r="N86" s="6">
        <v>1.536E-2</v>
      </c>
      <c r="O86" s="6">
        <v>1.6497999999999999E-2</v>
      </c>
      <c r="P86" s="6">
        <v>2.5426000000000001E-2</v>
      </c>
      <c r="Q86" s="6">
        <v>2.7743E-2</v>
      </c>
      <c r="R86" s="6">
        <v>1.536E-2</v>
      </c>
      <c r="S86" s="6">
        <v>1.536E-2</v>
      </c>
      <c r="T86" s="6">
        <v>1.536E-2</v>
      </c>
      <c r="U86" s="6">
        <v>1.1762E-2</v>
      </c>
      <c r="V86" s="6">
        <v>1.536E-2</v>
      </c>
      <c r="W86" s="6">
        <v>1.536E-2</v>
      </c>
      <c r="X86" s="6">
        <v>1.536E-2</v>
      </c>
      <c r="Y86" s="6">
        <v>1.536E-2</v>
      </c>
      <c r="Z86" s="6">
        <v>1.9226E-2</v>
      </c>
      <c r="AA86" s="6">
        <v>2.2731000000000001E-2</v>
      </c>
      <c r="AB86" s="6">
        <v>1.536E-2</v>
      </c>
      <c r="AC86" s="6">
        <v>2.5430000000000001E-2</v>
      </c>
      <c r="AD86" s="6">
        <v>3.3986036326088653E-2</v>
      </c>
      <c r="AE86" s="6">
        <v>1.536E-2</v>
      </c>
      <c r="AF86" s="6">
        <v>1.536E-2</v>
      </c>
      <c r="AG86" s="6">
        <v>1.536E-2</v>
      </c>
      <c r="AH86" s="6">
        <v>2.0039999999999999E-2</v>
      </c>
      <c r="AI86" s="6">
        <v>4.3922692147706499E-3</v>
      </c>
      <c r="AJ86" s="6">
        <v>1.3785418142514771E-2</v>
      </c>
      <c r="AK86" s="6">
        <v>1.9425000000000001E-2</v>
      </c>
      <c r="AL86" s="6">
        <f>((1+BSL_RFR_spot_no_VA!AL86)*(1+LFL_RFR_spot_no_VA!$C86)/(1+BSL_RFR_spot_no_VA!$C86))-1</f>
        <v>6.2211100375109796E-2</v>
      </c>
      <c r="AM86" s="6">
        <v>1.6542000000000001E-2</v>
      </c>
      <c r="AN86" s="6">
        <v>2.5402631323011349E-2</v>
      </c>
      <c r="AO86" s="6">
        <v>1.9598521074934983E-2</v>
      </c>
      <c r="AP86" s="6">
        <v>2.9890750415009659E-2</v>
      </c>
      <c r="AQ86" s="6">
        <v>1.7437938579881296E-2</v>
      </c>
      <c r="AR86" s="6">
        <v>4.0202621414130002E-2</v>
      </c>
      <c r="AS86" s="6">
        <f>LFL_RFR_spot_no_VA!AS86+0.00003</f>
        <v>4.2589228714842416E-3</v>
      </c>
      <c r="AT86" s="6">
        <v>2.6266864321032868E-2</v>
      </c>
      <c r="AU86" s="6">
        <v>4.0457962981727214E-2</v>
      </c>
      <c r="AV86" s="6">
        <v>2.296706560131434E-2</v>
      </c>
      <c r="AW86" s="6">
        <v>1.9195867064493166E-2</v>
      </c>
      <c r="AX86" s="6">
        <v>4.734236447733009E-2</v>
      </c>
      <c r="AY86" s="6">
        <v>1.5139864471505948E-2</v>
      </c>
      <c r="AZ86" s="6">
        <v>1.6554063922813667E-2</v>
      </c>
      <c r="BA86" s="6">
        <v>2.0973437208150925E-2</v>
      </c>
      <c r="BB86" s="6">
        <v>4.7253977011623594E-2</v>
      </c>
      <c r="BC86" s="6">
        <v>1.8158000000000001E-2</v>
      </c>
      <c r="BD86" s="12"/>
      <c r="BE86" s="3"/>
    </row>
    <row r="87" spans="1:57" x14ac:dyDescent="0.25">
      <c r="A87" s="3"/>
      <c r="B87" s="3">
        <v>77</v>
      </c>
      <c r="C87" s="6">
        <v>1.542E-2</v>
      </c>
      <c r="D87" s="6">
        <v>1.542E-2</v>
      </c>
      <c r="E87" s="6">
        <v>1.542E-2</v>
      </c>
      <c r="F87" s="6">
        <v>1.5520000000000001E-2</v>
      </c>
      <c r="G87" s="6">
        <v>2.4872999999999999E-2</v>
      </c>
      <c r="H87" s="6">
        <v>1.542E-2</v>
      </c>
      <c r="I87" s="6">
        <v>1.5928000000000001E-2</v>
      </c>
      <c r="J87" s="6">
        <v>1.6698999999999999E-2</v>
      </c>
      <c r="K87" s="6">
        <v>1.542E-2</v>
      </c>
      <c r="L87" s="6">
        <v>1.542E-2</v>
      </c>
      <c r="M87" s="6">
        <v>1.542E-2</v>
      </c>
      <c r="N87" s="6">
        <v>1.542E-2</v>
      </c>
      <c r="O87" s="6">
        <v>1.6542999999999999E-2</v>
      </c>
      <c r="P87" s="6">
        <v>2.5354999999999999E-2</v>
      </c>
      <c r="Q87" s="6">
        <v>2.7643000000000001E-2</v>
      </c>
      <c r="R87" s="6">
        <v>1.542E-2</v>
      </c>
      <c r="S87" s="6">
        <v>1.542E-2</v>
      </c>
      <c r="T87" s="6">
        <v>1.542E-2</v>
      </c>
      <c r="U87" s="6">
        <v>1.1868E-2</v>
      </c>
      <c r="V87" s="6">
        <v>1.542E-2</v>
      </c>
      <c r="W87" s="6">
        <v>1.542E-2</v>
      </c>
      <c r="X87" s="6">
        <v>1.542E-2</v>
      </c>
      <c r="Y87" s="6">
        <v>1.542E-2</v>
      </c>
      <c r="Z87" s="6">
        <v>1.9236E-2</v>
      </c>
      <c r="AA87" s="6">
        <v>2.2696000000000001E-2</v>
      </c>
      <c r="AB87" s="6">
        <v>1.542E-2</v>
      </c>
      <c r="AC87" s="6">
        <v>2.5360000000000001E-2</v>
      </c>
      <c r="AD87" s="6">
        <v>3.3799304180793133E-2</v>
      </c>
      <c r="AE87" s="6">
        <v>1.542E-2</v>
      </c>
      <c r="AF87" s="6">
        <v>1.542E-2</v>
      </c>
      <c r="AG87" s="6">
        <v>1.542E-2</v>
      </c>
      <c r="AH87" s="6">
        <v>2.0039999999999999E-2</v>
      </c>
      <c r="AI87" s="6">
        <v>4.4647631692769085E-3</v>
      </c>
      <c r="AJ87" s="6">
        <v>1.3860509488916595E-2</v>
      </c>
      <c r="AK87" s="6">
        <v>1.9432999999999999E-2</v>
      </c>
      <c r="AL87" s="6">
        <f>((1+BSL_RFR_spot_no_VA!AL87)*(1+LFL_RFR_spot_no_VA!$C87)/(1+BSL_RFR_spot_no_VA!$C87))-1</f>
        <v>6.177751487140215E-2</v>
      </c>
      <c r="AM87" s="6">
        <v>1.6587000000000001E-2</v>
      </c>
      <c r="AN87" s="6">
        <v>2.5334152332669557E-2</v>
      </c>
      <c r="AO87" s="6">
        <v>1.9599061057374412E-2</v>
      </c>
      <c r="AP87" s="6">
        <v>2.9753315130413682E-2</v>
      </c>
      <c r="AQ87" s="6">
        <v>1.7468042552684526E-2</v>
      </c>
      <c r="AR87" s="6">
        <v>4.0064694991817751E-2</v>
      </c>
      <c r="AS87" s="6">
        <f>LFL_RFR_spot_no_VA!AS87+0.00003</f>
        <v>4.3289374154058787E-3</v>
      </c>
      <c r="AT87" s="6">
        <v>2.6178703445127294E-2</v>
      </c>
      <c r="AU87" s="6">
        <v>4.0310204036136721E-2</v>
      </c>
      <c r="AV87" s="6">
        <v>2.292816369834183E-2</v>
      </c>
      <c r="AW87" s="6">
        <v>1.9196426224691088E-2</v>
      </c>
      <c r="AX87" s="6">
        <v>4.7105894382890368E-2</v>
      </c>
      <c r="AY87" s="6">
        <v>1.5199538983175387E-2</v>
      </c>
      <c r="AZ87" s="6">
        <v>1.659403035490814E-2</v>
      </c>
      <c r="BA87" s="6">
        <v>2.0954270982016077E-2</v>
      </c>
      <c r="BB87" s="6">
        <v>4.7027331488708191E-2</v>
      </c>
      <c r="BC87" s="6">
        <v>1.8182E-2</v>
      </c>
      <c r="BD87" s="12"/>
      <c r="BE87" s="3"/>
    </row>
    <row r="88" spans="1:57" x14ac:dyDescent="0.25">
      <c r="A88" s="3"/>
      <c r="B88" s="3">
        <v>78</v>
      </c>
      <c r="C88" s="6">
        <v>1.5478E-2</v>
      </c>
      <c r="D88" s="6">
        <v>1.5478E-2</v>
      </c>
      <c r="E88" s="6">
        <v>1.5478E-2</v>
      </c>
      <c r="F88" s="6">
        <v>1.5578E-2</v>
      </c>
      <c r="G88" s="6">
        <v>2.4811E-2</v>
      </c>
      <c r="H88" s="6">
        <v>1.5478E-2</v>
      </c>
      <c r="I88" s="6">
        <v>1.5980000000000001E-2</v>
      </c>
      <c r="J88" s="6">
        <v>1.6740999999999999E-2</v>
      </c>
      <c r="K88" s="6">
        <v>1.5478E-2</v>
      </c>
      <c r="L88" s="6">
        <v>1.5478E-2</v>
      </c>
      <c r="M88" s="6">
        <v>1.5478E-2</v>
      </c>
      <c r="N88" s="6">
        <v>1.5478E-2</v>
      </c>
      <c r="O88" s="6">
        <v>1.6587000000000001E-2</v>
      </c>
      <c r="P88" s="6">
        <v>2.5287E-2</v>
      </c>
      <c r="Q88" s="6">
        <v>2.7543999999999999E-2</v>
      </c>
      <c r="R88" s="6">
        <v>1.5478E-2</v>
      </c>
      <c r="S88" s="6">
        <v>1.5478E-2</v>
      </c>
      <c r="T88" s="6">
        <v>1.5478E-2</v>
      </c>
      <c r="U88" s="6">
        <v>1.1972E-2</v>
      </c>
      <c r="V88" s="6">
        <v>1.5478E-2</v>
      </c>
      <c r="W88" s="6">
        <v>1.5478E-2</v>
      </c>
      <c r="X88" s="6">
        <v>1.5478E-2</v>
      </c>
      <c r="Y88" s="6">
        <v>1.5478E-2</v>
      </c>
      <c r="Z88" s="6">
        <v>1.9245999999999999E-2</v>
      </c>
      <c r="AA88" s="6">
        <v>2.2662000000000002E-2</v>
      </c>
      <c r="AB88" s="6">
        <v>1.5478E-2</v>
      </c>
      <c r="AC88" s="6">
        <v>2.5291000000000001E-2</v>
      </c>
      <c r="AD88" s="6">
        <v>3.3620808348248543E-2</v>
      </c>
      <c r="AE88" s="6">
        <v>1.5478E-2</v>
      </c>
      <c r="AF88" s="6">
        <v>1.5478E-2</v>
      </c>
      <c r="AG88" s="6">
        <v>1.5478E-2</v>
      </c>
      <c r="AH88" s="6">
        <v>2.0039000000000001E-2</v>
      </c>
      <c r="AI88" s="6">
        <v>4.5354203673673155E-3</v>
      </c>
      <c r="AJ88" s="6">
        <v>1.3934206389038861E-2</v>
      </c>
      <c r="AK88" s="6">
        <v>1.9439999999999999E-2</v>
      </c>
      <c r="AL88" s="6">
        <f>((1+BSL_RFR_spot_no_VA!AL88)*(1+LFL_RFR_spot_no_VA!$C88)/(1+BSL_RFR_spot_no_VA!$C88))-1</f>
        <v>6.1362229665441914E-2</v>
      </c>
      <c r="AM88" s="6">
        <v>1.6629999999999999E-2</v>
      </c>
      <c r="AN88" s="6">
        <v>2.5264012050573825E-2</v>
      </c>
      <c r="AO88" s="6">
        <v>1.9597888121362983E-2</v>
      </c>
      <c r="AP88" s="6">
        <v>2.9624079684143156E-2</v>
      </c>
      <c r="AQ88" s="6">
        <v>1.7506234053907388E-2</v>
      </c>
      <c r="AR88" s="6">
        <v>3.9925230467058537E-2</v>
      </c>
      <c r="AS88" s="6">
        <f>LFL_RFR_spot_no_VA!AS88+0.00003</f>
        <v>4.4069312924606393E-3</v>
      </c>
      <c r="AT88" s="6">
        <v>2.6098709683126442E-2</v>
      </c>
      <c r="AU88" s="6">
        <v>4.0180549742898197E-2</v>
      </c>
      <c r="AV88" s="6">
        <v>2.2887578790835361E-2</v>
      </c>
      <c r="AW88" s="6">
        <v>1.9214909207603492E-2</v>
      </c>
      <c r="AX88" s="6">
        <v>4.6887590719762784E-2</v>
      </c>
      <c r="AY88" s="6">
        <v>1.5257460432088976E-2</v>
      </c>
      <c r="AZ88" s="6">
        <v>1.66322565327639E-2</v>
      </c>
      <c r="BA88" s="6">
        <v>2.0943224305594921E-2</v>
      </c>
      <c r="BB88" s="6">
        <v>4.6799210970433824E-2</v>
      </c>
      <c r="BC88" s="6">
        <v>1.8206E-2</v>
      </c>
      <c r="BD88" s="12"/>
      <c r="BE88" s="3"/>
    </row>
    <row r="89" spans="1:57" x14ac:dyDescent="0.25">
      <c r="A89" s="3"/>
      <c r="B89" s="3">
        <v>79</v>
      </c>
      <c r="C89" s="6">
        <v>1.5535E-2</v>
      </c>
      <c r="D89" s="6">
        <v>1.5535E-2</v>
      </c>
      <c r="E89" s="6">
        <v>1.5535E-2</v>
      </c>
      <c r="F89" s="6">
        <v>1.5633000000000001E-2</v>
      </c>
      <c r="G89" s="6">
        <v>2.4750000000000001E-2</v>
      </c>
      <c r="H89" s="6">
        <v>1.5535E-2</v>
      </c>
      <c r="I89" s="6">
        <v>1.6031E-2</v>
      </c>
      <c r="J89" s="6">
        <v>1.6781999999999998E-2</v>
      </c>
      <c r="K89" s="6">
        <v>1.5535E-2</v>
      </c>
      <c r="L89" s="6">
        <v>1.5535E-2</v>
      </c>
      <c r="M89" s="6">
        <v>1.5535E-2</v>
      </c>
      <c r="N89" s="6">
        <v>1.5535E-2</v>
      </c>
      <c r="O89" s="6">
        <v>1.6629999999999999E-2</v>
      </c>
      <c r="P89" s="6">
        <v>2.5219999999999999E-2</v>
      </c>
      <c r="Q89" s="6">
        <v>2.7449000000000001E-2</v>
      </c>
      <c r="R89" s="6">
        <v>1.5535E-2</v>
      </c>
      <c r="S89" s="6">
        <v>1.5535E-2</v>
      </c>
      <c r="T89" s="6">
        <v>1.5535E-2</v>
      </c>
      <c r="U89" s="6">
        <v>1.2073E-2</v>
      </c>
      <c r="V89" s="6">
        <v>1.5535E-2</v>
      </c>
      <c r="W89" s="6">
        <v>1.5535E-2</v>
      </c>
      <c r="X89" s="6">
        <v>1.5535E-2</v>
      </c>
      <c r="Y89" s="6">
        <v>1.5535E-2</v>
      </c>
      <c r="Z89" s="6">
        <v>1.9255000000000001E-2</v>
      </c>
      <c r="AA89" s="6">
        <v>2.2627999999999999E-2</v>
      </c>
      <c r="AB89" s="6">
        <v>1.5535E-2</v>
      </c>
      <c r="AC89" s="6">
        <v>2.5224E-2</v>
      </c>
      <c r="AD89" s="6">
        <v>3.3440607426567848E-2</v>
      </c>
      <c r="AE89" s="6">
        <v>1.5535E-2</v>
      </c>
      <c r="AF89" s="6">
        <v>1.5535E-2</v>
      </c>
      <c r="AG89" s="6">
        <v>1.5535E-2</v>
      </c>
      <c r="AH89" s="6">
        <v>2.0039000000000001E-2</v>
      </c>
      <c r="AI89" s="6">
        <v>4.6043082061746343E-3</v>
      </c>
      <c r="AJ89" s="6">
        <v>1.400651012746601E-2</v>
      </c>
      <c r="AK89" s="6">
        <v>1.9446999999999999E-2</v>
      </c>
      <c r="AL89" s="6">
        <f>((1+BSL_RFR_spot_no_VA!AL89)*(1+LFL_RFR_spot_no_VA!$C89)/(1+BSL_RFR_spot_no_VA!$C89))-1</f>
        <v>6.0955031967955264E-2</v>
      </c>
      <c r="AM89" s="6">
        <v>1.6673E-2</v>
      </c>
      <c r="AN89" s="6">
        <v>2.5201991370099597E-2</v>
      </c>
      <c r="AO89" s="6">
        <v>1.9604838626134269E-2</v>
      </c>
      <c r="AP89" s="6">
        <v>2.9502961373357062E-2</v>
      </c>
      <c r="AQ89" s="6">
        <v>1.7532910154245407E-2</v>
      </c>
      <c r="AR89" s="6">
        <v>3.9803686335496913E-2</v>
      </c>
      <c r="AS89" s="6">
        <f>LFL_RFR_spot_no_VA!AS89+0.00003</f>
        <v>4.4832479525578591E-3</v>
      </c>
      <c r="AT89" s="6">
        <v>2.6017015366150753E-2</v>
      </c>
      <c r="AU89" s="6">
        <v>4.0049175490934008E-2</v>
      </c>
      <c r="AV89" s="6">
        <v>2.2855115044121188E-2</v>
      </c>
      <c r="AW89" s="6">
        <v>1.9221875543652178E-2</v>
      </c>
      <c r="AX89" s="6">
        <v>4.6667563121517652E-2</v>
      </c>
      <c r="AY89" s="6">
        <v>1.5313688189094066E-2</v>
      </c>
      <c r="AZ89" s="6">
        <v>1.6678607893324315E-2</v>
      </c>
      <c r="BA89" s="6">
        <v>2.0930480065494583E-2</v>
      </c>
      <c r="BB89" s="6">
        <v>4.658900659177756E-2</v>
      </c>
      <c r="BC89" s="6">
        <v>1.8228000000000001E-2</v>
      </c>
      <c r="BD89" s="12"/>
      <c r="BE89" s="3"/>
    </row>
    <row r="90" spans="1:57" x14ac:dyDescent="0.25">
      <c r="A90" s="3"/>
      <c r="B90" s="8">
        <v>80</v>
      </c>
      <c r="C90" s="9">
        <v>1.5591000000000001E-2</v>
      </c>
      <c r="D90" s="9">
        <v>1.5591000000000001E-2</v>
      </c>
      <c r="E90" s="9">
        <v>1.5591000000000001E-2</v>
      </c>
      <c r="F90" s="9">
        <v>1.5688000000000001E-2</v>
      </c>
      <c r="G90" s="9">
        <v>2.469E-2</v>
      </c>
      <c r="H90" s="9">
        <v>1.5591000000000001E-2</v>
      </c>
      <c r="I90" s="9">
        <v>1.6080000000000001E-2</v>
      </c>
      <c r="J90" s="9">
        <v>1.6822E-2</v>
      </c>
      <c r="K90" s="9">
        <v>1.5591000000000001E-2</v>
      </c>
      <c r="L90" s="9">
        <v>1.5591000000000001E-2</v>
      </c>
      <c r="M90" s="9">
        <v>1.5591000000000001E-2</v>
      </c>
      <c r="N90" s="9">
        <v>1.5591000000000001E-2</v>
      </c>
      <c r="O90" s="9">
        <v>1.6671999999999999E-2</v>
      </c>
      <c r="P90" s="9">
        <v>2.5153999999999999E-2</v>
      </c>
      <c r="Q90" s="9">
        <v>2.7355000000000001E-2</v>
      </c>
      <c r="R90" s="9">
        <v>1.5591000000000001E-2</v>
      </c>
      <c r="S90" s="9">
        <v>1.5591000000000001E-2</v>
      </c>
      <c r="T90" s="9">
        <v>1.5591000000000001E-2</v>
      </c>
      <c r="U90" s="9">
        <v>1.2172000000000001E-2</v>
      </c>
      <c r="V90" s="9">
        <v>1.5591000000000001E-2</v>
      </c>
      <c r="W90" s="9">
        <v>1.5591000000000001E-2</v>
      </c>
      <c r="X90" s="9">
        <v>1.5591000000000001E-2</v>
      </c>
      <c r="Y90" s="9">
        <v>1.5591000000000001E-2</v>
      </c>
      <c r="Z90" s="9">
        <v>1.9264E-2</v>
      </c>
      <c r="AA90" s="9">
        <v>2.2595000000000001E-2</v>
      </c>
      <c r="AB90" s="9">
        <v>1.5591000000000001E-2</v>
      </c>
      <c r="AC90" s="9">
        <v>2.5159000000000001E-2</v>
      </c>
      <c r="AD90" s="9">
        <v>3.3278581362387705E-2</v>
      </c>
      <c r="AE90" s="9">
        <v>1.5591000000000001E-2</v>
      </c>
      <c r="AF90" s="9">
        <v>1.5591000000000001E-2</v>
      </c>
      <c r="AG90" s="9">
        <v>1.5591000000000001E-2</v>
      </c>
      <c r="AH90" s="9">
        <v>2.0039000000000001E-2</v>
      </c>
      <c r="AI90" s="9">
        <v>4.6714909976379726E-3</v>
      </c>
      <c r="AJ90" s="9">
        <v>1.4077427008107879E-2</v>
      </c>
      <c r="AK90" s="9">
        <v>1.9453999999999999E-2</v>
      </c>
      <c r="AL90" s="9">
        <f>((1+BSL_RFR_spot_no_VA!AL90)*(1+LFL_RFR_spot_no_VA!$C90)/(1+BSL_RFR_spot_no_VA!$C90))-1</f>
        <v>6.056624816468803E-2</v>
      </c>
      <c r="AM90" s="9">
        <v>1.6714E-2</v>
      </c>
      <c r="AN90" s="9">
        <v>2.5138431747739665E-2</v>
      </c>
      <c r="AO90" s="9">
        <v>1.9620019101862285E-2</v>
      </c>
      <c r="AP90" s="9">
        <v>2.9390162487356708E-2</v>
      </c>
      <c r="AQ90" s="9">
        <v>1.7567798028929271E-2</v>
      </c>
      <c r="AR90" s="9">
        <v>3.9680725570772069E-2</v>
      </c>
      <c r="AS90" s="9">
        <f>LFL_RFR_spot_no_VA!AS90+0.00003</f>
        <v>4.5578478621588732E-3</v>
      </c>
      <c r="AT90" s="9">
        <v>2.5953428633162634E-2</v>
      </c>
      <c r="AU90" s="9">
        <v>3.9926206560356947E-2</v>
      </c>
      <c r="AV90" s="9">
        <v>2.2821091206054467E-2</v>
      </c>
      <c r="AW90" s="9">
        <v>1.9237068758109155E-2</v>
      </c>
      <c r="AX90" s="9">
        <v>4.645600088332591E-2</v>
      </c>
      <c r="AY90" s="9">
        <v>1.537810760182845E-2</v>
      </c>
      <c r="AZ90" s="9">
        <v>1.6723343424755788E-2</v>
      </c>
      <c r="BA90" s="9">
        <v>2.09259779664559E-2</v>
      </c>
      <c r="BB90" s="9">
        <v>4.6377446966658242E-2</v>
      </c>
      <c r="BC90" s="9">
        <v>1.8249999999999999E-2</v>
      </c>
      <c r="BD90" s="12"/>
      <c r="BE90" s="3"/>
    </row>
    <row r="91" spans="1:57" x14ac:dyDescent="0.25">
      <c r="A91" s="3"/>
      <c r="B91" s="3">
        <v>81</v>
      </c>
      <c r="C91" s="6">
        <v>1.5644999999999999E-2</v>
      </c>
      <c r="D91" s="6">
        <v>1.5644999999999999E-2</v>
      </c>
      <c r="E91" s="6">
        <v>1.5644999999999999E-2</v>
      </c>
      <c r="F91" s="6">
        <v>1.5741000000000002E-2</v>
      </c>
      <c r="G91" s="6">
        <v>2.4632999999999999E-2</v>
      </c>
      <c r="H91" s="6">
        <v>1.5644999999999999E-2</v>
      </c>
      <c r="I91" s="6">
        <v>1.6128E-2</v>
      </c>
      <c r="J91" s="6">
        <v>1.6861000000000001E-2</v>
      </c>
      <c r="K91" s="6">
        <v>1.5644999999999999E-2</v>
      </c>
      <c r="L91" s="6">
        <v>1.5644999999999999E-2</v>
      </c>
      <c r="M91" s="6">
        <v>1.5644999999999999E-2</v>
      </c>
      <c r="N91" s="6">
        <v>1.5644999999999999E-2</v>
      </c>
      <c r="O91" s="6">
        <v>1.6712999999999999E-2</v>
      </c>
      <c r="P91" s="6">
        <v>2.5090999999999999E-2</v>
      </c>
      <c r="Q91" s="6">
        <v>2.7264E-2</v>
      </c>
      <c r="R91" s="6">
        <v>1.5644999999999999E-2</v>
      </c>
      <c r="S91" s="6">
        <v>1.5644999999999999E-2</v>
      </c>
      <c r="T91" s="6">
        <v>1.5644999999999999E-2</v>
      </c>
      <c r="U91" s="6">
        <v>1.2267999999999999E-2</v>
      </c>
      <c r="V91" s="6">
        <v>1.5644999999999999E-2</v>
      </c>
      <c r="W91" s="6">
        <v>1.5644999999999999E-2</v>
      </c>
      <c r="X91" s="6">
        <v>1.5644999999999999E-2</v>
      </c>
      <c r="Y91" s="6">
        <v>1.5644999999999999E-2</v>
      </c>
      <c r="Z91" s="6">
        <v>1.9272999999999998E-2</v>
      </c>
      <c r="AA91" s="6">
        <v>2.2563E-2</v>
      </c>
      <c r="AB91" s="6">
        <v>1.5644999999999999E-2</v>
      </c>
      <c r="AC91" s="6">
        <v>2.5094999999999999E-2</v>
      </c>
      <c r="AD91" s="6">
        <v>3.31147928382165E-2</v>
      </c>
      <c r="AE91" s="6">
        <v>1.5644999999999999E-2</v>
      </c>
      <c r="AF91" s="6">
        <v>1.5644999999999999E-2</v>
      </c>
      <c r="AG91" s="6">
        <v>1.5644999999999999E-2</v>
      </c>
      <c r="AH91" s="6">
        <v>2.0039000000000001E-2</v>
      </c>
      <c r="AI91" s="6">
        <v>4.7370301233380374E-3</v>
      </c>
      <c r="AJ91" s="6">
        <v>1.4146967537902233E-2</v>
      </c>
      <c r="AK91" s="6">
        <v>1.9460000000000002E-2</v>
      </c>
      <c r="AL91" s="6">
        <f>((1+BSL_RFR_spot_no_VA!AL91)*(1+LFL_RFR_spot_no_VA!$C91)/(1+BSL_RFR_spot_no_VA!$C91))-1</f>
        <v>6.0175413350506579E-2</v>
      </c>
      <c r="AM91" s="6">
        <v>1.6754999999999999E-2</v>
      </c>
      <c r="AN91" s="6">
        <v>2.5073193346356826E-2</v>
      </c>
      <c r="AO91" s="6">
        <v>1.9613938990466595E-2</v>
      </c>
      <c r="AP91" s="6">
        <v>2.9265822141258058E-2</v>
      </c>
      <c r="AQ91" s="6">
        <v>1.7591265614003815E-2</v>
      </c>
      <c r="AR91" s="6">
        <v>3.9546108671144609E-2</v>
      </c>
      <c r="AS91" s="6">
        <f>LFL_RFR_spot_no_VA!AS91+0.00003</f>
        <v>4.6211707089705263E-3</v>
      </c>
      <c r="AT91" s="6">
        <v>2.586851637302412E-2</v>
      </c>
      <c r="AU91" s="6">
        <v>3.9791578741103839E-2</v>
      </c>
      <c r="AV91" s="6">
        <v>2.2785412294338059E-2</v>
      </c>
      <c r="AW91" s="6">
        <v>1.9240824484128671E-2</v>
      </c>
      <c r="AX91" s="6">
        <v>4.6242532179628482E-2</v>
      </c>
      <c r="AY91" s="6">
        <v>1.5431128998363741E-2</v>
      </c>
      <c r="AZ91" s="6">
        <v>1.6756667376143008E-2</v>
      </c>
      <c r="BA91" s="6">
        <v>2.0910020959850506E-2</v>
      </c>
      <c r="BB91" s="6">
        <v>4.6163981757241679E-2</v>
      </c>
      <c r="BC91" s="6">
        <v>1.8272E-2</v>
      </c>
      <c r="BD91" s="12"/>
      <c r="BE91" s="3"/>
    </row>
    <row r="92" spans="1:57" x14ac:dyDescent="0.25">
      <c r="A92" s="3"/>
      <c r="B92" s="3">
        <v>82</v>
      </c>
      <c r="C92" s="6">
        <v>1.5698E-2</v>
      </c>
      <c r="D92" s="6">
        <v>1.5698E-2</v>
      </c>
      <c r="E92" s="6">
        <v>1.5698E-2</v>
      </c>
      <c r="F92" s="6">
        <v>1.5792E-2</v>
      </c>
      <c r="G92" s="6">
        <v>2.4576000000000001E-2</v>
      </c>
      <c r="H92" s="6">
        <v>1.5698E-2</v>
      </c>
      <c r="I92" s="6">
        <v>1.6174999999999998E-2</v>
      </c>
      <c r="J92" s="6">
        <v>1.6899000000000001E-2</v>
      </c>
      <c r="K92" s="6">
        <v>1.5698E-2</v>
      </c>
      <c r="L92" s="6">
        <v>1.5698E-2</v>
      </c>
      <c r="M92" s="6">
        <v>1.5698E-2</v>
      </c>
      <c r="N92" s="6">
        <v>1.5698E-2</v>
      </c>
      <c r="O92" s="6">
        <v>1.6753000000000001E-2</v>
      </c>
      <c r="P92" s="6">
        <v>2.5028999999999999E-2</v>
      </c>
      <c r="Q92" s="6">
        <v>2.7175999999999999E-2</v>
      </c>
      <c r="R92" s="6">
        <v>1.5698E-2</v>
      </c>
      <c r="S92" s="6">
        <v>1.5698E-2</v>
      </c>
      <c r="T92" s="6">
        <v>1.5698E-2</v>
      </c>
      <c r="U92" s="6">
        <v>1.2362E-2</v>
      </c>
      <c r="V92" s="6">
        <v>1.5698E-2</v>
      </c>
      <c r="W92" s="6">
        <v>1.5698E-2</v>
      </c>
      <c r="X92" s="6">
        <v>1.5698E-2</v>
      </c>
      <c r="Y92" s="6">
        <v>1.5698E-2</v>
      </c>
      <c r="Z92" s="6">
        <v>1.9282000000000001E-2</v>
      </c>
      <c r="AA92" s="6">
        <v>2.2532E-2</v>
      </c>
      <c r="AB92" s="6">
        <v>1.5698E-2</v>
      </c>
      <c r="AC92" s="6">
        <v>2.5033E-2</v>
      </c>
      <c r="AD92" s="6">
        <v>3.294965348730261E-2</v>
      </c>
      <c r="AE92" s="6">
        <v>1.5698E-2</v>
      </c>
      <c r="AF92" s="6">
        <v>1.5698E-2</v>
      </c>
      <c r="AG92" s="6">
        <v>1.5698E-2</v>
      </c>
      <c r="AH92" s="6">
        <v>2.0038E-2</v>
      </c>
      <c r="AI92" s="6">
        <v>4.8009841825067401E-3</v>
      </c>
      <c r="AJ92" s="6">
        <v>1.421514572176541E-2</v>
      </c>
      <c r="AK92" s="6">
        <v>1.9467000000000002E-2</v>
      </c>
      <c r="AL92" s="6">
        <f>((1+BSL_RFR_spot_no_VA!AL92)*(1+LFL_RFR_spot_no_VA!$C92)/(1+BSL_RFR_spot_no_VA!$C92))-1</f>
        <v>5.9803104390660611E-2</v>
      </c>
      <c r="AM92" s="6">
        <v>1.6794E-2</v>
      </c>
      <c r="AN92" s="6">
        <v>2.5006530349892753E-2</v>
      </c>
      <c r="AO92" s="6">
        <v>1.9616203276421551E-2</v>
      </c>
      <c r="AP92" s="6">
        <v>2.9159733176993274E-2</v>
      </c>
      <c r="AQ92" s="6">
        <v>1.7623058657269208E-2</v>
      </c>
      <c r="AR92" s="6">
        <v>3.9429828111147813E-2</v>
      </c>
      <c r="AS92" s="6">
        <f>LFL_RFR_spot_no_VA!AS92+0.00003</f>
        <v>4.6927094095790241E-3</v>
      </c>
      <c r="AT92" s="6">
        <v>2.5801824508273619E-2</v>
      </c>
      <c r="AU92" s="6">
        <v>3.9665470824741922E-2</v>
      </c>
      <c r="AV92" s="6">
        <v>2.2748287677946788E-2</v>
      </c>
      <c r="AW92" s="6">
        <v>1.9252920759630365E-2</v>
      </c>
      <c r="AX92" s="6">
        <v>4.6047460984589561E-2</v>
      </c>
      <c r="AY92" s="6">
        <v>1.5492455788520099E-2</v>
      </c>
      <c r="AZ92" s="6">
        <v>1.6798309159689051E-2</v>
      </c>
      <c r="BA92" s="6">
        <v>2.090241975479068E-2</v>
      </c>
      <c r="BB92" s="6">
        <v>4.5968913413391377E-2</v>
      </c>
      <c r="BC92" s="6">
        <v>1.8293E-2</v>
      </c>
      <c r="BD92" s="12"/>
      <c r="BE92" s="3"/>
    </row>
    <row r="93" spans="1:57" x14ac:dyDescent="0.25">
      <c r="A93" s="3"/>
      <c r="B93" s="3">
        <v>83</v>
      </c>
      <c r="C93" s="6">
        <v>1.575E-2</v>
      </c>
      <c r="D93" s="6">
        <v>1.575E-2</v>
      </c>
      <c r="E93" s="6">
        <v>1.575E-2</v>
      </c>
      <c r="F93" s="6">
        <v>1.5842999999999999E-2</v>
      </c>
      <c r="G93" s="6">
        <v>2.4521000000000001E-2</v>
      </c>
      <c r="H93" s="6">
        <v>1.575E-2</v>
      </c>
      <c r="I93" s="6">
        <v>1.6220999999999999E-2</v>
      </c>
      <c r="J93" s="6">
        <v>1.6937000000000001E-2</v>
      </c>
      <c r="K93" s="6">
        <v>1.575E-2</v>
      </c>
      <c r="L93" s="6">
        <v>1.575E-2</v>
      </c>
      <c r="M93" s="6">
        <v>1.575E-2</v>
      </c>
      <c r="N93" s="6">
        <v>1.575E-2</v>
      </c>
      <c r="O93" s="6">
        <v>1.6792000000000001E-2</v>
      </c>
      <c r="P93" s="6">
        <v>2.4968000000000001E-2</v>
      </c>
      <c r="Q93" s="6">
        <v>2.7088999999999998E-2</v>
      </c>
      <c r="R93" s="6">
        <v>1.575E-2</v>
      </c>
      <c r="S93" s="6">
        <v>1.575E-2</v>
      </c>
      <c r="T93" s="6">
        <v>1.575E-2</v>
      </c>
      <c r="U93" s="6">
        <v>1.2453000000000001E-2</v>
      </c>
      <c r="V93" s="6">
        <v>1.575E-2</v>
      </c>
      <c r="W93" s="6">
        <v>1.575E-2</v>
      </c>
      <c r="X93" s="6">
        <v>1.575E-2</v>
      </c>
      <c r="Y93" s="6">
        <v>1.575E-2</v>
      </c>
      <c r="Z93" s="6">
        <v>1.9290000000000002E-2</v>
      </c>
      <c r="AA93" s="6">
        <v>2.2502000000000001E-2</v>
      </c>
      <c r="AB93" s="6">
        <v>1.575E-2</v>
      </c>
      <c r="AC93" s="6">
        <v>2.4972000000000001E-2</v>
      </c>
      <c r="AD93" s="6">
        <v>3.2792858798220914E-2</v>
      </c>
      <c r="AE93" s="6">
        <v>1.575E-2</v>
      </c>
      <c r="AF93" s="6">
        <v>1.575E-2</v>
      </c>
      <c r="AG93" s="6">
        <v>1.575E-2</v>
      </c>
      <c r="AH93" s="6">
        <v>2.0038E-2</v>
      </c>
      <c r="AI93" s="6">
        <v>4.8634091332115936E-3</v>
      </c>
      <c r="AJ93" s="6">
        <v>1.4281978453982935E-2</v>
      </c>
      <c r="AK93" s="6">
        <v>1.9473000000000001E-2</v>
      </c>
      <c r="AL93" s="6">
        <f>((1+BSL_RFR_spot_no_VA!AL93)*(1+LFL_RFR_spot_no_VA!$C93)/(1+BSL_RFR_spot_no_VA!$C93))-1</f>
        <v>5.9429298731672242E-2</v>
      </c>
      <c r="AM93" s="6">
        <v>1.6833000000000001E-2</v>
      </c>
      <c r="AN93" s="6">
        <v>2.4948216149187408E-2</v>
      </c>
      <c r="AO93" s="6">
        <v>1.9626819008040863E-2</v>
      </c>
      <c r="AP93" s="6">
        <v>2.9042353802062326E-2</v>
      </c>
      <c r="AQ93" s="6">
        <v>1.7653385750899586E-2</v>
      </c>
      <c r="AR93" s="6">
        <v>3.93120611999207E-2</v>
      </c>
      <c r="AS93" s="6">
        <f>LFL_RFR_spot_no_VA!AS93+0.00003</f>
        <v>4.7529797824677174E-3</v>
      </c>
      <c r="AT93" s="6">
        <v>2.5733662221681275E-2</v>
      </c>
      <c r="AU93" s="6">
        <v>3.9547695021668883E-2</v>
      </c>
      <c r="AV93" s="6">
        <v>2.271951291848584E-2</v>
      </c>
      <c r="AW93" s="6">
        <v>1.9253732123606149E-2</v>
      </c>
      <c r="AX93" s="6">
        <v>4.5850899753432817E-2</v>
      </c>
      <c r="AY93" s="6">
        <v>1.5542499431071999E-2</v>
      </c>
      <c r="AZ93" s="6">
        <v>1.6838485450686891E-2</v>
      </c>
      <c r="BA93" s="6">
        <v>2.0893350799937149E-2</v>
      </c>
      <c r="BB93" s="6">
        <v>4.5772355146183497E-2</v>
      </c>
      <c r="BC93" s="6">
        <v>1.8314E-2</v>
      </c>
      <c r="BD93" s="12"/>
      <c r="BE93" s="3"/>
    </row>
    <row r="94" spans="1:57" x14ac:dyDescent="0.25">
      <c r="A94" s="3"/>
      <c r="B94" s="3">
        <v>84</v>
      </c>
      <c r="C94" s="6">
        <v>1.5800000000000002E-2</v>
      </c>
      <c r="D94" s="6">
        <v>1.5800000000000002E-2</v>
      </c>
      <c r="E94" s="6">
        <v>1.5800000000000002E-2</v>
      </c>
      <c r="F94" s="6">
        <v>1.5892E-2</v>
      </c>
      <c r="G94" s="6">
        <v>2.4466999999999999E-2</v>
      </c>
      <c r="H94" s="6">
        <v>1.5800000000000002E-2</v>
      </c>
      <c r="I94" s="6">
        <v>1.6265999999999999E-2</v>
      </c>
      <c r="J94" s="6">
        <v>1.6972999999999999E-2</v>
      </c>
      <c r="K94" s="6">
        <v>1.5800000000000002E-2</v>
      </c>
      <c r="L94" s="6">
        <v>1.5800000000000002E-2</v>
      </c>
      <c r="M94" s="6">
        <v>1.5800000000000002E-2</v>
      </c>
      <c r="N94" s="6">
        <v>1.5800000000000002E-2</v>
      </c>
      <c r="O94" s="6">
        <v>1.6830000000000001E-2</v>
      </c>
      <c r="P94" s="6">
        <v>2.4909000000000001E-2</v>
      </c>
      <c r="Q94" s="6">
        <v>2.7004E-2</v>
      </c>
      <c r="R94" s="6">
        <v>1.5800000000000002E-2</v>
      </c>
      <c r="S94" s="6">
        <v>1.5800000000000002E-2</v>
      </c>
      <c r="T94" s="6">
        <v>1.5800000000000002E-2</v>
      </c>
      <c r="U94" s="6">
        <v>1.2543E-2</v>
      </c>
      <c r="V94" s="6">
        <v>1.5800000000000002E-2</v>
      </c>
      <c r="W94" s="6">
        <v>1.5800000000000002E-2</v>
      </c>
      <c r="X94" s="6">
        <v>1.5800000000000002E-2</v>
      </c>
      <c r="Y94" s="6">
        <v>1.5800000000000002E-2</v>
      </c>
      <c r="Z94" s="6">
        <v>1.9299E-2</v>
      </c>
      <c r="AA94" s="6">
        <v>2.2471999999999999E-2</v>
      </c>
      <c r="AB94" s="6">
        <v>1.5800000000000002E-2</v>
      </c>
      <c r="AC94" s="6">
        <v>2.4913000000000001E-2</v>
      </c>
      <c r="AD94" s="6">
        <v>3.2644629887419674E-2</v>
      </c>
      <c r="AE94" s="6">
        <v>1.5800000000000002E-2</v>
      </c>
      <c r="AF94" s="6">
        <v>1.5800000000000002E-2</v>
      </c>
      <c r="AG94" s="6">
        <v>1.5800000000000002E-2</v>
      </c>
      <c r="AH94" s="6">
        <v>2.0038E-2</v>
      </c>
      <c r="AI94" s="6">
        <v>4.9243584267932849E-3</v>
      </c>
      <c r="AJ94" s="6">
        <v>1.4347484993242565E-2</v>
      </c>
      <c r="AK94" s="6">
        <v>1.9480000000000001E-2</v>
      </c>
      <c r="AL94" s="6">
        <f>((1+BSL_RFR_spot_no_VA!AL94)*(1+LFL_RFR_spot_no_VA!$C94)/(1+BSL_RFR_spot_no_VA!$C94))-1</f>
        <v>5.9083929649608846E-2</v>
      </c>
      <c r="AM94" s="6">
        <v>1.687E-2</v>
      </c>
      <c r="AN94" s="6">
        <v>2.4888578341883516E-2</v>
      </c>
      <c r="AO94" s="6">
        <v>1.9636062421805045E-2</v>
      </c>
      <c r="AP94" s="6">
        <v>2.8943324276448745E-2</v>
      </c>
      <c r="AQ94" s="6">
        <v>1.768232285527116E-2</v>
      </c>
      <c r="AR94" s="6">
        <v>3.9202911447442812E-2</v>
      </c>
      <c r="AS94" s="6">
        <f>LFL_RFR_spot_no_VA!AS94+0.00003</f>
        <v>4.8215688308544087E-3</v>
      </c>
      <c r="AT94" s="6">
        <v>2.5664183496437065E-2</v>
      </c>
      <c r="AU94" s="6">
        <v>3.9438538329839012E-2</v>
      </c>
      <c r="AV94" s="6">
        <v>2.26893941061872E-2</v>
      </c>
      <c r="AW94" s="6">
        <v>1.9272804311444514E-2</v>
      </c>
      <c r="AX94" s="6">
        <v>4.56630151398012E-2</v>
      </c>
      <c r="AY94" s="6">
        <v>1.5600952060772943E-2</v>
      </c>
      <c r="AZ94" s="6">
        <v>1.6877264340417808E-2</v>
      </c>
      <c r="BA94" s="6">
        <v>2.0882921341150773E-2</v>
      </c>
      <c r="BB94" s="6">
        <v>4.5584472845669133E-2</v>
      </c>
      <c r="BC94" s="6">
        <v>1.8334E-2</v>
      </c>
      <c r="BD94" s="12"/>
      <c r="BE94" s="3"/>
    </row>
    <row r="95" spans="1:57" x14ac:dyDescent="0.25">
      <c r="A95" s="3"/>
      <c r="B95" s="8">
        <v>85</v>
      </c>
      <c r="C95" s="9">
        <v>1.5848999999999999E-2</v>
      </c>
      <c r="D95" s="9">
        <v>1.5848999999999999E-2</v>
      </c>
      <c r="E95" s="9">
        <v>1.5848999999999999E-2</v>
      </c>
      <c r="F95" s="9">
        <v>1.5939999999999999E-2</v>
      </c>
      <c r="G95" s="9">
        <v>2.4414000000000002E-2</v>
      </c>
      <c r="H95" s="9">
        <v>1.5848999999999999E-2</v>
      </c>
      <c r="I95" s="9">
        <v>1.6310000000000002E-2</v>
      </c>
      <c r="J95" s="9">
        <v>1.7007999999999999E-2</v>
      </c>
      <c r="K95" s="9">
        <v>1.5848999999999999E-2</v>
      </c>
      <c r="L95" s="9">
        <v>1.5848999999999999E-2</v>
      </c>
      <c r="M95" s="9">
        <v>1.5848999999999999E-2</v>
      </c>
      <c r="N95" s="9">
        <v>1.5848999999999999E-2</v>
      </c>
      <c r="O95" s="9">
        <v>1.6867E-2</v>
      </c>
      <c r="P95" s="9">
        <v>2.4851000000000002E-2</v>
      </c>
      <c r="Q95" s="9">
        <v>2.6922000000000001E-2</v>
      </c>
      <c r="R95" s="9">
        <v>1.5848999999999999E-2</v>
      </c>
      <c r="S95" s="9">
        <v>1.5848999999999999E-2</v>
      </c>
      <c r="T95" s="9">
        <v>1.5848999999999999E-2</v>
      </c>
      <c r="U95" s="9">
        <v>1.2630000000000001E-2</v>
      </c>
      <c r="V95" s="9">
        <v>1.5848999999999999E-2</v>
      </c>
      <c r="W95" s="9">
        <v>1.5848999999999999E-2</v>
      </c>
      <c r="X95" s="9">
        <v>1.5848999999999999E-2</v>
      </c>
      <c r="Y95" s="9">
        <v>1.5848999999999999E-2</v>
      </c>
      <c r="Z95" s="9">
        <v>1.9307000000000001E-2</v>
      </c>
      <c r="AA95" s="9">
        <v>2.2443000000000001E-2</v>
      </c>
      <c r="AB95" s="9">
        <v>1.5848999999999999E-2</v>
      </c>
      <c r="AC95" s="9">
        <v>2.4854999999999999E-2</v>
      </c>
      <c r="AD95" s="9">
        <v>3.2494857952529266E-2</v>
      </c>
      <c r="AE95" s="9">
        <v>1.5848999999999999E-2</v>
      </c>
      <c r="AF95" s="9">
        <v>1.5848999999999999E-2</v>
      </c>
      <c r="AG95" s="9">
        <v>1.5848999999999999E-2</v>
      </c>
      <c r="AH95" s="9">
        <v>2.0036999999999999E-2</v>
      </c>
      <c r="AI95" s="9">
        <v>4.9838831356900926E-3</v>
      </c>
      <c r="AJ95" s="9">
        <v>1.441168651023661E-2</v>
      </c>
      <c r="AK95" s="9">
        <v>1.9486E-2</v>
      </c>
      <c r="AL95" s="9">
        <f>((1+BSL_RFR_spot_no_VA!AL95)*(1+LFL_RFR_spot_no_VA!$C95)/(1+BSL_RFR_spot_no_VA!$C95))-1</f>
        <v>5.8726922804190007E-2</v>
      </c>
      <c r="AM95" s="9">
        <v>1.6906999999999998E-2</v>
      </c>
      <c r="AN95" s="9">
        <v>2.4827476721561048E-2</v>
      </c>
      <c r="AO95" s="9">
        <v>1.9634077654746562E-2</v>
      </c>
      <c r="AP95" s="9">
        <v>2.8832971654000339E-2</v>
      </c>
      <c r="AQ95" s="9">
        <v>1.770005191530899E-2</v>
      </c>
      <c r="AR95" s="9">
        <v>3.9092143723605588E-2</v>
      </c>
      <c r="AS95" s="9">
        <f>LFL_RFR_spot_no_VA!AS95+0.00003</f>
        <v>4.8790890070662648E-3</v>
      </c>
      <c r="AT95" s="9">
        <v>2.559323310570405E-2</v>
      </c>
      <c r="AU95" s="9">
        <v>3.931794368303243E-2</v>
      </c>
      <c r="AV95" s="9">
        <v>2.2648016243616231E-2</v>
      </c>
      <c r="AW95" s="9">
        <v>1.9270834241755574E-2</v>
      </c>
      <c r="AX95" s="9">
        <v>4.546362953525529E-2</v>
      </c>
      <c r="AY95" s="9">
        <v>1.5648217501387895E-2</v>
      </c>
      <c r="AZ95" s="9">
        <v>1.6904843362545163E-2</v>
      </c>
      <c r="BA95" s="9">
        <v>2.0871068736823428E-2</v>
      </c>
      <c r="BB95" s="9">
        <v>4.5385090418932794E-2</v>
      </c>
      <c r="BC95" s="9">
        <v>1.8353000000000001E-2</v>
      </c>
      <c r="BD95" s="12"/>
      <c r="BE95" s="3"/>
    </row>
    <row r="96" spans="1:57" x14ac:dyDescent="0.25">
      <c r="A96" s="3"/>
      <c r="B96" s="3">
        <v>86</v>
      </c>
      <c r="C96" s="6">
        <v>1.5897000000000001E-2</v>
      </c>
      <c r="D96" s="6">
        <v>1.5897000000000001E-2</v>
      </c>
      <c r="E96" s="6">
        <v>1.5897000000000001E-2</v>
      </c>
      <c r="F96" s="6">
        <v>1.5987000000000001E-2</v>
      </c>
      <c r="G96" s="6">
        <v>2.4362999999999999E-2</v>
      </c>
      <c r="H96" s="6">
        <v>1.5897000000000001E-2</v>
      </c>
      <c r="I96" s="6">
        <v>1.6351999999999998E-2</v>
      </c>
      <c r="J96" s="6">
        <v>1.7042999999999999E-2</v>
      </c>
      <c r="K96" s="6">
        <v>1.5897000000000001E-2</v>
      </c>
      <c r="L96" s="6">
        <v>1.5897000000000001E-2</v>
      </c>
      <c r="M96" s="6">
        <v>1.5897000000000001E-2</v>
      </c>
      <c r="N96" s="6">
        <v>1.5897000000000001E-2</v>
      </c>
      <c r="O96" s="6">
        <v>1.6903000000000001E-2</v>
      </c>
      <c r="P96" s="6">
        <v>2.4794E-2</v>
      </c>
      <c r="Q96" s="6">
        <v>2.6841E-2</v>
      </c>
      <c r="R96" s="6">
        <v>1.5897000000000001E-2</v>
      </c>
      <c r="S96" s="6">
        <v>1.5897000000000001E-2</v>
      </c>
      <c r="T96" s="6">
        <v>1.5897000000000001E-2</v>
      </c>
      <c r="U96" s="6">
        <v>1.2716E-2</v>
      </c>
      <c r="V96" s="6">
        <v>1.5897000000000001E-2</v>
      </c>
      <c r="W96" s="6">
        <v>1.5897000000000001E-2</v>
      </c>
      <c r="X96" s="6">
        <v>1.5897000000000001E-2</v>
      </c>
      <c r="Y96" s="6">
        <v>1.5897000000000001E-2</v>
      </c>
      <c r="Z96" s="6">
        <v>1.9314999999999999E-2</v>
      </c>
      <c r="AA96" s="6">
        <v>2.2415000000000001E-2</v>
      </c>
      <c r="AB96" s="6">
        <v>1.5897000000000001E-2</v>
      </c>
      <c r="AC96" s="6">
        <v>2.4798000000000001E-2</v>
      </c>
      <c r="AD96" s="6">
        <v>3.2343927990841292E-2</v>
      </c>
      <c r="AE96" s="6">
        <v>1.5897000000000001E-2</v>
      </c>
      <c r="AF96" s="6">
        <v>1.5897000000000001E-2</v>
      </c>
      <c r="AG96" s="6">
        <v>1.5897000000000001E-2</v>
      </c>
      <c r="AH96" s="6">
        <v>2.0036999999999999E-2</v>
      </c>
      <c r="AI96" s="6">
        <v>5.0420320748183478E-3</v>
      </c>
      <c r="AJ96" s="6">
        <v>1.44746056982481E-2</v>
      </c>
      <c r="AK96" s="6">
        <v>1.9491999999999999E-2</v>
      </c>
      <c r="AL96" s="6">
        <f>((1+BSL_RFR_spot_no_VA!AL96)*(1+LFL_RFR_spot_no_VA!$C96)/(1+BSL_RFR_spot_no_VA!$C96))-1</f>
        <v>5.838862683410273E-2</v>
      </c>
      <c r="AM96" s="6">
        <v>1.6943E-2</v>
      </c>
      <c r="AN96" s="6">
        <v>2.4774963494740954E-2</v>
      </c>
      <c r="AO96" s="6">
        <v>1.9640633492846282E-2</v>
      </c>
      <c r="AP96" s="6">
        <v>2.8731244547825607E-2</v>
      </c>
      <c r="AQ96" s="6">
        <v>1.7736121025604401E-2</v>
      </c>
      <c r="AR96" s="6">
        <v>3.8980270402467543E-2</v>
      </c>
      <c r="AS96" s="6">
        <f>LFL_RFR_spot_no_VA!AS96+0.00003</f>
        <v>4.9450216327287218E-3</v>
      </c>
      <c r="AT96" s="6">
        <v>2.5530878236893484E-2</v>
      </c>
      <c r="AU96" s="6">
        <v>3.9206063117656287E-2</v>
      </c>
      <c r="AV96" s="6">
        <v>2.2625024163163365E-2</v>
      </c>
      <c r="AW96" s="6">
        <v>1.928721880820361E-2</v>
      </c>
      <c r="AX96" s="6">
        <v>4.5282832278598084E-2</v>
      </c>
      <c r="AY96" s="6">
        <v>1.5703986588908148E-2</v>
      </c>
      <c r="AZ96" s="6">
        <v>1.6950755059731426E-2</v>
      </c>
      <c r="BA96" s="6">
        <v>2.0857950739949338E-2</v>
      </c>
      <c r="BB96" s="6">
        <v>4.5204295682010898E-2</v>
      </c>
      <c r="BC96" s="6">
        <v>1.8371999999999999E-2</v>
      </c>
      <c r="BD96" s="12"/>
      <c r="BE96" s="3"/>
    </row>
    <row r="97" spans="1:57" x14ac:dyDescent="0.25">
      <c r="A97" s="3"/>
      <c r="B97" s="3">
        <v>87</v>
      </c>
      <c r="C97" s="6">
        <v>1.5944E-2</v>
      </c>
      <c r="D97" s="6">
        <v>1.5944E-2</v>
      </c>
      <c r="E97" s="6">
        <v>1.5944E-2</v>
      </c>
      <c r="F97" s="6">
        <v>1.6032999999999999E-2</v>
      </c>
      <c r="G97" s="6">
        <v>2.4313000000000001E-2</v>
      </c>
      <c r="H97" s="6">
        <v>1.5944E-2</v>
      </c>
      <c r="I97" s="6">
        <v>1.6393999999999999E-2</v>
      </c>
      <c r="J97" s="6">
        <v>1.7076999999999998E-2</v>
      </c>
      <c r="K97" s="6">
        <v>1.5944E-2</v>
      </c>
      <c r="L97" s="6">
        <v>1.5944E-2</v>
      </c>
      <c r="M97" s="6">
        <v>1.5944E-2</v>
      </c>
      <c r="N97" s="6">
        <v>1.5944E-2</v>
      </c>
      <c r="O97" s="6">
        <v>1.6938999999999999E-2</v>
      </c>
      <c r="P97" s="6">
        <v>2.4739000000000001E-2</v>
      </c>
      <c r="Q97" s="6">
        <v>2.6762000000000001E-2</v>
      </c>
      <c r="R97" s="6">
        <v>1.5944E-2</v>
      </c>
      <c r="S97" s="6">
        <v>1.5944E-2</v>
      </c>
      <c r="T97" s="6">
        <v>1.5944E-2</v>
      </c>
      <c r="U97" s="6">
        <v>1.2799E-2</v>
      </c>
      <c r="V97" s="6">
        <v>1.5944E-2</v>
      </c>
      <c r="W97" s="6">
        <v>1.5944E-2</v>
      </c>
      <c r="X97" s="6">
        <v>1.5944E-2</v>
      </c>
      <c r="Y97" s="6">
        <v>1.5944E-2</v>
      </c>
      <c r="Z97" s="6">
        <v>1.9321999999999999E-2</v>
      </c>
      <c r="AA97" s="6">
        <v>2.2387000000000001E-2</v>
      </c>
      <c r="AB97" s="6">
        <v>1.5944E-2</v>
      </c>
      <c r="AC97" s="6">
        <v>2.4743000000000001E-2</v>
      </c>
      <c r="AD97" s="6">
        <v>3.2201533471253319E-2</v>
      </c>
      <c r="AE97" s="6">
        <v>1.5944E-2</v>
      </c>
      <c r="AF97" s="6">
        <v>1.5944E-2</v>
      </c>
      <c r="AG97" s="6">
        <v>1.5944E-2</v>
      </c>
      <c r="AH97" s="6">
        <v>2.0036999999999999E-2</v>
      </c>
      <c r="AI97" s="6">
        <v>5.0988519167169954E-3</v>
      </c>
      <c r="AJ97" s="6">
        <v>1.4536266438437195E-2</v>
      </c>
      <c r="AK97" s="6">
        <v>1.9497E-2</v>
      </c>
      <c r="AL97" s="6">
        <f>((1+BSL_RFR_spot_no_VA!AL97)*(1+LFL_RFR_spot_no_VA!$C97)/(1+BSL_RFR_spot_no_VA!$C97))-1</f>
        <v>5.8049029240317962E-2</v>
      </c>
      <c r="AM97" s="6">
        <v>1.6978E-2</v>
      </c>
      <c r="AN97" s="6">
        <v>2.4721171991562096E-2</v>
      </c>
      <c r="AO97" s="6">
        <v>1.9645913612296617E-2</v>
      </c>
      <c r="AP97" s="6">
        <v>2.8628237436335358E-2</v>
      </c>
      <c r="AQ97" s="6">
        <v>1.7761098121350738E-2</v>
      </c>
      <c r="AR97" s="6">
        <v>3.8876921668353104E-2</v>
      </c>
      <c r="AS97" s="6">
        <f>LFL_RFR_spot_no_VA!AS97+0.00003</f>
        <v>5.0096930733745356E-3</v>
      </c>
      <c r="AT97" s="6">
        <v>2.5467244790061461E-2</v>
      </c>
      <c r="AU97" s="6">
        <v>3.9102706857372826E-2</v>
      </c>
      <c r="AV97" s="6">
        <v>2.2590937816899359E-2</v>
      </c>
      <c r="AW97" s="6">
        <v>1.9292510707744182E-2</v>
      </c>
      <c r="AX97" s="6">
        <v>4.5100739487413888E-2</v>
      </c>
      <c r="AY97" s="6">
        <v>1.5748664914872146E-2</v>
      </c>
      <c r="AZ97" s="6">
        <v>1.6985575080805448E-2</v>
      </c>
      <c r="BA97" s="6">
        <v>2.085337353618355E-2</v>
      </c>
      <c r="BB97" s="6">
        <v>4.5032022255973247E-2</v>
      </c>
      <c r="BC97" s="6">
        <v>1.8391000000000001E-2</v>
      </c>
      <c r="BD97" s="12"/>
      <c r="BE97" s="3"/>
    </row>
    <row r="98" spans="1:57" x14ac:dyDescent="0.25">
      <c r="A98" s="3"/>
      <c r="B98" s="3">
        <v>88</v>
      </c>
      <c r="C98" s="6">
        <v>1.5990000000000001E-2</v>
      </c>
      <c r="D98" s="6">
        <v>1.5990000000000001E-2</v>
      </c>
      <c r="E98" s="6">
        <v>1.5990000000000001E-2</v>
      </c>
      <c r="F98" s="6">
        <v>1.6077999999999999E-2</v>
      </c>
      <c r="G98" s="6">
        <v>2.4264000000000001E-2</v>
      </c>
      <c r="H98" s="6">
        <v>1.5990000000000001E-2</v>
      </c>
      <c r="I98" s="6">
        <v>1.6435000000000002E-2</v>
      </c>
      <c r="J98" s="6">
        <v>1.711E-2</v>
      </c>
      <c r="K98" s="6">
        <v>1.5990000000000001E-2</v>
      </c>
      <c r="L98" s="6">
        <v>1.5990000000000001E-2</v>
      </c>
      <c r="M98" s="6">
        <v>1.5990000000000001E-2</v>
      </c>
      <c r="N98" s="6">
        <v>1.5990000000000001E-2</v>
      </c>
      <c r="O98" s="6">
        <v>1.6974E-2</v>
      </c>
      <c r="P98" s="6">
        <v>2.4684999999999999E-2</v>
      </c>
      <c r="Q98" s="6">
        <v>2.6685E-2</v>
      </c>
      <c r="R98" s="6">
        <v>1.5990000000000001E-2</v>
      </c>
      <c r="S98" s="6">
        <v>1.5990000000000001E-2</v>
      </c>
      <c r="T98" s="6">
        <v>1.5990000000000001E-2</v>
      </c>
      <c r="U98" s="6">
        <v>1.2881E-2</v>
      </c>
      <c r="V98" s="6">
        <v>1.5990000000000001E-2</v>
      </c>
      <c r="W98" s="6">
        <v>1.5990000000000001E-2</v>
      </c>
      <c r="X98" s="6">
        <v>1.5990000000000001E-2</v>
      </c>
      <c r="Y98" s="6">
        <v>1.5990000000000001E-2</v>
      </c>
      <c r="Z98" s="6">
        <v>1.933E-2</v>
      </c>
      <c r="AA98" s="6">
        <v>2.2360000000000001E-2</v>
      </c>
      <c r="AB98" s="6">
        <v>1.5990000000000001E-2</v>
      </c>
      <c r="AC98" s="6">
        <v>2.4688999999999999E-2</v>
      </c>
      <c r="AD98" s="6">
        <v>3.2057901081382179E-2</v>
      </c>
      <c r="AE98" s="6">
        <v>1.5990000000000001E-2</v>
      </c>
      <c r="AF98" s="6">
        <v>1.5990000000000001E-2</v>
      </c>
      <c r="AG98" s="6">
        <v>1.5990000000000001E-2</v>
      </c>
      <c r="AH98" s="6">
        <v>2.0036999999999999E-2</v>
      </c>
      <c r="AI98" s="6">
        <v>5.1543873006809626E-3</v>
      </c>
      <c r="AJ98" s="6">
        <v>1.4596693512608505E-2</v>
      </c>
      <c r="AK98" s="6">
        <v>1.9503E-2</v>
      </c>
      <c r="AL98" s="6">
        <f>((1+BSL_RFR_spot_no_VA!AL98)*(1+LFL_RFR_spot_no_VA!$C98)/(1+BSL_RFR_spot_no_VA!$C98))-1</f>
        <v>5.7727808737444652E-2</v>
      </c>
      <c r="AM98" s="6">
        <v>1.7011999999999999E-2</v>
      </c>
      <c r="AN98" s="6">
        <v>2.4666145645429793E-2</v>
      </c>
      <c r="AO98" s="6">
        <v>1.9640144605313381E-2</v>
      </c>
      <c r="AP98" s="6">
        <v>2.8523994100050132E-2</v>
      </c>
      <c r="AQ98" s="6">
        <v>1.7784843440114217E-2</v>
      </c>
      <c r="AR98" s="6">
        <v>3.8772324345912379E-2</v>
      </c>
      <c r="AS98" s="6">
        <f>LFL_RFR_spot_no_VA!AS98+0.00003</f>
        <v>5.0633290824755569E-3</v>
      </c>
      <c r="AT98" s="6">
        <v>2.5402376266540516E-2</v>
      </c>
      <c r="AU98" s="6">
        <v>3.8988285328104721E-2</v>
      </c>
      <c r="AV98" s="6">
        <v>2.2565434273193574E-2</v>
      </c>
      <c r="AW98" s="6">
        <v>1.9296570315461725E-2</v>
      </c>
      <c r="AX98" s="6">
        <v>4.4927212338398581E-2</v>
      </c>
      <c r="AY98" s="6">
        <v>1.5792112558974392E-2</v>
      </c>
      <c r="AZ98" s="6">
        <v>1.7009347185877433E-2</v>
      </c>
      <c r="BA98" s="6">
        <v>2.0837746415653724E-2</v>
      </c>
      <c r="BB98" s="6">
        <v>4.4848681072146679E-2</v>
      </c>
      <c r="BC98" s="6">
        <v>1.8408999999999998E-2</v>
      </c>
      <c r="BD98" s="12"/>
      <c r="BE98" s="3"/>
    </row>
    <row r="99" spans="1:57" x14ac:dyDescent="0.25">
      <c r="A99" s="3"/>
      <c r="B99" s="3">
        <v>89</v>
      </c>
      <c r="C99" s="6">
        <v>1.6035000000000001E-2</v>
      </c>
      <c r="D99" s="6">
        <v>1.6035000000000001E-2</v>
      </c>
      <c r="E99" s="6">
        <v>1.6035000000000001E-2</v>
      </c>
      <c r="F99" s="6">
        <v>1.6122000000000001E-2</v>
      </c>
      <c r="G99" s="6">
        <v>2.4216000000000001E-2</v>
      </c>
      <c r="H99" s="6">
        <v>1.6035000000000001E-2</v>
      </c>
      <c r="I99" s="6">
        <v>1.6475E-2</v>
      </c>
      <c r="J99" s="6">
        <v>1.7142000000000001E-2</v>
      </c>
      <c r="K99" s="6">
        <v>1.6035000000000001E-2</v>
      </c>
      <c r="L99" s="6">
        <v>1.6035000000000001E-2</v>
      </c>
      <c r="M99" s="6">
        <v>1.6035000000000001E-2</v>
      </c>
      <c r="N99" s="6">
        <v>1.6035000000000001E-2</v>
      </c>
      <c r="O99" s="6">
        <v>1.7007000000000001E-2</v>
      </c>
      <c r="P99" s="6">
        <v>2.4632999999999999E-2</v>
      </c>
      <c r="Q99" s="6">
        <v>2.6610000000000002E-2</v>
      </c>
      <c r="R99" s="6">
        <v>1.6035000000000001E-2</v>
      </c>
      <c r="S99" s="6">
        <v>1.6035000000000001E-2</v>
      </c>
      <c r="T99" s="6">
        <v>1.6035000000000001E-2</v>
      </c>
      <c r="U99" s="6">
        <v>1.2959999999999999E-2</v>
      </c>
      <c r="V99" s="6">
        <v>1.6035000000000001E-2</v>
      </c>
      <c r="W99" s="6">
        <v>1.6035000000000001E-2</v>
      </c>
      <c r="X99" s="6">
        <v>1.6035000000000001E-2</v>
      </c>
      <c r="Y99" s="6">
        <v>1.6035000000000001E-2</v>
      </c>
      <c r="Z99" s="6">
        <v>1.9337E-2</v>
      </c>
      <c r="AA99" s="6">
        <v>2.2332999999999999E-2</v>
      </c>
      <c r="AB99" s="6">
        <v>1.6035000000000001E-2</v>
      </c>
      <c r="AC99" s="6">
        <v>2.4636000000000002E-2</v>
      </c>
      <c r="AD99" s="6">
        <v>3.193286491776437E-2</v>
      </c>
      <c r="AE99" s="6">
        <v>1.6035000000000001E-2</v>
      </c>
      <c r="AF99" s="6">
        <v>1.6035000000000001E-2</v>
      </c>
      <c r="AG99" s="6">
        <v>1.6035000000000001E-2</v>
      </c>
      <c r="AH99" s="6">
        <v>2.0036000000000002E-2</v>
      </c>
      <c r="AI99" s="6">
        <v>5.2086809361213682E-3</v>
      </c>
      <c r="AJ99" s="6">
        <v>1.46559123572223E-2</v>
      </c>
      <c r="AK99" s="6">
        <v>1.9508999999999999E-2</v>
      </c>
      <c r="AL99" s="6">
        <f>((1+BSL_RFR_spot_no_VA!AL99)*(1+LFL_RFR_spot_no_VA!$C99)/(1+BSL_RFR_spot_no_VA!$C99))-1</f>
        <v>5.7415597232572502E-2</v>
      </c>
      <c r="AM99" s="6">
        <v>1.7045999999999999E-2</v>
      </c>
      <c r="AN99" s="6">
        <v>2.4619831183352758E-2</v>
      </c>
      <c r="AO99" s="6">
        <v>1.9652857935551271E-2</v>
      </c>
      <c r="AP99" s="6">
        <v>2.8438314569508627E-2</v>
      </c>
      <c r="AQ99" s="6">
        <v>1.7807421234786958E-2</v>
      </c>
      <c r="AR99" s="6">
        <v>3.8676561797684528E-2</v>
      </c>
      <c r="AS99" s="6">
        <f>LFL_RFR_spot_no_VA!AS99+0.00003</f>
        <v>5.1255035353736907E-3</v>
      </c>
      <c r="AT99" s="6">
        <v>2.5346226480462253E-2</v>
      </c>
      <c r="AU99" s="6">
        <v>3.8892517156284612E-2</v>
      </c>
      <c r="AV99" s="6">
        <v>2.2538806818661383E-2</v>
      </c>
      <c r="AW99" s="6">
        <v>1.9309292592323724E-2</v>
      </c>
      <c r="AX99" s="6">
        <v>4.4762576449141056E-2</v>
      </c>
      <c r="AY99" s="6">
        <v>1.5844190702059002E-2</v>
      </c>
      <c r="AZ99" s="6">
        <v>1.7051577479686886E-2</v>
      </c>
      <c r="BA99" s="6">
        <v>2.0830796255187911E-2</v>
      </c>
      <c r="BB99" s="6">
        <v>4.4684047227831813E-2</v>
      </c>
      <c r="BC99" s="6">
        <v>1.8426999999999999E-2</v>
      </c>
      <c r="BD99" s="12"/>
      <c r="BE99" s="3"/>
    </row>
    <row r="100" spans="1:57" x14ac:dyDescent="0.25">
      <c r="A100" s="3"/>
      <c r="B100" s="8">
        <v>90</v>
      </c>
      <c r="C100" s="9">
        <v>1.6079E-2</v>
      </c>
      <c r="D100" s="9">
        <v>1.6079E-2</v>
      </c>
      <c r="E100" s="9">
        <v>1.6079E-2</v>
      </c>
      <c r="F100" s="9">
        <v>1.6164999999999999E-2</v>
      </c>
      <c r="G100" s="9">
        <v>2.4169E-2</v>
      </c>
      <c r="H100" s="9">
        <v>1.6079E-2</v>
      </c>
      <c r="I100" s="9">
        <v>1.6514000000000001E-2</v>
      </c>
      <c r="J100" s="9">
        <v>1.7173999999999998E-2</v>
      </c>
      <c r="K100" s="9">
        <v>1.6079E-2</v>
      </c>
      <c r="L100" s="9">
        <v>1.6079E-2</v>
      </c>
      <c r="M100" s="9">
        <v>1.6079E-2</v>
      </c>
      <c r="N100" s="9">
        <v>1.6079E-2</v>
      </c>
      <c r="O100" s="9">
        <v>1.7041000000000001E-2</v>
      </c>
      <c r="P100" s="9">
        <v>2.4580999999999999E-2</v>
      </c>
      <c r="Q100" s="9">
        <v>2.6536000000000001E-2</v>
      </c>
      <c r="R100" s="9">
        <v>1.6079E-2</v>
      </c>
      <c r="S100" s="9">
        <v>1.6079E-2</v>
      </c>
      <c r="T100" s="9">
        <v>1.6079E-2</v>
      </c>
      <c r="U100" s="9">
        <v>1.3037999999999999E-2</v>
      </c>
      <c r="V100" s="9">
        <v>1.6079E-2</v>
      </c>
      <c r="W100" s="9">
        <v>1.6079E-2</v>
      </c>
      <c r="X100" s="9">
        <v>1.6079E-2</v>
      </c>
      <c r="Y100" s="9">
        <v>1.6079E-2</v>
      </c>
      <c r="Z100" s="9">
        <v>1.9345000000000001E-2</v>
      </c>
      <c r="AA100" s="9">
        <v>2.2308000000000001E-2</v>
      </c>
      <c r="AB100" s="9">
        <v>1.6079E-2</v>
      </c>
      <c r="AC100" s="9">
        <v>2.4584999999999999E-2</v>
      </c>
      <c r="AD100" s="9">
        <v>3.1786878881739256E-2</v>
      </c>
      <c r="AE100" s="9">
        <v>1.6079E-2</v>
      </c>
      <c r="AF100" s="9">
        <v>1.6079E-2</v>
      </c>
      <c r="AG100" s="9">
        <v>1.6079E-2</v>
      </c>
      <c r="AH100" s="9">
        <v>2.0036000000000002E-2</v>
      </c>
      <c r="AI100" s="9">
        <v>5.2617737004034826E-3</v>
      </c>
      <c r="AJ100" s="9">
        <v>1.4713948853220415E-2</v>
      </c>
      <c r="AK100" s="9">
        <v>1.9514E-2</v>
      </c>
      <c r="AL100" s="9">
        <f>((1+BSL_RFR_spot_no_VA!AL100)*(1+LFL_RFR_spot_no_VA!$C100)/(1+BSL_RFR_spot_no_VA!$C100))-1</f>
        <v>5.7091988273901384E-2</v>
      </c>
      <c r="AM100" s="9">
        <v>1.7077999999999999E-2</v>
      </c>
      <c r="AN100" s="9">
        <v>2.456245665030754E-2</v>
      </c>
      <c r="AO100" s="9">
        <v>1.965456111264996E-2</v>
      </c>
      <c r="AP100" s="9">
        <v>2.8341536214303575E-2</v>
      </c>
      <c r="AQ100" s="9">
        <v>1.7828823972641183E-2</v>
      </c>
      <c r="AR100" s="9">
        <v>3.8569590514781815E-2</v>
      </c>
      <c r="AS100" s="9">
        <f>LFL_RFR_spot_no_VA!AS100+0.00003</f>
        <v>5.176821903334375E-3</v>
      </c>
      <c r="AT100" s="9">
        <v>2.5279009398805341E-2</v>
      </c>
      <c r="AU100" s="9">
        <v>3.8785537918438973E-2</v>
      </c>
      <c r="AV100" s="9">
        <v>2.2501140524491259E-2</v>
      </c>
      <c r="AW100" s="9">
        <v>1.9311008425014098E-2</v>
      </c>
      <c r="AX100" s="9">
        <v>4.4586670443949927E-2</v>
      </c>
      <c r="AY100" s="9">
        <v>1.5885297339728988E-2</v>
      </c>
      <c r="AZ100" s="9">
        <v>1.7082823850917306E-2</v>
      </c>
      <c r="BA100" s="9">
        <v>2.0822640250612423E-2</v>
      </c>
      <c r="BB100" s="9">
        <v>4.4517959906422711E-2</v>
      </c>
      <c r="BC100" s="9">
        <v>1.8445E-2</v>
      </c>
      <c r="BD100" s="12"/>
      <c r="BE100" s="3"/>
    </row>
    <row r="101" spans="1:57" x14ac:dyDescent="0.25">
      <c r="A101" s="3"/>
      <c r="B101" s="3">
        <v>91</v>
      </c>
      <c r="C101" s="6">
        <v>1.6122000000000001E-2</v>
      </c>
      <c r="D101" s="6">
        <v>1.6122000000000001E-2</v>
      </c>
      <c r="E101" s="6">
        <v>1.6122000000000001E-2</v>
      </c>
      <c r="F101" s="6">
        <v>1.6206999999999999E-2</v>
      </c>
      <c r="G101" s="6">
        <v>2.4122999999999999E-2</v>
      </c>
      <c r="H101" s="6">
        <v>1.6122000000000001E-2</v>
      </c>
      <c r="I101" s="6">
        <v>1.6552000000000001E-2</v>
      </c>
      <c r="J101" s="6">
        <v>1.7205000000000002E-2</v>
      </c>
      <c r="K101" s="6">
        <v>1.6122000000000001E-2</v>
      </c>
      <c r="L101" s="6">
        <v>1.6122000000000001E-2</v>
      </c>
      <c r="M101" s="6">
        <v>1.6122000000000001E-2</v>
      </c>
      <c r="N101" s="6">
        <v>1.6122000000000001E-2</v>
      </c>
      <c r="O101" s="6">
        <v>1.7073000000000001E-2</v>
      </c>
      <c r="P101" s="6">
        <v>2.4531000000000001E-2</v>
      </c>
      <c r="Q101" s="6">
        <v>2.6464000000000001E-2</v>
      </c>
      <c r="R101" s="6">
        <v>1.6122000000000001E-2</v>
      </c>
      <c r="S101" s="6">
        <v>1.6122000000000001E-2</v>
      </c>
      <c r="T101" s="6">
        <v>1.6122000000000001E-2</v>
      </c>
      <c r="U101" s="6">
        <v>1.3114000000000001E-2</v>
      </c>
      <c r="V101" s="6">
        <v>1.6122000000000001E-2</v>
      </c>
      <c r="W101" s="6">
        <v>1.6122000000000001E-2</v>
      </c>
      <c r="X101" s="6">
        <v>1.6122000000000001E-2</v>
      </c>
      <c r="Y101" s="6">
        <v>1.6122000000000001E-2</v>
      </c>
      <c r="Z101" s="6">
        <v>1.9352000000000001E-2</v>
      </c>
      <c r="AA101" s="6">
        <v>2.2282E-2</v>
      </c>
      <c r="AB101" s="6">
        <v>1.6122000000000001E-2</v>
      </c>
      <c r="AC101" s="6">
        <v>2.4534E-2</v>
      </c>
      <c r="AD101" s="6">
        <v>3.1659563174269545E-2</v>
      </c>
      <c r="AE101" s="6">
        <v>1.6122000000000001E-2</v>
      </c>
      <c r="AF101" s="6">
        <v>1.6122000000000001E-2</v>
      </c>
      <c r="AG101" s="6">
        <v>1.6122000000000001E-2</v>
      </c>
      <c r="AH101" s="6">
        <v>2.0036000000000002E-2</v>
      </c>
      <c r="AI101" s="6">
        <v>5.3137047314089081E-3</v>
      </c>
      <c r="AJ101" s="6">
        <v>1.4770829146946385E-2</v>
      </c>
      <c r="AK101" s="6">
        <v>1.9519000000000002E-2</v>
      </c>
      <c r="AL101" s="6">
        <f>((1+BSL_RFR_spot_no_VA!AL101)*(1+LFL_RFR_spot_no_VA!$C101)/(1+BSL_RFR_spot_no_VA!$C101))-1</f>
        <v>5.6797093656066666E-2</v>
      </c>
      <c r="AM101" s="6">
        <v>1.711E-2</v>
      </c>
      <c r="AN101" s="6">
        <v>2.4513869230205154E-2</v>
      </c>
      <c r="AO101" s="6">
        <v>1.965518996878779E-2</v>
      </c>
      <c r="AP101" s="6">
        <v>2.824376442078802E-2</v>
      </c>
      <c r="AQ101" s="6">
        <v>1.7858950969112497E-2</v>
      </c>
      <c r="AR101" s="6">
        <v>3.8471529653912873E-2</v>
      </c>
      <c r="AS101" s="6">
        <f>LFL_RFR_spot_no_VA!AS101+0.00003</f>
        <v>5.2367538621085593E-3</v>
      </c>
      <c r="AT101" s="6">
        <v>2.5230401727343477E-2</v>
      </c>
      <c r="AU101" s="6">
        <v>3.8687470954420489E-2</v>
      </c>
      <c r="AV101" s="6">
        <v>2.2482057902703412E-2</v>
      </c>
      <c r="AW101" s="6">
        <v>1.9321462504367393E-2</v>
      </c>
      <c r="AX101" s="6">
        <v>4.4429546445186263E-2</v>
      </c>
      <c r="AY101" s="6">
        <v>1.5935110291864341E-2</v>
      </c>
      <c r="AZ101" s="6">
        <v>1.7112971930995924E-2</v>
      </c>
      <c r="BA101" s="6">
        <v>2.0813420580600539E-2</v>
      </c>
      <c r="BB101" s="6">
        <v>4.4351022335910706E-2</v>
      </c>
      <c r="BC101" s="6">
        <v>1.8461999999999999E-2</v>
      </c>
      <c r="BD101" s="12"/>
      <c r="BE101" s="3"/>
    </row>
    <row r="102" spans="1:57" x14ac:dyDescent="0.25">
      <c r="A102" s="3"/>
      <c r="B102" s="3">
        <v>92</v>
      </c>
      <c r="C102" s="6">
        <v>1.6164000000000001E-2</v>
      </c>
      <c r="D102" s="6">
        <v>1.6164000000000001E-2</v>
      </c>
      <c r="E102" s="6">
        <v>1.6164000000000001E-2</v>
      </c>
      <c r="F102" s="6">
        <v>1.6247999999999999E-2</v>
      </c>
      <c r="G102" s="6">
        <v>2.4077999999999999E-2</v>
      </c>
      <c r="H102" s="6">
        <v>1.6164000000000001E-2</v>
      </c>
      <c r="I102" s="6">
        <v>1.6589E-2</v>
      </c>
      <c r="J102" s="6">
        <v>1.7235E-2</v>
      </c>
      <c r="K102" s="6">
        <v>1.6164000000000001E-2</v>
      </c>
      <c r="L102" s="6">
        <v>1.6164000000000001E-2</v>
      </c>
      <c r="M102" s="6">
        <v>1.6164000000000001E-2</v>
      </c>
      <c r="N102" s="6">
        <v>1.6164000000000001E-2</v>
      </c>
      <c r="O102" s="6">
        <v>1.7104999999999999E-2</v>
      </c>
      <c r="P102" s="6">
        <v>2.4480999999999999E-2</v>
      </c>
      <c r="Q102" s="6">
        <v>2.6394000000000001E-2</v>
      </c>
      <c r="R102" s="6">
        <v>1.6164000000000001E-2</v>
      </c>
      <c r="S102" s="6">
        <v>1.6164000000000001E-2</v>
      </c>
      <c r="T102" s="6">
        <v>1.6164000000000001E-2</v>
      </c>
      <c r="U102" s="6">
        <v>1.3188999999999999E-2</v>
      </c>
      <c r="V102" s="6">
        <v>1.6164000000000001E-2</v>
      </c>
      <c r="W102" s="6">
        <v>1.6164000000000001E-2</v>
      </c>
      <c r="X102" s="6">
        <v>1.6164000000000001E-2</v>
      </c>
      <c r="Y102" s="6">
        <v>1.6164000000000001E-2</v>
      </c>
      <c r="Z102" s="6">
        <v>1.9359000000000001E-2</v>
      </c>
      <c r="AA102" s="6">
        <v>2.2256999999999999E-2</v>
      </c>
      <c r="AB102" s="6">
        <v>1.6164000000000001E-2</v>
      </c>
      <c r="AC102" s="6">
        <v>2.4485E-2</v>
      </c>
      <c r="AD102" s="6">
        <v>3.1531162857480144E-2</v>
      </c>
      <c r="AE102" s="6">
        <v>1.6164000000000001E-2</v>
      </c>
      <c r="AF102" s="6">
        <v>1.6164000000000001E-2</v>
      </c>
      <c r="AG102" s="6">
        <v>1.6164000000000001E-2</v>
      </c>
      <c r="AH102" s="6">
        <v>2.0035000000000001E-2</v>
      </c>
      <c r="AI102" s="6">
        <v>5.3645115150826594E-3</v>
      </c>
      <c r="AJ102" s="6">
        <v>1.4826579498061321E-2</v>
      </c>
      <c r="AK102" s="6">
        <v>1.9525000000000001E-2</v>
      </c>
      <c r="AL102" s="6">
        <f>((1+BSL_RFR_spot_no_VA!AL102)*(1+LFL_RFR_spot_no_VA!$C102)/(1+BSL_RFR_spot_no_VA!$C102))-1</f>
        <v>5.6491282246095675E-2</v>
      </c>
      <c r="AM102" s="6">
        <v>1.7142000000000001E-2</v>
      </c>
      <c r="AN102" s="6">
        <v>2.4464200230738697E-2</v>
      </c>
      <c r="AO102" s="6">
        <v>1.9664554780076671E-2</v>
      </c>
      <c r="AP102" s="6">
        <v>2.8154725158036742E-2</v>
      </c>
      <c r="AQ102" s="6">
        <v>1.7878183671650394E-2</v>
      </c>
      <c r="AR102" s="6">
        <v>3.8382190515071191E-2</v>
      </c>
      <c r="AS102" s="6">
        <f>LFL_RFR_spot_no_VA!AS102+0.00003</f>
        <v>5.2858032022207431E-3</v>
      </c>
      <c r="AT102" s="6">
        <v>2.5170896493412975E-2</v>
      </c>
      <c r="AU102" s="6">
        <v>3.8588310258351077E-2</v>
      </c>
      <c r="AV102" s="6">
        <v>2.2452078927291508E-2</v>
      </c>
      <c r="AW102" s="6">
        <v>1.933083710048078E-2</v>
      </c>
      <c r="AX102" s="6">
        <v>4.4261510811484994E-2</v>
      </c>
      <c r="AY102" s="6">
        <v>1.5974029852778404E-2</v>
      </c>
      <c r="AZ102" s="6">
        <v>1.7142041731365021E-2</v>
      </c>
      <c r="BA102" s="6">
        <v>2.0803120981051748E-2</v>
      </c>
      <c r="BB102" s="6">
        <v>4.4192804230391847E-2</v>
      </c>
      <c r="BC102" s="6">
        <v>1.8478000000000001E-2</v>
      </c>
      <c r="BD102" s="12"/>
      <c r="BE102" s="3"/>
    </row>
    <row r="103" spans="1:57" x14ac:dyDescent="0.25">
      <c r="A103" s="3"/>
      <c r="B103" s="3">
        <v>93</v>
      </c>
      <c r="C103" s="6">
        <v>1.6205000000000001E-2</v>
      </c>
      <c r="D103" s="6">
        <v>1.6205000000000001E-2</v>
      </c>
      <c r="E103" s="6">
        <v>1.6205000000000001E-2</v>
      </c>
      <c r="F103" s="6">
        <v>1.6289000000000001E-2</v>
      </c>
      <c r="G103" s="6">
        <v>2.4034E-2</v>
      </c>
      <c r="H103" s="6">
        <v>1.6205000000000001E-2</v>
      </c>
      <c r="I103" s="6">
        <v>1.6625999999999998E-2</v>
      </c>
      <c r="J103" s="6">
        <v>1.7264999999999999E-2</v>
      </c>
      <c r="K103" s="6">
        <v>1.6205000000000001E-2</v>
      </c>
      <c r="L103" s="6">
        <v>1.6205000000000001E-2</v>
      </c>
      <c r="M103" s="6">
        <v>1.6205000000000001E-2</v>
      </c>
      <c r="N103" s="6">
        <v>1.6205000000000001E-2</v>
      </c>
      <c r="O103" s="6">
        <v>1.7135999999999998E-2</v>
      </c>
      <c r="P103" s="6">
        <v>2.4433E-2</v>
      </c>
      <c r="Q103" s="6">
        <v>2.6325000000000001E-2</v>
      </c>
      <c r="R103" s="6">
        <v>1.6205000000000001E-2</v>
      </c>
      <c r="S103" s="6">
        <v>1.6205000000000001E-2</v>
      </c>
      <c r="T103" s="6">
        <v>1.6205000000000001E-2</v>
      </c>
      <c r="U103" s="6">
        <v>1.3261999999999999E-2</v>
      </c>
      <c r="V103" s="6">
        <v>1.6205000000000001E-2</v>
      </c>
      <c r="W103" s="6">
        <v>1.6205000000000001E-2</v>
      </c>
      <c r="X103" s="6">
        <v>1.6205000000000001E-2</v>
      </c>
      <c r="Y103" s="6">
        <v>1.6205000000000001E-2</v>
      </c>
      <c r="Z103" s="6">
        <v>1.9366000000000001E-2</v>
      </c>
      <c r="AA103" s="6">
        <v>2.2232999999999999E-2</v>
      </c>
      <c r="AB103" s="6">
        <v>1.6205000000000001E-2</v>
      </c>
      <c r="AC103" s="6">
        <v>2.4437E-2</v>
      </c>
      <c r="AD103" s="6">
        <v>3.1411528297980551E-2</v>
      </c>
      <c r="AE103" s="6">
        <v>1.6205000000000001E-2</v>
      </c>
      <c r="AF103" s="6">
        <v>1.6205000000000001E-2</v>
      </c>
      <c r="AG103" s="6">
        <v>1.6205000000000001E-2</v>
      </c>
      <c r="AH103" s="6">
        <v>2.0035000000000001E-2</v>
      </c>
      <c r="AI103" s="6">
        <v>5.414229968203399E-3</v>
      </c>
      <c r="AJ103" s="6">
        <v>1.4881226150879945E-2</v>
      </c>
      <c r="AK103" s="6">
        <v>1.9529999999999999E-2</v>
      </c>
      <c r="AL103" s="6">
        <f>((1+BSL_RFR_spot_no_VA!AL103)*(1+LFL_RFR_spot_no_VA!$C103)/(1+BSL_RFR_spot_no_VA!$C103))-1</f>
        <v>5.6204036533908264E-2</v>
      </c>
      <c r="AM103" s="6">
        <v>1.7173000000000001E-2</v>
      </c>
      <c r="AN103" s="6">
        <v>2.4413484603516444E-2</v>
      </c>
      <c r="AO103" s="6">
        <v>1.9663059430836904E-2</v>
      </c>
      <c r="AP103" s="6">
        <v>2.8064637835410799E-2</v>
      </c>
      <c r="AQ103" s="6">
        <v>1.7896372383146009E-2</v>
      </c>
      <c r="AR103" s="6">
        <v>3.8281977927889344E-2</v>
      </c>
      <c r="AS103" s="6">
        <f>LFL_RFR_spot_no_VA!AS103+0.00003</f>
        <v>5.3436346323701119E-3</v>
      </c>
      <c r="AT103" s="6">
        <v>2.5110344494549963E-2</v>
      </c>
      <c r="AU103" s="6">
        <v>3.8497906344829191E-2</v>
      </c>
      <c r="AV103" s="6">
        <v>2.242105421084295E-2</v>
      </c>
      <c r="AW103" s="6">
        <v>1.9339166805426578E-2</v>
      </c>
      <c r="AX103" s="6">
        <v>4.4112045185269011E-2</v>
      </c>
      <c r="AY103" s="6">
        <v>1.6021721126985078E-2</v>
      </c>
      <c r="AZ103" s="6">
        <v>1.7170067707984238E-2</v>
      </c>
      <c r="BA103" s="6">
        <v>2.0791776155750563E-2</v>
      </c>
      <c r="BB103" s="6">
        <v>4.4033525760927228E-2</v>
      </c>
      <c r="BC103" s="6">
        <v>1.8495000000000001E-2</v>
      </c>
      <c r="BD103" s="12"/>
      <c r="BE103" s="3"/>
    </row>
    <row r="104" spans="1:57" x14ac:dyDescent="0.25">
      <c r="A104" s="3"/>
      <c r="B104" s="3">
        <v>94</v>
      </c>
      <c r="C104" s="6">
        <v>1.6246E-2</v>
      </c>
      <c r="D104" s="6">
        <v>1.6246E-2</v>
      </c>
      <c r="E104" s="6">
        <v>1.6246E-2</v>
      </c>
      <c r="F104" s="6">
        <v>1.6327999999999999E-2</v>
      </c>
      <c r="G104" s="6">
        <v>2.3990999999999998E-2</v>
      </c>
      <c r="H104" s="6">
        <v>1.6246E-2</v>
      </c>
      <c r="I104" s="6">
        <v>1.6662E-2</v>
      </c>
      <c r="J104" s="6">
        <v>1.7294E-2</v>
      </c>
      <c r="K104" s="6">
        <v>1.6246E-2</v>
      </c>
      <c r="L104" s="6">
        <v>1.6246E-2</v>
      </c>
      <c r="M104" s="6">
        <v>1.6246E-2</v>
      </c>
      <c r="N104" s="6">
        <v>1.6246E-2</v>
      </c>
      <c r="O104" s="6">
        <v>1.7166000000000001E-2</v>
      </c>
      <c r="P104" s="6">
        <v>2.4386000000000001E-2</v>
      </c>
      <c r="Q104" s="6">
        <v>2.6256999999999999E-2</v>
      </c>
      <c r="R104" s="6">
        <v>1.6246E-2</v>
      </c>
      <c r="S104" s="6">
        <v>1.6246E-2</v>
      </c>
      <c r="T104" s="6">
        <v>1.6246E-2</v>
      </c>
      <c r="U104" s="6">
        <v>1.3332999999999999E-2</v>
      </c>
      <c r="V104" s="6">
        <v>1.6246E-2</v>
      </c>
      <c r="W104" s="6">
        <v>1.6246E-2</v>
      </c>
      <c r="X104" s="6">
        <v>1.6246E-2</v>
      </c>
      <c r="Y104" s="6">
        <v>1.6246E-2</v>
      </c>
      <c r="Z104" s="6">
        <v>1.9372E-2</v>
      </c>
      <c r="AA104" s="6">
        <v>2.2209E-2</v>
      </c>
      <c r="AB104" s="6">
        <v>1.6246E-2</v>
      </c>
      <c r="AC104" s="6">
        <v>2.4389000000000001E-2</v>
      </c>
      <c r="AD104" s="6">
        <v>3.1291029107556989E-2</v>
      </c>
      <c r="AE104" s="6">
        <v>1.6246E-2</v>
      </c>
      <c r="AF104" s="6">
        <v>1.6246E-2</v>
      </c>
      <c r="AG104" s="6">
        <v>1.6246E-2</v>
      </c>
      <c r="AH104" s="6">
        <v>2.0035000000000001E-2</v>
      </c>
      <c r="AI104" s="6">
        <v>5.4628945166308451E-3</v>
      </c>
      <c r="AJ104" s="6">
        <v>1.4934795226024589E-2</v>
      </c>
      <c r="AK104" s="6">
        <v>1.9535E-2</v>
      </c>
      <c r="AL104" s="6">
        <f>((1+BSL_RFR_spot_no_VA!AL104)*(1+LFL_RFR_spot_no_VA!$C104)/(1+BSL_RFR_spot_no_VA!$C104))-1</f>
        <v>5.5925964611953649E-2</v>
      </c>
      <c r="AM104" s="6">
        <v>1.7203E-2</v>
      </c>
      <c r="AN104" s="6">
        <v>2.4371654792577191E-2</v>
      </c>
      <c r="AO104" s="6">
        <v>1.9670406144527197E-2</v>
      </c>
      <c r="AP104" s="6">
        <v>2.7993284753183856E-2</v>
      </c>
      <c r="AQ104" s="6">
        <v>1.7933201529276799E-2</v>
      </c>
      <c r="AR104" s="6">
        <v>3.8200588707196781E-2</v>
      </c>
      <c r="AS104" s="6">
        <f>LFL_RFR_spot_no_VA!AS104+0.00003</f>
        <v>5.4003658935686512E-3</v>
      </c>
      <c r="AT104" s="6">
        <v>2.5068499581745396E-2</v>
      </c>
      <c r="AU104" s="6">
        <v>3.8406697729344907E-2</v>
      </c>
      <c r="AV104" s="6">
        <v>2.2408711724497543E-2</v>
      </c>
      <c r="AW104" s="6">
        <v>1.9346520538293888E-2</v>
      </c>
      <c r="AX104" s="6">
        <v>4.3961826612009869E-2</v>
      </c>
      <c r="AY104" s="6">
        <v>1.6068405614601211E-2</v>
      </c>
      <c r="AZ104" s="6">
        <v>1.7206912594087465E-2</v>
      </c>
      <c r="BA104" s="6">
        <v>2.0789283693332106E-2</v>
      </c>
      <c r="BB104" s="6">
        <v>4.3893123604626938E-2</v>
      </c>
      <c r="BC104" s="6">
        <v>1.8511E-2</v>
      </c>
      <c r="BD104" s="12"/>
      <c r="BE104" s="3"/>
    </row>
    <row r="105" spans="1:57" x14ac:dyDescent="0.25">
      <c r="A105" s="3"/>
      <c r="B105" s="8">
        <v>95</v>
      </c>
      <c r="C105" s="9">
        <v>1.6285000000000001E-2</v>
      </c>
      <c r="D105" s="9">
        <v>1.6285000000000001E-2</v>
      </c>
      <c r="E105" s="9">
        <v>1.6285000000000001E-2</v>
      </c>
      <c r="F105" s="9">
        <v>1.6367E-2</v>
      </c>
      <c r="G105" s="9">
        <v>2.3949000000000002E-2</v>
      </c>
      <c r="H105" s="9">
        <v>1.6285000000000001E-2</v>
      </c>
      <c r="I105" s="9">
        <v>1.6697E-2</v>
      </c>
      <c r="J105" s="9">
        <v>1.7322000000000001E-2</v>
      </c>
      <c r="K105" s="9">
        <v>1.6285000000000001E-2</v>
      </c>
      <c r="L105" s="9">
        <v>1.6285000000000001E-2</v>
      </c>
      <c r="M105" s="9">
        <v>1.6285000000000001E-2</v>
      </c>
      <c r="N105" s="9">
        <v>1.6285000000000001E-2</v>
      </c>
      <c r="O105" s="9">
        <v>1.7195999999999999E-2</v>
      </c>
      <c r="P105" s="9">
        <v>2.4339E-2</v>
      </c>
      <c r="Q105" s="9">
        <v>2.6190999999999999E-2</v>
      </c>
      <c r="R105" s="9">
        <v>1.6285000000000001E-2</v>
      </c>
      <c r="S105" s="9">
        <v>1.6285000000000001E-2</v>
      </c>
      <c r="T105" s="9">
        <v>1.6285000000000001E-2</v>
      </c>
      <c r="U105" s="9">
        <v>1.3403E-2</v>
      </c>
      <c r="V105" s="9">
        <v>1.6285000000000001E-2</v>
      </c>
      <c r="W105" s="9">
        <v>1.6285000000000001E-2</v>
      </c>
      <c r="X105" s="9">
        <v>1.6285000000000001E-2</v>
      </c>
      <c r="Y105" s="9">
        <v>1.6285000000000001E-2</v>
      </c>
      <c r="Z105" s="9">
        <v>1.9379E-2</v>
      </c>
      <c r="AA105" s="9">
        <v>2.2186000000000001E-2</v>
      </c>
      <c r="AB105" s="9">
        <v>1.6285000000000001E-2</v>
      </c>
      <c r="AC105" s="9">
        <v>2.4343E-2</v>
      </c>
      <c r="AD105" s="9">
        <v>3.1169393849112437E-2</v>
      </c>
      <c r="AE105" s="9">
        <v>1.6285000000000001E-2</v>
      </c>
      <c r="AF105" s="9">
        <v>1.6285000000000001E-2</v>
      </c>
      <c r="AG105" s="9">
        <v>1.6285000000000001E-2</v>
      </c>
      <c r="AH105" s="9">
        <v>2.0034E-2</v>
      </c>
      <c r="AI105" s="9">
        <v>5.5105381692626132E-3</v>
      </c>
      <c r="AJ105" s="9">
        <v>1.4987312629688665E-2</v>
      </c>
      <c r="AK105" s="9">
        <v>1.9539999999999998E-2</v>
      </c>
      <c r="AL105" s="9">
        <f>((1+BSL_RFR_spot_no_VA!AL105)*(1+LFL_RFR_spot_no_VA!$C105)/(1+BSL_RFR_spot_no_VA!$C105))-1</f>
        <v>5.56465033912108E-2</v>
      </c>
      <c r="AM105" s="9">
        <v>1.7232000000000001E-2</v>
      </c>
      <c r="AN105" s="9">
        <v>2.4318943784803926E-2</v>
      </c>
      <c r="AO105" s="9">
        <v>1.9666918956033008E-2</v>
      </c>
      <c r="AP105" s="9">
        <v>2.7901199190925041E-2</v>
      </c>
      <c r="AQ105" s="9">
        <v>1.7949399240769326E-2</v>
      </c>
      <c r="AR105" s="9">
        <v>3.8108173498776932E-2</v>
      </c>
      <c r="AS105" s="9">
        <f>LFL_RFR_spot_no_VA!AS105+0.00003</f>
        <v>5.4464125185320874E-3</v>
      </c>
      <c r="AT105" s="9">
        <v>2.5005951670909132E-2</v>
      </c>
      <c r="AU105" s="9">
        <v>3.8314275864608449E-2</v>
      </c>
      <c r="AV105" s="9">
        <v>2.237569290696273E-2</v>
      </c>
      <c r="AW105" s="9">
        <v>1.9352858208098844E-2</v>
      </c>
      <c r="AX105" s="9">
        <v>4.3810338953451877E-2</v>
      </c>
      <c r="AY105" s="9">
        <v>1.6104292346657889E-2</v>
      </c>
      <c r="AZ105" s="9">
        <v>1.7232948159545236E-2</v>
      </c>
      <c r="BA105" s="9">
        <v>2.0775945972174359E-2</v>
      </c>
      <c r="BB105" s="9">
        <v>4.3741638164841445E-2</v>
      </c>
      <c r="BC105" s="9">
        <v>1.8526000000000001E-2</v>
      </c>
      <c r="BD105" s="12"/>
      <c r="BE105" s="3"/>
    </row>
    <row r="106" spans="1:57" x14ac:dyDescent="0.25">
      <c r="A106" s="3"/>
      <c r="B106" s="3">
        <v>96</v>
      </c>
      <c r="C106" s="6">
        <v>1.6324000000000002E-2</v>
      </c>
      <c r="D106" s="6">
        <v>1.6324000000000002E-2</v>
      </c>
      <c r="E106" s="6">
        <v>1.6324000000000002E-2</v>
      </c>
      <c r="F106" s="6">
        <v>1.6403999999999998E-2</v>
      </c>
      <c r="G106" s="6">
        <v>2.3907999999999999E-2</v>
      </c>
      <c r="H106" s="6">
        <v>1.6324000000000002E-2</v>
      </c>
      <c r="I106" s="6">
        <v>1.6730999999999999E-2</v>
      </c>
      <c r="J106" s="6">
        <v>1.7350000000000001E-2</v>
      </c>
      <c r="K106" s="6">
        <v>1.6324000000000002E-2</v>
      </c>
      <c r="L106" s="6">
        <v>1.6324000000000002E-2</v>
      </c>
      <c r="M106" s="6">
        <v>1.6324000000000002E-2</v>
      </c>
      <c r="N106" s="6">
        <v>1.6324000000000002E-2</v>
      </c>
      <c r="O106" s="6">
        <v>1.7225000000000001E-2</v>
      </c>
      <c r="P106" s="6">
        <v>2.4294E-2</v>
      </c>
      <c r="Q106" s="6">
        <v>2.6127000000000001E-2</v>
      </c>
      <c r="R106" s="6">
        <v>1.6324000000000002E-2</v>
      </c>
      <c r="S106" s="6">
        <v>1.6324000000000002E-2</v>
      </c>
      <c r="T106" s="6">
        <v>1.6324000000000002E-2</v>
      </c>
      <c r="U106" s="6">
        <v>1.3472E-2</v>
      </c>
      <c r="V106" s="6">
        <v>1.6324000000000002E-2</v>
      </c>
      <c r="W106" s="6">
        <v>1.6324000000000002E-2</v>
      </c>
      <c r="X106" s="6">
        <v>1.6324000000000002E-2</v>
      </c>
      <c r="Y106" s="6">
        <v>1.6324000000000002E-2</v>
      </c>
      <c r="Z106" s="6">
        <v>1.9384999999999999E-2</v>
      </c>
      <c r="AA106" s="6">
        <v>2.2162999999999999E-2</v>
      </c>
      <c r="AB106" s="6">
        <v>1.6324000000000002E-2</v>
      </c>
      <c r="AC106" s="6">
        <v>2.4298E-2</v>
      </c>
      <c r="AD106" s="6">
        <v>3.1056768656934963E-2</v>
      </c>
      <c r="AE106" s="6">
        <v>1.6324000000000002E-2</v>
      </c>
      <c r="AF106" s="6">
        <v>1.6324000000000002E-2</v>
      </c>
      <c r="AG106" s="6">
        <v>1.6324000000000002E-2</v>
      </c>
      <c r="AH106" s="6">
        <v>2.0034E-2</v>
      </c>
      <c r="AI106" s="6">
        <v>5.5571925879318584E-3</v>
      </c>
      <c r="AJ106" s="6">
        <v>1.5038803978152826E-2</v>
      </c>
      <c r="AK106" s="6">
        <v>1.9543999999999999E-2</v>
      </c>
      <c r="AL106" s="6">
        <f>((1+BSL_RFR_spot_no_VA!AL106)*(1+LFL_RFR_spot_no_VA!$C106)/(1+BSL_RFR_spot_no_VA!$C106))-1</f>
        <v>5.5376274765293054E-2</v>
      </c>
      <c r="AM106" s="6">
        <v>1.7260999999999999E-2</v>
      </c>
      <c r="AN106" s="6">
        <v>2.4284993348312023E-2</v>
      </c>
      <c r="AO106" s="6">
        <v>1.9682148971871483E-2</v>
      </c>
      <c r="AP106" s="6">
        <v>2.781809350933262E-2</v>
      </c>
      <c r="AQ106" s="6">
        <v>1.797448389404499E-2</v>
      </c>
      <c r="AR106" s="6">
        <v>3.8024827307836517E-2</v>
      </c>
      <c r="AS106" s="6">
        <f>LFL_RFR_spot_no_VA!AS106+0.00003</f>
        <v>5.5012349908778709E-3</v>
      </c>
      <c r="AT106" s="6">
        <v>2.4962170879174517E-2</v>
      </c>
      <c r="AU106" s="6">
        <v>3.823092481722945E-2</v>
      </c>
      <c r="AV106" s="6">
        <v>2.2351602426864847E-2</v>
      </c>
      <c r="AW106" s="6">
        <v>1.9358281457111159E-2</v>
      </c>
      <c r="AX106" s="6">
        <v>4.3658159231241722E-2</v>
      </c>
      <c r="AY106" s="6">
        <v>1.6149048810850886E-2</v>
      </c>
      <c r="AZ106" s="6">
        <v>1.7267863861840871E-2</v>
      </c>
      <c r="BA106" s="6">
        <v>2.077152152151962E-2</v>
      </c>
      <c r="BB106" s="6">
        <v>4.3599274228558027E-2</v>
      </c>
      <c r="BC106" s="6">
        <v>1.8541999999999999E-2</v>
      </c>
      <c r="BD106" s="12"/>
      <c r="BE106" s="3"/>
    </row>
    <row r="107" spans="1:57" x14ac:dyDescent="0.25">
      <c r="A107" s="3"/>
      <c r="B107" s="3">
        <v>97</v>
      </c>
      <c r="C107" s="6">
        <v>1.6361000000000001E-2</v>
      </c>
      <c r="D107" s="6">
        <v>1.6361000000000001E-2</v>
      </c>
      <c r="E107" s="6">
        <v>1.6361000000000001E-2</v>
      </c>
      <c r="F107" s="6">
        <v>1.6441000000000001E-2</v>
      </c>
      <c r="G107" s="6">
        <v>2.3868E-2</v>
      </c>
      <c r="H107" s="6">
        <v>1.6361000000000001E-2</v>
      </c>
      <c r="I107" s="6">
        <v>1.6764999999999999E-2</v>
      </c>
      <c r="J107" s="6">
        <v>1.7378000000000001E-2</v>
      </c>
      <c r="K107" s="6">
        <v>1.6361000000000001E-2</v>
      </c>
      <c r="L107" s="6">
        <v>1.6361000000000001E-2</v>
      </c>
      <c r="M107" s="6">
        <v>1.6361000000000001E-2</v>
      </c>
      <c r="N107" s="6">
        <v>1.6361000000000001E-2</v>
      </c>
      <c r="O107" s="6">
        <v>1.7253999999999999E-2</v>
      </c>
      <c r="P107" s="6">
        <v>2.4250000000000001E-2</v>
      </c>
      <c r="Q107" s="6">
        <v>2.6062999999999999E-2</v>
      </c>
      <c r="R107" s="6">
        <v>1.6361000000000001E-2</v>
      </c>
      <c r="S107" s="6">
        <v>1.6361000000000001E-2</v>
      </c>
      <c r="T107" s="6">
        <v>1.6361000000000001E-2</v>
      </c>
      <c r="U107" s="6">
        <v>1.3539000000000001E-2</v>
      </c>
      <c r="V107" s="6">
        <v>1.6361000000000001E-2</v>
      </c>
      <c r="W107" s="6">
        <v>1.6361000000000001E-2</v>
      </c>
      <c r="X107" s="6">
        <v>1.6361000000000001E-2</v>
      </c>
      <c r="Y107" s="6">
        <v>1.6361000000000001E-2</v>
      </c>
      <c r="Z107" s="6">
        <v>1.9390999999999999E-2</v>
      </c>
      <c r="AA107" s="6">
        <v>2.2141000000000001E-2</v>
      </c>
      <c r="AB107" s="6">
        <v>1.6361000000000001E-2</v>
      </c>
      <c r="AC107" s="6">
        <v>2.4253E-2</v>
      </c>
      <c r="AD107" s="6">
        <v>3.0943217675863943E-2</v>
      </c>
      <c r="AE107" s="6">
        <v>1.6361000000000001E-2</v>
      </c>
      <c r="AF107" s="6">
        <v>1.6361000000000001E-2</v>
      </c>
      <c r="AG107" s="6">
        <v>1.6361000000000001E-2</v>
      </c>
      <c r="AH107" s="6">
        <v>2.0034E-2</v>
      </c>
      <c r="AI107" s="6">
        <v>5.6028881534677666E-3</v>
      </c>
      <c r="AJ107" s="6">
        <v>1.5089294535492348E-2</v>
      </c>
      <c r="AK107" s="6">
        <v>1.9549E-2</v>
      </c>
      <c r="AL107" s="6">
        <f>((1+BSL_RFR_spot_no_VA!AL107)*(1+LFL_RFR_spot_no_VA!$C107)/(1+BSL_RFR_spot_no_VA!$C107))-1</f>
        <v>5.5105105955790323E-2</v>
      </c>
      <c r="AM107" s="6">
        <v>1.7288999999999999E-2</v>
      </c>
      <c r="AN107" s="6">
        <v>2.4240305533220097E-2</v>
      </c>
      <c r="AO107" s="6">
        <v>1.9686643404103199E-2</v>
      </c>
      <c r="AP107" s="6">
        <v>2.7743877473079603E-2</v>
      </c>
      <c r="AQ107" s="6">
        <v>1.7998647959689196E-2</v>
      </c>
      <c r="AR107" s="6">
        <v>3.7940547628580346E-2</v>
      </c>
      <c r="AS107" s="6">
        <f>LFL_RFR_spot_no_VA!AS107+0.00003</f>
        <v>5.5551467396295602E-3</v>
      </c>
      <c r="AT107" s="6">
        <v>2.4907652569383876E-2</v>
      </c>
      <c r="AU107" s="6">
        <v>3.8146640095630957E-2</v>
      </c>
      <c r="AV107" s="6">
        <v>2.2336403694753093E-2</v>
      </c>
      <c r="AW107" s="6">
        <v>1.9372597740026087E-2</v>
      </c>
      <c r="AX107" s="6">
        <v>4.3524672092949857E-2</v>
      </c>
      <c r="AY107" s="6">
        <v>1.6192885391246303E-2</v>
      </c>
      <c r="AZ107" s="6">
        <v>1.7301859142518028E-2</v>
      </c>
      <c r="BA107" s="6">
        <v>2.0766175374367979E-2</v>
      </c>
      <c r="BB107" s="6">
        <v>4.3455974603933134E-2</v>
      </c>
      <c r="BC107" s="6">
        <v>1.8557000000000001E-2</v>
      </c>
      <c r="BD107" s="12"/>
      <c r="BE107" s="3"/>
    </row>
    <row r="108" spans="1:57" x14ac:dyDescent="0.25">
      <c r="A108" s="3"/>
      <c r="B108" s="3">
        <v>98</v>
      </c>
      <c r="C108" s="6">
        <v>1.6399E-2</v>
      </c>
      <c r="D108" s="6">
        <v>1.6399E-2</v>
      </c>
      <c r="E108" s="6">
        <v>1.6399E-2</v>
      </c>
      <c r="F108" s="6">
        <v>1.6478E-2</v>
      </c>
      <c r="G108" s="6">
        <v>2.3827999999999998E-2</v>
      </c>
      <c r="H108" s="6">
        <v>1.6399E-2</v>
      </c>
      <c r="I108" s="6">
        <v>1.6798E-2</v>
      </c>
      <c r="J108" s="6">
        <v>1.7403999999999999E-2</v>
      </c>
      <c r="K108" s="6">
        <v>1.6399E-2</v>
      </c>
      <c r="L108" s="6">
        <v>1.6399E-2</v>
      </c>
      <c r="M108" s="6">
        <v>1.6399E-2</v>
      </c>
      <c r="N108" s="6">
        <v>1.6399E-2</v>
      </c>
      <c r="O108" s="6">
        <v>1.7281999999999999E-2</v>
      </c>
      <c r="P108" s="6">
        <v>2.4205999999999998E-2</v>
      </c>
      <c r="Q108" s="6">
        <v>2.6001E-2</v>
      </c>
      <c r="R108" s="6">
        <v>1.6399E-2</v>
      </c>
      <c r="S108" s="6">
        <v>1.6399E-2</v>
      </c>
      <c r="T108" s="6">
        <v>1.6399E-2</v>
      </c>
      <c r="U108" s="6">
        <v>1.3605000000000001E-2</v>
      </c>
      <c r="V108" s="6">
        <v>1.6399E-2</v>
      </c>
      <c r="W108" s="6">
        <v>1.6399E-2</v>
      </c>
      <c r="X108" s="6">
        <v>1.6399E-2</v>
      </c>
      <c r="Y108" s="6">
        <v>1.6399E-2</v>
      </c>
      <c r="Z108" s="6">
        <v>1.9397999999999999E-2</v>
      </c>
      <c r="AA108" s="6">
        <v>2.2119E-2</v>
      </c>
      <c r="AB108" s="6">
        <v>1.6399E-2</v>
      </c>
      <c r="AC108" s="6">
        <v>2.4209999999999999E-2</v>
      </c>
      <c r="AD108" s="6">
        <v>3.081881111239082E-2</v>
      </c>
      <c r="AE108" s="6">
        <v>1.6399E-2</v>
      </c>
      <c r="AF108" s="6">
        <v>1.6399E-2</v>
      </c>
      <c r="AG108" s="6">
        <v>1.6399E-2</v>
      </c>
      <c r="AH108" s="6">
        <v>2.0032999999999999E-2</v>
      </c>
      <c r="AI108" s="6">
        <v>5.6476540281333865E-3</v>
      </c>
      <c r="AJ108" s="6">
        <v>1.5138809162708711E-2</v>
      </c>
      <c r="AK108" s="6">
        <v>1.9553999999999998E-2</v>
      </c>
      <c r="AL108" s="6">
        <f>((1+BSL_RFR_spot_no_VA!AL108)*(1+LFL_RFR_spot_no_VA!$C108)/(1+BSL_RFR_spot_no_VA!$C108))-1</f>
        <v>5.4842463526739049E-2</v>
      </c>
      <c r="AM108" s="6">
        <v>1.7316999999999999E-2</v>
      </c>
      <c r="AN108" s="6">
        <v>2.4184828664637781E-2</v>
      </c>
      <c r="AO108" s="6">
        <v>1.9680393836947641E-2</v>
      </c>
      <c r="AP108" s="6">
        <v>2.7649023641053372E-2</v>
      </c>
      <c r="AQ108" s="6">
        <v>1.8002271058004116E-2</v>
      </c>
      <c r="AR108" s="6">
        <v>3.7845336900247606E-2</v>
      </c>
      <c r="AS108" s="6">
        <f>LFL_RFR_spot_no_VA!AS108+0.00003</f>
        <v>5.588647176715947E-3</v>
      </c>
      <c r="AT108" s="6">
        <v>2.4852152342814238E-2</v>
      </c>
      <c r="AU108" s="6">
        <v>3.8051422153802195E-2</v>
      </c>
      <c r="AV108" s="6">
        <v>2.2300620632139889E-2</v>
      </c>
      <c r="AW108" s="6">
        <v>1.9366359164864733E-2</v>
      </c>
      <c r="AX108" s="6">
        <v>4.3370384412207752E-2</v>
      </c>
      <c r="AY108" s="6">
        <v>1.6226012444034765E-2</v>
      </c>
      <c r="AZ108" s="6">
        <v>1.7315320212822671E-2</v>
      </c>
      <c r="BA108" s="6">
        <v>2.0750074438730337E-2</v>
      </c>
      <c r="BB108" s="6">
        <v>4.3301689327689408E-2</v>
      </c>
      <c r="BC108" s="6">
        <v>1.8571000000000001E-2</v>
      </c>
      <c r="BD108" s="12"/>
      <c r="BE108" s="3"/>
    </row>
    <row r="109" spans="1:57" x14ac:dyDescent="0.25">
      <c r="A109" s="3"/>
      <c r="B109" s="3">
        <v>99</v>
      </c>
      <c r="C109" s="6">
        <v>1.6435000000000002E-2</v>
      </c>
      <c r="D109" s="6">
        <v>1.6435000000000002E-2</v>
      </c>
      <c r="E109" s="6">
        <v>1.6435000000000002E-2</v>
      </c>
      <c r="F109" s="6">
        <v>1.6513E-2</v>
      </c>
      <c r="G109" s="6">
        <v>2.3789999999999999E-2</v>
      </c>
      <c r="H109" s="6">
        <v>1.6435000000000002E-2</v>
      </c>
      <c r="I109" s="6">
        <v>1.6830000000000001E-2</v>
      </c>
      <c r="J109" s="6">
        <v>1.7430000000000001E-2</v>
      </c>
      <c r="K109" s="6">
        <v>1.6435000000000002E-2</v>
      </c>
      <c r="L109" s="6">
        <v>1.6435000000000002E-2</v>
      </c>
      <c r="M109" s="6">
        <v>1.6435000000000002E-2</v>
      </c>
      <c r="N109" s="6">
        <v>1.6435000000000002E-2</v>
      </c>
      <c r="O109" s="6">
        <v>1.7309000000000001E-2</v>
      </c>
      <c r="P109" s="6">
        <v>2.4164000000000001E-2</v>
      </c>
      <c r="Q109" s="6">
        <v>2.5940000000000001E-2</v>
      </c>
      <c r="R109" s="6">
        <v>1.6435000000000002E-2</v>
      </c>
      <c r="S109" s="6">
        <v>1.6435000000000002E-2</v>
      </c>
      <c r="T109" s="6">
        <v>1.6435000000000002E-2</v>
      </c>
      <c r="U109" s="6">
        <v>1.3669000000000001E-2</v>
      </c>
      <c r="V109" s="6">
        <v>1.6435000000000002E-2</v>
      </c>
      <c r="W109" s="6">
        <v>1.6435000000000002E-2</v>
      </c>
      <c r="X109" s="6">
        <v>1.6435000000000002E-2</v>
      </c>
      <c r="Y109" s="6">
        <v>1.6435000000000002E-2</v>
      </c>
      <c r="Z109" s="6">
        <v>1.9404000000000001E-2</v>
      </c>
      <c r="AA109" s="6">
        <v>2.2098E-2</v>
      </c>
      <c r="AB109" s="6">
        <v>1.6435000000000002E-2</v>
      </c>
      <c r="AC109" s="6">
        <v>2.4167000000000001E-2</v>
      </c>
      <c r="AD109" s="6">
        <v>3.0723265630326901E-2</v>
      </c>
      <c r="AE109" s="6">
        <v>1.6435000000000002E-2</v>
      </c>
      <c r="AF109" s="6">
        <v>1.6435000000000002E-2</v>
      </c>
      <c r="AG109" s="6">
        <v>1.6435000000000002E-2</v>
      </c>
      <c r="AH109" s="6">
        <v>2.0032999999999999E-2</v>
      </c>
      <c r="AI109" s="6">
        <v>5.6915182146395349E-3</v>
      </c>
      <c r="AJ109" s="6">
        <v>1.518737227669309E-2</v>
      </c>
      <c r="AK109" s="6">
        <v>1.9557999999999999E-2</v>
      </c>
      <c r="AL109" s="6">
        <f>((1+BSL_RFR_spot_no_VA!AL109)*(1+LFL_RFR_spot_no_VA!$C109)/(1+BSL_RFR_spot_no_VA!$C109))-1</f>
        <v>5.4589506223793549E-2</v>
      </c>
      <c r="AM109" s="6">
        <v>1.7343999999999998E-2</v>
      </c>
      <c r="AN109" s="6">
        <v>2.4158086782864574E-2</v>
      </c>
      <c r="AO109" s="6">
        <v>1.9692980092886225E-2</v>
      </c>
      <c r="AP109" s="6">
        <v>2.7582970815397401E-2</v>
      </c>
      <c r="AQ109" s="6">
        <v>1.8034511893751271E-2</v>
      </c>
      <c r="AR109" s="6">
        <v>3.7779115542622366E-2</v>
      </c>
      <c r="AS109" s="6">
        <f>LFL_RFR_spot_no_VA!AS109+0.00003</f>
        <v>5.6407205321853645E-3</v>
      </c>
      <c r="AT109" s="6">
        <v>2.4805772588443631E-2</v>
      </c>
      <c r="AU109" s="6">
        <v>3.7975383968555265E-2</v>
      </c>
      <c r="AV109" s="6">
        <v>2.2283723315203119E-2</v>
      </c>
      <c r="AW109" s="6">
        <v>1.9378950611393053E-2</v>
      </c>
      <c r="AX109" s="6">
        <v>4.3245191204859479E-2</v>
      </c>
      <c r="AY109" s="6">
        <v>1.6268096060353399E-2</v>
      </c>
      <c r="AZ109" s="6">
        <v>1.7357385824282145E-2</v>
      </c>
      <c r="BA109" s="6">
        <v>2.0752829592924904E-2</v>
      </c>
      <c r="BB109" s="6">
        <v>4.3176497255782875E-2</v>
      </c>
      <c r="BC109" s="6">
        <v>1.8585999999999998E-2</v>
      </c>
      <c r="BD109" s="12"/>
      <c r="BE109" s="3"/>
    </row>
    <row r="110" spans="1:57" x14ac:dyDescent="0.25">
      <c r="A110" s="3"/>
      <c r="B110" s="8">
        <v>100</v>
      </c>
      <c r="C110" s="9">
        <v>1.6469999999999999E-2</v>
      </c>
      <c r="D110" s="9">
        <v>1.6469999999999999E-2</v>
      </c>
      <c r="E110" s="9">
        <v>1.6469999999999999E-2</v>
      </c>
      <c r="F110" s="9">
        <v>1.6548E-2</v>
      </c>
      <c r="G110" s="9">
        <v>2.3751999999999999E-2</v>
      </c>
      <c r="H110" s="9">
        <v>1.6469999999999999E-2</v>
      </c>
      <c r="I110" s="9">
        <v>1.6861999999999999E-2</v>
      </c>
      <c r="J110" s="9">
        <v>1.7455999999999999E-2</v>
      </c>
      <c r="K110" s="9">
        <v>1.6469999999999999E-2</v>
      </c>
      <c r="L110" s="9">
        <v>1.6469999999999999E-2</v>
      </c>
      <c r="M110" s="9">
        <v>1.6469999999999999E-2</v>
      </c>
      <c r="N110" s="9">
        <v>1.6469999999999999E-2</v>
      </c>
      <c r="O110" s="9">
        <v>1.7336000000000001E-2</v>
      </c>
      <c r="P110" s="9">
        <v>2.4122000000000001E-2</v>
      </c>
      <c r="Q110" s="9">
        <v>2.5881000000000001E-2</v>
      </c>
      <c r="R110" s="9">
        <v>1.6469999999999999E-2</v>
      </c>
      <c r="S110" s="9">
        <v>1.6469999999999999E-2</v>
      </c>
      <c r="T110" s="9">
        <v>1.6469999999999999E-2</v>
      </c>
      <c r="U110" s="9">
        <v>1.3731999999999999E-2</v>
      </c>
      <c r="V110" s="9">
        <v>1.6469999999999999E-2</v>
      </c>
      <c r="W110" s="9">
        <v>1.6469999999999999E-2</v>
      </c>
      <c r="X110" s="9">
        <v>1.6469999999999999E-2</v>
      </c>
      <c r="Y110" s="9">
        <v>1.6469999999999999E-2</v>
      </c>
      <c r="Z110" s="9">
        <v>1.941E-2</v>
      </c>
      <c r="AA110" s="9">
        <v>2.2076999999999999E-2</v>
      </c>
      <c r="AB110" s="9">
        <v>1.6469999999999999E-2</v>
      </c>
      <c r="AC110" s="9">
        <v>2.4126000000000002E-2</v>
      </c>
      <c r="AD110" s="9">
        <v>3.0616918174748875E-2</v>
      </c>
      <c r="AE110" s="9">
        <v>1.6469999999999999E-2</v>
      </c>
      <c r="AF110" s="9">
        <v>1.6469999999999999E-2</v>
      </c>
      <c r="AG110" s="9">
        <v>1.6469999999999999E-2</v>
      </c>
      <c r="AH110" s="9">
        <v>2.0032999999999999E-2</v>
      </c>
      <c r="AI110" s="9">
        <v>5.7345076119315053E-3</v>
      </c>
      <c r="AJ110" s="9">
        <v>1.5235007817689716E-2</v>
      </c>
      <c r="AK110" s="9">
        <v>1.9563000000000001E-2</v>
      </c>
      <c r="AL110" s="9">
        <f>((1+BSL_RFR_spot_no_VA!AL110)*(1+LFL_RFR_spot_no_VA!$C110)/(1+BSL_RFR_spot_no_VA!$C110))-1</f>
        <v>5.4335316742965212E-2</v>
      </c>
      <c r="AM110" s="9">
        <v>1.737E-2</v>
      </c>
      <c r="AN110" s="9">
        <v>2.4110795605146951E-2</v>
      </c>
      <c r="AO110" s="9">
        <v>1.969487530903713E-2</v>
      </c>
      <c r="AP110" s="9">
        <v>2.7506147655044666E-2</v>
      </c>
      <c r="AQ110" s="9">
        <v>1.8056078221369676E-2</v>
      </c>
      <c r="AR110" s="9">
        <v>3.7692203804738034E-2</v>
      </c>
      <c r="AS110" s="9">
        <f>LFL_RFR_spot_no_VA!AS110+0.00003</f>
        <v>5.6920619236216193E-3</v>
      </c>
      <c r="AT110" s="9">
        <v>2.4758463915243167E-2</v>
      </c>
      <c r="AU110" s="9">
        <v>3.7888466929009601E-2</v>
      </c>
      <c r="AV110" s="9">
        <v>2.2256109080780906E-2</v>
      </c>
      <c r="AW110" s="9">
        <v>1.9390667466416156E-2</v>
      </c>
      <c r="AX110" s="9">
        <v>4.3109066034632715E-2</v>
      </c>
      <c r="AY110" s="9">
        <v>1.6299523259139415E-2</v>
      </c>
      <c r="AZ110" s="9">
        <v>1.7378970442632813E-2</v>
      </c>
      <c r="BA110" s="9">
        <v>2.0744883023890104E-2</v>
      </c>
      <c r="BB110" s="9">
        <v>4.3040373941137577E-2</v>
      </c>
      <c r="BC110" s="9">
        <v>1.8599999999999998E-2</v>
      </c>
      <c r="BD110" s="12"/>
      <c r="BE110" s="3"/>
    </row>
    <row r="111" spans="1:57" x14ac:dyDescent="0.25">
      <c r="A111" s="3"/>
      <c r="B111" s="3">
        <v>101</v>
      </c>
      <c r="C111" s="6">
        <v>1.6504999999999999E-2</v>
      </c>
      <c r="D111" s="6">
        <v>1.6504999999999999E-2</v>
      </c>
      <c r="E111" s="6">
        <v>1.6504999999999999E-2</v>
      </c>
      <c r="F111" s="6">
        <v>1.6582E-2</v>
      </c>
      <c r="G111" s="6">
        <v>2.3713999999999999E-2</v>
      </c>
      <c r="H111" s="6">
        <v>1.6504999999999999E-2</v>
      </c>
      <c r="I111" s="6">
        <v>1.6892999999999998E-2</v>
      </c>
      <c r="J111" s="6">
        <v>1.7481E-2</v>
      </c>
      <c r="K111" s="6">
        <v>1.6504999999999999E-2</v>
      </c>
      <c r="L111" s="6">
        <v>1.6504999999999999E-2</v>
      </c>
      <c r="M111" s="6">
        <v>1.6504999999999999E-2</v>
      </c>
      <c r="N111" s="6">
        <v>1.6504999999999999E-2</v>
      </c>
      <c r="O111" s="6">
        <v>1.7361999999999999E-2</v>
      </c>
      <c r="P111" s="6">
        <v>2.4081000000000002E-2</v>
      </c>
      <c r="Q111" s="6">
        <v>2.5822999999999999E-2</v>
      </c>
      <c r="R111" s="6">
        <v>1.6504999999999999E-2</v>
      </c>
      <c r="S111" s="6">
        <v>1.6504999999999999E-2</v>
      </c>
      <c r="T111" s="6">
        <v>1.6504999999999999E-2</v>
      </c>
      <c r="U111" s="6">
        <v>1.3794000000000001E-2</v>
      </c>
      <c r="V111" s="6">
        <v>1.6504999999999999E-2</v>
      </c>
      <c r="W111" s="6">
        <v>1.6504999999999999E-2</v>
      </c>
      <c r="X111" s="6">
        <v>1.6504999999999999E-2</v>
      </c>
      <c r="Y111" s="6">
        <v>1.6504999999999999E-2</v>
      </c>
      <c r="Z111" s="6">
        <v>1.9415000000000002E-2</v>
      </c>
      <c r="AA111" s="6">
        <v>2.2055999999999999E-2</v>
      </c>
      <c r="AB111" s="6">
        <v>1.6504999999999999E-2</v>
      </c>
      <c r="AC111" s="6">
        <v>2.4084999999999999E-2</v>
      </c>
      <c r="AD111" s="6">
        <v>3.0499939877351556E-2</v>
      </c>
      <c r="AE111" s="6">
        <v>1.6504999999999999E-2</v>
      </c>
      <c r="AF111" s="6">
        <v>1.6504999999999999E-2</v>
      </c>
      <c r="AG111" s="6">
        <v>1.6504999999999999E-2</v>
      </c>
      <c r="AH111" s="6">
        <v>2.0032000000000001E-2</v>
      </c>
      <c r="AI111" s="6">
        <v>5.7766480679364296E-3</v>
      </c>
      <c r="AJ111" s="6">
        <v>1.5281739224063395E-2</v>
      </c>
      <c r="AK111" s="6">
        <v>1.9567000000000001E-2</v>
      </c>
      <c r="AL111" s="6">
        <f>((1+BSL_RFR_spot_no_VA!AL111)*(1+LFL_RFR_spot_no_VA!$C111)/(1+BSL_RFR_spot_no_VA!$C111))-1</f>
        <v>5.4090111333478186E-2</v>
      </c>
      <c r="AM111" s="6">
        <v>1.7395999999999998E-2</v>
      </c>
      <c r="AN111" s="6">
        <v>2.4062688431752965E-2</v>
      </c>
      <c r="AO111" s="6">
        <v>1.969595536271096E-2</v>
      </c>
      <c r="AP111" s="6">
        <v>2.7428507404070546E-2</v>
      </c>
      <c r="AQ111" s="6">
        <v>1.8067016734709007E-2</v>
      </c>
      <c r="AR111" s="6">
        <v>3.7614280270733991E-2</v>
      </c>
      <c r="AS111" s="6">
        <f>LFL_RFR_spot_no_VA!AS111+0.00003</f>
        <v>5.7327837751750795E-3</v>
      </c>
      <c r="AT111" s="6">
        <v>2.4710338729633019E-2</v>
      </c>
      <c r="AU111" s="6">
        <v>3.7800725053457329E-2</v>
      </c>
      <c r="AV111" s="6">
        <v>2.2237492137726411E-2</v>
      </c>
      <c r="AW111" s="6">
        <v>1.9391755980373349E-2</v>
      </c>
      <c r="AX111" s="6">
        <v>4.2972114553198937E-2</v>
      </c>
      <c r="AY111" s="6">
        <v>1.6339949273694643E-2</v>
      </c>
      <c r="AZ111" s="6">
        <v>1.7399740670226205E-2</v>
      </c>
      <c r="BA111" s="6">
        <v>2.0736120992640217E-2</v>
      </c>
      <c r="BB111" s="6">
        <v>4.2903424370090315E-2</v>
      </c>
      <c r="BC111" s="6">
        <v>1.8613999999999999E-2</v>
      </c>
      <c r="BD111" s="12"/>
      <c r="BE111" s="3"/>
    </row>
    <row r="112" spans="1:57" x14ac:dyDescent="0.25">
      <c r="A112" s="3"/>
      <c r="B112" s="3">
        <v>102</v>
      </c>
      <c r="C112" s="6">
        <v>1.6539000000000002E-2</v>
      </c>
      <c r="D112" s="6">
        <v>1.6539000000000002E-2</v>
      </c>
      <c r="E112" s="6">
        <v>1.6539000000000002E-2</v>
      </c>
      <c r="F112" s="6">
        <v>1.6615000000000001E-2</v>
      </c>
      <c r="G112" s="6">
        <v>2.3678000000000001E-2</v>
      </c>
      <c r="H112" s="6">
        <v>1.6539000000000002E-2</v>
      </c>
      <c r="I112" s="6">
        <v>1.6923000000000001E-2</v>
      </c>
      <c r="J112" s="6">
        <v>1.7506000000000001E-2</v>
      </c>
      <c r="K112" s="6">
        <v>1.6539000000000002E-2</v>
      </c>
      <c r="L112" s="6">
        <v>1.6539000000000002E-2</v>
      </c>
      <c r="M112" s="6">
        <v>1.6539000000000002E-2</v>
      </c>
      <c r="N112" s="6">
        <v>1.6539000000000002E-2</v>
      </c>
      <c r="O112" s="6">
        <v>1.7388000000000001E-2</v>
      </c>
      <c r="P112" s="6">
        <v>2.4041E-2</v>
      </c>
      <c r="Q112" s="6">
        <v>2.5765E-2</v>
      </c>
      <c r="R112" s="6">
        <v>1.6539000000000002E-2</v>
      </c>
      <c r="S112" s="6">
        <v>1.6539000000000002E-2</v>
      </c>
      <c r="T112" s="6">
        <v>1.6539000000000002E-2</v>
      </c>
      <c r="U112" s="6">
        <v>1.3854999999999999E-2</v>
      </c>
      <c r="V112" s="6">
        <v>1.6539000000000002E-2</v>
      </c>
      <c r="W112" s="6">
        <v>1.6539000000000002E-2</v>
      </c>
      <c r="X112" s="6">
        <v>1.6539000000000002E-2</v>
      </c>
      <c r="Y112" s="6">
        <v>1.6539000000000002E-2</v>
      </c>
      <c r="Z112" s="6">
        <v>1.9421000000000001E-2</v>
      </c>
      <c r="AA112" s="6">
        <v>2.2036E-2</v>
      </c>
      <c r="AB112" s="6">
        <v>1.6539000000000002E-2</v>
      </c>
      <c r="AC112" s="6">
        <v>2.4045E-2</v>
      </c>
      <c r="AD112" s="6">
        <v>3.0401933097862432E-2</v>
      </c>
      <c r="AE112" s="6">
        <v>1.6539000000000002E-2</v>
      </c>
      <c r="AF112" s="6">
        <v>1.6539000000000002E-2</v>
      </c>
      <c r="AG112" s="6">
        <v>1.6539000000000002E-2</v>
      </c>
      <c r="AH112" s="6">
        <v>2.0032000000000001E-2</v>
      </c>
      <c r="AI112" s="6">
        <v>5.8179644294351629E-3</v>
      </c>
      <c r="AJ112" s="6">
        <v>1.5327589413337561E-2</v>
      </c>
      <c r="AK112" s="6">
        <v>1.9571000000000002E-2</v>
      </c>
      <c r="AL112" s="6">
        <f>((1+BSL_RFR_spot_no_VA!AL112)*(1+LFL_RFR_spot_no_VA!$C112)/(1+BSL_RFR_spot_no_VA!$C112))-1</f>
        <v>5.3854280275706712E-2</v>
      </c>
      <c r="AM112" s="6">
        <v>1.7422E-2</v>
      </c>
      <c r="AN112" s="6">
        <v>2.4033492378857657E-2</v>
      </c>
      <c r="AO112" s="6">
        <v>1.969628005559132E-2</v>
      </c>
      <c r="AP112" s="6">
        <v>2.7359996853037361E-2</v>
      </c>
      <c r="AQ112" s="6">
        <v>1.8096810352667303E-2</v>
      </c>
      <c r="AR112" s="6">
        <v>3.7545576924419288E-2</v>
      </c>
      <c r="AS112" s="6">
        <f>LFL_RFR_spot_no_VA!AS112+0.00003</f>
        <v>5.7824368172161552E-3</v>
      </c>
      <c r="AT112" s="6">
        <v>2.4671317720514674E-2</v>
      </c>
      <c r="AU112" s="6">
        <v>3.7732018178134208E-2</v>
      </c>
      <c r="AV112" s="6">
        <v>2.2218143329526763E-2</v>
      </c>
      <c r="AW112" s="6">
        <v>1.9401899128672406E-2</v>
      </c>
      <c r="AX112" s="6">
        <v>4.284443360895307E-2</v>
      </c>
      <c r="AY112" s="6">
        <v>1.6379588278975454E-2</v>
      </c>
      <c r="AZ112" s="6">
        <v>1.7429546918318328E-2</v>
      </c>
      <c r="BA112" s="6">
        <v>2.0726613299806296E-2</v>
      </c>
      <c r="BB112" s="6">
        <v>4.2775744726005316E-2</v>
      </c>
      <c r="BC112" s="6">
        <v>1.8627000000000001E-2</v>
      </c>
      <c r="BD112" s="12"/>
      <c r="BE112" s="3"/>
    </row>
    <row r="113" spans="1:57" x14ac:dyDescent="0.25">
      <c r="A113" s="3"/>
      <c r="B113" s="3">
        <v>103</v>
      </c>
      <c r="C113" s="6">
        <v>1.6573000000000001E-2</v>
      </c>
      <c r="D113" s="6">
        <v>1.6573000000000001E-2</v>
      </c>
      <c r="E113" s="6">
        <v>1.6573000000000001E-2</v>
      </c>
      <c r="F113" s="6">
        <v>1.6648E-2</v>
      </c>
      <c r="G113" s="6">
        <v>2.3642E-2</v>
      </c>
      <c r="H113" s="6">
        <v>1.6573000000000001E-2</v>
      </c>
      <c r="I113" s="6">
        <v>1.6952999999999999E-2</v>
      </c>
      <c r="J113" s="6">
        <v>1.753E-2</v>
      </c>
      <c r="K113" s="6">
        <v>1.6573000000000001E-2</v>
      </c>
      <c r="L113" s="6">
        <v>1.6573000000000001E-2</v>
      </c>
      <c r="M113" s="6">
        <v>1.6573000000000001E-2</v>
      </c>
      <c r="N113" s="6">
        <v>1.6573000000000001E-2</v>
      </c>
      <c r="O113" s="6">
        <v>1.7413000000000001E-2</v>
      </c>
      <c r="P113" s="6">
        <v>2.4001999999999999E-2</v>
      </c>
      <c r="Q113" s="6">
        <v>2.5708999999999999E-2</v>
      </c>
      <c r="R113" s="6">
        <v>1.6573000000000001E-2</v>
      </c>
      <c r="S113" s="6">
        <v>1.6573000000000001E-2</v>
      </c>
      <c r="T113" s="6">
        <v>1.6573000000000001E-2</v>
      </c>
      <c r="U113" s="6">
        <v>1.3913999999999999E-2</v>
      </c>
      <c r="V113" s="6">
        <v>1.6573000000000001E-2</v>
      </c>
      <c r="W113" s="6">
        <v>1.6573000000000001E-2</v>
      </c>
      <c r="X113" s="6">
        <v>1.6573000000000001E-2</v>
      </c>
      <c r="Y113" s="6">
        <v>1.6573000000000001E-2</v>
      </c>
      <c r="Z113" s="6">
        <v>1.9427E-2</v>
      </c>
      <c r="AA113" s="6">
        <v>2.2016000000000001E-2</v>
      </c>
      <c r="AB113" s="6">
        <v>1.6573000000000001E-2</v>
      </c>
      <c r="AC113" s="6">
        <v>2.4004999999999999E-2</v>
      </c>
      <c r="AD113" s="6">
        <v>3.0293202859828838E-2</v>
      </c>
      <c r="AE113" s="6">
        <v>1.6573000000000001E-2</v>
      </c>
      <c r="AF113" s="6">
        <v>1.6573000000000001E-2</v>
      </c>
      <c r="AG113" s="6">
        <v>1.6573000000000001E-2</v>
      </c>
      <c r="AH113" s="6">
        <v>2.0032000000000001E-2</v>
      </c>
      <c r="AI113" s="6">
        <v>5.8584805892369918E-3</v>
      </c>
      <c r="AJ113" s="6">
        <v>1.5372580768610256E-2</v>
      </c>
      <c r="AK113" s="6">
        <v>1.9574999999999999E-2</v>
      </c>
      <c r="AL113" s="6">
        <f>((1+BSL_RFR_spot_no_VA!AL113)*(1+LFL_RFR_spot_no_VA!$C113)/(1+BSL_RFR_spot_no_VA!$C113))-1</f>
        <v>5.3607488233927247E-2</v>
      </c>
      <c r="AM113" s="6">
        <v>1.7447000000000001E-2</v>
      </c>
      <c r="AN113" s="6">
        <v>2.3983823442512042E-2</v>
      </c>
      <c r="AO113" s="6">
        <v>1.9695800417057097E-2</v>
      </c>
      <c r="AP113" s="6">
        <v>2.7280793091374322E-2</v>
      </c>
      <c r="AQ113" s="6">
        <v>1.810619005064118E-2</v>
      </c>
      <c r="AR113" s="6">
        <v>3.7456261918369371E-2</v>
      </c>
      <c r="AS113" s="6">
        <f>LFL_RFR_spot_no_VA!AS113+0.00003</f>
        <v>5.8216159157533894E-3</v>
      </c>
      <c r="AT113" s="6">
        <v>2.4611817661342794E-2</v>
      </c>
      <c r="AU113" s="6">
        <v>3.7652510111753967E-2</v>
      </c>
      <c r="AV113" s="6">
        <v>2.2188152473042289E-2</v>
      </c>
      <c r="AW113" s="6">
        <v>1.9401428126979869E-2</v>
      </c>
      <c r="AX113" s="6">
        <v>4.2705901091409038E-2</v>
      </c>
      <c r="AY113" s="6">
        <v>1.6408643177863835E-2</v>
      </c>
      <c r="AZ113" s="6">
        <v>1.7448758602802483E-2</v>
      </c>
      <c r="BA113" s="6">
        <v>2.0716291022657263E-2</v>
      </c>
      <c r="BB113" s="6">
        <v>4.2647026633393814E-2</v>
      </c>
      <c r="BC113" s="6">
        <v>1.8641000000000001E-2</v>
      </c>
      <c r="BD113" s="12"/>
      <c r="BE113" s="3"/>
    </row>
    <row r="114" spans="1:57" x14ac:dyDescent="0.25">
      <c r="A114" s="3"/>
      <c r="B114" s="3">
        <v>104</v>
      </c>
      <c r="C114" s="6">
        <v>1.6605999999999999E-2</v>
      </c>
      <c r="D114" s="6">
        <v>1.6605999999999999E-2</v>
      </c>
      <c r="E114" s="6">
        <v>1.6605999999999999E-2</v>
      </c>
      <c r="F114" s="6">
        <v>1.668E-2</v>
      </c>
      <c r="G114" s="6">
        <v>2.3607E-2</v>
      </c>
      <c r="H114" s="6">
        <v>1.6605999999999999E-2</v>
      </c>
      <c r="I114" s="6">
        <v>1.6982000000000001E-2</v>
      </c>
      <c r="J114" s="6">
        <v>1.7554E-2</v>
      </c>
      <c r="K114" s="6">
        <v>1.6605999999999999E-2</v>
      </c>
      <c r="L114" s="6">
        <v>1.6605999999999999E-2</v>
      </c>
      <c r="M114" s="6">
        <v>1.6605999999999999E-2</v>
      </c>
      <c r="N114" s="6">
        <v>1.6605999999999999E-2</v>
      </c>
      <c r="O114" s="6">
        <v>1.7437999999999999E-2</v>
      </c>
      <c r="P114" s="6">
        <v>2.3963000000000002E-2</v>
      </c>
      <c r="Q114" s="6">
        <v>2.5654E-2</v>
      </c>
      <c r="R114" s="6">
        <v>1.6605999999999999E-2</v>
      </c>
      <c r="S114" s="6">
        <v>1.6605999999999999E-2</v>
      </c>
      <c r="T114" s="6">
        <v>1.6605999999999999E-2</v>
      </c>
      <c r="U114" s="6">
        <v>1.3972E-2</v>
      </c>
      <c r="V114" s="6">
        <v>1.6605999999999999E-2</v>
      </c>
      <c r="W114" s="6">
        <v>1.6605999999999999E-2</v>
      </c>
      <c r="X114" s="6">
        <v>1.6605999999999999E-2</v>
      </c>
      <c r="Y114" s="6">
        <v>1.6605999999999999E-2</v>
      </c>
      <c r="Z114" s="6">
        <v>1.9432000000000001E-2</v>
      </c>
      <c r="AA114" s="6">
        <v>2.1996999999999999E-2</v>
      </c>
      <c r="AB114" s="6">
        <v>1.6605999999999999E-2</v>
      </c>
      <c r="AC114" s="6">
        <v>2.3966999999999999E-2</v>
      </c>
      <c r="AD114" s="6">
        <v>3.0203486134227742E-2</v>
      </c>
      <c r="AE114" s="6">
        <v>1.6605999999999999E-2</v>
      </c>
      <c r="AF114" s="6">
        <v>1.6605999999999999E-2</v>
      </c>
      <c r="AG114" s="6">
        <v>1.6605999999999999E-2</v>
      </c>
      <c r="AH114" s="6">
        <v>2.0032000000000001E-2</v>
      </c>
      <c r="AI114" s="6">
        <v>5.898219530805493E-3</v>
      </c>
      <c r="AJ114" s="6">
        <v>1.5416735129560877E-2</v>
      </c>
      <c r="AK114" s="6">
        <v>1.9578999999999999E-2</v>
      </c>
      <c r="AL114" s="6">
        <f>((1+BSL_RFR_spot_no_VA!AL114)*(1+LFL_RFR_spot_no_VA!$C114)/(1+BSL_RFR_spot_no_VA!$C114))-1</f>
        <v>5.3379924665249545E-2</v>
      </c>
      <c r="AM114" s="6">
        <v>1.7471E-2</v>
      </c>
      <c r="AN114" s="6">
        <v>2.395310876578538E-2</v>
      </c>
      <c r="AO114" s="6">
        <v>1.970442210874368E-2</v>
      </c>
      <c r="AP114" s="6">
        <v>2.7220574485866011E-2</v>
      </c>
      <c r="AQ114" s="6">
        <v>1.8124656400236194E-2</v>
      </c>
      <c r="AR114" s="6">
        <v>3.7386023392783185E-2</v>
      </c>
      <c r="AS114" s="6">
        <f>LFL_RFR_spot_no_VA!AS114+0.00003</f>
        <v>5.8599580601133268E-3</v>
      </c>
      <c r="AT114" s="6">
        <v>2.4571277956070725E-2</v>
      </c>
      <c r="AU114" s="6">
        <v>3.7572455370805891E-2</v>
      </c>
      <c r="AV114" s="6">
        <v>2.2177098869885725E-2</v>
      </c>
      <c r="AW114" s="6">
        <v>1.9410055827655315E-2</v>
      </c>
      <c r="AX114" s="6">
        <v>4.258649435867734E-2</v>
      </c>
      <c r="AY114" s="6">
        <v>1.6446768598032957E-2</v>
      </c>
      <c r="AZ114" s="6">
        <v>1.7477050581842013E-2</v>
      </c>
      <c r="BA114" s="6">
        <v>2.0715079673813586E-2</v>
      </c>
      <c r="BB114" s="6">
        <v>4.2527621102459667E-2</v>
      </c>
      <c r="BC114" s="6">
        <v>1.8654E-2</v>
      </c>
      <c r="BD114" s="12"/>
      <c r="BE114" s="3"/>
    </row>
    <row r="115" spans="1:57" x14ac:dyDescent="0.25">
      <c r="A115" s="3"/>
      <c r="B115" s="8">
        <v>105</v>
      </c>
      <c r="C115" s="9">
        <v>1.6638E-2</v>
      </c>
      <c r="D115" s="9">
        <v>1.6638E-2</v>
      </c>
      <c r="E115" s="9">
        <v>1.6638E-2</v>
      </c>
      <c r="F115" s="9">
        <v>1.6712000000000001E-2</v>
      </c>
      <c r="G115" s="9">
        <v>2.3573E-2</v>
      </c>
      <c r="H115" s="9">
        <v>1.6638E-2</v>
      </c>
      <c r="I115" s="9">
        <v>1.7010999999999998E-2</v>
      </c>
      <c r="J115" s="9">
        <v>1.7576999999999999E-2</v>
      </c>
      <c r="K115" s="9">
        <v>1.6638E-2</v>
      </c>
      <c r="L115" s="9">
        <v>1.6638E-2</v>
      </c>
      <c r="M115" s="9">
        <v>1.6638E-2</v>
      </c>
      <c r="N115" s="9">
        <v>1.6638E-2</v>
      </c>
      <c r="O115" s="9">
        <v>1.7462999999999999E-2</v>
      </c>
      <c r="P115" s="9">
        <v>2.3924999999999998E-2</v>
      </c>
      <c r="Q115" s="9">
        <v>2.5600000000000001E-2</v>
      </c>
      <c r="R115" s="9">
        <v>1.6638E-2</v>
      </c>
      <c r="S115" s="9">
        <v>1.6638E-2</v>
      </c>
      <c r="T115" s="9">
        <v>1.6638E-2</v>
      </c>
      <c r="U115" s="9">
        <v>1.4030000000000001E-2</v>
      </c>
      <c r="V115" s="9">
        <v>1.6638E-2</v>
      </c>
      <c r="W115" s="9">
        <v>1.6638E-2</v>
      </c>
      <c r="X115" s="9">
        <v>1.6638E-2</v>
      </c>
      <c r="Y115" s="9">
        <v>1.6638E-2</v>
      </c>
      <c r="Z115" s="9">
        <v>1.9436999999999999E-2</v>
      </c>
      <c r="AA115" s="9">
        <v>2.1978000000000001E-2</v>
      </c>
      <c r="AB115" s="9">
        <v>1.6638E-2</v>
      </c>
      <c r="AC115" s="9">
        <v>2.3928999999999999E-2</v>
      </c>
      <c r="AD115" s="9">
        <v>3.0103228255876857E-2</v>
      </c>
      <c r="AE115" s="9">
        <v>1.6638E-2</v>
      </c>
      <c r="AF115" s="9">
        <v>1.6638E-2</v>
      </c>
      <c r="AG115" s="9">
        <v>1.6638E-2</v>
      </c>
      <c r="AH115" s="9">
        <v>2.0031E-2</v>
      </c>
      <c r="AI115" s="9">
        <v>5.9372033704843119E-3</v>
      </c>
      <c r="AJ115" s="9">
        <v>1.5460073787369577E-2</v>
      </c>
      <c r="AK115" s="9">
        <v>1.9583E-2</v>
      </c>
      <c r="AL115" s="9">
        <f>((1+BSL_RFR_spot_no_VA!AL115)*(1+LFL_RFR_spot_no_VA!$C115)/(1+BSL_RFR_spot_no_VA!$C115))-1</f>
        <v>5.3151621184066133E-2</v>
      </c>
      <c r="AM115" s="9">
        <v>1.7495E-2</v>
      </c>
      <c r="AN115" s="9">
        <v>2.3911854932042065E-2</v>
      </c>
      <c r="AO115" s="9">
        <v>1.9702506032002187E-2</v>
      </c>
      <c r="AP115" s="9">
        <v>2.7149815624380125E-2</v>
      </c>
      <c r="AQ115" s="9">
        <v>1.8142397698420965E-2</v>
      </c>
      <c r="AR115" s="9">
        <v>3.7315049797902899E-2</v>
      </c>
      <c r="AS115" s="9">
        <f>LFL_RFR_spot_no_VA!AS115+0.00003</f>
        <v>5.9073950759276602E-3</v>
      </c>
      <c r="AT115" s="9">
        <v>2.4530011064215707E-2</v>
      </c>
      <c r="AU115" s="9">
        <v>3.7501477837764696E-2</v>
      </c>
      <c r="AV115" s="9">
        <v>2.2155506556500892E-2</v>
      </c>
      <c r="AW115" s="9">
        <v>1.9417957971160416E-2</v>
      </c>
      <c r="AX115" s="9">
        <v>4.2466350899349914E-2</v>
      </c>
      <c r="AY115" s="9">
        <v>1.6484169343859989E-2</v>
      </c>
      <c r="AZ115" s="9">
        <v>1.7504617562051239E-2</v>
      </c>
      <c r="BA115" s="9">
        <v>2.0713142248095506E-2</v>
      </c>
      <c r="BB115" s="9">
        <v>4.2407478886762107E-2</v>
      </c>
      <c r="BC115" s="9">
        <v>1.8667E-2</v>
      </c>
      <c r="BD115" s="12"/>
      <c r="BE115" s="3"/>
    </row>
    <row r="116" spans="1:57" x14ac:dyDescent="0.25">
      <c r="A116" s="3"/>
      <c r="B116" s="3">
        <v>106</v>
      </c>
      <c r="C116" s="6">
        <v>1.6670000000000001E-2</v>
      </c>
      <c r="D116" s="6">
        <v>1.6670000000000001E-2</v>
      </c>
      <c r="E116" s="6">
        <v>1.6670000000000001E-2</v>
      </c>
      <c r="F116" s="6">
        <v>1.6743000000000001E-2</v>
      </c>
      <c r="G116" s="6">
        <v>2.3539000000000001E-2</v>
      </c>
      <c r="H116" s="6">
        <v>1.6670000000000001E-2</v>
      </c>
      <c r="I116" s="6">
        <v>1.7038999999999999E-2</v>
      </c>
      <c r="J116" s="6">
        <v>1.7600000000000001E-2</v>
      </c>
      <c r="K116" s="6">
        <v>1.6670000000000001E-2</v>
      </c>
      <c r="L116" s="6">
        <v>1.6670000000000001E-2</v>
      </c>
      <c r="M116" s="6">
        <v>1.6670000000000001E-2</v>
      </c>
      <c r="N116" s="6">
        <v>1.6670000000000001E-2</v>
      </c>
      <c r="O116" s="6">
        <v>1.7486999999999999E-2</v>
      </c>
      <c r="P116" s="6">
        <v>2.3888E-2</v>
      </c>
      <c r="Q116" s="6">
        <v>2.5547E-2</v>
      </c>
      <c r="R116" s="6">
        <v>1.6670000000000001E-2</v>
      </c>
      <c r="S116" s="6">
        <v>1.6670000000000001E-2</v>
      </c>
      <c r="T116" s="6">
        <v>1.6670000000000001E-2</v>
      </c>
      <c r="U116" s="6">
        <v>1.4086E-2</v>
      </c>
      <c r="V116" s="6">
        <v>1.6670000000000001E-2</v>
      </c>
      <c r="W116" s="6">
        <v>1.6670000000000001E-2</v>
      </c>
      <c r="X116" s="6">
        <v>1.6670000000000001E-2</v>
      </c>
      <c r="Y116" s="6">
        <v>1.6670000000000001E-2</v>
      </c>
      <c r="Z116" s="6">
        <v>1.9442999999999998E-2</v>
      </c>
      <c r="AA116" s="6">
        <v>2.1958999999999999E-2</v>
      </c>
      <c r="AB116" s="6">
        <v>1.6670000000000001E-2</v>
      </c>
      <c r="AC116" s="6">
        <v>2.3892E-2</v>
      </c>
      <c r="AD116" s="6">
        <v>3.0012074395474819E-2</v>
      </c>
      <c r="AE116" s="6">
        <v>1.6670000000000001E-2</v>
      </c>
      <c r="AF116" s="6">
        <v>1.6670000000000001E-2</v>
      </c>
      <c r="AG116" s="6">
        <v>1.6670000000000001E-2</v>
      </c>
      <c r="AH116" s="6">
        <v>2.0031E-2</v>
      </c>
      <c r="AI116" s="6">
        <v>5.9754533974663016E-3</v>
      </c>
      <c r="AJ116" s="6">
        <v>1.5502617482952452E-2</v>
      </c>
      <c r="AK116" s="6">
        <v>1.9587E-2</v>
      </c>
      <c r="AL116" s="6">
        <f>((1+BSL_RFR_spot_no_VA!AL116)*(1+LFL_RFR_spot_no_VA!$C116)/(1+BSL_RFR_spot_no_VA!$C116))-1</f>
        <v>5.2932411286296555E-2</v>
      </c>
      <c r="AM116" s="6">
        <v>1.7519E-2</v>
      </c>
      <c r="AN116" s="6">
        <v>2.3879706862613537E-2</v>
      </c>
      <c r="AO116" s="6">
        <v>1.9709696940267918E-2</v>
      </c>
      <c r="AP116" s="6">
        <v>2.7078349767754029E-2</v>
      </c>
      <c r="AQ116" s="6">
        <v>1.815943442796053E-2</v>
      </c>
      <c r="AR116" s="6">
        <v>3.7243362190224616E-2</v>
      </c>
      <c r="AS116" s="6">
        <f>LFL_RFR_spot_no_VA!AS116+0.00003</f>
        <v>5.9443229383431525E-3</v>
      </c>
      <c r="AT116" s="6">
        <v>2.4488037721873246E-2</v>
      </c>
      <c r="AU116" s="6">
        <v>3.7429786163223566E-2</v>
      </c>
      <c r="AV116" s="6">
        <v>2.2133208589254494E-2</v>
      </c>
      <c r="AW116" s="6">
        <v>1.9425155086743029E-2</v>
      </c>
      <c r="AX116" s="6">
        <v>4.2345491977565208E-2</v>
      </c>
      <c r="AY116" s="6">
        <v>1.6511054035127648E-2</v>
      </c>
      <c r="AZ116" s="6">
        <v>1.7521668204542928E-2</v>
      </c>
      <c r="BA116" s="6">
        <v>2.0700687533578455E-2</v>
      </c>
      <c r="BB116" s="6">
        <v>4.2286621249249645E-2</v>
      </c>
      <c r="BC116" s="6">
        <v>1.8679000000000001E-2</v>
      </c>
      <c r="BD116" s="12"/>
      <c r="BE116" s="3"/>
    </row>
    <row r="117" spans="1:57" x14ac:dyDescent="0.25">
      <c r="A117" s="3"/>
      <c r="B117" s="3">
        <v>107</v>
      </c>
      <c r="C117" s="6">
        <v>1.6701000000000001E-2</v>
      </c>
      <c r="D117" s="6">
        <v>1.6701000000000001E-2</v>
      </c>
      <c r="E117" s="6">
        <v>1.6701000000000001E-2</v>
      </c>
      <c r="F117" s="6">
        <v>1.6773E-2</v>
      </c>
      <c r="G117" s="6">
        <v>2.3505999999999999E-2</v>
      </c>
      <c r="H117" s="6">
        <v>1.6701000000000001E-2</v>
      </c>
      <c r="I117" s="6">
        <v>1.7066999999999999E-2</v>
      </c>
      <c r="J117" s="6">
        <v>1.7621999999999999E-2</v>
      </c>
      <c r="K117" s="6">
        <v>1.6701000000000001E-2</v>
      </c>
      <c r="L117" s="6">
        <v>1.6701000000000001E-2</v>
      </c>
      <c r="M117" s="6">
        <v>1.6701000000000001E-2</v>
      </c>
      <c r="N117" s="6">
        <v>1.6701000000000001E-2</v>
      </c>
      <c r="O117" s="6">
        <v>1.7510000000000001E-2</v>
      </c>
      <c r="P117" s="6">
        <v>2.3852000000000002E-2</v>
      </c>
      <c r="Q117" s="6">
        <v>2.5495E-2</v>
      </c>
      <c r="R117" s="6">
        <v>1.6701000000000001E-2</v>
      </c>
      <c r="S117" s="6">
        <v>1.6701000000000001E-2</v>
      </c>
      <c r="T117" s="6">
        <v>1.6701000000000001E-2</v>
      </c>
      <c r="U117" s="6">
        <v>1.4141000000000001E-2</v>
      </c>
      <c r="V117" s="6">
        <v>1.6701000000000001E-2</v>
      </c>
      <c r="W117" s="6">
        <v>1.6701000000000001E-2</v>
      </c>
      <c r="X117" s="6">
        <v>1.6701000000000001E-2</v>
      </c>
      <c r="Y117" s="6">
        <v>1.6701000000000001E-2</v>
      </c>
      <c r="Z117" s="6">
        <v>1.9448E-2</v>
      </c>
      <c r="AA117" s="6">
        <v>2.1940999999999999E-2</v>
      </c>
      <c r="AB117" s="6">
        <v>1.6701000000000001E-2</v>
      </c>
      <c r="AC117" s="6">
        <v>2.3855000000000001E-2</v>
      </c>
      <c r="AD117" s="6">
        <v>2.9910420953880745E-2</v>
      </c>
      <c r="AE117" s="6">
        <v>1.6701000000000001E-2</v>
      </c>
      <c r="AF117" s="6">
        <v>1.6701000000000001E-2</v>
      </c>
      <c r="AG117" s="6">
        <v>1.6701000000000001E-2</v>
      </c>
      <c r="AH117" s="6">
        <v>2.0031E-2</v>
      </c>
      <c r="AI117" s="6">
        <v>6.0129901116334761E-3</v>
      </c>
      <c r="AJ117" s="6">
        <v>1.5544386408005595E-2</v>
      </c>
      <c r="AK117" s="6">
        <v>1.9591000000000001E-2</v>
      </c>
      <c r="AL117" s="6">
        <f>((1+BSL_RFR_spot_no_VA!AL117)*(1+LFL_RFR_spot_no_VA!$C117)/(1+BSL_RFR_spot_no_VA!$C117))-1</f>
        <v>5.2712503647788678E-2</v>
      </c>
      <c r="AM117" s="6">
        <v>1.7541999999999999E-2</v>
      </c>
      <c r="AN117" s="6">
        <v>2.3837060718282954E-2</v>
      </c>
      <c r="AO117" s="6">
        <v>1.9716202400106742E-2</v>
      </c>
      <c r="AP117" s="6">
        <v>2.7016008563733207E-2</v>
      </c>
      <c r="AQ117" s="6">
        <v>1.8175786314503117E-2</v>
      </c>
      <c r="AR117" s="6">
        <v>3.7170980847810231E-2</v>
      </c>
      <c r="AS117" s="6">
        <f>LFL_RFR_spot_no_VA!AS117+0.00003</f>
        <v>5.9903848713378756E-3</v>
      </c>
      <c r="AT117" s="6">
        <v>2.4445377898585141E-2</v>
      </c>
      <c r="AU117" s="6">
        <v>3.7357400628870385E-2</v>
      </c>
      <c r="AV117" s="6">
        <v>2.211022485161851E-2</v>
      </c>
      <c r="AW117" s="6">
        <v>1.9431666944804249E-2</v>
      </c>
      <c r="AX117" s="6">
        <v>4.2223938071287881E-2</v>
      </c>
      <c r="AY117" s="6">
        <v>1.6547066122081011E-2</v>
      </c>
      <c r="AZ117" s="6">
        <v>1.7547845999352329E-2</v>
      </c>
      <c r="BA117" s="6">
        <v>2.0697359142529681E-2</v>
      </c>
      <c r="BB117" s="6">
        <v>4.2165068666742522E-2</v>
      </c>
      <c r="BC117" s="6">
        <v>1.8692E-2</v>
      </c>
      <c r="BD117" s="12"/>
      <c r="BE117" s="3"/>
    </row>
    <row r="118" spans="1:57" x14ac:dyDescent="0.25">
      <c r="A118" s="3"/>
      <c r="B118" s="3">
        <v>108</v>
      </c>
      <c r="C118" s="6">
        <v>1.6730999999999999E-2</v>
      </c>
      <c r="D118" s="6">
        <v>1.6730999999999999E-2</v>
      </c>
      <c r="E118" s="6">
        <v>1.6730999999999999E-2</v>
      </c>
      <c r="F118" s="6">
        <v>1.6802999999999998E-2</v>
      </c>
      <c r="G118" s="6">
        <v>2.3473000000000001E-2</v>
      </c>
      <c r="H118" s="6">
        <v>1.6730999999999999E-2</v>
      </c>
      <c r="I118" s="6">
        <v>1.7094000000000002E-2</v>
      </c>
      <c r="J118" s="6">
        <v>1.7644E-2</v>
      </c>
      <c r="K118" s="6">
        <v>1.6730999999999999E-2</v>
      </c>
      <c r="L118" s="6">
        <v>1.6730999999999999E-2</v>
      </c>
      <c r="M118" s="6">
        <v>1.6730999999999999E-2</v>
      </c>
      <c r="N118" s="6">
        <v>1.6730999999999999E-2</v>
      </c>
      <c r="O118" s="6">
        <v>1.7533E-2</v>
      </c>
      <c r="P118" s="6">
        <v>2.3816E-2</v>
      </c>
      <c r="Q118" s="6">
        <v>2.5444000000000001E-2</v>
      </c>
      <c r="R118" s="6">
        <v>1.6730999999999999E-2</v>
      </c>
      <c r="S118" s="6">
        <v>1.6730999999999999E-2</v>
      </c>
      <c r="T118" s="6">
        <v>1.6730999999999999E-2</v>
      </c>
      <c r="U118" s="6">
        <v>1.4194999999999999E-2</v>
      </c>
      <c r="V118" s="6">
        <v>1.6730999999999999E-2</v>
      </c>
      <c r="W118" s="6">
        <v>1.6730999999999999E-2</v>
      </c>
      <c r="X118" s="6">
        <v>1.6730999999999999E-2</v>
      </c>
      <c r="Y118" s="6">
        <v>1.6730999999999999E-2</v>
      </c>
      <c r="Z118" s="6">
        <v>1.9453000000000002E-2</v>
      </c>
      <c r="AA118" s="6">
        <v>2.1923000000000002E-2</v>
      </c>
      <c r="AB118" s="6">
        <v>1.6730999999999999E-2</v>
      </c>
      <c r="AC118" s="6">
        <v>2.3819E-2</v>
      </c>
      <c r="AD118" s="6">
        <v>2.9817910730983721E-2</v>
      </c>
      <c r="AE118" s="6">
        <v>1.6730999999999999E-2</v>
      </c>
      <c r="AF118" s="6">
        <v>1.6730999999999999E-2</v>
      </c>
      <c r="AG118" s="6">
        <v>1.6730999999999999E-2</v>
      </c>
      <c r="AH118" s="6">
        <v>2.0029999999999999E-2</v>
      </c>
      <c r="AI118" s="6">
        <v>6.0498332593912352E-3</v>
      </c>
      <c r="AJ118" s="6">
        <v>1.5585400208396605E-2</v>
      </c>
      <c r="AK118" s="6">
        <v>1.9595000000000001E-2</v>
      </c>
      <c r="AL118" s="6">
        <f>((1+BSL_RFR_spot_no_VA!AL118)*(1+LFL_RFR_spot_no_VA!$C118)/(1+BSL_RFR_spot_no_VA!$C118))-1</f>
        <v>5.2501729728430924E-2</v>
      </c>
      <c r="AM118" s="6">
        <v>1.7565000000000001E-2</v>
      </c>
      <c r="AN118" s="6">
        <v>2.380355906773346E-2</v>
      </c>
      <c r="AO118" s="6">
        <v>1.9712230122259644E-2</v>
      </c>
      <c r="AP118" s="6">
        <v>2.6943187994715512E-2</v>
      </c>
      <c r="AQ118" s="6">
        <v>1.8191472360752581E-2</v>
      </c>
      <c r="AR118" s="6">
        <v>3.7107736645820788E-2</v>
      </c>
      <c r="AS118" s="6">
        <f>LFL_RFR_spot_no_VA!AS118+0.00003</f>
        <v>6.0259762475056962E-3</v>
      </c>
      <c r="AT118" s="6">
        <v>2.4402050831939581E-2</v>
      </c>
      <c r="AU118" s="6">
        <v>3.728434077296372E-2</v>
      </c>
      <c r="AV118" s="6">
        <v>2.2096385838686672E-2</v>
      </c>
      <c r="AW118" s="6">
        <v>1.9427701250751772E-2</v>
      </c>
      <c r="AX118" s="6">
        <v>4.2111520248198753E-2</v>
      </c>
      <c r="AY118" s="6">
        <v>1.657260119527737E-2</v>
      </c>
      <c r="AZ118" s="6">
        <v>1.7573357915752874E-2</v>
      </c>
      <c r="BA118" s="6">
        <v>2.0683552821544771E-2</v>
      </c>
      <c r="BB118" s="6">
        <v>4.2052652205817997E-2</v>
      </c>
      <c r="BC118" s="6">
        <v>1.8703999999999998E-2</v>
      </c>
      <c r="BD118" s="12"/>
      <c r="BE118" s="3"/>
    </row>
    <row r="119" spans="1:57" x14ac:dyDescent="0.25">
      <c r="A119" s="3"/>
      <c r="B119" s="3">
        <v>109</v>
      </c>
      <c r="C119" s="6">
        <v>1.6761000000000002E-2</v>
      </c>
      <c r="D119" s="6">
        <v>1.6761000000000002E-2</v>
      </c>
      <c r="E119" s="6">
        <v>1.6761000000000002E-2</v>
      </c>
      <c r="F119" s="6">
        <v>1.6832E-2</v>
      </c>
      <c r="G119" s="6">
        <v>2.3441E-2</v>
      </c>
      <c r="H119" s="6">
        <v>1.6761000000000002E-2</v>
      </c>
      <c r="I119" s="6">
        <v>1.712E-2</v>
      </c>
      <c r="J119" s="6">
        <v>1.7666000000000001E-2</v>
      </c>
      <c r="K119" s="6">
        <v>1.6761000000000002E-2</v>
      </c>
      <c r="L119" s="6">
        <v>1.6761000000000002E-2</v>
      </c>
      <c r="M119" s="6">
        <v>1.6761000000000002E-2</v>
      </c>
      <c r="N119" s="6">
        <v>1.6761000000000002E-2</v>
      </c>
      <c r="O119" s="6">
        <v>1.7555999999999999E-2</v>
      </c>
      <c r="P119" s="6">
        <v>2.3781E-2</v>
      </c>
      <c r="Q119" s="6">
        <v>2.5394E-2</v>
      </c>
      <c r="R119" s="6">
        <v>1.6761000000000002E-2</v>
      </c>
      <c r="S119" s="6">
        <v>1.6761000000000002E-2</v>
      </c>
      <c r="T119" s="6">
        <v>1.6761000000000002E-2</v>
      </c>
      <c r="U119" s="6">
        <v>1.4248E-2</v>
      </c>
      <c r="V119" s="6">
        <v>1.6761000000000002E-2</v>
      </c>
      <c r="W119" s="6">
        <v>1.6761000000000002E-2</v>
      </c>
      <c r="X119" s="6">
        <v>1.6761000000000002E-2</v>
      </c>
      <c r="Y119" s="6">
        <v>1.6761000000000002E-2</v>
      </c>
      <c r="Z119" s="6">
        <v>1.9458E-2</v>
      </c>
      <c r="AA119" s="6">
        <v>2.1905000000000001E-2</v>
      </c>
      <c r="AB119" s="6">
        <v>1.6761000000000002E-2</v>
      </c>
      <c r="AC119" s="6">
        <v>2.3784E-2</v>
      </c>
      <c r="AD119" s="6">
        <v>2.9724750670068634E-2</v>
      </c>
      <c r="AE119" s="6">
        <v>1.6761000000000002E-2</v>
      </c>
      <c r="AF119" s="6">
        <v>1.6761000000000002E-2</v>
      </c>
      <c r="AG119" s="6">
        <v>1.6761000000000002E-2</v>
      </c>
      <c r="AH119" s="6">
        <v>2.0029999999999999E-2</v>
      </c>
      <c r="AI119" s="6">
        <v>6.0860018676183181E-3</v>
      </c>
      <c r="AJ119" s="6">
        <v>1.5625677989536069E-2</v>
      </c>
      <c r="AK119" s="6">
        <v>1.9598999999999998E-2</v>
      </c>
      <c r="AL119" s="6">
        <f>((1+BSL_RFR_spot_no_VA!AL119)*(1+LFL_RFR_spot_no_VA!$C119)/(1+BSL_RFR_spot_no_VA!$C119))-1</f>
        <v>5.2280486002263427E-2</v>
      </c>
      <c r="AM119" s="6">
        <v>1.7586999999999998E-2</v>
      </c>
      <c r="AN119" s="6">
        <v>2.3769408631512112E-2</v>
      </c>
      <c r="AO119" s="6">
        <v>1.9707610272430287E-2</v>
      </c>
      <c r="AP119" s="6">
        <v>2.6879529597282126E-2</v>
      </c>
      <c r="AQ119" s="6">
        <v>1.8206510878856497E-2</v>
      </c>
      <c r="AR119" s="6">
        <v>3.7034025494986134E-2</v>
      </c>
      <c r="AS119" s="6">
        <f>LFL_RFR_spot_no_VA!AS119+0.00003</f>
        <v>6.0609269087595037E-3</v>
      </c>
      <c r="AT119" s="6">
        <v>2.4358075060364248E-2</v>
      </c>
      <c r="AU119" s="6">
        <v>3.7210625423641952E-2</v>
      </c>
      <c r="AV119" s="6">
        <v>2.2072087094987536E-2</v>
      </c>
      <c r="AW119" s="6">
        <v>1.9432899272299409E-2</v>
      </c>
      <c r="AX119" s="6">
        <v>4.1998445711641574E-2</v>
      </c>
      <c r="AY119" s="6">
        <v>1.6607300413807646E-2</v>
      </c>
      <c r="AZ119" s="6">
        <v>1.7588411128561576E-2</v>
      </c>
      <c r="BA119" s="6">
        <v>2.0678909880036844E-2</v>
      </c>
      <c r="BB119" s="6">
        <v>4.1939579068756228E-2</v>
      </c>
      <c r="BC119" s="6">
        <v>1.8716E-2</v>
      </c>
      <c r="BD119" s="12"/>
      <c r="BE119" s="3"/>
    </row>
    <row r="120" spans="1:57" x14ac:dyDescent="0.25">
      <c r="A120" s="3"/>
      <c r="B120" s="8">
        <v>110</v>
      </c>
      <c r="C120" s="9">
        <v>1.6791E-2</v>
      </c>
      <c r="D120" s="9">
        <v>1.6791E-2</v>
      </c>
      <c r="E120" s="9">
        <v>1.6791E-2</v>
      </c>
      <c r="F120" s="9">
        <v>1.6861000000000001E-2</v>
      </c>
      <c r="G120" s="9">
        <v>2.341E-2</v>
      </c>
      <c r="H120" s="9">
        <v>1.6791E-2</v>
      </c>
      <c r="I120" s="9">
        <v>1.7146000000000002E-2</v>
      </c>
      <c r="J120" s="9">
        <v>1.7687000000000001E-2</v>
      </c>
      <c r="K120" s="9">
        <v>1.6791E-2</v>
      </c>
      <c r="L120" s="9">
        <v>1.6791E-2</v>
      </c>
      <c r="M120" s="9">
        <v>1.6791E-2</v>
      </c>
      <c r="N120" s="9">
        <v>1.6791E-2</v>
      </c>
      <c r="O120" s="9">
        <v>1.7578E-2</v>
      </c>
      <c r="P120" s="9">
        <v>2.3747000000000001E-2</v>
      </c>
      <c r="Q120" s="9">
        <v>2.5344999999999999E-2</v>
      </c>
      <c r="R120" s="9">
        <v>1.6791E-2</v>
      </c>
      <c r="S120" s="9">
        <v>1.6791E-2</v>
      </c>
      <c r="T120" s="9">
        <v>1.6791E-2</v>
      </c>
      <c r="U120" s="9">
        <v>1.43E-2</v>
      </c>
      <c r="V120" s="9">
        <v>1.6791E-2</v>
      </c>
      <c r="W120" s="9">
        <v>1.6791E-2</v>
      </c>
      <c r="X120" s="9">
        <v>1.6791E-2</v>
      </c>
      <c r="Y120" s="9">
        <v>1.6791E-2</v>
      </c>
      <c r="Z120" s="9">
        <v>1.9463000000000001E-2</v>
      </c>
      <c r="AA120" s="9">
        <v>2.1888000000000001E-2</v>
      </c>
      <c r="AB120" s="9">
        <v>1.6791E-2</v>
      </c>
      <c r="AC120" s="9">
        <v>2.375E-2</v>
      </c>
      <c r="AD120" s="9">
        <v>2.9640898693390039E-2</v>
      </c>
      <c r="AE120" s="9">
        <v>1.6791E-2</v>
      </c>
      <c r="AF120" s="9">
        <v>1.6791E-2</v>
      </c>
      <c r="AG120" s="9">
        <v>1.6791E-2</v>
      </c>
      <c r="AH120" s="9">
        <v>2.0029999999999999E-2</v>
      </c>
      <c r="AI120" s="9">
        <v>6.1215142758350716E-3</v>
      </c>
      <c r="AJ120" s="9">
        <v>1.5665238323368857E-2</v>
      </c>
      <c r="AK120" s="9">
        <v>1.9602000000000001E-2</v>
      </c>
      <c r="AL120" s="9">
        <f>((1+BSL_RFR_spot_no_VA!AL120)*(1+LFL_RFR_spot_no_VA!$C120)/(1+BSL_RFR_spot_no_VA!$C120))-1</f>
        <v>5.2088381029503861E-2</v>
      </c>
      <c r="AM120" s="9">
        <v>1.7609E-2</v>
      </c>
      <c r="AN120" s="9">
        <v>2.3734699232577094E-2</v>
      </c>
      <c r="AO120" s="9">
        <v>1.9722015545745375E-2</v>
      </c>
      <c r="AP120" s="9">
        <v>2.6825152438816557E-2</v>
      </c>
      <c r="AQ120" s="9">
        <v>1.823074923670287E-2</v>
      </c>
      <c r="AR120" s="9">
        <v>3.6979498687888857E-2</v>
      </c>
      <c r="AS120" s="9">
        <f>LFL_RFR_spot_no_VA!AS120+0.00003</f>
        <v>6.1049666254944486E-3</v>
      </c>
      <c r="AT120" s="9">
        <v>2.4323356986146516E-2</v>
      </c>
      <c r="AU120" s="9">
        <v>3.7156096013959639E-2</v>
      </c>
      <c r="AV120" s="9">
        <v>2.205702463490411E-2</v>
      </c>
      <c r="AW120" s="9">
        <v>1.9447308594079837E-2</v>
      </c>
      <c r="AX120" s="9">
        <v>4.1884979967634184E-2</v>
      </c>
      <c r="AY120" s="9">
        <v>1.6641373302065388E-2</v>
      </c>
      <c r="AZ120" s="9">
        <v>1.7612658595455022E-2</v>
      </c>
      <c r="BA120" s="9">
        <v>2.0673678914016058E-2</v>
      </c>
      <c r="BB120" s="9">
        <v>4.1826114192277331E-2</v>
      </c>
      <c r="BC120" s="9">
        <v>1.8727000000000001E-2</v>
      </c>
      <c r="BD120" s="12"/>
      <c r="BE120" s="3"/>
    </row>
    <row r="121" spans="1:57" x14ac:dyDescent="0.25">
      <c r="A121" s="3"/>
      <c r="B121" s="3">
        <v>111</v>
      </c>
      <c r="C121" s="6">
        <v>1.6820000000000002E-2</v>
      </c>
      <c r="D121" s="6">
        <v>1.6820000000000002E-2</v>
      </c>
      <c r="E121" s="6">
        <v>1.6820000000000002E-2</v>
      </c>
      <c r="F121" s="6">
        <v>1.6889000000000001E-2</v>
      </c>
      <c r="G121" s="6">
        <v>2.3379E-2</v>
      </c>
      <c r="H121" s="6">
        <v>1.6820000000000002E-2</v>
      </c>
      <c r="I121" s="6">
        <v>1.7172E-2</v>
      </c>
      <c r="J121" s="6">
        <v>1.7708000000000002E-2</v>
      </c>
      <c r="K121" s="6">
        <v>1.6820000000000002E-2</v>
      </c>
      <c r="L121" s="6">
        <v>1.6820000000000002E-2</v>
      </c>
      <c r="M121" s="6">
        <v>1.6820000000000002E-2</v>
      </c>
      <c r="N121" s="6">
        <v>1.6820000000000002E-2</v>
      </c>
      <c r="O121" s="6">
        <v>1.7600000000000001E-2</v>
      </c>
      <c r="P121" s="6">
        <v>2.3713000000000001E-2</v>
      </c>
      <c r="Q121" s="6">
        <v>2.5297E-2</v>
      </c>
      <c r="R121" s="6">
        <v>1.6820000000000002E-2</v>
      </c>
      <c r="S121" s="6">
        <v>1.6820000000000002E-2</v>
      </c>
      <c r="T121" s="6">
        <v>1.6820000000000002E-2</v>
      </c>
      <c r="U121" s="6">
        <v>1.4350999999999999E-2</v>
      </c>
      <c r="V121" s="6">
        <v>1.6820000000000002E-2</v>
      </c>
      <c r="W121" s="6">
        <v>1.6820000000000002E-2</v>
      </c>
      <c r="X121" s="6">
        <v>1.6820000000000002E-2</v>
      </c>
      <c r="Y121" s="6">
        <v>1.6820000000000002E-2</v>
      </c>
      <c r="Z121" s="6">
        <v>1.9467999999999999E-2</v>
      </c>
      <c r="AA121" s="6">
        <v>2.1871000000000002E-2</v>
      </c>
      <c r="AB121" s="6">
        <v>1.6820000000000002E-2</v>
      </c>
      <c r="AC121" s="6">
        <v>2.3716000000000001E-2</v>
      </c>
      <c r="AD121" s="6">
        <v>2.9556301710267574E-2</v>
      </c>
      <c r="AE121" s="6">
        <v>1.6820000000000002E-2</v>
      </c>
      <c r="AF121" s="6">
        <v>1.6820000000000002E-2</v>
      </c>
      <c r="AG121" s="6">
        <v>1.6820000000000002E-2</v>
      </c>
      <c r="AH121" s="6">
        <v>2.0029999999999999E-2</v>
      </c>
      <c r="AI121" s="6">
        <v>6.1563881666992781E-3</v>
      </c>
      <c r="AJ121" s="6">
        <v>1.5704099256709236E-2</v>
      </c>
      <c r="AK121" s="6">
        <v>1.9605999999999998E-2</v>
      </c>
      <c r="AL121" s="6">
        <f>((1+BSL_RFR_spot_no_VA!AL121)*(1+LFL_RFR_spot_no_VA!$C121)/(1+BSL_RFR_spot_no_VA!$C121))-1</f>
        <v>5.1875683715478793E-2</v>
      </c>
      <c r="AM121" s="6">
        <v>1.763E-2</v>
      </c>
      <c r="AN121" s="6">
        <v>2.369930344340565E-2</v>
      </c>
      <c r="AO121" s="6">
        <v>1.9716152193244962E-2</v>
      </c>
      <c r="AP121" s="6">
        <v>2.6760247261263359E-2</v>
      </c>
      <c r="AQ121" s="6">
        <v>1.8244544588505773E-2</v>
      </c>
      <c r="AR121" s="6">
        <v>3.6904529016598575E-2</v>
      </c>
      <c r="AS121" s="6">
        <f>LFL_RFR_spot_no_VA!AS121+0.00003</f>
        <v>6.1386872080897688E-3</v>
      </c>
      <c r="AT121" s="6">
        <v>2.4287946485301415E-2</v>
      </c>
      <c r="AU121" s="6">
        <v>3.7081121929167571E-2</v>
      </c>
      <c r="AV121" s="6">
        <v>2.2031481491367799E-2</v>
      </c>
      <c r="AW121" s="6">
        <v>1.9441452107026747E-2</v>
      </c>
      <c r="AX121" s="6">
        <v>4.1770644829603132E-2</v>
      </c>
      <c r="AY121" s="6">
        <v>1.666501909275242E-2</v>
      </c>
      <c r="AZ121" s="6">
        <v>1.763628011188012E-2</v>
      </c>
      <c r="BA121" s="6">
        <v>2.0667791777642996E-2</v>
      </c>
      <c r="BB121" s="6">
        <v>4.1711780525413245E-2</v>
      </c>
      <c r="BC121" s="6">
        <v>1.8738999999999999E-2</v>
      </c>
      <c r="BD121" s="12"/>
      <c r="BE121" s="3"/>
    </row>
    <row r="122" spans="1:57" x14ac:dyDescent="0.25">
      <c r="A122" s="3"/>
      <c r="B122" s="3">
        <v>112</v>
      </c>
      <c r="C122" s="6">
        <v>1.6847999999999998E-2</v>
      </c>
      <c r="D122" s="6">
        <v>1.6847999999999998E-2</v>
      </c>
      <c r="E122" s="6">
        <v>1.6847999999999998E-2</v>
      </c>
      <c r="F122" s="6">
        <v>1.6917000000000001E-2</v>
      </c>
      <c r="G122" s="6">
        <v>2.3349000000000002E-2</v>
      </c>
      <c r="H122" s="6">
        <v>1.6847999999999998E-2</v>
      </c>
      <c r="I122" s="6">
        <v>1.7197E-2</v>
      </c>
      <c r="J122" s="6">
        <v>1.7728000000000001E-2</v>
      </c>
      <c r="K122" s="6">
        <v>1.6847999999999998E-2</v>
      </c>
      <c r="L122" s="6">
        <v>1.6847999999999998E-2</v>
      </c>
      <c r="M122" s="6">
        <v>1.6847999999999998E-2</v>
      </c>
      <c r="N122" s="6">
        <v>1.6847999999999998E-2</v>
      </c>
      <c r="O122" s="6">
        <v>1.7621000000000001E-2</v>
      </c>
      <c r="P122" s="6">
        <v>2.368E-2</v>
      </c>
      <c r="Q122" s="6">
        <v>2.5249000000000001E-2</v>
      </c>
      <c r="R122" s="6">
        <v>1.6847999999999998E-2</v>
      </c>
      <c r="S122" s="6">
        <v>1.6847999999999998E-2</v>
      </c>
      <c r="T122" s="6">
        <v>1.6847999999999998E-2</v>
      </c>
      <c r="U122" s="6">
        <v>1.4402E-2</v>
      </c>
      <c r="V122" s="6">
        <v>1.6847999999999998E-2</v>
      </c>
      <c r="W122" s="6">
        <v>1.6847999999999998E-2</v>
      </c>
      <c r="X122" s="6">
        <v>1.6847999999999998E-2</v>
      </c>
      <c r="Y122" s="6">
        <v>1.6847999999999998E-2</v>
      </c>
      <c r="Z122" s="6">
        <v>1.9472E-2</v>
      </c>
      <c r="AA122" s="6">
        <v>2.1853999999999998E-2</v>
      </c>
      <c r="AB122" s="6">
        <v>1.6847999999999998E-2</v>
      </c>
      <c r="AC122" s="6">
        <v>2.3682999999999999E-2</v>
      </c>
      <c r="AD122" s="6">
        <v>2.9471233349306347E-2</v>
      </c>
      <c r="AE122" s="6">
        <v>1.6847999999999998E-2</v>
      </c>
      <c r="AF122" s="6">
        <v>1.6847999999999998E-2</v>
      </c>
      <c r="AG122" s="6">
        <v>1.6847999999999998E-2</v>
      </c>
      <c r="AH122" s="6">
        <v>2.0029000000000002E-2</v>
      </c>
      <c r="AI122" s="6">
        <v>6.1906405949216925E-3</v>
      </c>
      <c r="AJ122" s="6">
        <v>1.5742278320667102E-2</v>
      </c>
      <c r="AK122" s="6">
        <v>1.9609000000000001E-2</v>
      </c>
      <c r="AL122" s="6">
        <f>((1+BSL_RFR_spot_no_VA!AL122)*(1+LFL_RFR_spot_no_VA!$C122)/(1+BSL_RFR_spot_no_VA!$C122))-1</f>
        <v>5.1682343772928796E-2</v>
      </c>
      <c r="AM122" s="6">
        <v>1.7652000000000001E-2</v>
      </c>
      <c r="AN122" s="6">
        <v>2.3673191714871145E-2</v>
      </c>
      <c r="AO122" s="6">
        <v>1.9729346136118542E-2</v>
      </c>
      <c r="AP122" s="6">
        <v>2.6704655107494757E-2</v>
      </c>
      <c r="AQ122" s="6">
        <v>1.8257761964941999E-2</v>
      </c>
      <c r="AR122" s="6">
        <v>3.6848775327470662E-2</v>
      </c>
      <c r="AS122" s="6">
        <f>LFL_RFR_spot_no_VA!AS122+0.00003</f>
        <v>6.1815295167307023E-3</v>
      </c>
      <c r="AT122" s="6">
        <v>2.425201482220074E-2</v>
      </c>
      <c r="AU122" s="6">
        <v>3.7015554866870692E-2</v>
      </c>
      <c r="AV122" s="6">
        <v>2.2015206882012528E-2</v>
      </c>
      <c r="AW122" s="6">
        <v>1.9454650424165498E-2</v>
      </c>
      <c r="AX122" s="6">
        <v>4.1675571408929413E-2</v>
      </c>
      <c r="AY122" s="6">
        <v>1.6697882743495152E-2</v>
      </c>
      <c r="AZ122" s="6">
        <v>1.765931773533036E-2</v>
      </c>
      <c r="BA122" s="6">
        <v>2.0661349444530241E-2</v>
      </c>
      <c r="BB122" s="6">
        <v>4.1616708042082173E-2</v>
      </c>
      <c r="BC122" s="6">
        <v>1.8749999999999999E-2</v>
      </c>
      <c r="BD122" s="12"/>
      <c r="BE122" s="3"/>
    </row>
    <row r="123" spans="1:57" x14ac:dyDescent="0.25">
      <c r="A123" s="3"/>
      <c r="B123" s="3">
        <v>113</v>
      </c>
      <c r="C123" s="6">
        <v>1.6875999999999999E-2</v>
      </c>
      <c r="D123" s="6">
        <v>1.6875999999999999E-2</v>
      </c>
      <c r="E123" s="6">
        <v>1.6875999999999999E-2</v>
      </c>
      <c r="F123" s="6">
        <v>1.6944000000000001E-2</v>
      </c>
      <c r="G123" s="6">
        <v>2.3318999999999999E-2</v>
      </c>
      <c r="H123" s="6">
        <v>1.6875999999999999E-2</v>
      </c>
      <c r="I123" s="6">
        <v>1.7222000000000001E-2</v>
      </c>
      <c r="J123" s="6">
        <v>1.7748E-2</v>
      </c>
      <c r="K123" s="6">
        <v>1.6875999999999999E-2</v>
      </c>
      <c r="L123" s="6">
        <v>1.6875999999999999E-2</v>
      </c>
      <c r="M123" s="6">
        <v>1.6875999999999999E-2</v>
      </c>
      <c r="N123" s="6">
        <v>1.6875999999999999E-2</v>
      </c>
      <c r="O123" s="6">
        <v>1.7642000000000001E-2</v>
      </c>
      <c r="P123" s="6">
        <v>2.3647000000000001E-2</v>
      </c>
      <c r="Q123" s="6">
        <v>2.5203E-2</v>
      </c>
      <c r="R123" s="6">
        <v>1.6875999999999999E-2</v>
      </c>
      <c r="S123" s="6">
        <v>1.6875999999999999E-2</v>
      </c>
      <c r="T123" s="6">
        <v>1.6875999999999999E-2</v>
      </c>
      <c r="U123" s="6">
        <v>1.4451E-2</v>
      </c>
      <c r="V123" s="6">
        <v>1.6875999999999999E-2</v>
      </c>
      <c r="W123" s="6">
        <v>1.6875999999999999E-2</v>
      </c>
      <c r="X123" s="6">
        <v>1.6875999999999999E-2</v>
      </c>
      <c r="Y123" s="6">
        <v>1.6875999999999999E-2</v>
      </c>
      <c r="Z123" s="6">
        <v>1.9477000000000001E-2</v>
      </c>
      <c r="AA123" s="6">
        <v>2.1838E-2</v>
      </c>
      <c r="AB123" s="6">
        <v>1.6875999999999999E-2</v>
      </c>
      <c r="AC123" s="6">
        <v>2.3650000000000001E-2</v>
      </c>
      <c r="AD123" s="6">
        <v>2.9375644933320677E-2</v>
      </c>
      <c r="AE123" s="6">
        <v>1.6875999999999999E-2</v>
      </c>
      <c r="AF123" s="6">
        <v>1.6875999999999999E-2</v>
      </c>
      <c r="AG123" s="6">
        <v>1.6875999999999999E-2</v>
      </c>
      <c r="AH123" s="6">
        <v>2.0029000000000002E-2</v>
      </c>
      <c r="AI123" s="6">
        <v>6.2242880146949897E-3</v>
      </c>
      <c r="AJ123" s="6">
        <v>1.5779792540936866E-2</v>
      </c>
      <c r="AK123" s="6">
        <v>1.9612999999999998E-2</v>
      </c>
      <c r="AL123" s="6">
        <f>((1+BSL_RFR_spot_no_VA!AL123)*(1+LFL_RFR_spot_no_VA!$C123)/(1+BSL_RFR_spot_no_VA!$C123))-1</f>
        <v>5.1478261280099025E-2</v>
      </c>
      <c r="AM123" s="6">
        <v>1.7672E-2</v>
      </c>
      <c r="AN123" s="6">
        <v>2.3626806416138235E-2</v>
      </c>
      <c r="AO123" s="6">
        <v>1.9722305170679633E-2</v>
      </c>
      <c r="AP123" s="6">
        <v>2.6638569939644974E-2</v>
      </c>
      <c r="AQ123" s="6">
        <v>1.8270380084428828E-2</v>
      </c>
      <c r="AR123" s="6">
        <v>3.6772614629490663E-2</v>
      </c>
      <c r="AS123" s="6">
        <f>LFL_RFR_spot_no_VA!AS123+0.00003</f>
        <v>6.2042744672172996E-3</v>
      </c>
      <c r="AT123" s="6">
        <v>2.4205614389711361E-2</v>
      </c>
      <c r="AU123" s="6">
        <v>3.694920011295344E-2</v>
      </c>
      <c r="AV123" s="6">
        <v>2.1998295846424432E-2</v>
      </c>
      <c r="AW123" s="6">
        <v>1.9447616640848597E-2</v>
      </c>
      <c r="AX123" s="6">
        <v>4.1560043292263815E-2</v>
      </c>
      <c r="AY123" s="6">
        <v>1.6720351951809764E-2</v>
      </c>
      <c r="AZ123" s="6">
        <v>1.7671951501582184E-2</v>
      </c>
      <c r="BA123" s="6">
        <v>2.0654284111178534E-2</v>
      </c>
      <c r="BB123" s="6">
        <v>4.1501181464442594E-2</v>
      </c>
      <c r="BC123" s="6">
        <v>1.8761E-2</v>
      </c>
      <c r="BD123" s="12"/>
      <c r="BE123" s="3"/>
    </row>
    <row r="124" spans="1:57" x14ac:dyDescent="0.25">
      <c r="A124" s="3"/>
      <c r="B124" s="3">
        <v>114</v>
      </c>
      <c r="C124" s="6">
        <v>1.6903000000000001E-2</v>
      </c>
      <c r="D124" s="6">
        <v>1.6903000000000001E-2</v>
      </c>
      <c r="E124" s="6">
        <v>1.6903000000000001E-2</v>
      </c>
      <c r="F124" s="6">
        <v>1.6971E-2</v>
      </c>
      <c r="G124" s="6">
        <v>2.3290000000000002E-2</v>
      </c>
      <c r="H124" s="6">
        <v>1.6903000000000001E-2</v>
      </c>
      <c r="I124" s="6">
        <v>1.7246000000000001E-2</v>
      </c>
      <c r="J124" s="6">
        <v>1.7767999999999999E-2</v>
      </c>
      <c r="K124" s="6">
        <v>1.6903000000000001E-2</v>
      </c>
      <c r="L124" s="6">
        <v>1.6903000000000001E-2</v>
      </c>
      <c r="M124" s="6">
        <v>1.6903000000000001E-2</v>
      </c>
      <c r="N124" s="6">
        <v>1.6903000000000001E-2</v>
      </c>
      <c r="O124" s="6">
        <v>1.7663000000000002E-2</v>
      </c>
      <c r="P124" s="6">
        <v>2.3615000000000001E-2</v>
      </c>
      <c r="Q124" s="6">
        <v>2.5156999999999999E-2</v>
      </c>
      <c r="R124" s="6">
        <v>1.6903000000000001E-2</v>
      </c>
      <c r="S124" s="6">
        <v>1.6903000000000001E-2</v>
      </c>
      <c r="T124" s="6">
        <v>1.6903000000000001E-2</v>
      </c>
      <c r="U124" s="6">
        <v>1.4500000000000001E-2</v>
      </c>
      <c r="V124" s="6">
        <v>1.6903000000000001E-2</v>
      </c>
      <c r="W124" s="6">
        <v>1.6903000000000001E-2</v>
      </c>
      <c r="X124" s="6">
        <v>1.6903000000000001E-2</v>
      </c>
      <c r="Y124" s="6">
        <v>1.6903000000000001E-2</v>
      </c>
      <c r="Z124" s="6">
        <v>1.9481999999999999E-2</v>
      </c>
      <c r="AA124" s="6">
        <v>2.1822000000000001E-2</v>
      </c>
      <c r="AB124" s="6">
        <v>1.6903000000000001E-2</v>
      </c>
      <c r="AC124" s="6">
        <v>2.3618E-2</v>
      </c>
      <c r="AD124" s="6">
        <v>2.9299235267822299E-2</v>
      </c>
      <c r="AE124" s="6">
        <v>1.6903000000000001E-2</v>
      </c>
      <c r="AF124" s="6">
        <v>1.6903000000000001E-2</v>
      </c>
      <c r="AG124" s="6">
        <v>1.6903000000000001E-2</v>
      </c>
      <c r="AH124" s="6">
        <v>2.0029000000000002E-2</v>
      </c>
      <c r="AI124" s="6">
        <v>6.2573463057205014E-3</v>
      </c>
      <c r="AJ124" s="6">
        <v>1.5816658448773779E-2</v>
      </c>
      <c r="AK124" s="6">
        <v>1.9616000000000001E-2</v>
      </c>
      <c r="AL124" s="6">
        <f>((1+BSL_RFR_spot_no_VA!AL124)*(1+LFL_RFR_spot_no_VA!$C124)/(1+BSL_RFR_spot_no_VA!$C124))-1</f>
        <v>5.1283753159543588E-2</v>
      </c>
      <c r="AM124" s="6">
        <v>1.7693E-2</v>
      </c>
      <c r="AN124" s="6">
        <v>2.3599545444042525E-2</v>
      </c>
      <c r="AO124" s="6">
        <v>1.9724541174863663E-2</v>
      </c>
      <c r="AP124" s="6">
        <v>2.6581827210701681E-2</v>
      </c>
      <c r="AQ124" s="6">
        <v>1.8292261115876007E-2</v>
      </c>
      <c r="AR124" s="6">
        <v>3.6715699134908908E-2</v>
      </c>
      <c r="AS124" s="6">
        <f>LFL_RFR_spot_no_VA!AS124+0.00003</f>
        <v>6.2459819883842445E-3</v>
      </c>
      <c r="AT124" s="6">
        <v>2.4168533412681326E-2</v>
      </c>
      <c r="AU124" s="6">
        <v>3.6882471470544465E-2</v>
      </c>
      <c r="AV124" s="6">
        <v>2.1980872774638671E-2</v>
      </c>
      <c r="AW124" s="6">
        <v>1.9459667465324904E-2</v>
      </c>
      <c r="AX124" s="6">
        <v>4.1453995494436402E-2</v>
      </c>
      <c r="AY124" s="6">
        <v>1.6752069545594717E-2</v>
      </c>
      <c r="AZ124" s="6">
        <v>1.7693842735066134E-2</v>
      </c>
      <c r="BA124" s="6">
        <v>2.0646694089554218E-2</v>
      </c>
      <c r="BB124" s="6">
        <v>4.139513467009448E-2</v>
      </c>
      <c r="BC124" s="6">
        <v>1.8772E-2</v>
      </c>
      <c r="BD124" s="12"/>
      <c r="BE124" s="3"/>
    </row>
    <row r="125" spans="1:57" x14ac:dyDescent="0.25">
      <c r="A125" s="3"/>
      <c r="B125" s="8">
        <v>115</v>
      </c>
      <c r="C125" s="9">
        <v>1.6930000000000001E-2</v>
      </c>
      <c r="D125" s="9">
        <v>1.6930000000000001E-2</v>
      </c>
      <c r="E125" s="9">
        <v>1.6930000000000001E-2</v>
      </c>
      <c r="F125" s="9">
        <v>1.6997000000000002E-2</v>
      </c>
      <c r="G125" s="9">
        <v>2.3262000000000001E-2</v>
      </c>
      <c r="H125" s="9">
        <v>1.6930000000000001E-2</v>
      </c>
      <c r="I125" s="9">
        <v>1.7270000000000001E-2</v>
      </c>
      <c r="J125" s="9">
        <v>1.7787000000000001E-2</v>
      </c>
      <c r="K125" s="9">
        <v>1.6930000000000001E-2</v>
      </c>
      <c r="L125" s="9">
        <v>1.6930000000000001E-2</v>
      </c>
      <c r="M125" s="9">
        <v>1.6930000000000001E-2</v>
      </c>
      <c r="N125" s="9">
        <v>1.6930000000000001E-2</v>
      </c>
      <c r="O125" s="9">
        <v>1.7683000000000001E-2</v>
      </c>
      <c r="P125" s="9">
        <v>2.3584000000000001E-2</v>
      </c>
      <c r="Q125" s="9">
        <v>2.5111999999999999E-2</v>
      </c>
      <c r="R125" s="9">
        <v>1.6930000000000001E-2</v>
      </c>
      <c r="S125" s="9">
        <v>1.6930000000000001E-2</v>
      </c>
      <c r="T125" s="9">
        <v>1.6930000000000001E-2</v>
      </c>
      <c r="U125" s="9">
        <v>1.4546999999999999E-2</v>
      </c>
      <c r="V125" s="9">
        <v>1.6930000000000001E-2</v>
      </c>
      <c r="W125" s="9">
        <v>1.6930000000000001E-2</v>
      </c>
      <c r="X125" s="9">
        <v>1.6930000000000001E-2</v>
      </c>
      <c r="Y125" s="9">
        <v>1.6930000000000001E-2</v>
      </c>
      <c r="Z125" s="9">
        <v>1.9486E-2</v>
      </c>
      <c r="AA125" s="9">
        <v>2.1805999999999999E-2</v>
      </c>
      <c r="AB125" s="9">
        <v>1.6930000000000001E-2</v>
      </c>
      <c r="AC125" s="9">
        <v>2.3587E-2</v>
      </c>
      <c r="AD125" s="9">
        <v>2.922227178072534E-2</v>
      </c>
      <c r="AE125" s="9">
        <v>1.6930000000000001E-2</v>
      </c>
      <c r="AF125" s="9">
        <v>1.6930000000000001E-2</v>
      </c>
      <c r="AG125" s="9">
        <v>1.6930000000000001E-2</v>
      </c>
      <c r="AH125" s="9">
        <v>2.0029000000000002E-2</v>
      </c>
      <c r="AI125" s="9">
        <v>6.2898307979135648E-3</v>
      </c>
      <c r="AJ125" s="9">
        <v>1.5852892092488746E-2</v>
      </c>
      <c r="AK125" s="9">
        <v>1.9619999999999999E-2</v>
      </c>
      <c r="AL125" s="9">
        <f>((1+BSL_RFR_spot_no_VA!AL125)*(1+LFL_RFR_spot_no_VA!$C125)/(1+BSL_RFR_spot_no_VA!$C125))-1</f>
        <v>5.1098493387258248E-2</v>
      </c>
      <c r="AM125" s="9">
        <v>1.7713E-2</v>
      </c>
      <c r="AN125" s="9">
        <v>2.3571732029441295E-2</v>
      </c>
      <c r="AO125" s="9">
        <v>1.9726225809817421E-2</v>
      </c>
      <c r="AP125" s="9">
        <v>2.652453144808109E-2</v>
      </c>
      <c r="AQ125" s="9">
        <v>1.830378090715068E-2</v>
      </c>
      <c r="AR125" s="9">
        <v>3.6658225133977318E-2</v>
      </c>
      <c r="AS125" s="9">
        <f>LFL_RFR_spot_no_VA!AS125+0.00003</f>
        <v>6.2773341114426258E-3</v>
      </c>
      <c r="AT125" s="9">
        <v>2.4130900025662205E-2</v>
      </c>
      <c r="AU125" s="9">
        <v>3.682499453635879E-2</v>
      </c>
      <c r="AV125" s="9">
        <v>2.1962897794700842E-2</v>
      </c>
      <c r="AW125" s="9">
        <v>1.9461356758976089E-2</v>
      </c>
      <c r="AX125" s="9">
        <v>4.1357198295201236E-2</v>
      </c>
      <c r="AY125" s="9">
        <v>1.6783236356024078E-2</v>
      </c>
      <c r="AZ125" s="9">
        <v>1.7715183016392189E-2</v>
      </c>
      <c r="BA125" s="9">
        <v>2.0648362505339524E-2</v>
      </c>
      <c r="BB125" s="9">
        <v>4.1298338506125187E-2</v>
      </c>
      <c r="BC125" s="9">
        <v>1.8783000000000001E-2</v>
      </c>
      <c r="BD125" s="12"/>
      <c r="BE125" s="3"/>
    </row>
    <row r="126" spans="1:57" x14ac:dyDescent="0.25">
      <c r="A126" s="3"/>
      <c r="B126" s="3">
        <v>116</v>
      </c>
      <c r="C126" s="6">
        <v>1.6955999999999999E-2</v>
      </c>
      <c r="D126" s="6">
        <v>1.6955999999999999E-2</v>
      </c>
      <c r="E126" s="6">
        <v>1.6955999999999999E-2</v>
      </c>
      <c r="F126" s="6">
        <v>1.7023E-2</v>
      </c>
      <c r="G126" s="6">
        <v>2.3233E-2</v>
      </c>
      <c r="H126" s="6">
        <v>1.6955999999999999E-2</v>
      </c>
      <c r="I126" s="6">
        <v>1.7294E-2</v>
      </c>
      <c r="J126" s="6">
        <v>1.7807E-2</v>
      </c>
      <c r="K126" s="6">
        <v>1.6955999999999999E-2</v>
      </c>
      <c r="L126" s="6">
        <v>1.6955999999999999E-2</v>
      </c>
      <c r="M126" s="6">
        <v>1.6955999999999999E-2</v>
      </c>
      <c r="N126" s="6">
        <v>1.6955999999999999E-2</v>
      </c>
      <c r="O126" s="6">
        <v>1.7703E-2</v>
      </c>
      <c r="P126" s="6">
        <v>2.3553000000000001E-2</v>
      </c>
      <c r="Q126" s="6">
        <v>2.5068E-2</v>
      </c>
      <c r="R126" s="6">
        <v>1.6955999999999999E-2</v>
      </c>
      <c r="S126" s="6">
        <v>1.6955999999999999E-2</v>
      </c>
      <c r="T126" s="6">
        <v>1.6955999999999999E-2</v>
      </c>
      <c r="U126" s="6">
        <v>1.4593999999999999E-2</v>
      </c>
      <c r="V126" s="6">
        <v>1.6955999999999999E-2</v>
      </c>
      <c r="W126" s="6">
        <v>1.6955999999999999E-2</v>
      </c>
      <c r="X126" s="6">
        <v>1.6955999999999999E-2</v>
      </c>
      <c r="Y126" s="6">
        <v>1.6955999999999999E-2</v>
      </c>
      <c r="Z126" s="6">
        <v>1.9491000000000001E-2</v>
      </c>
      <c r="AA126" s="6">
        <v>2.179E-2</v>
      </c>
      <c r="AB126" s="6">
        <v>1.6955999999999999E-2</v>
      </c>
      <c r="AC126" s="6">
        <v>2.3556000000000001E-2</v>
      </c>
      <c r="AD126" s="6">
        <v>2.9144769022772188E-2</v>
      </c>
      <c r="AE126" s="6">
        <v>1.6955999999999999E-2</v>
      </c>
      <c r="AF126" s="6">
        <v>1.6955999999999999E-2</v>
      </c>
      <c r="AG126" s="6">
        <v>1.6955999999999999E-2</v>
      </c>
      <c r="AH126" s="6">
        <v>2.0028000000000001E-2</v>
      </c>
      <c r="AI126" s="6">
        <v>6.3217562948618689E-3</v>
      </c>
      <c r="AJ126" s="6">
        <v>1.5888509049326593E-2</v>
      </c>
      <c r="AK126" s="6">
        <v>1.9623000000000002E-2</v>
      </c>
      <c r="AL126" s="6">
        <f>((1+BSL_RFR_spot_no_VA!AL126)*(1+LFL_RFR_spot_no_VA!$C126)/(1+BSL_RFR_spot_no_VA!$C126))-1</f>
        <v>5.091268668993032E-2</v>
      </c>
      <c r="AM126" s="6">
        <v>1.7732000000000001E-2</v>
      </c>
      <c r="AN126" s="6">
        <v>2.3543380564932326E-2</v>
      </c>
      <c r="AO126" s="6">
        <v>1.9727373366859258E-2</v>
      </c>
      <c r="AP126" s="6">
        <v>2.6466697133121997E-2</v>
      </c>
      <c r="AQ126" s="6">
        <v>1.8314764018471985E-2</v>
      </c>
      <c r="AR126" s="6">
        <v>3.6600207250370387E-2</v>
      </c>
      <c r="AS126" s="6">
        <f>LFL_RFR_spot_no_VA!AS126+0.00003</f>
        <v>6.3179649828995184E-3</v>
      </c>
      <c r="AT126" s="6">
        <v>2.4102538432002163E-2</v>
      </c>
      <c r="AU126" s="6">
        <v>3.6766973631777056E-2</v>
      </c>
      <c r="AV126" s="6">
        <v>2.1944385260855404E-2</v>
      </c>
      <c r="AW126" s="6">
        <v>1.9472318901178065E-2</v>
      </c>
      <c r="AX126" s="6">
        <v>4.1259856142619178E-2</v>
      </c>
      <c r="AY126" s="6">
        <v>1.6813866585810855E-2</v>
      </c>
      <c r="AZ126" s="6">
        <v>1.7735986577118945E-2</v>
      </c>
      <c r="BA126" s="6">
        <v>2.0639683571025635E-2</v>
      </c>
      <c r="BB126" s="6">
        <v>4.1200997419769569E-2</v>
      </c>
      <c r="BC126" s="6">
        <v>1.8793000000000001E-2</v>
      </c>
      <c r="BD126" s="12"/>
      <c r="BE126" s="3"/>
    </row>
    <row r="127" spans="1:57" x14ac:dyDescent="0.25">
      <c r="A127" s="3"/>
      <c r="B127" s="3">
        <v>117</v>
      </c>
      <c r="C127" s="6">
        <v>1.6982000000000001E-2</v>
      </c>
      <c r="D127" s="6">
        <v>1.6982000000000001E-2</v>
      </c>
      <c r="E127" s="6">
        <v>1.6982000000000001E-2</v>
      </c>
      <c r="F127" s="6">
        <v>1.7049000000000002E-2</v>
      </c>
      <c r="G127" s="6">
        <v>2.3206000000000001E-2</v>
      </c>
      <c r="H127" s="6">
        <v>1.6982000000000001E-2</v>
      </c>
      <c r="I127" s="6">
        <v>1.7316999999999999E-2</v>
      </c>
      <c r="J127" s="6">
        <v>1.7825000000000001E-2</v>
      </c>
      <c r="K127" s="6">
        <v>1.6982000000000001E-2</v>
      </c>
      <c r="L127" s="6">
        <v>1.6982000000000001E-2</v>
      </c>
      <c r="M127" s="6">
        <v>1.6982000000000001E-2</v>
      </c>
      <c r="N127" s="6">
        <v>1.6982000000000001E-2</v>
      </c>
      <c r="O127" s="6">
        <v>1.7722999999999999E-2</v>
      </c>
      <c r="P127" s="6">
        <v>2.3522000000000001E-2</v>
      </c>
      <c r="Q127" s="6">
        <v>2.5024000000000001E-2</v>
      </c>
      <c r="R127" s="6">
        <v>1.6982000000000001E-2</v>
      </c>
      <c r="S127" s="6">
        <v>1.6982000000000001E-2</v>
      </c>
      <c r="T127" s="6">
        <v>1.6982000000000001E-2</v>
      </c>
      <c r="U127" s="6">
        <v>1.464E-2</v>
      </c>
      <c r="V127" s="6">
        <v>1.6982000000000001E-2</v>
      </c>
      <c r="W127" s="6">
        <v>1.6982000000000001E-2</v>
      </c>
      <c r="X127" s="6">
        <v>1.6982000000000001E-2</v>
      </c>
      <c r="Y127" s="6">
        <v>1.6982000000000001E-2</v>
      </c>
      <c r="Z127" s="6">
        <v>1.9494999999999998E-2</v>
      </c>
      <c r="AA127" s="6">
        <v>2.1774999999999999E-2</v>
      </c>
      <c r="AB127" s="6">
        <v>1.6982000000000001E-2</v>
      </c>
      <c r="AC127" s="6">
        <v>2.3525000000000001E-2</v>
      </c>
      <c r="AD127" s="6">
        <v>2.9056931445603951E-2</v>
      </c>
      <c r="AE127" s="6">
        <v>1.6982000000000001E-2</v>
      </c>
      <c r="AF127" s="6">
        <v>1.6982000000000001E-2</v>
      </c>
      <c r="AG127" s="6">
        <v>1.6982000000000001E-2</v>
      </c>
      <c r="AH127" s="6">
        <v>2.0028000000000001E-2</v>
      </c>
      <c r="AI127" s="6">
        <v>6.3531370961069644E-3</v>
      </c>
      <c r="AJ127" s="6">
        <v>1.5923524437603476E-2</v>
      </c>
      <c r="AK127" s="6">
        <v>1.9626000000000001E-2</v>
      </c>
      <c r="AL127" s="6">
        <f>((1+BSL_RFR_spot_no_VA!AL127)*(1+LFL_RFR_spot_no_VA!$C127)/(1+BSL_RFR_spot_no_VA!$C127))-1</f>
        <v>5.0736157192196485E-2</v>
      </c>
      <c r="AM127" s="6">
        <v>1.7752E-2</v>
      </c>
      <c r="AN127" s="6">
        <v>2.3514504953828119E-2</v>
      </c>
      <c r="AO127" s="6">
        <v>1.9737807255892248E-2</v>
      </c>
      <c r="AP127" s="6">
        <v>2.6408338254843899E-2</v>
      </c>
      <c r="AQ127" s="6">
        <v>1.8335033825230385E-2</v>
      </c>
      <c r="AR127" s="6">
        <v>3.6541659610603849E-2</v>
      </c>
      <c r="AS127" s="6">
        <f>LFL_RFR_spot_no_VA!AS127+0.00003</f>
        <v>6.34826842270744E-3</v>
      </c>
      <c r="AT127" s="6">
        <v>2.406384280080065E-2</v>
      </c>
      <c r="AU127" s="6">
        <v>3.6708422885577852E-2</v>
      </c>
      <c r="AV127" s="6">
        <v>2.1935158643782371E-2</v>
      </c>
      <c r="AW127" s="6">
        <v>1.9472947936816531E-2</v>
      </c>
      <c r="AX127" s="6">
        <v>4.1161983287818948E-2</v>
      </c>
      <c r="AY127" s="6">
        <v>1.6834164350466363E-2</v>
      </c>
      <c r="AZ127" s="6">
        <v>1.7756267165027317E-2</v>
      </c>
      <c r="BA127" s="6">
        <v>2.0630481257222666E-2</v>
      </c>
      <c r="BB127" s="6">
        <v>4.1103125661357653E-2</v>
      </c>
      <c r="BC127" s="6">
        <v>1.8803E-2</v>
      </c>
      <c r="BD127" s="12"/>
      <c r="BE127" s="3"/>
    </row>
    <row r="128" spans="1:57" x14ac:dyDescent="0.25">
      <c r="A128" s="3"/>
      <c r="B128" s="3">
        <v>118</v>
      </c>
      <c r="C128" s="6">
        <v>1.7007999999999999E-2</v>
      </c>
      <c r="D128" s="6">
        <v>1.7007999999999999E-2</v>
      </c>
      <c r="E128" s="6">
        <v>1.7007999999999999E-2</v>
      </c>
      <c r="F128" s="6">
        <v>1.7073999999999999E-2</v>
      </c>
      <c r="G128" s="6">
        <v>2.3178000000000001E-2</v>
      </c>
      <c r="H128" s="6">
        <v>1.7007999999999999E-2</v>
      </c>
      <c r="I128" s="6">
        <v>1.7340000000000001E-2</v>
      </c>
      <c r="J128" s="6">
        <v>1.7843999999999999E-2</v>
      </c>
      <c r="K128" s="6">
        <v>1.7007999999999999E-2</v>
      </c>
      <c r="L128" s="6">
        <v>1.7007999999999999E-2</v>
      </c>
      <c r="M128" s="6">
        <v>1.7007999999999999E-2</v>
      </c>
      <c r="N128" s="6">
        <v>1.7007999999999999E-2</v>
      </c>
      <c r="O128" s="6">
        <v>1.7742000000000001E-2</v>
      </c>
      <c r="P128" s="6">
        <v>2.3491999999999999E-2</v>
      </c>
      <c r="Q128" s="6">
        <v>2.4982000000000001E-2</v>
      </c>
      <c r="R128" s="6">
        <v>1.7007999999999999E-2</v>
      </c>
      <c r="S128" s="6">
        <v>1.7007999999999999E-2</v>
      </c>
      <c r="T128" s="6">
        <v>1.7007999999999999E-2</v>
      </c>
      <c r="U128" s="6">
        <v>1.4685999999999999E-2</v>
      </c>
      <c r="V128" s="6">
        <v>1.7007999999999999E-2</v>
      </c>
      <c r="W128" s="6">
        <v>1.7007999999999999E-2</v>
      </c>
      <c r="X128" s="6">
        <v>1.7007999999999999E-2</v>
      </c>
      <c r="Y128" s="6">
        <v>1.7007999999999999E-2</v>
      </c>
      <c r="Z128" s="6">
        <v>1.9498999999999999E-2</v>
      </c>
      <c r="AA128" s="6">
        <v>2.1760000000000002E-2</v>
      </c>
      <c r="AB128" s="6">
        <v>1.7007999999999999E-2</v>
      </c>
      <c r="AC128" s="6">
        <v>2.3494999999999999E-2</v>
      </c>
      <c r="AD128" s="6">
        <v>2.898820144451264E-2</v>
      </c>
      <c r="AE128" s="6">
        <v>1.7007999999999999E-2</v>
      </c>
      <c r="AF128" s="6">
        <v>1.7007999999999999E-2</v>
      </c>
      <c r="AG128" s="6">
        <v>1.7007999999999999E-2</v>
      </c>
      <c r="AH128" s="6">
        <v>2.0028000000000001E-2</v>
      </c>
      <c r="AI128" s="6">
        <v>6.3839870183188818E-3</v>
      </c>
      <c r="AJ128" s="6">
        <v>1.5957952929014363E-2</v>
      </c>
      <c r="AK128" s="6">
        <v>1.9629000000000001E-2</v>
      </c>
      <c r="AL128" s="6">
        <f>((1+BSL_RFR_spot_no_VA!AL128)*(1+LFL_RFR_spot_no_VA!$C128)/(1+BSL_RFR_spot_no_VA!$C128))-1</f>
        <v>5.0549299528127367E-2</v>
      </c>
      <c r="AM128" s="6">
        <v>1.7770999999999999E-2</v>
      </c>
      <c r="AN128" s="6">
        <v>2.3475309213852213E-2</v>
      </c>
      <c r="AO128" s="6">
        <v>1.9737921420468485E-2</v>
      </c>
      <c r="AP128" s="6">
        <v>2.6359277747329379E-2</v>
      </c>
      <c r="AQ128" s="6">
        <v>1.8344984237632644E-2</v>
      </c>
      <c r="AR128" s="6">
        <v>3.6482595864840928E-2</v>
      </c>
      <c r="AS128" s="6">
        <f>LFL_RFR_spot_no_VA!AS128+0.00003</f>
        <v>6.3780675150389128E-3</v>
      </c>
      <c r="AT128" s="6">
        <v>2.4024636553561907E-2</v>
      </c>
      <c r="AU128" s="6">
        <v>3.6649355950109985E-2</v>
      </c>
      <c r="AV128" s="6">
        <v>2.1915611945747315E-2</v>
      </c>
      <c r="AW128" s="6">
        <v>1.9473067167394165E-2</v>
      </c>
      <c r="AX128" s="6">
        <v>4.1063593501350582E-2</v>
      </c>
      <c r="AY128" s="6">
        <v>1.6863762303771956E-2</v>
      </c>
      <c r="AZ128" s="6">
        <v>1.7776038064361677E-2</v>
      </c>
      <c r="BA128" s="6">
        <v>2.0630578347497153E-2</v>
      </c>
      <c r="BB128" s="6">
        <v>4.1004737000667424E-2</v>
      </c>
      <c r="BC128" s="6">
        <v>1.8813E-2</v>
      </c>
      <c r="BD128" s="12"/>
      <c r="BE128" s="3"/>
    </row>
    <row r="129" spans="1:57" x14ac:dyDescent="0.25">
      <c r="A129" s="3"/>
      <c r="B129" s="3">
        <v>119</v>
      </c>
      <c r="C129" s="6">
        <v>1.7033E-2</v>
      </c>
      <c r="D129" s="6">
        <v>1.7033E-2</v>
      </c>
      <c r="E129" s="6">
        <v>1.7033E-2</v>
      </c>
      <c r="F129" s="6">
        <v>1.7097999999999999E-2</v>
      </c>
      <c r="G129" s="6">
        <v>2.3151999999999999E-2</v>
      </c>
      <c r="H129" s="6">
        <v>1.7033E-2</v>
      </c>
      <c r="I129" s="6">
        <v>1.7361999999999999E-2</v>
      </c>
      <c r="J129" s="6">
        <v>1.7861999999999999E-2</v>
      </c>
      <c r="K129" s="6">
        <v>1.7033E-2</v>
      </c>
      <c r="L129" s="6">
        <v>1.7033E-2</v>
      </c>
      <c r="M129" s="6">
        <v>1.7033E-2</v>
      </c>
      <c r="N129" s="6">
        <v>1.7033E-2</v>
      </c>
      <c r="O129" s="6">
        <v>1.7760999999999999E-2</v>
      </c>
      <c r="P129" s="6">
        <v>2.3463000000000001E-2</v>
      </c>
      <c r="Q129" s="6">
        <v>2.494E-2</v>
      </c>
      <c r="R129" s="6">
        <v>1.7033E-2</v>
      </c>
      <c r="S129" s="6">
        <v>1.7033E-2</v>
      </c>
      <c r="T129" s="6">
        <v>1.7033E-2</v>
      </c>
      <c r="U129" s="6">
        <v>1.473E-2</v>
      </c>
      <c r="V129" s="6">
        <v>1.7033E-2</v>
      </c>
      <c r="W129" s="6">
        <v>1.7033E-2</v>
      </c>
      <c r="X129" s="6">
        <v>1.7033E-2</v>
      </c>
      <c r="Y129" s="6">
        <v>1.7033E-2</v>
      </c>
      <c r="Z129" s="6">
        <v>1.9503E-2</v>
      </c>
      <c r="AA129" s="6">
        <v>2.1745E-2</v>
      </c>
      <c r="AB129" s="6">
        <v>1.7033E-2</v>
      </c>
      <c r="AC129" s="6">
        <v>2.3466000000000001E-2</v>
      </c>
      <c r="AD129" s="6">
        <v>2.8909163334025711E-2</v>
      </c>
      <c r="AE129" s="6">
        <v>1.7033E-2</v>
      </c>
      <c r="AF129" s="6">
        <v>1.7033E-2</v>
      </c>
      <c r="AG129" s="6">
        <v>1.7033E-2</v>
      </c>
      <c r="AH129" s="6">
        <v>2.0028000000000001E-2</v>
      </c>
      <c r="AI129" s="6">
        <v>6.4143194154224759E-3</v>
      </c>
      <c r="AJ129" s="6">
        <v>1.5991808761011805E-2</v>
      </c>
      <c r="AK129" s="6">
        <v>1.9632E-2</v>
      </c>
      <c r="AL129" s="6">
        <f>((1+BSL_RFR_spot_no_VA!AL129)*(1+LFL_RFR_spot_no_VA!$C129)/(1+BSL_RFR_spot_no_VA!$C129))-1</f>
        <v>5.0371746270520878E-2</v>
      </c>
      <c r="AM129" s="6">
        <v>1.779E-2</v>
      </c>
      <c r="AN129" s="6">
        <v>2.3445425356133587E-2</v>
      </c>
      <c r="AO129" s="6">
        <v>1.9737538541693578E-2</v>
      </c>
      <c r="AP129" s="6">
        <v>2.629990964979001E-2</v>
      </c>
      <c r="AQ129" s="6">
        <v>1.8354437904561038E-2</v>
      </c>
      <c r="AR129" s="6">
        <v>3.6423029206674284E-2</v>
      </c>
      <c r="AS129" s="6">
        <f>LFL_RFR_spot_no_VA!AS129+0.00003</f>
        <v>6.4073749404563148E-3</v>
      </c>
      <c r="AT129" s="6">
        <v>2.3994741921235851E-2</v>
      </c>
      <c r="AU129" s="6">
        <v>3.658978602108065E-2</v>
      </c>
      <c r="AV129" s="6">
        <v>2.1895567904595126E-2</v>
      </c>
      <c r="AW129" s="6">
        <v>1.9482498707895868E-2</v>
      </c>
      <c r="AX129" s="6">
        <v>4.096470009314479E-2</v>
      </c>
      <c r="AY129" s="6">
        <v>1.6883054248036933E-2</v>
      </c>
      <c r="AZ129" s="6">
        <v>1.778550289070524E-2</v>
      </c>
      <c r="BA129" s="6">
        <v>2.0620368735607908E-2</v>
      </c>
      <c r="BB129" s="6">
        <v>4.0905844746883746E-2</v>
      </c>
      <c r="BC129" s="6">
        <v>1.8822999999999999E-2</v>
      </c>
      <c r="BD129" s="12"/>
      <c r="BE129" s="3"/>
    </row>
    <row r="130" spans="1:57" x14ac:dyDescent="0.25">
      <c r="A130" s="3"/>
      <c r="B130" s="8">
        <v>120</v>
      </c>
      <c r="C130" s="9">
        <v>1.7058E-2</v>
      </c>
      <c r="D130" s="9">
        <v>1.7058E-2</v>
      </c>
      <c r="E130" s="9">
        <v>1.7058E-2</v>
      </c>
      <c r="F130" s="9">
        <v>1.7121999999999998E-2</v>
      </c>
      <c r="G130" s="9">
        <v>2.3125E-2</v>
      </c>
      <c r="H130" s="9">
        <v>1.7058E-2</v>
      </c>
      <c r="I130" s="9">
        <v>1.7384E-2</v>
      </c>
      <c r="J130" s="9">
        <v>1.788E-2</v>
      </c>
      <c r="K130" s="9">
        <v>1.7058E-2</v>
      </c>
      <c r="L130" s="9">
        <v>1.7058E-2</v>
      </c>
      <c r="M130" s="9">
        <v>1.7058E-2</v>
      </c>
      <c r="N130" s="9">
        <v>1.7058E-2</v>
      </c>
      <c r="O130" s="9">
        <v>1.7779E-2</v>
      </c>
      <c r="P130" s="9">
        <v>2.3434E-2</v>
      </c>
      <c r="Q130" s="9">
        <v>2.4898E-2</v>
      </c>
      <c r="R130" s="9">
        <v>1.7058E-2</v>
      </c>
      <c r="S130" s="9">
        <v>1.7058E-2</v>
      </c>
      <c r="T130" s="9">
        <v>1.7058E-2</v>
      </c>
      <c r="U130" s="9">
        <v>1.4774000000000001E-2</v>
      </c>
      <c r="V130" s="9">
        <v>1.7058E-2</v>
      </c>
      <c r="W130" s="9">
        <v>1.7058E-2</v>
      </c>
      <c r="X130" s="9">
        <v>1.7058E-2</v>
      </c>
      <c r="Y130" s="9">
        <v>1.7058E-2</v>
      </c>
      <c r="Z130" s="9">
        <v>1.9507E-2</v>
      </c>
      <c r="AA130" s="9">
        <v>2.1731E-2</v>
      </c>
      <c r="AB130" s="9">
        <v>1.7058E-2</v>
      </c>
      <c r="AC130" s="9">
        <v>2.3436999999999999E-2</v>
      </c>
      <c r="AD130" s="9">
        <v>2.8839566653313886E-2</v>
      </c>
      <c r="AE130" s="9">
        <v>1.7058E-2</v>
      </c>
      <c r="AF130" s="9">
        <v>1.7058E-2</v>
      </c>
      <c r="AG130" s="9">
        <v>1.7058E-2</v>
      </c>
      <c r="AH130" s="9">
        <v>2.0028000000000001E-2</v>
      </c>
      <c r="AI130" s="9">
        <v>6.444147197733896E-3</v>
      </c>
      <c r="AJ130" s="9">
        <v>1.6025105749189583E-2</v>
      </c>
      <c r="AK130" s="9">
        <v>1.9635E-2</v>
      </c>
      <c r="AL130" s="9">
        <f>((1+BSL_RFR_spot_no_VA!AL130)*(1+LFL_RFR_spot_no_VA!$C130)/(1+BSL_RFR_spot_no_VA!$C130))-1</f>
        <v>5.0203834297908312E-2</v>
      </c>
      <c r="AM130" s="9">
        <v>1.7808000000000001E-2</v>
      </c>
      <c r="AN130" s="9">
        <v>2.3424931327411302E-2</v>
      </c>
      <c r="AO130" s="9">
        <v>1.9746510589705668E-2</v>
      </c>
      <c r="AP130" s="9">
        <v>2.6249958453969047E-2</v>
      </c>
      <c r="AQ130" s="9">
        <v>1.8383042636262559E-2</v>
      </c>
      <c r="AR130" s="9">
        <v>3.6372972324135056E-2</v>
      </c>
      <c r="AS130" s="9">
        <f>LFL_RFR_spot_no_VA!AS130+0.00003</f>
        <v>6.4459138362605002E-3</v>
      </c>
      <c r="AT130" s="9">
        <v>2.3964433035608135E-2</v>
      </c>
      <c r="AU130" s="9">
        <v>3.6539727397577826E-2</v>
      </c>
      <c r="AV130" s="9">
        <v>2.1884899178558515E-2</v>
      </c>
      <c r="AW130" s="9">
        <v>1.9491473418558058E-2</v>
      </c>
      <c r="AX130" s="9">
        <v>4.0875359307086745E-2</v>
      </c>
      <c r="AY130" s="9">
        <v>1.6921483463147702E-2</v>
      </c>
      <c r="AZ130" s="9">
        <v>1.7814113562164335E-2</v>
      </c>
      <c r="BA130" s="9">
        <v>2.0619522444787819E-2</v>
      </c>
      <c r="BB130" s="9">
        <v>4.0826313697250649E-2</v>
      </c>
      <c r="BC130" s="9">
        <v>1.8832999999999999E-2</v>
      </c>
      <c r="BD130" s="12"/>
      <c r="BE130" s="3"/>
    </row>
    <row r="131" spans="1:57" x14ac:dyDescent="0.25">
      <c r="A131" s="3"/>
      <c r="B131" s="3">
        <v>121</v>
      </c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12"/>
      <c r="BE131" s="3"/>
    </row>
    <row r="132" spans="1:57" x14ac:dyDescent="0.25">
      <c r="A132" s="3"/>
      <c r="B132" s="3">
        <v>122</v>
      </c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12"/>
      <c r="BE132" s="3"/>
    </row>
    <row r="133" spans="1:57" x14ac:dyDescent="0.25">
      <c r="A133" s="3"/>
      <c r="B133" s="3">
        <v>123</v>
      </c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12"/>
      <c r="BE133" s="3"/>
    </row>
    <row r="134" spans="1:57" x14ac:dyDescent="0.25">
      <c r="A134" s="3"/>
      <c r="B134" s="3">
        <v>124</v>
      </c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12"/>
      <c r="BE134" s="3"/>
    </row>
    <row r="135" spans="1:57" x14ac:dyDescent="0.25">
      <c r="A135" s="3"/>
      <c r="B135" s="8">
        <v>125</v>
      </c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12"/>
      <c r="BE135" s="3"/>
    </row>
    <row r="136" spans="1:57" x14ac:dyDescent="0.25">
      <c r="A136" s="3"/>
      <c r="B136" s="3">
        <v>126</v>
      </c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12"/>
      <c r="BE136" s="3"/>
    </row>
    <row r="137" spans="1:57" x14ac:dyDescent="0.25">
      <c r="A137" s="3"/>
      <c r="B137" s="3">
        <v>127</v>
      </c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12"/>
      <c r="BE137" s="3"/>
    </row>
    <row r="138" spans="1:57" x14ac:dyDescent="0.25">
      <c r="A138" s="3"/>
      <c r="B138" s="3">
        <v>128</v>
      </c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12"/>
      <c r="BE138" s="3"/>
    </row>
    <row r="139" spans="1:57" x14ac:dyDescent="0.25">
      <c r="A139" s="3"/>
      <c r="B139" s="3">
        <v>129</v>
      </c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12"/>
      <c r="BE139" s="3"/>
    </row>
    <row r="140" spans="1:57" x14ac:dyDescent="0.25">
      <c r="A140" s="3"/>
      <c r="B140" s="8">
        <v>130</v>
      </c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12"/>
      <c r="BE140" s="3"/>
    </row>
    <row r="141" spans="1:57" x14ac:dyDescent="0.25">
      <c r="A141" s="3"/>
      <c r="B141" s="3">
        <v>131</v>
      </c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12"/>
      <c r="BE141" s="3"/>
    </row>
    <row r="142" spans="1:57" x14ac:dyDescent="0.25">
      <c r="A142" s="3"/>
      <c r="B142" s="3">
        <v>132</v>
      </c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12"/>
      <c r="BE142" s="3"/>
    </row>
    <row r="143" spans="1:57" x14ac:dyDescent="0.25">
      <c r="A143" s="3"/>
      <c r="B143" s="3">
        <v>133</v>
      </c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12"/>
      <c r="BE143" s="3"/>
    </row>
    <row r="144" spans="1:57" x14ac:dyDescent="0.25">
      <c r="A144" s="3"/>
      <c r="B144" s="3">
        <v>134</v>
      </c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12"/>
      <c r="BE144" s="3"/>
    </row>
    <row r="145" spans="1:57" x14ac:dyDescent="0.25">
      <c r="A145" s="3"/>
      <c r="B145" s="8">
        <v>135</v>
      </c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12"/>
      <c r="BE145" s="3"/>
    </row>
    <row r="146" spans="1:57" x14ac:dyDescent="0.25">
      <c r="A146" s="3"/>
      <c r="B146" s="3">
        <v>136</v>
      </c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12"/>
      <c r="BE146" s="3"/>
    </row>
    <row r="147" spans="1:57" x14ac:dyDescent="0.25">
      <c r="A147" s="3"/>
      <c r="B147" s="3">
        <v>137</v>
      </c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12"/>
      <c r="BE147" s="3"/>
    </row>
    <row r="148" spans="1:57" x14ac:dyDescent="0.25">
      <c r="A148" s="3"/>
      <c r="B148" s="3">
        <v>138</v>
      </c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12"/>
      <c r="BE148" s="3"/>
    </row>
    <row r="149" spans="1:57" x14ac:dyDescent="0.25">
      <c r="A149" s="3"/>
      <c r="B149" s="3">
        <v>139</v>
      </c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12"/>
      <c r="BE149" s="3"/>
    </row>
    <row r="150" spans="1:57" x14ac:dyDescent="0.25">
      <c r="A150" s="3"/>
      <c r="B150" s="8">
        <v>140</v>
      </c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12"/>
      <c r="BE150" s="3"/>
    </row>
    <row r="151" spans="1:57" x14ac:dyDescent="0.25">
      <c r="A151" s="3"/>
      <c r="B151" s="3">
        <v>141</v>
      </c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12"/>
      <c r="BE151" s="3"/>
    </row>
    <row r="152" spans="1:57" x14ac:dyDescent="0.25">
      <c r="A152" s="3"/>
      <c r="B152" s="3">
        <v>142</v>
      </c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12"/>
      <c r="BE152" s="3"/>
    </row>
    <row r="153" spans="1:57" x14ac:dyDescent="0.25">
      <c r="A153" s="3"/>
      <c r="B153" s="3">
        <v>143</v>
      </c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12"/>
      <c r="BE153" s="3"/>
    </row>
    <row r="154" spans="1:57" x14ac:dyDescent="0.25">
      <c r="A154" s="3"/>
      <c r="B154" s="3">
        <v>144</v>
      </c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12"/>
      <c r="BE154" s="3"/>
    </row>
    <row r="155" spans="1:57" x14ac:dyDescent="0.25">
      <c r="A155" s="3"/>
      <c r="B155" s="8">
        <v>145</v>
      </c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12"/>
      <c r="BE155" s="3"/>
    </row>
    <row r="156" spans="1:57" x14ac:dyDescent="0.25">
      <c r="A156" s="3"/>
      <c r="B156" s="3">
        <v>146</v>
      </c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12"/>
      <c r="BE156" s="3"/>
    </row>
    <row r="157" spans="1:57" x14ac:dyDescent="0.25">
      <c r="A157" s="3"/>
      <c r="B157" s="3">
        <v>147</v>
      </c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12"/>
      <c r="BE157" s="3"/>
    </row>
    <row r="158" spans="1:57" x14ac:dyDescent="0.25">
      <c r="A158" s="3"/>
      <c r="B158" s="3">
        <v>148</v>
      </c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12"/>
      <c r="BE158" s="3"/>
    </row>
    <row r="159" spans="1:57" x14ac:dyDescent="0.25">
      <c r="A159" s="3"/>
      <c r="B159" s="3">
        <v>149</v>
      </c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12"/>
      <c r="BE159" s="3"/>
    </row>
    <row r="160" spans="1:57" x14ac:dyDescent="0.25">
      <c r="A160" s="3"/>
      <c r="B160" s="8">
        <v>150</v>
      </c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12"/>
      <c r="BE160" s="3"/>
    </row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1"/>
  <sheetViews>
    <sheetView zoomScale="80" zoomScaleNormal="80" workbookViewId="0">
      <pane xSplit="2" ySplit="10" topLeftCell="AI11" activePane="bottomRight" state="frozen"/>
      <selection activeCell="H48" sqref="H48"/>
      <selection pane="topRight" activeCell="H48" sqref="H48"/>
      <selection pane="bottomLeft" activeCell="H48" sqref="H48"/>
      <selection pane="bottomRight" activeCell="H48" sqref="H48"/>
    </sheetView>
  </sheetViews>
  <sheetFormatPr defaultColWidth="0" defaultRowHeight="15" zeroHeight="1" x14ac:dyDescent="0.25"/>
  <cols>
    <col min="1" max="1" width="3.7109375" customWidth="1"/>
    <col min="2" max="2" width="9.85546875" customWidth="1"/>
    <col min="3" max="55" width="15.7109375" customWidth="1"/>
    <col min="56" max="57" width="5.5703125" customWidth="1"/>
    <col min="58" max="16384" width="8.85546875" hidden="1"/>
  </cols>
  <sheetData>
    <row r="1" spans="1:57" s="1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</row>
    <row r="2" spans="1:57" s="1" customFormat="1" x14ac:dyDescent="0.25">
      <c r="A2" s="4"/>
      <c r="B2"/>
      <c r="C2" s="5" t="s">
        <v>0</v>
      </c>
      <c r="D2" s="5" t="s">
        <v>37</v>
      </c>
      <c r="E2" s="5" t="s">
        <v>38</v>
      </c>
      <c r="F2" s="5" t="s">
        <v>11</v>
      </c>
      <c r="G2" s="5" t="s">
        <v>34</v>
      </c>
      <c r="H2" s="5" t="s">
        <v>39</v>
      </c>
      <c r="I2" s="5" t="s">
        <v>12</v>
      </c>
      <c r="J2" s="5" t="s">
        <v>1</v>
      </c>
      <c r="K2" s="5" t="s">
        <v>40</v>
      </c>
      <c r="L2" s="5" t="s">
        <v>41</v>
      </c>
      <c r="M2" s="5" t="s">
        <v>42</v>
      </c>
      <c r="N2" s="5" t="s">
        <v>43</v>
      </c>
      <c r="O2" s="5" t="s">
        <v>44</v>
      </c>
      <c r="P2" s="5" t="s">
        <v>13</v>
      </c>
      <c r="Q2" s="5" t="s">
        <v>35</v>
      </c>
      <c r="R2" s="5" t="s">
        <v>217</v>
      </c>
      <c r="S2" s="5" t="s">
        <v>46</v>
      </c>
      <c r="T2" s="5" t="s">
        <v>47</v>
      </c>
      <c r="U2" s="5" t="s">
        <v>14</v>
      </c>
      <c r="V2" s="5" t="s">
        <v>48</v>
      </c>
      <c r="W2" s="5" t="s">
        <v>49</v>
      </c>
      <c r="X2" s="5" t="s">
        <v>50</v>
      </c>
      <c r="Y2" s="5" t="s">
        <v>51</v>
      </c>
      <c r="Z2" s="5" t="s">
        <v>2</v>
      </c>
      <c r="AA2" s="5" t="s">
        <v>3</v>
      </c>
      <c r="AB2" s="5" t="s">
        <v>52</v>
      </c>
      <c r="AC2" s="5" t="s">
        <v>15</v>
      </c>
      <c r="AD2" s="5" t="s">
        <v>16</v>
      </c>
      <c r="AE2" s="5" t="s">
        <v>53</v>
      </c>
      <c r="AF2" s="5" t="s">
        <v>54</v>
      </c>
      <c r="AG2" s="5" t="s">
        <v>55</v>
      </c>
      <c r="AH2" s="5" t="s">
        <v>4</v>
      </c>
      <c r="AI2" s="5" t="s">
        <v>17</v>
      </c>
      <c r="AJ2" s="5" t="s">
        <v>5</v>
      </c>
      <c r="AK2" s="5" t="s">
        <v>18</v>
      </c>
      <c r="AL2" s="5" t="s">
        <v>19</v>
      </c>
      <c r="AM2" s="5" t="s">
        <v>20</v>
      </c>
      <c r="AN2" s="5" t="s">
        <v>21</v>
      </c>
      <c r="AO2" s="5" t="s">
        <v>218</v>
      </c>
      <c r="AP2" s="5" t="s">
        <v>23</v>
      </c>
      <c r="AQ2" s="5" t="s">
        <v>24</v>
      </c>
      <c r="AR2" s="5" t="s">
        <v>33</v>
      </c>
      <c r="AS2" s="5" t="s">
        <v>25</v>
      </c>
      <c r="AT2" s="5" t="s">
        <v>26</v>
      </c>
      <c r="AU2" s="5" t="s">
        <v>27</v>
      </c>
      <c r="AV2" s="5" t="s">
        <v>28</v>
      </c>
      <c r="AW2" s="5" t="s">
        <v>29</v>
      </c>
      <c r="AX2" s="5" t="s">
        <v>30</v>
      </c>
      <c r="AY2" s="5" t="s">
        <v>219</v>
      </c>
      <c r="AZ2" s="5" t="s">
        <v>133</v>
      </c>
      <c r="BA2" s="5" t="s">
        <v>32</v>
      </c>
      <c r="BB2" s="5" t="s">
        <v>36</v>
      </c>
      <c r="BC2" s="5" t="s">
        <v>201</v>
      </c>
      <c r="BD2" s="4"/>
      <c r="BE2" s="4"/>
    </row>
    <row r="3" spans="1:57" s="1" customFormat="1" ht="45" x14ac:dyDescent="0.25">
      <c r="A3" s="4"/>
      <c r="B3" s="4"/>
      <c r="C3" s="2" t="s">
        <v>220</v>
      </c>
      <c r="D3" s="2" t="s">
        <v>221</v>
      </c>
      <c r="E3" s="2" t="s">
        <v>222</v>
      </c>
      <c r="F3" s="2" t="s">
        <v>223</v>
      </c>
      <c r="G3" s="2" t="s">
        <v>224</v>
      </c>
      <c r="H3" s="2" t="s">
        <v>225</v>
      </c>
      <c r="I3" s="2" t="s">
        <v>226</v>
      </c>
      <c r="J3" s="2" t="s">
        <v>227</v>
      </c>
      <c r="K3" s="2" t="s">
        <v>228</v>
      </c>
      <c r="L3" s="2" t="s">
        <v>229</v>
      </c>
      <c r="M3" s="2" t="s">
        <v>230</v>
      </c>
      <c r="N3" s="2" t="s">
        <v>231</v>
      </c>
      <c r="O3" s="2" t="s">
        <v>232</v>
      </c>
      <c r="P3" s="2" t="s">
        <v>233</v>
      </c>
      <c r="Q3" s="2" t="s">
        <v>234</v>
      </c>
      <c r="R3" s="2" t="s">
        <v>235</v>
      </c>
      <c r="S3" s="2" t="s">
        <v>236</v>
      </c>
      <c r="T3" s="2" t="s">
        <v>237</v>
      </c>
      <c r="U3" s="2" t="s">
        <v>238</v>
      </c>
      <c r="V3" s="2" t="s">
        <v>239</v>
      </c>
      <c r="W3" s="2" t="s">
        <v>240</v>
      </c>
      <c r="X3" s="2" t="s">
        <v>241</v>
      </c>
      <c r="Y3" s="2" t="s">
        <v>242</v>
      </c>
      <c r="Z3" s="2" t="s">
        <v>243</v>
      </c>
      <c r="AA3" s="2" t="s">
        <v>244</v>
      </c>
      <c r="AB3" s="2" t="s">
        <v>245</v>
      </c>
      <c r="AC3" s="2" t="s">
        <v>246</v>
      </c>
      <c r="AD3" s="2" t="s">
        <v>247</v>
      </c>
      <c r="AE3" s="2" t="s">
        <v>248</v>
      </c>
      <c r="AF3" s="2" t="s">
        <v>249</v>
      </c>
      <c r="AG3" s="2" t="s">
        <v>250</v>
      </c>
      <c r="AH3" s="2" t="s">
        <v>251</v>
      </c>
      <c r="AI3" s="2" t="s">
        <v>252</v>
      </c>
      <c r="AJ3" s="2" t="s">
        <v>253</v>
      </c>
      <c r="AK3" s="2" t="s">
        <v>254</v>
      </c>
      <c r="AL3" s="2" t="s">
        <v>255</v>
      </c>
      <c r="AM3" s="2" t="s">
        <v>256</v>
      </c>
      <c r="AN3" s="2" t="s">
        <v>257</v>
      </c>
      <c r="AO3" s="2" t="s">
        <v>258</v>
      </c>
      <c r="AP3" s="2" t="s">
        <v>259</v>
      </c>
      <c r="AQ3" s="2" t="s">
        <v>260</v>
      </c>
      <c r="AR3" s="2" t="s">
        <v>261</v>
      </c>
      <c r="AS3" s="2" t="s">
        <v>262</v>
      </c>
      <c r="AT3" s="2" t="s">
        <v>263</v>
      </c>
      <c r="AU3" s="2" t="s">
        <v>264</v>
      </c>
      <c r="AV3" s="2" t="s">
        <v>265</v>
      </c>
      <c r="AW3" s="2" t="s">
        <v>266</v>
      </c>
      <c r="AX3" s="2" t="s">
        <v>267</v>
      </c>
      <c r="AY3" s="2" t="s">
        <v>268</v>
      </c>
      <c r="AZ3" s="2" t="s">
        <v>269</v>
      </c>
      <c r="BA3" s="2" t="s">
        <v>270</v>
      </c>
      <c r="BB3" s="2" t="s">
        <v>271</v>
      </c>
      <c r="BC3" s="2" t="s">
        <v>272</v>
      </c>
      <c r="BD3" s="4"/>
      <c r="BE3" s="4"/>
    </row>
    <row r="4" spans="1:57" s="16" customFormat="1" ht="11.25" x14ac:dyDescent="0.2">
      <c r="A4" s="14"/>
      <c r="B4" s="15" t="s">
        <v>7</v>
      </c>
      <c r="C4" s="17">
        <v>1</v>
      </c>
      <c r="D4" s="17">
        <v>1</v>
      </c>
      <c r="E4" s="17">
        <v>1</v>
      </c>
      <c r="F4" s="17">
        <v>1</v>
      </c>
      <c r="G4" s="17">
        <v>0</v>
      </c>
      <c r="H4" s="17">
        <v>1</v>
      </c>
      <c r="I4" s="17">
        <v>1</v>
      </c>
      <c r="J4" s="17">
        <v>1</v>
      </c>
      <c r="K4" s="17">
        <v>1</v>
      </c>
      <c r="L4" s="17">
        <v>1</v>
      </c>
      <c r="M4" s="17">
        <v>1</v>
      </c>
      <c r="N4" s="17">
        <v>1</v>
      </c>
      <c r="O4" s="17">
        <v>1</v>
      </c>
      <c r="P4" s="17">
        <v>0</v>
      </c>
      <c r="Q4" s="17">
        <v>0</v>
      </c>
      <c r="R4" s="17">
        <v>1</v>
      </c>
      <c r="S4" s="17">
        <v>1</v>
      </c>
      <c r="T4" s="17">
        <v>1</v>
      </c>
      <c r="U4" s="17">
        <v>1</v>
      </c>
      <c r="V4" s="17">
        <v>1</v>
      </c>
      <c r="W4" s="17">
        <v>1</v>
      </c>
      <c r="X4" s="17">
        <v>1</v>
      </c>
      <c r="Y4" s="17">
        <v>1</v>
      </c>
      <c r="Z4" s="17">
        <v>1</v>
      </c>
      <c r="AA4" s="17">
        <v>0</v>
      </c>
      <c r="AB4" s="17">
        <v>1</v>
      </c>
      <c r="AC4" s="17">
        <v>0</v>
      </c>
      <c r="AD4" s="17">
        <v>1</v>
      </c>
      <c r="AE4" s="17">
        <v>1</v>
      </c>
      <c r="AF4" s="17">
        <v>1</v>
      </c>
      <c r="AG4" s="17">
        <v>1</v>
      </c>
      <c r="AH4" s="17">
        <v>1</v>
      </c>
      <c r="AI4" s="17">
        <v>1</v>
      </c>
      <c r="AJ4" s="17">
        <v>2</v>
      </c>
      <c r="AK4" s="17">
        <v>2</v>
      </c>
      <c r="AL4" s="17">
        <v>0</v>
      </c>
      <c r="AM4" s="17">
        <v>2</v>
      </c>
      <c r="AN4" s="17">
        <v>2</v>
      </c>
      <c r="AO4" s="17">
        <v>4</v>
      </c>
      <c r="AP4" s="17">
        <v>4</v>
      </c>
      <c r="AQ4" s="17">
        <v>4</v>
      </c>
      <c r="AR4" s="17">
        <v>0</v>
      </c>
      <c r="AS4" s="17">
        <v>2</v>
      </c>
      <c r="AT4" s="17">
        <v>4</v>
      </c>
      <c r="AU4" s="17">
        <v>0</v>
      </c>
      <c r="AV4" s="17">
        <v>2</v>
      </c>
      <c r="AW4" s="17">
        <v>2</v>
      </c>
      <c r="AX4" s="17">
        <v>4</v>
      </c>
      <c r="AY4" s="17">
        <v>4</v>
      </c>
      <c r="AZ4" s="17">
        <v>0</v>
      </c>
      <c r="BA4" s="17">
        <v>2</v>
      </c>
      <c r="BB4" s="17">
        <v>1</v>
      </c>
      <c r="BC4" s="17">
        <v>2</v>
      </c>
      <c r="BD4" s="14"/>
      <c r="BE4" s="14"/>
    </row>
    <row r="5" spans="1:57" s="16" customFormat="1" ht="11.25" x14ac:dyDescent="0.2">
      <c r="A5" s="14"/>
      <c r="B5" s="15" t="s">
        <v>8</v>
      </c>
      <c r="C5" s="17">
        <v>20</v>
      </c>
      <c r="D5" s="17">
        <v>20</v>
      </c>
      <c r="E5" s="17">
        <v>20</v>
      </c>
      <c r="F5" s="17">
        <v>20</v>
      </c>
      <c r="G5" s="17">
        <v>10</v>
      </c>
      <c r="H5" s="17">
        <v>20</v>
      </c>
      <c r="I5" s="17">
        <v>15</v>
      </c>
      <c r="J5" s="17">
        <v>20</v>
      </c>
      <c r="K5" s="17">
        <v>20</v>
      </c>
      <c r="L5" s="17">
        <v>20</v>
      </c>
      <c r="M5" s="17">
        <v>20</v>
      </c>
      <c r="N5" s="17">
        <v>20</v>
      </c>
      <c r="O5" s="17">
        <v>20</v>
      </c>
      <c r="P5" s="17">
        <v>15</v>
      </c>
      <c r="Q5" s="17">
        <v>10</v>
      </c>
      <c r="R5" s="17">
        <v>20</v>
      </c>
      <c r="S5" s="17">
        <v>20</v>
      </c>
      <c r="T5" s="17">
        <v>20</v>
      </c>
      <c r="U5" s="17">
        <v>25</v>
      </c>
      <c r="V5" s="17">
        <v>20</v>
      </c>
      <c r="W5" s="17">
        <v>20</v>
      </c>
      <c r="X5" s="17">
        <v>20</v>
      </c>
      <c r="Y5" s="17">
        <v>20</v>
      </c>
      <c r="Z5" s="17">
        <v>10</v>
      </c>
      <c r="AA5" s="17">
        <v>10</v>
      </c>
      <c r="AB5" s="17">
        <v>20</v>
      </c>
      <c r="AC5" s="17">
        <v>10</v>
      </c>
      <c r="AD5" s="17">
        <v>10</v>
      </c>
      <c r="AE5" s="17">
        <v>20</v>
      </c>
      <c r="AF5" s="17">
        <v>20</v>
      </c>
      <c r="AG5" s="17">
        <v>20</v>
      </c>
      <c r="AH5" s="17">
        <v>10</v>
      </c>
      <c r="AI5" s="17">
        <v>25</v>
      </c>
      <c r="AJ5" s="17">
        <v>50</v>
      </c>
      <c r="AK5" s="17">
        <v>30</v>
      </c>
      <c r="AL5" s="17">
        <v>10</v>
      </c>
      <c r="AM5" s="17">
        <v>25</v>
      </c>
      <c r="AN5" s="17">
        <v>10</v>
      </c>
      <c r="AO5" s="17">
        <v>10</v>
      </c>
      <c r="AP5" s="17">
        <v>10</v>
      </c>
      <c r="AQ5" s="17">
        <v>15</v>
      </c>
      <c r="AR5" s="17">
        <v>10</v>
      </c>
      <c r="AS5" s="17">
        <v>30</v>
      </c>
      <c r="AT5" s="17">
        <v>20</v>
      </c>
      <c r="AU5" s="17">
        <v>20</v>
      </c>
      <c r="AV5" s="17">
        <v>20</v>
      </c>
      <c r="AW5" s="17">
        <v>20</v>
      </c>
      <c r="AX5" s="17">
        <v>15</v>
      </c>
      <c r="AY5" s="17">
        <v>20</v>
      </c>
      <c r="AZ5" s="17">
        <v>10</v>
      </c>
      <c r="BA5" s="17">
        <v>15</v>
      </c>
      <c r="BB5" s="17">
        <v>10</v>
      </c>
      <c r="BC5" s="17">
        <v>50</v>
      </c>
      <c r="BD5" s="14"/>
      <c r="BE5" s="14"/>
    </row>
    <row r="6" spans="1:57" s="16" customFormat="1" ht="11.25" x14ac:dyDescent="0.2">
      <c r="A6" s="14"/>
      <c r="B6" s="15" t="s">
        <v>9</v>
      </c>
      <c r="C6" s="17">
        <v>40</v>
      </c>
      <c r="D6" s="17">
        <v>40</v>
      </c>
      <c r="E6" s="17">
        <v>40</v>
      </c>
      <c r="F6" s="17">
        <v>40</v>
      </c>
      <c r="G6" s="17">
        <v>50</v>
      </c>
      <c r="H6" s="17">
        <v>40</v>
      </c>
      <c r="I6" s="17">
        <v>45</v>
      </c>
      <c r="J6" s="17">
        <v>40</v>
      </c>
      <c r="K6" s="17">
        <v>40</v>
      </c>
      <c r="L6" s="17">
        <v>40</v>
      </c>
      <c r="M6" s="17">
        <v>40</v>
      </c>
      <c r="N6" s="17">
        <v>40</v>
      </c>
      <c r="O6" s="17">
        <v>40</v>
      </c>
      <c r="P6" s="17">
        <v>45</v>
      </c>
      <c r="Q6" s="17">
        <v>50</v>
      </c>
      <c r="R6" s="17">
        <v>40</v>
      </c>
      <c r="S6" s="17">
        <v>40</v>
      </c>
      <c r="T6" s="17">
        <v>40</v>
      </c>
      <c r="U6" s="17">
        <v>40</v>
      </c>
      <c r="V6" s="17">
        <v>40</v>
      </c>
      <c r="W6" s="17">
        <v>40</v>
      </c>
      <c r="X6" s="17">
        <v>40</v>
      </c>
      <c r="Y6" s="17">
        <v>40</v>
      </c>
      <c r="Z6" s="17">
        <v>50</v>
      </c>
      <c r="AA6" s="17">
        <v>50</v>
      </c>
      <c r="AB6" s="17">
        <v>40</v>
      </c>
      <c r="AC6" s="17">
        <v>50</v>
      </c>
      <c r="AD6" s="17">
        <v>50</v>
      </c>
      <c r="AE6" s="17">
        <v>40</v>
      </c>
      <c r="AF6" s="17">
        <v>40</v>
      </c>
      <c r="AG6" s="17">
        <v>40</v>
      </c>
      <c r="AH6" s="17">
        <v>10</v>
      </c>
      <c r="AI6" s="17">
        <v>40</v>
      </c>
      <c r="AJ6" s="17">
        <v>40</v>
      </c>
      <c r="AK6" s="17">
        <v>40</v>
      </c>
      <c r="AL6" s="17">
        <v>50</v>
      </c>
      <c r="AM6" s="17">
        <v>40</v>
      </c>
      <c r="AN6" s="17">
        <v>50</v>
      </c>
      <c r="AO6" s="17">
        <v>50</v>
      </c>
      <c r="AP6" s="17">
        <v>50</v>
      </c>
      <c r="AQ6" s="17">
        <v>45</v>
      </c>
      <c r="AR6" s="17">
        <v>50</v>
      </c>
      <c r="AS6" s="17">
        <v>40</v>
      </c>
      <c r="AT6" s="17">
        <v>40</v>
      </c>
      <c r="AU6" s="17">
        <v>40</v>
      </c>
      <c r="AV6" s="17">
        <v>40</v>
      </c>
      <c r="AW6" s="17">
        <v>40</v>
      </c>
      <c r="AX6" s="17">
        <v>45</v>
      </c>
      <c r="AY6" s="17">
        <v>40</v>
      </c>
      <c r="AZ6" s="17">
        <v>50</v>
      </c>
      <c r="BA6" s="17">
        <v>45</v>
      </c>
      <c r="BB6" s="17">
        <v>50</v>
      </c>
      <c r="BC6" s="17">
        <v>40</v>
      </c>
      <c r="BD6" s="14"/>
      <c r="BE6" s="14"/>
    </row>
    <row r="7" spans="1:57" s="16" customFormat="1" ht="11.25" x14ac:dyDescent="0.2">
      <c r="A7" s="14"/>
      <c r="B7" s="15" t="s">
        <v>10</v>
      </c>
      <c r="C7" s="17">
        <v>4.2</v>
      </c>
      <c r="D7" s="17">
        <v>4.2</v>
      </c>
      <c r="E7" s="17">
        <v>4.2</v>
      </c>
      <c r="F7" s="17">
        <v>4.2</v>
      </c>
      <c r="G7" s="17">
        <v>4.2</v>
      </c>
      <c r="H7" s="17">
        <v>4.2</v>
      </c>
      <c r="I7" s="17">
        <v>4.2</v>
      </c>
      <c r="J7" s="17">
        <v>4.2</v>
      </c>
      <c r="K7" s="17">
        <v>4.2</v>
      </c>
      <c r="L7" s="17">
        <v>4.2</v>
      </c>
      <c r="M7" s="17">
        <v>4.2</v>
      </c>
      <c r="N7" s="17">
        <v>4.2</v>
      </c>
      <c r="O7" s="17">
        <v>4.2</v>
      </c>
      <c r="P7" s="17">
        <v>4.2</v>
      </c>
      <c r="Q7" s="17">
        <v>4.2</v>
      </c>
      <c r="R7" s="17">
        <v>4.2</v>
      </c>
      <c r="S7" s="17">
        <v>4.2</v>
      </c>
      <c r="T7" s="17">
        <v>4.2</v>
      </c>
      <c r="U7" s="17">
        <v>3.2</v>
      </c>
      <c r="V7" s="17">
        <v>4.2</v>
      </c>
      <c r="W7" s="17">
        <v>4.2</v>
      </c>
      <c r="X7" s="17">
        <v>4.2</v>
      </c>
      <c r="Y7" s="17">
        <v>4.2</v>
      </c>
      <c r="Z7" s="17">
        <v>4.2</v>
      </c>
      <c r="AA7" s="17">
        <v>4.2</v>
      </c>
      <c r="AB7" s="17">
        <v>4.2</v>
      </c>
      <c r="AC7" s="17">
        <v>4.2</v>
      </c>
      <c r="AD7" s="17">
        <v>4.2</v>
      </c>
      <c r="AE7" s="17">
        <v>4.2</v>
      </c>
      <c r="AF7" s="17">
        <v>4.2</v>
      </c>
      <c r="AG7" s="17">
        <v>4.2</v>
      </c>
      <c r="AH7" s="17">
        <v>4.2</v>
      </c>
      <c r="AI7" s="17">
        <v>3.2</v>
      </c>
      <c r="AJ7" s="17">
        <v>4.2</v>
      </c>
      <c r="AK7" s="17">
        <v>4.2</v>
      </c>
      <c r="AL7" s="17">
        <v>5.2</v>
      </c>
      <c r="AM7" s="17">
        <v>4.2</v>
      </c>
      <c r="AN7" s="17">
        <v>4.2</v>
      </c>
      <c r="AO7" s="17">
        <v>4.2</v>
      </c>
      <c r="AP7" s="17">
        <v>4.2</v>
      </c>
      <c r="AQ7" s="17">
        <v>4.2</v>
      </c>
      <c r="AR7" s="17">
        <v>5.2</v>
      </c>
      <c r="AS7" s="17">
        <v>3.2</v>
      </c>
      <c r="AT7" s="17">
        <v>4.2</v>
      </c>
      <c r="AU7" s="17">
        <v>5.2</v>
      </c>
      <c r="AV7" s="17">
        <v>4.2</v>
      </c>
      <c r="AW7" s="17">
        <v>4.2</v>
      </c>
      <c r="AX7" s="17">
        <v>5.2</v>
      </c>
      <c r="AY7" s="17">
        <v>4.2</v>
      </c>
      <c r="AZ7" s="17">
        <v>4.2</v>
      </c>
      <c r="BA7" s="17">
        <v>4.2</v>
      </c>
      <c r="BB7" s="17">
        <v>5.2</v>
      </c>
      <c r="BC7" s="17">
        <v>4.2</v>
      </c>
      <c r="BD7" s="14"/>
      <c r="BE7" s="14"/>
    </row>
    <row r="8" spans="1:57" s="16" customFormat="1" ht="11.25" x14ac:dyDescent="0.2">
      <c r="A8" s="14"/>
      <c r="B8" s="15" t="s">
        <v>273</v>
      </c>
      <c r="C8" s="17">
        <v>0.12583700000000003</v>
      </c>
      <c r="D8" s="17">
        <v>0.12583700000000003</v>
      </c>
      <c r="E8" s="17">
        <v>0.12583700000000003</v>
      </c>
      <c r="F8" s="17">
        <v>0.12635300000000002</v>
      </c>
      <c r="G8" s="17">
        <v>8.6991000000000013E-2</v>
      </c>
      <c r="H8" s="17">
        <v>0.12583700000000003</v>
      </c>
      <c r="I8" s="17">
        <v>0.11149800000000001</v>
      </c>
      <c r="J8" s="17">
        <v>0.125942</v>
      </c>
      <c r="K8" s="17">
        <v>0.12583700000000003</v>
      </c>
      <c r="L8" s="17">
        <v>0.12583700000000003</v>
      </c>
      <c r="M8" s="17">
        <v>0.12583700000000003</v>
      </c>
      <c r="N8" s="17">
        <v>0.12583700000000003</v>
      </c>
      <c r="O8" s="17">
        <v>0.12583700000000003</v>
      </c>
      <c r="P8" s="17">
        <v>0.10989699999999999</v>
      </c>
      <c r="Q8" s="17">
        <v>0.10102800000000001</v>
      </c>
      <c r="R8" s="17">
        <v>0.12583700000000003</v>
      </c>
      <c r="S8" s="17">
        <v>0.12583700000000003</v>
      </c>
      <c r="T8" s="17">
        <v>0.12583700000000003</v>
      </c>
      <c r="U8" s="17">
        <v>0.124219</v>
      </c>
      <c r="V8" s="17">
        <v>0.12583700000000003</v>
      </c>
      <c r="W8" s="17">
        <v>0.12583700000000003</v>
      </c>
      <c r="X8" s="17">
        <v>0.12583700000000003</v>
      </c>
      <c r="Y8" s="17">
        <v>0.12583700000000003</v>
      </c>
      <c r="Z8" s="17">
        <v>9.6294000000000018E-2</v>
      </c>
      <c r="AA8" s="17">
        <v>6.5206E-2</v>
      </c>
      <c r="AB8" s="17">
        <v>0.12583700000000003</v>
      </c>
      <c r="AC8" s="17">
        <v>0.10396000000000001</v>
      </c>
      <c r="AD8" s="17">
        <v>0.11722100000000002</v>
      </c>
      <c r="AE8" s="17">
        <v>0.12583700000000003</v>
      </c>
      <c r="AF8" s="17">
        <v>0.12583700000000003</v>
      </c>
      <c r="AG8" s="17">
        <v>0.12583700000000003</v>
      </c>
      <c r="AH8" s="17">
        <v>0.47218899999999997</v>
      </c>
      <c r="AI8" s="17">
        <v>0.124219</v>
      </c>
      <c r="AJ8" s="17">
        <v>0.12930100000000003</v>
      </c>
      <c r="AK8" s="17">
        <v>0.11356200000000002</v>
      </c>
      <c r="AL8" s="17">
        <v>0.15978300000000001</v>
      </c>
      <c r="AM8" s="17">
        <v>0.12202100000000002</v>
      </c>
      <c r="AN8" s="17">
        <v>9.0362000000000012E-2</v>
      </c>
      <c r="AO8" s="17">
        <v>9.3031000000000016E-2</v>
      </c>
      <c r="AP8" s="17">
        <v>0.12405500000000001</v>
      </c>
      <c r="AQ8" s="17">
        <v>0.10480300000000001</v>
      </c>
      <c r="AR8" s="17">
        <v>0.11753700000000002</v>
      </c>
      <c r="AS8" s="17">
        <v>0.11956200000000002</v>
      </c>
      <c r="AT8" s="17">
        <v>0.12357000000000001</v>
      </c>
      <c r="AU8" s="17">
        <v>0.14073300000000002</v>
      </c>
      <c r="AV8" s="17">
        <v>6.9042000000000006E-2</v>
      </c>
      <c r="AW8" s="17">
        <v>0.11138300000000002</v>
      </c>
      <c r="AX8" s="17">
        <v>0.14425200000000002</v>
      </c>
      <c r="AY8" s="17">
        <v>0.12715600000000002</v>
      </c>
      <c r="AZ8" s="17">
        <v>0.10460600000000002</v>
      </c>
      <c r="BA8" s="17">
        <v>0.05</v>
      </c>
      <c r="BB8" s="17">
        <v>0.13322800000000001</v>
      </c>
      <c r="BC8" s="17">
        <v>0.11345500000000003</v>
      </c>
      <c r="BD8" s="14"/>
      <c r="BE8" s="14"/>
    </row>
    <row r="9" spans="1:57" s="16" customFormat="1" ht="11.25" x14ac:dyDescent="0.2">
      <c r="A9" s="14"/>
      <c r="B9" s="15" t="s">
        <v>274</v>
      </c>
      <c r="C9" s="17">
        <v>10</v>
      </c>
      <c r="D9" s="17">
        <v>10</v>
      </c>
      <c r="E9" s="17">
        <v>10</v>
      </c>
      <c r="F9" s="17">
        <v>15.000000000000002</v>
      </c>
      <c r="G9" s="17">
        <v>10</v>
      </c>
      <c r="H9" s="17">
        <v>10</v>
      </c>
      <c r="I9" s="17">
        <v>10</v>
      </c>
      <c r="J9" s="17">
        <v>11</v>
      </c>
      <c r="K9" s="17">
        <v>10</v>
      </c>
      <c r="L9" s="17">
        <v>10</v>
      </c>
      <c r="M9" s="17">
        <v>10</v>
      </c>
      <c r="N9" s="17">
        <v>10</v>
      </c>
      <c r="O9" s="17">
        <v>10</v>
      </c>
      <c r="P9" s="17">
        <v>10</v>
      </c>
      <c r="Q9" s="17">
        <v>10</v>
      </c>
      <c r="R9" s="17">
        <v>10</v>
      </c>
      <c r="S9" s="17">
        <v>10</v>
      </c>
      <c r="T9" s="17">
        <v>10</v>
      </c>
      <c r="U9" s="17">
        <v>10</v>
      </c>
      <c r="V9" s="17">
        <v>10</v>
      </c>
      <c r="W9" s="17">
        <v>10</v>
      </c>
      <c r="X9" s="17">
        <v>10</v>
      </c>
      <c r="Y9" s="17">
        <v>10</v>
      </c>
      <c r="Z9" s="17">
        <v>10</v>
      </c>
      <c r="AA9" s="17">
        <v>10</v>
      </c>
      <c r="AB9" s="17">
        <v>10</v>
      </c>
      <c r="AC9" s="17">
        <v>10</v>
      </c>
      <c r="AD9" s="17">
        <v>35</v>
      </c>
      <c r="AE9" s="17">
        <v>10</v>
      </c>
      <c r="AF9" s="17">
        <v>10</v>
      </c>
      <c r="AG9" s="17">
        <v>10</v>
      </c>
      <c r="AH9" s="17">
        <v>10</v>
      </c>
      <c r="AI9" s="17">
        <v>10</v>
      </c>
      <c r="AJ9" s="17">
        <v>12</v>
      </c>
      <c r="AK9" s="17">
        <v>34</v>
      </c>
      <c r="AL9" s="17">
        <v>35</v>
      </c>
      <c r="AM9" s="17">
        <v>15</v>
      </c>
      <c r="AN9" s="17">
        <v>10</v>
      </c>
      <c r="AO9" s="17">
        <v>35</v>
      </c>
      <c r="AP9" s="17">
        <v>10</v>
      </c>
      <c r="AQ9" s="17">
        <v>24</v>
      </c>
      <c r="AR9" s="17">
        <v>35</v>
      </c>
      <c r="AS9" s="17">
        <v>10</v>
      </c>
      <c r="AT9" s="17">
        <v>28.000000000000004</v>
      </c>
      <c r="AU9" s="17">
        <v>35</v>
      </c>
      <c r="AV9" s="17">
        <v>35</v>
      </c>
      <c r="AW9" s="17">
        <v>33</v>
      </c>
      <c r="AX9" s="17">
        <v>35</v>
      </c>
      <c r="AY9" s="17">
        <v>31</v>
      </c>
      <c r="AZ9" s="17">
        <v>10</v>
      </c>
      <c r="BA9" s="17">
        <v>35</v>
      </c>
      <c r="BB9" s="17">
        <v>35</v>
      </c>
      <c r="BC9" s="17">
        <v>10</v>
      </c>
      <c r="BD9" s="14"/>
      <c r="BE9" s="14"/>
    </row>
    <row r="10" spans="1:57" s="16" customFormat="1" ht="11.25" x14ac:dyDescent="0.2">
      <c r="A10" s="14"/>
      <c r="B10" s="15" t="s">
        <v>275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0</v>
      </c>
      <c r="AV10" s="17">
        <v>0</v>
      </c>
      <c r="AW10" s="17">
        <v>0</v>
      </c>
      <c r="AX10" s="17">
        <v>0</v>
      </c>
      <c r="AY10" s="17">
        <v>0</v>
      </c>
      <c r="AZ10" s="17">
        <v>0</v>
      </c>
      <c r="BA10" s="17">
        <v>0</v>
      </c>
      <c r="BB10" s="17">
        <v>0</v>
      </c>
      <c r="BC10" s="17">
        <v>0</v>
      </c>
      <c r="BD10" s="14"/>
      <c r="BE10" s="14"/>
    </row>
    <row r="11" spans="1:57" x14ac:dyDescent="0.25">
      <c r="A11" s="3"/>
      <c r="B11" s="3">
        <v>1</v>
      </c>
      <c r="C11" s="6">
        <v>-7.5699999999959177E-3</v>
      </c>
      <c r="D11" s="6">
        <f>((1+BSL_RFR_spot_no_VA!D11)*(1+DH_RFR_spot_no_VA!$C11)/(1+BSL_RFR_spot_no_VA!$C11))-1</f>
        <v>-7.5699999999959688E-3</v>
      </c>
      <c r="E11" s="6">
        <f>((1+BSL_RFR_spot_no_VA!E11)*(1+DH_RFR_spot_no_VA!$C11)/(1+BSL_RFR_spot_no_VA!$C11))-1</f>
        <v>-7.5699999999959688E-3</v>
      </c>
      <c r="F11" s="6">
        <f>((1+BSL_RFR_spot_no_VA!F11)*(1+DH_RFR_spot_no_VA!$C11)/(1+BSL_RFR_spot_no_VA!$C11))-1</f>
        <v>-8.0669952825896951E-3</v>
      </c>
      <c r="G11" s="6">
        <f>((1+BSL_RFR_spot_no_VA!G11)*(1+DH_RFR_spot_no_VA!$C11)/(1+BSL_RFR_spot_no_VA!$C11))-1</f>
        <v>1.6186374507981549E-2</v>
      </c>
      <c r="H11" s="6">
        <f>((1+BSL_RFR_spot_no_VA!H11)*(1+DH_RFR_spot_no_VA!$C11)/(1+BSL_RFR_spot_no_VA!$C11))-1</f>
        <v>-7.5699999999959688E-3</v>
      </c>
      <c r="I11" s="6">
        <f>((1+BSL_RFR_spot_no_VA!I11)*(1+DH_RFR_spot_no_VA!$C11)/(1+BSL_RFR_spot_no_VA!$C11))-1</f>
        <v>-4.2500715122701926E-3</v>
      </c>
      <c r="J11" s="6">
        <f>((1+BSL_RFR_spot_no_VA!J11)*(1+DH_RFR_spot_no_VA!$C11)/(1+BSL_RFR_spot_no_VA!$C11))-1</f>
        <v>-7.6693990565147585E-3</v>
      </c>
      <c r="K11" s="6">
        <f>((1+BSL_RFR_spot_no_VA!K11)*(1+DH_RFR_spot_no_VA!$C11)/(1+BSL_RFR_spot_no_VA!$C11))-1</f>
        <v>-7.5699999999959688E-3</v>
      </c>
      <c r="L11" s="6">
        <f>((1+BSL_RFR_spot_no_VA!L11)*(1+DH_RFR_spot_no_VA!$C11)/(1+BSL_RFR_spot_no_VA!$C11))-1</f>
        <v>-7.5699999999959688E-3</v>
      </c>
      <c r="M11" s="6">
        <f>((1+BSL_RFR_spot_no_VA!M11)*(1+DH_RFR_spot_no_VA!$C11)/(1+BSL_RFR_spot_no_VA!$C11))-1</f>
        <v>-7.5699999999959688E-3</v>
      </c>
      <c r="N11" s="6">
        <f>((1+BSL_RFR_spot_no_VA!N11)*(1+DH_RFR_spot_no_VA!$C11)/(1+BSL_RFR_spot_no_VA!$C11))-1</f>
        <v>-7.5699999999959688E-3</v>
      </c>
      <c r="O11" s="6">
        <f>((1+BSL_RFR_spot_no_VA!O11)*(1+DH_RFR_spot_no_VA!$C11)/(1+BSL_RFR_spot_no_VA!$C11))-1</f>
        <v>-7.5699999999959688E-3</v>
      </c>
      <c r="P11" s="6">
        <f>((1+BSL_RFR_spot_no_VA!P11)*(1+DH_RFR_spot_no_VA!$C11)/(1+BSL_RFR_spot_no_VA!$C11))-1</f>
        <v>4.2584877257334508E-3</v>
      </c>
      <c r="Q11" s="6">
        <f>((1+BSL_RFR_spot_no_VA!Q11)*(1+DH_RFR_spot_no_VA!$C11)/(1+BSL_RFR_spot_no_VA!$C11))-1</f>
        <v>4.9475118536105978E-2</v>
      </c>
      <c r="R11" s="6">
        <f>((1+BSL_RFR_spot_no_VA!R11)*(1+DH_RFR_spot_no_VA!$C11)/(1+BSL_RFR_spot_no_VA!$C11))-1</f>
        <v>-7.5699999999959688E-3</v>
      </c>
      <c r="S11" s="6">
        <f>((1+BSL_RFR_spot_no_VA!S11)*(1+DH_RFR_spot_no_VA!$C11)/(1+BSL_RFR_spot_no_VA!$C11))-1</f>
        <v>-7.5699999999959688E-3</v>
      </c>
      <c r="T11" s="6">
        <f>((1+BSL_RFR_spot_no_VA!T11)*(1+DH_RFR_spot_no_VA!$C11)/(1+BSL_RFR_spot_no_VA!$C11))-1</f>
        <v>-7.5699999999959688E-3</v>
      </c>
      <c r="U11" s="6">
        <f>((1+BSL_RFR_spot_no_VA!U11)*(1+DH_RFR_spot_no_VA!$C11)/(1+BSL_RFR_spot_no_VA!$C11))-1</f>
        <v>-1.3911659805891263E-2</v>
      </c>
      <c r="V11" s="6">
        <f>((1+BSL_RFR_spot_no_VA!V11)*(1+DH_RFR_spot_no_VA!$C11)/(1+BSL_RFR_spot_no_VA!$C11))-1</f>
        <v>-7.5699999999959688E-3</v>
      </c>
      <c r="W11" s="6">
        <f>((1+BSL_RFR_spot_no_VA!W11)*(1+DH_RFR_spot_no_VA!$C11)/(1+BSL_RFR_spot_no_VA!$C11))-1</f>
        <v>-7.5699999999959688E-3</v>
      </c>
      <c r="X11" s="6">
        <f>((1+BSL_RFR_spot_no_VA!X11)*(1+DH_RFR_spot_no_VA!$C11)/(1+BSL_RFR_spot_no_VA!$C11))-1</f>
        <v>-7.5699999999959688E-3</v>
      </c>
      <c r="Y11" s="6">
        <f>((1+BSL_RFR_spot_no_VA!Y11)*(1+DH_RFR_spot_no_VA!$C11)/(1+BSL_RFR_spot_no_VA!$C11))-1</f>
        <v>-7.5699999999959688E-3</v>
      </c>
      <c r="Z11" s="6">
        <f>((1+BSL_RFR_spot_no_VA!Z11)*(1+DH_RFR_spot_no_VA!$C11)/(1+BSL_RFR_spot_no_VA!$C11))-1</f>
        <v>1.5945930110312645E-3</v>
      </c>
      <c r="AA11" s="6">
        <f>((1+BSL_RFR_spot_no_VA!AA11)*(1+DH_RFR_spot_no_VA!$C11)/(1+BSL_RFR_spot_no_VA!$C11))-1</f>
        <v>8.0058321564897561E-3</v>
      </c>
      <c r="AB11" s="6">
        <f>((1+BSL_RFR_spot_no_VA!AB11)*(1+DH_RFR_spot_no_VA!$C11)/(1+BSL_RFR_spot_no_VA!$C11))-1</f>
        <v>-7.5699999999959688E-3</v>
      </c>
      <c r="AC11" s="6">
        <f>((1+BSL_RFR_spot_no_VA!AC11)*(1+DH_RFR_spot_no_VA!$C11)/(1+BSL_RFR_spot_no_VA!$C11))-1</f>
        <v>3.6819731979247372E-3</v>
      </c>
      <c r="AD11" s="6">
        <f>((1+BSL_RFR_spot_no_VA!AD11)*(1+DH_RFR_spot_no_VA!$C11)/(1+BSL_RFR_spot_no_VA!$C11))-1</f>
        <v>0.10581450377092483</v>
      </c>
      <c r="AE11" s="6">
        <f>((1+BSL_RFR_spot_no_VA!AE11)*(1+DH_RFR_spot_no_VA!$C11)/(1+BSL_RFR_spot_no_VA!$C11))-1</f>
        <v>-7.5699999999959688E-3</v>
      </c>
      <c r="AF11" s="6">
        <f>((1+BSL_RFR_spot_no_VA!AF11)*(1+DH_RFR_spot_no_VA!$C11)/(1+BSL_RFR_spot_no_VA!$C11))-1</f>
        <v>-7.5699999999959688E-3</v>
      </c>
      <c r="AG11" s="6">
        <f>((1+BSL_RFR_spot_no_VA!AG11)*(1+DH_RFR_spot_no_VA!$C11)/(1+BSL_RFR_spot_no_VA!$C11))-1</f>
        <v>-7.5699999999959688E-3</v>
      </c>
      <c r="AH11" s="6">
        <f>((1+BSL_RFR_spot_no_VA!AH11)*(1+DH_RFR_spot_no_VA!$C11)/(1+BSL_RFR_spot_no_VA!$C11))-1</f>
        <v>-9.9555773564455885E-3</v>
      </c>
      <c r="AI11" s="6">
        <f>((1+BSL_RFR_spot_no_VA!AI11)*(1+DH_RFR_spot_no_VA!$C11)/(1+BSL_RFR_spot_no_VA!$C11))-1</f>
        <v>-1.3911659805891263E-2</v>
      </c>
      <c r="AJ11" s="6">
        <f>((1+BSL_RFR_spot_no_VA!AJ11)*(1+DH_RFR_spot_no_VA!$C11)/(1+BSL_RFR_spot_no_VA!$C11))-1</f>
        <v>1.1969967849563279E-3</v>
      </c>
      <c r="AK11" s="6">
        <f>((1+BSL_RFR_spot_no_VA!AK11)*(1+DH_RFR_spot_no_VA!$C11)/(1+BSL_RFR_spot_no_VA!$C11))-1</f>
        <v>1.4297792434125656E-2</v>
      </c>
      <c r="AL11" s="6">
        <f>((1+BSL_RFR_spot_no_VA!AL11)*(1+DH_RFR_spot_no_VA!$C11)/(1+BSL_RFR_spot_no_VA!$C11))-1</f>
        <v>0.14848651873441754</v>
      </c>
      <c r="AM11" s="6">
        <f>((1+BSL_RFR_spot_no_VA!AM11)*(1+DH_RFR_spot_no_VA!$C11)/(1+BSL_RFR_spot_no_VA!$C11))-1</f>
        <v>4.0180433280667671E-4</v>
      </c>
      <c r="AN11" s="6">
        <f>((1+BSL_RFR_spot_no_VA!AN11)*(1+DH_RFR_spot_no_VA!$C11)/(1+BSL_RFR_spot_no_VA!$C11))-1</f>
        <v>3.192124515489736E-2</v>
      </c>
      <c r="AO11" s="6">
        <f>((1+BSL_RFR_spot_no_VA!AO11)*(1+DH_RFR_spot_no_VA!$C11)/(1+BSL_RFR_spot_no_VA!$C11))-1</f>
        <v>1.3721277906316942E-2</v>
      </c>
      <c r="AP11" s="6">
        <f>((1+BSL_RFR_spot_no_VA!AP11)*(1+DH_RFR_spot_no_VA!$C11)/(1+BSL_RFR_spot_no_VA!$C11))-1</f>
        <v>3.8461703073830122E-2</v>
      </c>
      <c r="AQ11" s="6">
        <f>((1+BSL_RFR_spot_no_VA!AQ11)*(1+DH_RFR_spot_no_VA!$C11)/(1+BSL_RFR_spot_no_VA!$C11))-1</f>
        <v>-1.4271383071381427E-3</v>
      </c>
      <c r="AR11" s="6">
        <f>((1+BSL_RFR_spot_no_VA!AR11)*(1+DH_RFR_spot_no_VA!$C11)/(1+BSL_RFR_spot_no_VA!$C11))-1</f>
        <v>6.5339207956495837E-2</v>
      </c>
      <c r="AS11" s="6">
        <f>((1+BSL_RFR_spot_no_VA!AS11)*(1+DH_RFR_spot_no_VA!$C11)/(1+BSL_RFR_spot_no_VA!$C11))-1</f>
        <v>-5.8603362278737414E-3</v>
      </c>
      <c r="AT11" s="6">
        <f>((1+BSL_RFR_spot_no_VA!AT11)*(1+DH_RFR_spot_no_VA!$C11)/(1+BSL_RFR_spot_no_VA!$C11))-1</f>
        <v>2.9396509119321346E-2</v>
      </c>
      <c r="AU11" s="6">
        <f>((1+BSL_RFR_spot_no_VA!AU11)*(1+DH_RFR_spot_no_VA!$C11)/(1+BSL_RFR_spot_no_VA!$C11))-1</f>
        <v>2.7259429404168367E-2</v>
      </c>
      <c r="AV11" s="6">
        <f>((1+BSL_RFR_spot_no_VA!AV11)*(1+DH_RFR_spot_no_VA!$C11)/(1+BSL_RFR_spot_no_VA!$C11))-1</f>
        <v>1.8144535921400751E-2</v>
      </c>
      <c r="AW11" s="6">
        <f>((1+BSL_RFR_spot_no_VA!AW11)*(1+DH_RFR_spot_no_VA!$C11)/(1+BSL_RFR_spot_no_VA!$C11))-1</f>
        <v>9.2383804573219486E-3</v>
      </c>
      <c r="AX11" s="6">
        <f>((1+BSL_RFR_spot_no_VA!AX11)*(1+DH_RFR_spot_no_VA!$C11)/(1+BSL_RFR_spot_no_VA!$C11))-1</f>
        <v>6.708863135122578E-2</v>
      </c>
      <c r="AY11" s="6">
        <f>((1+BSL_RFR_spot_no_VA!AY11)*(1+DH_RFR_spot_no_VA!$C11)/(1+BSL_RFR_spot_no_VA!$C11))-1</f>
        <v>6.9223824404354151E-3</v>
      </c>
      <c r="AZ11" s="6">
        <f>((1+BSL_RFR_spot_no_VA!AZ11)*(1+DH_RFR_spot_no_VA!$C11)/(1+BSL_RFR_spot_no_VA!$C11))-1</f>
        <v>-3.4548790601204304E-3</v>
      </c>
      <c r="BA11" s="6">
        <f>((1+BSL_RFR_spot_no_VA!BA11)*(1+DH_RFR_spot_no_VA!$C11)/(1+BSL_RFR_spot_no_VA!$C11))-1</f>
        <v>6.4850265917530958E-3</v>
      </c>
      <c r="BB11" s="6">
        <f>((1+BSL_RFR_spot_no_VA!BB11)*(1+DH_RFR_spot_no_VA!$C11)/(1+BSL_RFR_spot_no_VA!$C11))-1</f>
        <v>0.11227544244464238</v>
      </c>
      <c r="BC11" s="6">
        <f>((1+BSL_RFR_spot_no_VA!BC11)*(1+DH_RFR_spot_no_VA!$C11)/(1+BSL_RFR_spot_no_VA!$C11))-1</f>
        <v>1.6442925392907703E-3</v>
      </c>
      <c r="BD11" s="12"/>
      <c r="BE11" s="3"/>
    </row>
    <row r="12" spans="1:57" x14ac:dyDescent="0.25">
      <c r="A12" s="3"/>
      <c r="B12" s="3">
        <v>2</v>
      </c>
      <c r="C12" s="6">
        <v>-7.789143288843059E-3</v>
      </c>
      <c r="D12" s="6">
        <f>((1+BSL_RFR_spot_no_VA!D12)*(1+DH_RFR_spot_no_VA!$C12)/(1+BSL_RFR_spot_no_VA!$C12))-1</f>
        <v>-7.789143288843059E-3</v>
      </c>
      <c r="E12" s="6">
        <f>((1+BSL_RFR_spot_no_VA!E12)*(1+DH_RFR_spot_no_VA!$C12)/(1+BSL_RFR_spot_no_VA!$C12))-1</f>
        <v>-7.789143288843059E-3</v>
      </c>
      <c r="F12" s="6">
        <f>((1+BSL_RFR_spot_no_VA!F12)*(1+DH_RFR_spot_no_VA!$C12)/(1+BSL_RFR_spot_no_VA!$C12))-1</f>
        <v>-8.2858895198365534E-3</v>
      </c>
      <c r="G12" s="6">
        <f>((1+BSL_RFR_spot_no_VA!G12)*(1+DH_RFR_spot_no_VA!$C12)/(1+BSL_RFR_spot_no_VA!$C12))-1</f>
        <v>1.8677495898493879E-2</v>
      </c>
      <c r="H12" s="6">
        <f>((1+BSL_RFR_spot_no_VA!H12)*(1+DH_RFR_spot_no_VA!$C12)/(1+BSL_RFR_spot_no_VA!$C12))-1</f>
        <v>-7.789143288843059E-3</v>
      </c>
      <c r="I12" s="6">
        <f>((1+BSL_RFR_spot_no_VA!I12)*(1+DH_RFR_spot_no_VA!$C12)/(1+BSL_RFR_spot_no_VA!$C12))-1</f>
        <v>-3.4277113807195114E-3</v>
      </c>
      <c r="J12" s="6">
        <f>((1+BSL_RFR_spot_no_VA!J12)*(1+DH_RFR_spot_no_VA!$C12)/(1+BSL_RFR_spot_no_VA!$C12))-1</f>
        <v>-7.8884925350417578E-3</v>
      </c>
      <c r="K12" s="6">
        <f>((1+BSL_RFR_spot_no_VA!K12)*(1+DH_RFR_spot_no_VA!$C12)/(1+BSL_RFR_spot_no_VA!$C12))-1</f>
        <v>-7.789143288843059E-3</v>
      </c>
      <c r="L12" s="6">
        <f>((1+BSL_RFR_spot_no_VA!L12)*(1+DH_RFR_spot_no_VA!$C12)/(1+BSL_RFR_spot_no_VA!$C12))-1</f>
        <v>-7.789143288843059E-3</v>
      </c>
      <c r="M12" s="6">
        <f>((1+BSL_RFR_spot_no_VA!M12)*(1+DH_RFR_spot_no_VA!$C12)/(1+BSL_RFR_spot_no_VA!$C12))-1</f>
        <v>-7.789143288843059E-3</v>
      </c>
      <c r="N12" s="6">
        <f>((1+BSL_RFR_spot_no_VA!N12)*(1+DH_RFR_spot_no_VA!$C12)/(1+BSL_RFR_spot_no_VA!$C12))-1</f>
        <v>-7.789143288843059E-3</v>
      </c>
      <c r="O12" s="6">
        <f>((1+BSL_RFR_spot_no_VA!O12)*(1+DH_RFR_spot_no_VA!$C12)/(1+BSL_RFR_spot_no_VA!$C12))-1</f>
        <v>-7.789143288843059E-3</v>
      </c>
      <c r="P12" s="6">
        <f>((1+BSL_RFR_spot_no_VA!P12)*(1+DH_RFR_spot_no_VA!$C12)/(1+BSL_RFR_spot_no_VA!$C12))-1</f>
        <v>1.0958059468853643E-2</v>
      </c>
      <c r="Q12" s="6">
        <f>((1+BSL_RFR_spot_no_VA!Q12)*(1+DH_RFR_spot_no_VA!$C12)/(1+BSL_RFR_spot_no_VA!$C12))-1</f>
        <v>4.9753940109450889E-2</v>
      </c>
      <c r="R12" s="6">
        <f>((1+BSL_RFR_spot_no_VA!R12)*(1+DH_RFR_spot_no_VA!$C12)/(1+BSL_RFR_spot_no_VA!$C12))-1</f>
        <v>-7.789143288843059E-3</v>
      </c>
      <c r="S12" s="6">
        <f>((1+BSL_RFR_spot_no_VA!S12)*(1+DH_RFR_spot_no_VA!$C12)/(1+BSL_RFR_spot_no_VA!$C12))-1</f>
        <v>-7.789143288843059E-3</v>
      </c>
      <c r="T12" s="6">
        <f>((1+BSL_RFR_spot_no_VA!T12)*(1+DH_RFR_spot_no_VA!$C12)/(1+BSL_RFR_spot_no_VA!$C12))-1</f>
        <v>-7.789143288843059E-3</v>
      </c>
      <c r="U12" s="6">
        <f>((1+BSL_RFR_spot_no_VA!U12)*(1+DH_RFR_spot_no_VA!$C12)/(1+BSL_RFR_spot_no_VA!$C12))-1</f>
        <v>-1.3918991779303669E-2</v>
      </c>
      <c r="V12" s="6">
        <f>((1+BSL_RFR_spot_no_VA!V12)*(1+DH_RFR_spot_no_VA!$C12)/(1+BSL_RFR_spot_no_VA!$C12))-1</f>
        <v>-7.789143288843059E-3</v>
      </c>
      <c r="W12" s="6">
        <f>((1+BSL_RFR_spot_no_VA!W12)*(1+DH_RFR_spot_no_VA!$C12)/(1+BSL_RFR_spot_no_VA!$C12))-1</f>
        <v>-7.789143288843059E-3</v>
      </c>
      <c r="X12" s="6">
        <f>((1+BSL_RFR_spot_no_VA!X12)*(1+DH_RFR_spot_no_VA!$C12)/(1+BSL_RFR_spot_no_VA!$C12))-1</f>
        <v>-7.789143288843059E-3</v>
      </c>
      <c r="Y12" s="6">
        <f>((1+BSL_RFR_spot_no_VA!Y12)*(1+DH_RFR_spot_no_VA!$C12)/(1+BSL_RFR_spot_no_VA!$C12))-1</f>
        <v>-7.789143288843059E-3</v>
      </c>
      <c r="Z12" s="6">
        <f>((1+BSL_RFR_spot_no_VA!Z12)*(1+DH_RFR_spot_no_VA!$C12)/(1+BSL_RFR_spot_no_VA!$C12))-1</f>
        <v>1.5894255523154488E-3</v>
      </c>
      <c r="AA12" s="6">
        <f>((1+BSL_RFR_spot_no_VA!AA12)*(1+DH_RFR_spot_no_VA!$C12)/(1+BSL_RFR_spot_no_VA!$C12))-1</f>
        <v>8.9213999217803153E-3</v>
      </c>
      <c r="AB12" s="6">
        <f>((1+BSL_RFR_spot_no_VA!AB12)*(1+DH_RFR_spot_no_VA!$C12)/(1+BSL_RFR_spot_no_VA!$C12))-1</f>
        <v>-7.789143288843059E-3</v>
      </c>
      <c r="AC12" s="6">
        <f>((1+BSL_RFR_spot_no_VA!AC12)*(1+DH_RFR_spot_no_VA!$C12)/(1+BSL_RFR_spot_no_VA!$C12))-1</f>
        <v>7.331811982601133E-3</v>
      </c>
      <c r="AD12" s="6">
        <f>((1+BSL_RFR_spot_no_VA!AD12)*(1+DH_RFR_spot_no_VA!$C12)/(1+BSL_RFR_spot_no_VA!$C12))-1</f>
        <v>9.9716676022783224E-2</v>
      </c>
      <c r="AE12" s="6">
        <f>((1+BSL_RFR_spot_no_VA!AE12)*(1+DH_RFR_spot_no_VA!$C12)/(1+BSL_RFR_spot_no_VA!$C12))-1</f>
        <v>-7.789143288843059E-3</v>
      </c>
      <c r="AF12" s="6">
        <f>((1+BSL_RFR_spot_no_VA!AF12)*(1+DH_RFR_spot_no_VA!$C12)/(1+BSL_RFR_spot_no_VA!$C12))-1</f>
        <v>-7.789143288843059E-3</v>
      </c>
      <c r="AG12" s="6">
        <f>((1+BSL_RFR_spot_no_VA!AG12)*(1+DH_RFR_spot_no_VA!$C12)/(1+BSL_RFR_spot_no_VA!$C12))-1</f>
        <v>-7.789143288843059E-3</v>
      </c>
      <c r="AH12" s="6">
        <f>((1+BSL_RFR_spot_no_VA!AH12)*(1+DH_RFR_spot_no_VA!$C12)/(1+BSL_RFR_spot_no_VA!$C12))-1</f>
        <v>-8.7925706754499178E-3</v>
      </c>
      <c r="AI12" s="6">
        <f>((1+BSL_RFR_spot_no_VA!AI12)*(1+DH_RFR_spot_no_VA!$C12)/(1+BSL_RFR_spot_no_VA!$C12))-1</f>
        <v>-1.3918991779303669E-2</v>
      </c>
      <c r="AJ12" s="6">
        <f>((1+BSL_RFR_spot_no_VA!AJ12)*(1+DH_RFR_spot_no_VA!$C12)/(1+BSL_RFR_spot_no_VA!$C12))-1</f>
        <v>3.2088182653542408E-3</v>
      </c>
      <c r="AK12" s="6">
        <f>((1+BSL_RFR_spot_no_VA!AK12)*(1+DH_RFR_spot_no_VA!$C12)/(1+BSL_RFR_spot_no_VA!$C12))-1</f>
        <v>1.3441790623822003E-2</v>
      </c>
      <c r="AL12" s="6">
        <f>((1+BSL_RFR_spot_no_VA!AL12)*(1+DH_RFR_spot_no_VA!$C12)/(1+BSL_RFR_spot_no_VA!$C12))-1</f>
        <v>0.15518336017552414</v>
      </c>
      <c r="AM12" s="6">
        <f>((1+BSL_RFR_spot_no_VA!AM12)*(1+DH_RFR_spot_no_VA!$C12)/(1+BSL_RFR_spot_no_VA!$C12))-1</f>
        <v>2.5814565325266159E-4</v>
      </c>
      <c r="AN12" s="6">
        <f>((1+BSL_RFR_spot_no_VA!AN12)*(1+DH_RFR_spot_no_VA!$C12)/(1+BSL_RFR_spot_no_VA!$C12))-1</f>
        <v>3.3063266748067255E-2</v>
      </c>
      <c r="AO12" s="6">
        <f>((1+BSL_RFR_spot_no_VA!AO12)*(1+DH_RFR_spot_no_VA!$C12)/(1+BSL_RFR_spot_no_VA!$C12))-1</f>
        <v>1.3362311226862822E-2</v>
      </c>
      <c r="AP12" s="6">
        <f>((1+BSL_RFR_spot_no_VA!AP12)*(1+DH_RFR_spot_no_VA!$C12)/(1+BSL_RFR_spot_no_VA!$C12))-1</f>
        <v>3.8994416746130467E-2</v>
      </c>
      <c r="AQ12" s="6">
        <f>((1+BSL_RFR_spot_no_VA!AQ12)*(1+DH_RFR_spot_no_VA!$C12)/(1+BSL_RFR_spot_no_VA!$C12))-1</f>
        <v>1.0827443967020844E-3</v>
      </c>
      <c r="AR12" s="6">
        <f>((1+BSL_RFR_spot_no_VA!AR12)*(1+DH_RFR_spot_no_VA!$C12)/(1+BSL_RFR_spot_no_VA!$C12))-1</f>
        <v>6.5937932315221381E-2</v>
      </c>
      <c r="AS12" s="6">
        <f>((1+BSL_RFR_spot_no_VA!AS12)*(1+DH_RFR_spot_no_VA!$C12)/(1+BSL_RFR_spot_no_VA!$C12))-1</f>
        <v>-6.4181236913009032E-3</v>
      </c>
      <c r="AT12" s="6">
        <f>((1+BSL_RFR_spot_no_VA!AT12)*(1+DH_RFR_spot_no_VA!$C12)/(1+BSL_RFR_spot_no_VA!$C12))-1</f>
        <v>2.9397279563334822E-2</v>
      </c>
      <c r="AU12" s="6">
        <f>((1+BSL_RFR_spot_no_VA!AU12)*(1+DH_RFR_spot_no_VA!$C12)/(1+BSL_RFR_spot_no_VA!$C12))-1</f>
        <v>3.1274980316490453E-2</v>
      </c>
      <c r="AV12" s="6">
        <f>((1+BSL_RFR_spot_no_VA!AV12)*(1+DH_RFR_spot_no_VA!$C12)/(1+BSL_RFR_spot_no_VA!$C12))-1</f>
        <v>1.8448992632236871E-2</v>
      </c>
      <c r="AW12" s="6">
        <f>((1+BSL_RFR_spot_no_VA!AW12)*(1+DH_RFR_spot_no_VA!$C12)/(1+BSL_RFR_spot_no_VA!$C12))-1</f>
        <v>1.0779230825696429E-2</v>
      </c>
      <c r="AX12" s="6">
        <f>((1+BSL_RFR_spot_no_VA!AX12)*(1+DH_RFR_spot_no_VA!$C12)/(1+BSL_RFR_spot_no_VA!$C12))-1</f>
        <v>7.3687173518720561E-2</v>
      </c>
      <c r="AY12" s="6">
        <f>((1+BSL_RFR_spot_no_VA!AY12)*(1+DH_RFR_spot_no_VA!$C12)/(1+BSL_RFR_spot_no_VA!$C12))-1</f>
        <v>6.4177989175728811E-3</v>
      </c>
      <c r="AZ12" s="6">
        <f>((1+BSL_RFR_spot_no_VA!AZ12)*(1+DH_RFR_spot_no_VA!$C12)/(1+BSL_RFR_spot_no_VA!$C12))-1</f>
        <v>-3.0998588682638051E-3</v>
      </c>
      <c r="BA12" s="6">
        <f>((1+BSL_RFR_spot_no_VA!BA12)*(1+DH_RFR_spot_no_VA!$C12)/(1+BSL_RFR_spot_no_VA!$C12))-1</f>
        <v>6.8549356008471563E-3</v>
      </c>
      <c r="BB12" s="6">
        <f>((1+BSL_RFR_spot_no_VA!BB12)*(1+DH_RFR_spot_no_VA!$C12)/(1+BSL_RFR_spot_no_VA!$C12))-1</f>
        <v>0.11087359637089866</v>
      </c>
      <c r="BC12" s="6">
        <f>((1+BSL_RFR_spot_no_VA!BC12)*(1+DH_RFR_spot_no_VA!$C12)/(1+BSL_RFR_spot_no_VA!$C12))-1</f>
        <v>4.2619202750606711E-3</v>
      </c>
      <c r="BD12" s="12"/>
      <c r="BE12" s="3"/>
    </row>
    <row r="13" spans="1:57" x14ac:dyDescent="0.25">
      <c r="A13" s="3"/>
      <c r="B13" s="3">
        <v>3</v>
      </c>
      <c r="C13" s="6">
        <v>-8.1008696719944151E-3</v>
      </c>
      <c r="D13" s="6">
        <f>((1+BSL_RFR_spot_no_VA!D13)*(1+DH_RFR_spot_no_VA!$C13)/(1+BSL_RFR_spot_no_VA!$C13))-1</f>
        <v>-8.1008696719944151E-3</v>
      </c>
      <c r="E13" s="6">
        <f>((1+BSL_RFR_spot_no_VA!E13)*(1+DH_RFR_spot_no_VA!$C13)/(1+BSL_RFR_spot_no_VA!$C13))-1</f>
        <v>-8.1008696719944151E-3</v>
      </c>
      <c r="F13" s="6">
        <f>((1+BSL_RFR_spot_no_VA!F13)*(1+DH_RFR_spot_no_VA!$C13)/(1+BSL_RFR_spot_no_VA!$C13))-1</f>
        <v>-8.5970077696354563E-3</v>
      </c>
      <c r="G13" s="6">
        <f>((1+BSL_RFR_spot_no_VA!G13)*(1+DH_RFR_spot_no_VA!$C13)/(1+BSL_RFR_spot_no_VA!$C13))-1</f>
        <v>2.095297732586876E-2</v>
      </c>
      <c r="H13" s="6">
        <f>((1+BSL_RFR_spot_no_VA!H13)*(1+DH_RFR_spot_no_VA!$C13)/(1+BSL_RFR_spot_no_VA!$C13))-1</f>
        <v>-8.1008696719944151E-3</v>
      </c>
      <c r="I13" s="6">
        <f>((1+BSL_RFR_spot_no_VA!I13)*(1+DH_RFR_spot_no_VA!$C13)/(1+BSL_RFR_spot_no_VA!$C13))-1</f>
        <v>-4.0027689854789106E-3</v>
      </c>
      <c r="J13" s="6">
        <f>((1+BSL_RFR_spot_no_VA!J13)*(1+DH_RFR_spot_no_VA!$C13)/(1+BSL_RFR_spot_no_VA!$C13))-1</f>
        <v>-8.2000972915226011E-3</v>
      </c>
      <c r="K13" s="6">
        <f>((1+BSL_RFR_spot_no_VA!K13)*(1+DH_RFR_spot_no_VA!$C13)/(1+BSL_RFR_spot_no_VA!$C13))-1</f>
        <v>-8.1008696719944151E-3</v>
      </c>
      <c r="L13" s="6">
        <f>((1+BSL_RFR_spot_no_VA!L13)*(1+DH_RFR_spot_no_VA!$C13)/(1+BSL_RFR_spot_no_VA!$C13))-1</f>
        <v>-8.1008696719944151E-3</v>
      </c>
      <c r="M13" s="6">
        <f>((1+BSL_RFR_spot_no_VA!M13)*(1+DH_RFR_spot_no_VA!$C13)/(1+BSL_RFR_spot_no_VA!$C13))-1</f>
        <v>-8.1008696719944151E-3</v>
      </c>
      <c r="N13" s="6">
        <f>((1+BSL_RFR_spot_no_VA!N13)*(1+DH_RFR_spot_no_VA!$C13)/(1+BSL_RFR_spot_no_VA!$C13))-1</f>
        <v>-8.1008696719944151E-3</v>
      </c>
      <c r="O13" s="6">
        <f>((1+BSL_RFR_spot_no_VA!O13)*(1+DH_RFR_spot_no_VA!$C13)/(1+BSL_RFR_spot_no_VA!$C13))-1</f>
        <v>-8.1008696719944151E-3</v>
      </c>
      <c r="P13" s="6">
        <f>((1+BSL_RFR_spot_no_VA!P13)*(1+DH_RFR_spot_no_VA!$C13)/(1+BSL_RFR_spot_no_VA!$C13))-1</f>
        <v>1.4245190245760986E-2</v>
      </c>
      <c r="Q13" s="6">
        <f>((1+BSL_RFR_spot_no_VA!Q13)*(1+DH_RFR_spot_no_VA!$C13)/(1+BSL_RFR_spot_no_VA!$C13))-1</f>
        <v>4.9451149654373916E-2</v>
      </c>
      <c r="R13" s="6">
        <f>((1+BSL_RFR_spot_no_VA!R13)*(1+DH_RFR_spot_no_VA!$C13)/(1+BSL_RFR_spot_no_VA!$C13))-1</f>
        <v>-8.1008696719944151E-3</v>
      </c>
      <c r="S13" s="6">
        <f>((1+BSL_RFR_spot_no_VA!S13)*(1+DH_RFR_spot_no_VA!$C13)/(1+BSL_RFR_spot_no_VA!$C13))-1</f>
        <v>-8.1008696719944151E-3</v>
      </c>
      <c r="T13" s="6">
        <f>((1+BSL_RFR_spot_no_VA!T13)*(1+DH_RFR_spot_no_VA!$C13)/(1+BSL_RFR_spot_no_VA!$C13))-1</f>
        <v>-8.1008696719944151E-3</v>
      </c>
      <c r="U13" s="6">
        <f>((1+BSL_RFR_spot_no_VA!U13)*(1+DH_RFR_spot_no_VA!$C13)/(1+BSL_RFR_spot_no_VA!$C13))-1</f>
        <v>-1.4332364178366697E-2</v>
      </c>
      <c r="V13" s="6">
        <f>((1+BSL_RFR_spot_no_VA!V13)*(1+DH_RFR_spot_no_VA!$C13)/(1+BSL_RFR_spot_no_VA!$C13))-1</f>
        <v>-8.1008696719944151E-3</v>
      </c>
      <c r="W13" s="6">
        <f>((1+BSL_RFR_spot_no_VA!W13)*(1+DH_RFR_spot_no_VA!$C13)/(1+BSL_RFR_spot_no_VA!$C13))-1</f>
        <v>-8.1008696719944151E-3</v>
      </c>
      <c r="X13" s="6">
        <f>((1+BSL_RFR_spot_no_VA!X13)*(1+DH_RFR_spot_no_VA!$C13)/(1+BSL_RFR_spot_no_VA!$C13))-1</f>
        <v>-8.1008696719944151E-3</v>
      </c>
      <c r="Y13" s="6">
        <f>((1+BSL_RFR_spot_no_VA!Y13)*(1+DH_RFR_spot_no_VA!$C13)/(1+BSL_RFR_spot_no_VA!$C13))-1</f>
        <v>-8.1008696719944151E-3</v>
      </c>
      <c r="Z13" s="6">
        <f>((1+BSL_RFR_spot_no_VA!Z13)*(1+DH_RFR_spot_no_VA!$C13)/(1+BSL_RFR_spot_no_VA!$C13))-1</f>
        <v>1.018148562649035E-3</v>
      </c>
      <c r="AA13" s="6">
        <f>((1+BSL_RFR_spot_no_VA!AA13)*(1+DH_RFR_spot_no_VA!$C13)/(1+BSL_RFR_spot_no_VA!$C13))-1</f>
        <v>9.7204107952739705E-3</v>
      </c>
      <c r="AB13" s="6">
        <f>((1+BSL_RFR_spot_no_VA!AB13)*(1+DH_RFR_spot_no_VA!$C13)/(1+BSL_RFR_spot_no_VA!$C13))-1</f>
        <v>-8.1008696719944151E-3</v>
      </c>
      <c r="AC13" s="6">
        <f>((1+BSL_RFR_spot_no_VA!AC13)*(1+DH_RFR_spot_no_VA!$C13)/(1+BSL_RFR_spot_no_VA!$C13))-1</f>
        <v>1.0127244035339711E-2</v>
      </c>
      <c r="AD13" s="6">
        <f>((1+BSL_RFR_spot_no_VA!AD13)*(1+DH_RFR_spot_no_VA!$C13)/(1+BSL_RFR_spot_no_VA!$C13))-1</f>
        <v>0.10443317363496152</v>
      </c>
      <c r="AE13" s="6">
        <f>((1+BSL_RFR_spot_no_VA!AE13)*(1+DH_RFR_spot_no_VA!$C13)/(1+BSL_RFR_spot_no_VA!$C13))-1</f>
        <v>-8.1008696719944151E-3</v>
      </c>
      <c r="AF13" s="6">
        <f>((1+BSL_RFR_spot_no_VA!AF13)*(1+DH_RFR_spot_no_VA!$C13)/(1+BSL_RFR_spot_no_VA!$C13))-1</f>
        <v>-8.1008696719944151E-3</v>
      </c>
      <c r="AG13" s="6">
        <f>((1+BSL_RFR_spot_no_VA!AG13)*(1+DH_RFR_spot_no_VA!$C13)/(1+BSL_RFR_spot_no_VA!$C13))-1</f>
        <v>-8.1008696719944151E-3</v>
      </c>
      <c r="AH13" s="6">
        <f>((1+BSL_RFR_spot_no_VA!AH13)*(1+DH_RFR_spot_no_VA!$C13)/(1+BSL_RFR_spot_no_VA!$C13))-1</f>
        <v>-7.3169714777214789E-3</v>
      </c>
      <c r="AI13" s="6">
        <f>((1+BSL_RFR_spot_no_VA!AI13)*(1+DH_RFR_spot_no_VA!$C13)/(1+BSL_RFR_spot_no_VA!$C13))-1</f>
        <v>-1.4332364178366697E-2</v>
      </c>
      <c r="AJ13" s="6">
        <f>((1+BSL_RFR_spot_no_VA!AJ13)*(1+DH_RFR_spot_no_VA!$C13)/(1+BSL_RFR_spot_no_VA!$C13))-1</f>
        <v>4.0942047680241345E-3</v>
      </c>
      <c r="AK13" s="6">
        <f>((1+BSL_RFR_spot_no_VA!AK13)*(1+DH_RFR_spot_no_VA!$C13)/(1+BSL_RFR_spot_no_VA!$C13))-1</f>
        <v>1.2707162143073658E-2</v>
      </c>
      <c r="AL13" s="6">
        <f>((1+BSL_RFR_spot_no_VA!AL13)*(1+DH_RFR_spot_no_VA!$C13)/(1+BSL_RFR_spot_no_VA!$C13))-1</f>
        <v>0.15550562940613699</v>
      </c>
      <c r="AM13" s="6">
        <f>((1+BSL_RFR_spot_no_VA!AM13)*(1+DH_RFR_spot_no_VA!$C13)/(1+BSL_RFR_spot_no_VA!$C13))-1</f>
        <v>1.0525446298936814E-4</v>
      </c>
      <c r="AN13" s="6">
        <f>((1+BSL_RFR_spot_no_VA!AN13)*(1+DH_RFR_spot_no_VA!$C13)/(1+BSL_RFR_spot_no_VA!$C13))-1</f>
        <v>3.325720214736827E-2</v>
      </c>
      <c r="AO13" s="6">
        <f>((1+BSL_RFR_spot_no_VA!AO13)*(1+DH_RFR_spot_no_VA!$C13)/(1+BSL_RFR_spot_no_VA!$C13))-1</f>
        <v>1.2945308429941349E-2</v>
      </c>
      <c r="AP13" s="6">
        <f>((1+BSL_RFR_spot_no_VA!AP13)*(1+DH_RFR_spot_no_VA!$C13)/(1+BSL_RFR_spot_no_VA!$C13))-1</f>
        <v>3.8794103317042916E-2</v>
      </c>
      <c r="AQ13" s="6">
        <f>((1+BSL_RFR_spot_no_VA!AQ13)*(1+DH_RFR_spot_no_VA!$C13)/(1+BSL_RFR_spot_no_VA!$C13))-1</f>
        <v>1.9707337101202427E-3</v>
      </c>
      <c r="AR13" s="6">
        <f>((1+BSL_RFR_spot_no_VA!AR13)*(1+DH_RFR_spot_no_VA!$C13)/(1+BSL_RFR_spot_no_VA!$C13))-1</f>
        <v>6.574432478090797E-2</v>
      </c>
      <c r="AS13" s="6">
        <f>((1+BSL_RFR_spot_no_VA!AS13)*(1+DH_RFR_spot_no_VA!$C13)/(1+BSL_RFR_spot_no_VA!$C13))-1</f>
        <v>-7.6146543363060371E-3</v>
      </c>
      <c r="AT13" s="6">
        <f>((1+BSL_RFR_spot_no_VA!AT13)*(1+DH_RFR_spot_no_VA!$C13)/(1+BSL_RFR_spot_no_VA!$C13))-1</f>
        <v>2.8662963363211613E-2</v>
      </c>
      <c r="AU13" s="6">
        <f>((1+BSL_RFR_spot_no_VA!AU13)*(1+DH_RFR_spot_no_VA!$C13)/(1+BSL_RFR_spot_no_VA!$C13))-1</f>
        <v>3.7226306928496822E-2</v>
      </c>
      <c r="AV13" s="6">
        <f>((1+BSL_RFR_spot_no_VA!AV13)*(1+DH_RFR_spot_no_VA!$C13)/(1+BSL_RFR_spot_no_VA!$C13))-1</f>
        <v>1.8621128266955722E-2</v>
      </c>
      <c r="AW13" s="6">
        <f>((1+BSL_RFR_spot_no_VA!AW13)*(1+DH_RFR_spot_no_VA!$C13)/(1+BSL_RFR_spot_no_VA!$C13))-1</f>
        <v>1.1675194899980035E-2</v>
      </c>
      <c r="AX13" s="6">
        <f>((1+BSL_RFR_spot_no_VA!AX13)*(1+DH_RFR_spot_no_VA!$C13)/(1+BSL_RFR_spot_no_VA!$C13))-1</f>
        <v>7.6718899500729076E-2</v>
      </c>
      <c r="AY13" s="6">
        <f>((1+BSL_RFR_spot_no_VA!AY13)*(1+DH_RFR_spot_no_VA!$C13)/(1+BSL_RFR_spot_no_VA!$C13))-1</f>
        <v>5.5429280131360503E-3</v>
      </c>
      <c r="AZ13" s="6">
        <f>((1+BSL_RFR_spot_no_VA!AZ13)*(1+DH_RFR_spot_no_VA!$C13)/(1+BSL_RFR_spot_no_VA!$C13))-1</f>
        <v>-3.4470943161207801E-3</v>
      </c>
      <c r="BA13" s="6">
        <f>((1+BSL_RFR_spot_no_VA!BA13)*(1+DH_RFR_spot_no_VA!$C13)/(1+BSL_RFR_spot_no_VA!$C13))-1</f>
        <v>7.0412650680122812E-3</v>
      </c>
      <c r="BB13" s="6">
        <f>((1+BSL_RFR_spot_no_VA!BB13)*(1+DH_RFR_spot_no_VA!$C13)/(1+BSL_RFR_spot_no_VA!$C13))-1</f>
        <v>0.10919609937231622</v>
      </c>
      <c r="BC13" s="6">
        <f>((1+BSL_RFR_spot_no_VA!BC13)*(1+DH_RFR_spot_no_VA!$C13)/(1+BSL_RFR_spot_no_VA!$C13))-1</f>
        <v>5.4238548697023159E-3</v>
      </c>
      <c r="BD13" s="12"/>
      <c r="BE13" s="3"/>
    </row>
    <row r="14" spans="1:57" x14ac:dyDescent="0.25">
      <c r="A14" s="3"/>
      <c r="B14" s="3">
        <v>4</v>
      </c>
      <c r="C14" s="6">
        <v>-6.5876582824738739E-3</v>
      </c>
      <c r="D14" s="6">
        <f>((1+BSL_RFR_spot_no_VA!D14)*(1+DH_RFR_spot_no_VA!$C14)/(1+BSL_RFR_spot_no_VA!$C14))-1</f>
        <v>-6.5876582824738739E-3</v>
      </c>
      <c r="E14" s="6">
        <f>((1+BSL_RFR_spot_no_VA!E14)*(1+DH_RFR_spot_no_VA!$C14)/(1+BSL_RFR_spot_no_VA!$C14))-1</f>
        <v>-6.5876582824738739E-3</v>
      </c>
      <c r="F14" s="6">
        <f>((1+BSL_RFR_spot_no_VA!F14)*(1+DH_RFR_spot_no_VA!$C14)/(1+BSL_RFR_spot_no_VA!$C14))-1</f>
        <v>-7.0838880727340792E-3</v>
      </c>
      <c r="G14" s="6">
        <f>((1+BSL_RFR_spot_no_VA!G14)*(1+DH_RFR_spot_no_VA!$C14)/(1+BSL_RFR_spot_no_VA!$C14))-1</f>
        <v>2.4148814926237439E-2</v>
      </c>
      <c r="H14" s="6">
        <f>((1+BSL_RFR_spot_no_VA!H14)*(1+DH_RFR_spot_no_VA!$C14)/(1+BSL_RFR_spot_no_VA!$C14))-1</f>
        <v>-6.5876582824738739E-3</v>
      </c>
      <c r="I14" s="6">
        <f>((1+BSL_RFR_spot_no_VA!I14)*(1+DH_RFR_spot_no_VA!$C14)/(1+BSL_RFR_spot_no_VA!$C14))-1</f>
        <v>-3.0346529842115721E-3</v>
      </c>
      <c r="J14" s="6">
        <f>((1+BSL_RFR_spot_no_VA!J14)*(1+DH_RFR_spot_no_VA!$C14)/(1+BSL_RFR_spot_no_VA!$C14))-1</f>
        <v>-6.6869042405258705E-3</v>
      </c>
      <c r="K14" s="6">
        <f>((1+BSL_RFR_spot_no_VA!K14)*(1+DH_RFR_spot_no_VA!$C14)/(1+BSL_RFR_spot_no_VA!$C14))-1</f>
        <v>-6.5876582824738739E-3</v>
      </c>
      <c r="L14" s="6">
        <f>((1+BSL_RFR_spot_no_VA!L14)*(1+DH_RFR_spot_no_VA!$C14)/(1+BSL_RFR_spot_no_VA!$C14))-1</f>
        <v>-6.5876582824738739E-3</v>
      </c>
      <c r="M14" s="6">
        <f>((1+BSL_RFR_spot_no_VA!M14)*(1+DH_RFR_spot_no_VA!$C14)/(1+BSL_RFR_spot_no_VA!$C14))-1</f>
        <v>-6.5876582824738739E-3</v>
      </c>
      <c r="N14" s="6">
        <f>((1+BSL_RFR_spot_no_VA!N14)*(1+DH_RFR_spot_no_VA!$C14)/(1+BSL_RFR_spot_no_VA!$C14))-1</f>
        <v>-6.5876582824738739E-3</v>
      </c>
      <c r="O14" s="6">
        <f>((1+BSL_RFR_spot_no_VA!O14)*(1+DH_RFR_spot_no_VA!$C14)/(1+BSL_RFR_spot_no_VA!$C14))-1</f>
        <v>-6.5876582824738739E-3</v>
      </c>
      <c r="P14" s="6">
        <f>((1+BSL_RFR_spot_no_VA!P14)*(1+DH_RFR_spot_no_VA!$C14)/(1+BSL_RFR_spot_no_VA!$C14))-1</f>
        <v>1.6506876156231698E-2</v>
      </c>
      <c r="Q14" s="6">
        <f>((1+BSL_RFR_spot_no_VA!Q14)*(1+DH_RFR_spot_no_VA!$C14)/(1+BSL_RFR_spot_no_VA!$C14))-1</f>
        <v>4.9803895082685123E-2</v>
      </c>
      <c r="R14" s="6">
        <f>((1+BSL_RFR_spot_no_VA!R14)*(1+DH_RFR_spot_no_VA!$C14)/(1+BSL_RFR_spot_no_VA!$C14))-1</f>
        <v>-6.5876582824738739E-3</v>
      </c>
      <c r="S14" s="6">
        <f>((1+BSL_RFR_spot_no_VA!S14)*(1+DH_RFR_spot_no_VA!$C14)/(1+BSL_RFR_spot_no_VA!$C14))-1</f>
        <v>-6.5876582824738739E-3</v>
      </c>
      <c r="T14" s="6">
        <f>((1+BSL_RFR_spot_no_VA!T14)*(1+DH_RFR_spot_no_VA!$C14)/(1+BSL_RFR_spot_no_VA!$C14))-1</f>
        <v>-6.5876582824738739E-3</v>
      </c>
      <c r="U14" s="6">
        <f>((1+BSL_RFR_spot_no_VA!U14)*(1+DH_RFR_spot_no_VA!$C14)/(1+BSL_RFR_spot_no_VA!$C14))-1</f>
        <v>-1.2929475001998258E-2</v>
      </c>
      <c r="V14" s="6">
        <f>((1+BSL_RFR_spot_no_VA!V14)*(1+DH_RFR_spot_no_VA!$C14)/(1+BSL_RFR_spot_no_VA!$C14))-1</f>
        <v>-6.5876582824738739E-3</v>
      </c>
      <c r="W14" s="6">
        <f>((1+BSL_RFR_spot_no_VA!W14)*(1+DH_RFR_spot_no_VA!$C14)/(1+BSL_RFR_spot_no_VA!$C14))-1</f>
        <v>-6.5876582824738739E-3</v>
      </c>
      <c r="X14" s="6">
        <f>((1+BSL_RFR_spot_no_VA!X14)*(1+DH_RFR_spot_no_VA!$C14)/(1+BSL_RFR_spot_no_VA!$C14))-1</f>
        <v>-6.5876582824738739E-3</v>
      </c>
      <c r="Y14" s="6">
        <f>((1+BSL_RFR_spot_no_VA!Y14)*(1+DH_RFR_spot_no_VA!$C14)/(1+BSL_RFR_spot_no_VA!$C14))-1</f>
        <v>-6.5876582824738739E-3</v>
      </c>
      <c r="Z14" s="6">
        <f>((1+BSL_RFR_spot_no_VA!Z14)*(1+DH_RFR_spot_no_VA!$C14)/(1+BSL_RFR_spot_no_VA!$C14))-1</f>
        <v>2.4635730918707299E-3</v>
      </c>
      <c r="AA14" s="6">
        <f>((1+BSL_RFR_spot_no_VA!AA14)*(1+DH_RFR_spot_no_VA!$C14)/(1+BSL_RFR_spot_no_VA!$C14))-1</f>
        <v>1.2020958852280383E-2</v>
      </c>
      <c r="AB14" s="6">
        <f>((1+BSL_RFR_spot_no_VA!AB14)*(1+DH_RFR_spot_no_VA!$C14)/(1+BSL_RFR_spot_no_VA!$C14))-1</f>
        <v>-6.5876582824738739E-3</v>
      </c>
      <c r="AC14" s="6">
        <f>((1+BSL_RFR_spot_no_VA!AC14)*(1+DH_RFR_spot_no_VA!$C14)/(1+BSL_RFR_spot_no_VA!$C14))-1</f>
        <v>1.4263917504256041E-2</v>
      </c>
      <c r="AD14" s="6">
        <f>((1+BSL_RFR_spot_no_VA!AD14)*(1+DH_RFR_spot_no_VA!$C14)/(1+BSL_RFR_spot_no_VA!$C14))-1</f>
        <v>0.10125299973685387</v>
      </c>
      <c r="AE14" s="6">
        <f>((1+BSL_RFR_spot_no_VA!AE14)*(1+DH_RFR_spot_no_VA!$C14)/(1+BSL_RFR_spot_no_VA!$C14))-1</f>
        <v>-6.5876582824738739E-3</v>
      </c>
      <c r="AF14" s="6">
        <f>((1+BSL_RFR_spot_no_VA!AF14)*(1+DH_RFR_spot_no_VA!$C14)/(1+BSL_RFR_spot_no_VA!$C14))-1</f>
        <v>-6.5876582824738739E-3</v>
      </c>
      <c r="AG14" s="6">
        <f>((1+BSL_RFR_spot_no_VA!AG14)*(1+DH_RFR_spot_no_VA!$C14)/(1+BSL_RFR_spot_no_VA!$C14))-1</f>
        <v>-6.5876582824738739E-3</v>
      </c>
      <c r="AH14" s="6">
        <f>((1+BSL_RFR_spot_no_VA!AH14)*(1+DH_RFR_spot_no_VA!$C14)/(1+BSL_RFR_spot_no_VA!$C14))-1</f>
        <v>-4.1263585227836463E-3</v>
      </c>
      <c r="AI14" s="6">
        <f>((1+BSL_RFR_spot_no_VA!AI14)*(1+DH_RFR_spot_no_VA!$C14)/(1+BSL_RFR_spot_no_VA!$C14))-1</f>
        <v>-1.2929475001998258E-2</v>
      </c>
      <c r="AJ14" s="6">
        <f>((1+BSL_RFR_spot_no_VA!AJ14)*(1+DH_RFR_spot_no_VA!$C14)/(1+BSL_RFR_spot_no_VA!$C14))-1</f>
        <v>5.8478602614444597E-3</v>
      </c>
      <c r="AK14" s="6">
        <f>((1+BSL_RFR_spot_no_VA!AK14)*(1+DH_RFR_spot_no_VA!$C14)/(1+BSL_RFR_spot_no_VA!$C14))-1</f>
        <v>1.3827235288827122E-2</v>
      </c>
      <c r="AL14" s="6">
        <f>((1+BSL_RFR_spot_no_VA!AL14)*(1+DH_RFR_spot_no_VA!$C14)/(1+BSL_RFR_spot_no_VA!$C14))-1</f>
        <v>0.15818048127549411</v>
      </c>
      <c r="AM14" s="6">
        <f>((1+BSL_RFR_spot_no_VA!AM14)*(1+DH_RFR_spot_no_VA!$C14)/(1+BSL_RFR_spot_no_VA!$C14))-1</f>
        <v>1.4810381071554968E-3</v>
      </c>
      <c r="AN14" s="6">
        <f>((1+BSL_RFR_spot_no_VA!AN14)*(1+DH_RFR_spot_no_VA!$C14)/(1+BSL_RFR_spot_no_VA!$C14))-1</f>
        <v>3.4619263500725861E-2</v>
      </c>
      <c r="AO14" s="6">
        <f>((1+BSL_RFR_spot_no_VA!AO14)*(1+DH_RFR_spot_no_VA!$C14)/(1+BSL_RFR_spot_no_VA!$C14))-1</f>
        <v>1.3857009076242655E-2</v>
      </c>
      <c r="AP14" s="6">
        <f>((1+BSL_RFR_spot_no_VA!AP14)*(1+DH_RFR_spot_no_VA!$C14)/(1+BSL_RFR_spot_no_VA!$C14))-1</f>
        <v>4.0623643962873324E-2</v>
      </c>
      <c r="AQ14" s="6">
        <f>((1+BSL_RFR_spot_no_VA!AQ14)*(1+DH_RFR_spot_no_VA!$C14)/(1+BSL_RFR_spot_no_VA!$C14))-1</f>
        <v>4.1904527619758269E-3</v>
      </c>
      <c r="AR14" s="6">
        <f>((1+BSL_RFR_spot_no_VA!AR14)*(1+DH_RFR_spot_no_VA!$C14)/(1+BSL_RFR_spot_no_VA!$C14))-1</f>
        <v>6.7023068804711317E-2</v>
      </c>
      <c r="AS14" s="6">
        <f>((1+BSL_RFR_spot_no_VA!AS14)*(1+DH_RFR_spot_no_VA!$C14)/(1+BSL_RFR_spot_no_VA!$C14))-1</f>
        <v>-7.2129078182017192E-3</v>
      </c>
      <c r="AT14" s="6">
        <f>((1+BSL_RFR_spot_no_VA!AT14)*(1+DH_RFR_spot_no_VA!$C14)/(1+BSL_RFR_spot_no_VA!$C14))-1</f>
        <v>2.9498172065241635E-2</v>
      </c>
      <c r="AU14" s="6">
        <f>((1+BSL_RFR_spot_no_VA!AU14)*(1+DH_RFR_spot_no_VA!$C14)/(1+BSL_RFR_spot_no_VA!$C14))-1</f>
        <v>4.1645877330809267E-2</v>
      </c>
      <c r="AV14" s="6">
        <f>((1+BSL_RFR_spot_no_VA!AV14)*(1+DH_RFR_spot_no_VA!$C14)/(1+BSL_RFR_spot_no_VA!$C14))-1</f>
        <v>2.03675439244555E-2</v>
      </c>
      <c r="AW14" s="6">
        <f>((1+BSL_RFR_spot_no_VA!AW14)*(1+DH_RFR_spot_no_VA!$C14)/(1+BSL_RFR_spot_no_VA!$C14))-1</f>
        <v>1.374783852238548E-2</v>
      </c>
      <c r="AX14" s="6">
        <f>((1+BSL_RFR_spot_no_VA!AX14)*(1+DH_RFR_spot_no_VA!$C14)/(1+BSL_RFR_spot_no_VA!$C14))-1</f>
        <v>7.9934967947279389E-2</v>
      </c>
      <c r="AY14" s="6">
        <f>((1+BSL_RFR_spot_no_VA!AY14)*(1+DH_RFR_spot_no_VA!$C14)/(1+BSL_RFR_spot_no_VA!$C14))-1</f>
        <v>6.2150703062369139E-3</v>
      </c>
      <c r="AZ14" s="6">
        <f>((1+BSL_RFR_spot_no_VA!AZ14)*(1+DH_RFR_spot_no_VA!$C14)/(1+BSL_RFR_spot_no_VA!$C14))-1</f>
        <v>-2.3796296610680834E-3</v>
      </c>
      <c r="BA14" s="6">
        <f>((1+BSL_RFR_spot_no_VA!BA14)*(1+DH_RFR_spot_no_VA!$C14)/(1+BSL_RFR_spot_no_VA!$C14))-1</f>
        <v>9.6390558590315756E-3</v>
      </c>
      <c r="BB14" s="6">
        <f>((1+BSL_RFR_spot_no_VA!BB14)*(1+DH_RFR_spot_no_VA!$C14)/(1+BSL_RFR_spot_no_VA!$C14))-1</f>
        <v>0.10859720063270339</v>
      </c>
      <c r="BC14" s="6">
        <f>((1+BSL_RFR_spot_no_VA!BC14)*(1+DH_RFR_spot_no_VA!$C14)/(1+BSL_RFR_spot_no_VA!$C14))-1</f>
        <v>7.3762480154457855E-3</v>
      </c>
      <c r="BD14" s="12"/>
      <c r="BE14" s="3"/>
    </row>
    <row r="15" spans="1:57" x14ac:dyDescent="0.25">
      <c r="A15" s="11"/>
      <c r="B15" s="8">
        <v>5</v>
      </c>
      <c r="C15" s="9">
        <v>-4.8148009901635147E-3</v>
      </c>
      <c r="D15" s="9">
        <f>((1+BSL_RFR_spot_no_VA!D15)*(1+DH_RFR_spot_no_VA!$C15)/(1+BSL_RFR_spot_no_VA!$C15))-1</f>
        <v>-4.8148009901635147E-3</v>
      </c>
      <c r="E15" s="9">
        <f>((1+BSL_RFR_spot_no_VA!E15)*(1+DH_RFR_spot_no_VA!$C15)/(1+BSL_RFR_spot_no_VA!$C15))-1</f>
        <v>-4.8148009901635147E-3</v>
      </c>
      <c r="F15" s="9">
        <f>((1+BSL_RFR_spot_no_VA!F15)*(1+DH_RFR_spot_no_VA!$C15)/(1+BSL_RFR_spot_no_VA!$C15))-1</f>
        <v>-5.3112418468809208E-3</v>
      </c>
      <c r="G15" s="9">
        <f>((1+BSL_RFR_spot_no_VA!G15)*(1+DH_RFR_spot_no_VA!$C15)/(1+BSL_RFR_spot_no_VA!$C15))-1</f>
        <v>2.6997129108283113E-2</v>
      </c>
      <c r="H15" s="9">
        <f>((1+BSL_RFR_spot_no_VA!H15)*(1+DH_RFR_spot_no_VA!$C15)/(1+BSL_RFR_spot_no_VA!$C15))-1</f>
        <v>-4.8148009901635147E-3</v>
      </c>
      <c r="I15" s="9">
        <f>((1+BSL_RFR_spot_no_VA!I15)*(1+DH_RFR_spot_no_VA!$C15)/(1+BSL_RFR_spot_no_VA!$C15))-1</f>
        <v>-1.6872235928444557E-3</v>
      </c>
      <c r="J15" s="9">
        <f>((1+BSL_RFR_spot_no_VA!J15)*(1+DH_RFR_spot_no_VA!$C15)/(1+BSL_RFR_spot_no_VA!$C15))-1</f>
        <v>-4.9140891615070403E-3</v>
      </c>
      <c r="K15" s="9">
        <f>((1+BSL_RFR_spot_no_VA!K15)*(1+DH_RFR_spot_no_VA!$C15)/(1+BSL_RFR_spot_no_VA!$C15))-1</f>
        <v>-4.8148009901635147E-3</v>
      </c>
      <c r="L15" s="9">
        <f>((1+BSL_RFR_spot_no_VA!L15)*(1+DH_RFR_spot_no_VA!$C15)/(1+BSL_RFR_spot_no_VA!$C15))-1</f>
        <v>-4.8148009901635147E-3</v>
      </c>
      <c r="M15" s="9">
        <f>((1+BSL_RFR_spot_no_VA!M15)*(1+DH_RFR_spot_no_VA!$C15)/(1+BSL_RFR_spot_no_VA!$C15))-1</f>
        <v>-4.8148009901635147E-3</v>
      </c>
      <c r="N15" s="9">
        <f>((1+BSL_RFR_spot_no_VA!N15)*(1+DH_RFR_spot_no_VA!$C15)/(1+BSL_RFR_spot_no_VA!$C15))-1</f>
        <v>-4.8148009901635147E-3</v>
      </c>
      <c r="O15" s="9">
        <f>((1+BSL_RFR_spot_no_VA!O15)*(1+DH_RFR_spot_no_VA!$C15)/(1+BSL_RFR_spot_no_VA!$C15))-1</f>
        <v>-4.8148009901635147E-3</v>
      </c>
      <c r="P15" s="9">
        <f>((1+BSL_RFR_spot_no_VA!P15)*(1+DH_RFR_spot_no_VA!$C15)/(1+BSL_RFR_spot_no_VA!$C15))-1</f>
        <v>1.8766139703909834E-2</v>
      </c>
      <c r="Q15" s="9">
        <f>((1+BSL_RFR_spot_no_VA!Q15)*(1+DH_RFR_spot_no_VA!$C15)/(1+BSL_RFR_spot_no_VA!$C15))-1</f>
        <v>4.9605045723190466E-2</v>
      </c>
      <c r="R15" s="9">
        <f>((1+BSL_RFR_spot_no_VA!R15)*(1+DH_RFR_spot_no_VA!$C15)/(1+BSL_RFR_spot_no_VA!$C15))-1</f>
        <v>-4.8148009901635147E-3</v>
      </c>
      <c r="S15" s="9">
        <f>((1+BSL_RFR_spot_no_VA!S15)*(1+DH_RFR_spot_no_VA!$C15)/(1+BSL_RFR_spot_no_VA!$C15))-1</f>
        <v>-4.8148009901635147E-3</v>
      </c>
      <c r="T15" s="9">
        <f>((1+BSL_RFR_spot_no_VA!T15)*(1+DH_RFR_spot_no_VA!$C15)/(1+BSL_RFR_spot_no_VA!$C15))-1</f>
        <v>-4.8148009901635147E-3</v>
      </c>
      <c r="U15" s="9">
        <f>((1+BSL_RFR_spot_no_VA!U15)*(1+DH_RFR_spot_no_VA!$C15)/(1+BSL_RFR_spot_no_VA!$C15))-1</f>
        <v>-1.1159315139011139E-2</v>
      </c>
      <c r="V15" s="9">
        <f>((1+BSL_RFR_spot_no_VA!V15)*(1+DH_RFR_spot_no_VA!$C15)/(1+BSL_RFR_spot_no_VA!$C15))-1</f>
        <v>-4.8148009901635147E-3</v>
      </c>
      <c r="W15" s="9">
        <f>((1+BSL_RFR_spot_no_VA!W15)*(1+DH_RFR_spot_no_VA!$C15)/(1+BSL_RFR_spot_no_VA!$C15))-1</f>
        <v>-4.8148009901635147E-3</v>
      </c>
      <c r="X15" s="9">
        <f>((1+BSL_RFR_spot_no_VA!X15)*(1+DH_RFR_spot_no_VA!$C15)/(1+BSL_RFR_spot_no_VA!$C15))-1</f>
        <v>-4.8148009901635147E-3</v>
      </c>
      <c r="Y15" s="9">
        <f>((1+BSL_RFR_spot_no_VA!Y15)*(1+DH_RFR_spot_no_VA!$C15)/(1+BSL_RFR_spot_no_VA!$C15))-1</f>
        <v>-4.8148009901635147E-3</v>
      </c>
      <c r="Z15" s="9">
        <f>((1+BSL_RFR_spot_no_VA!Z15)*(1+DH_RFR_spot_no_VA!$C15)/(1+BSL_RFR_spot_no_VA!$C15))-1</f>
        <v>4.4587142133161173E-3</v>
      </c>
      <c r="AA15" s="9">
        <f>((1+BSL_RFR_spot_no_VA!AA15)*(1+DH_RFR_spot_no_VA!$C15)/(1+BSL_RFR_spot_no_VA!$C15))-1</f>
        <v>1.4546392421812326E-2</v>
      </c>
      <c r="AB15" s="9">
        <f>((1+BSL_RFR_spot_no_VA!AB15)*(1+DH_RFR_spot_no_VA!$C15)/(1+BSL_RFR_spot_no_VA!$C15))-1</f>
        <v>-4.8148009901635147E-3</v>
      </c>
      <c r="AC15" s="9">
        <f>((1+BSL_RFR_spot_no_VA!AC15)*(1+DH_RFR_spot_no_VA!$C15)/(1+BSL_RFR_spot_no_VA!$C15))-1</f>
        <v>1.8349129384267027E-2</v>
      </c>
      <c r="AD15" s="9">
        <f>((1+BSL_RFR_spot_no_VA!AD15)*(1+DH_RFR_spot_no_VA!$C15)/(1+BSL_RFR_spot_no_VA!$C15))-1</f>
        <v>9.314290885730081E-2</v>
      </c>
      <c r="AE15" s="9">
        <f>((1+BSL_RFR_spot_no_VA!AE15)*(1+DH_RFR_spot_no_VA!$C15)/(1+BSL_RFR_spot_no_VA!$C15))-1</f>
        <v>-4.8148009901635147E-3</v>
      </c>
      <c r="AF15" s="9">
        <f>((1+BSL_RFR_spot_no_VA!AF15)*(1+DH_RFR_spot_no_VA!$C15)/(1+BSL_RFR_spot_no_VA!$C15))-1</f>
        <v>-4.8148009901635147E-3</v>
      </c>
      <c r="AG15" s="9">
        <f>((1+BSL_RFR_spot_no_VA!AG15)*(1+DH_RFR_spot_no_VA!$C15)/(1+BSL_RFR_spot_no_VA!$C15))-1</f>
        <v>-4.8148009901635147E-3</v>
      </c>
      <c r="AH15" s="9">
        <f>((1+BSL_RFR_spot_no_VA!AH15)*(1+DH_RFR_spot_no_VA!$C15)/(1+BSL_RFR_spot_no_VA!$C15))-1</f>
        <v>-8.63131770693637E-4</v>
      </c>
      <c r="AI15" s="9">
        <f>((1+BSL_RFR_spot_no_VA!AI15)*(1+DH_RFR_spot_no_VA!$C15)/(1+BSL_RFR_spot_no_VA!$C15))-1</f>
        <v>-1.1159315139011139E-2</v>
      </c>
      <c r="AJ15" s="9">
        <f>((1+BSL_RFR_spot_no_VA!AJ15)*(1+DH_RFR_spot_no_VA!$C15)/(1+BSL_RFR_spot_no_VA!$C15))-1</f>
        <v>7.5962204277697509E-3</v>
      </c>
      <c r="AK15" s="9">
        <f>((1+BSL_RFR_spot_no_VA!AK15)*(1+DH_RFR_spot_no_VA!$C15)/(1+BSL_RFR_spot_no_VA!$C15))-1</f>
        <v>1.5757708112202673E-2</v>
      </c>
      <c r="AL15" s="9">
        <f>((1+BSL_RFR_spot_no_VA!AL15)*(1+DH_RFR_spot_no_VA!$C15)/(1+BSL_RFR_spot_no_VA!$C15))-1</f>
        <v>0.16306163911737004</v>
      </c>
      <c r="AM15" s="9">
        <f>((1+BSL_RFR_spot_no_VA!AM15)*(1+DH_RFR_spot_no_VA!$C15)/(1+BSL_RFR_spot_no_VA!$C15))-1</f>
        <v>3.1977544372538969E-3</v>
      </c>
      <c r="AN15" s="9">
        <f>((1+BSL_RFR_spot_no_VA!AN15)*(1+DH_RFR_spot_no_VA!$C15)/(1+BSL_RFR_spot_no_VA!$C15))-1</f>
        <v>3.6141569689016384E-2</v>
      </c>
      <c r="AO15" s="9">
        <f>((1+BSL_RFR_spot_no_VA!AO15)*(1+DH_RFR_spot_no_VA!$C15)/(1+BSL_RFR_spot_no_VA!$C15))-1</f>
        <v>1.5370484243963256E-2</v>
      </c>
      <c r="AP15" s="9">
        <f>((1+BSL_RFR_spot_no_VA!AP15)*(1+DH_RFR_spot_no_VA!$C15)/(1+BSL_RFR_spot_no_VA!$C15))-1</f>
        <v>4.1602419112906963E-2</v>
      </c>
      <c r="AQ15" s="9">
        <f>((1+BSL_RFR_spot_no_VA!AQ15)*(1+DH_RFR_spot_no_VA!$C15)/(1+BSL_RFR_spot_no_VA!$C15))-1</f>
        <v>5.9480367834681136E-3</v>
      </c>
      <c r="AR15" s="9">
        <f>((1+BSL_RFR_spot_no_VA!AR15)*(1+DH_RFR_spot_no_VA!$C15)/(1+BSL_RFR_spot_no_VA!$C15))-1</f>
        <v>6.8440011827046288E-2</v>
      </c>
      <c r="AS15" s="9">
        <f>((1+BSL_RFR_spot_no_VA!AS15)*(1+DH_RFR_spot_no_VA!$C15)/(1+BSL_RFR_spot_no_VA!$C15))-1</f>
        <v>-6.4331981830619833E-3</v>
      </c>
      <c r="AT15" s="9">
        <f>((1+BSL_RFR_spot_no_VA!AT15)*(1+DH_RFR_spot_no_VA!$C15)/(1+BSL_RFR_spot_no_VA!$C15))-1</f>
        <v>3.0581432093782501E-2</v>
      </c>
      <c r="AU15" s="9">
        <f>((1+BSL_RFR_spot_no_VA!AU15)*(1+DH_RFR_spot_no_VA!$C15)/(1+BSL_RFR_spot_no_VA!$C15))-1</f>
        <v>4.6457610691602591E-2</v>
      </c>
      <c r="AV15" s="9">
        <f>((1+BSL_RFR_spot_no_VA!AV15)*(1+DH_RFR_spot_no_VA!$C15)/(1+BSL_RFR_spot_no_VA!$C15))-1</f>
        <v>2.231072742087159E-2</v>
      </c>
      <c r="AW15" s="9">
        <f>((1+BSL_RFR_spot_no_VA!AW15)*(1+DH_RFR_spot_no_VA!$C15)/(1+BSL_RFR_spot_no_VA!$C15))-1</f>
        <v>1.5529345318112675E-2</v>
      </c>
      <c r="AX15" s="9">
        <f>((1+BSL_RFR_spot_no_VA!AX15)*(1+DH_RFR_spot_no_VA!$C15)/(1+BSL_RFR_spot_no_VA!$C15))-1</f>
        <v>8.2588576243490142E-2</v>
      </c>
      <c r="AY15" s="9">
        <f>((1+BSL_RFR_spot_no_VA!AY15)*(1+DH_RFR_spot_no_VA!$C15)/(1+BSL_RFR_spot_no_VA!$C15))-1</f>
        <v>7.1097083881865863E-3</v>
      </c>
      <c r="AZ15" s="9">
        <f>((1+BSL_RFR_spot_no_VA!AZ15)*(1+DH_RFR_spot_no_VA!$C15)/(1+BSL_RFR_spot_no_VA!$C15))-1</f>
        <v>-1.0716369305150408E-3</v>
      </c>
      <c r="BA15" s="9">
        <f>((1+BSL_RFR_spot_no_VA!BA15)*(1+DH_RFR_spot_no_VA!$C15)/(1+BSL_RFR_spot_no_VA!$C15))-1</f>
        <v>1.1865611795538911E-2</v>
      </c>
      <c r="BB15" s="9">
        <f>((1+BSL_RFR_spot_no_VA!BB15)*(1+DH_RFR_spot_no_VA!$C15)/(1+BSL_RFR_spot_no_VA!$C15))-1</f>
        <v>0.10847300251273206</v>
      </c>
      <c r="BC15" s="9">
        <f>((1+BSL_RFR_spot_no_VA!BC15)*(1+DH_RFR_spot_no_VA!$C15)/(1+BSL_RFR_spot_no_VA!$C15))-1</f>
        <v>9.3238346091459867E-3</v>
      </c>
      <c r="BD15" s="12"/>
      <c r="BE15" s="3"/>
    </row>
    <row r="16" spans="1:57" x14ac:dyDescent="0.25">
      <c r="A16" s="3"/>
      <c r="B16" s="3">
        <v>6</v>
      </c>
      <c r="C16" s="6">
        <v>-3.4653430043026789E-3</v>
      </c>
      <c r="D16" s="6">
        <f>((1+BSL_RFR_spot_no_VA!D16)*(1+DH_RFR_spot_no_VA!$C16)/(1+BSL_RFR_spot_no_VA!$C16))-1</f>
        <v>-3.4653430043026789E-3</v>
      </c>
      <c r="E16" s="6">
        <f>((1+BSL_RFR_spot_no_VA!E16)*(1+DH_RFR_spot_no_VA!$C16)/(1+BSL_RFR_spot_no_VA!$C16))-1</f>
        <v>-3.4653430043026789E-3</v>
      </c>
      <c r="F16" s="6">
        <f>((1+BSL_RFR_spot_no_VA!F16)*(1+DH_RFR_spot_no_VA!$C16)/(1+BSL_RFR_spot_no_VA!$C16))-1</f>
        <v>-3.961719139724651E-3</v>
      </c>
      <c r="G16" s="6">
        <f>((1+BSL_RFR_spot_no_VA!G16)*(1+DH_RFR_spot_no_VA!$C16)/(1+BSL_RFR_spot_no_VA!$C16))-1</f>
        <v>2.8828888366245531E-2</v>
      </c>
      <c r="H16" s="6">
        <f>((1+BSL_RFR_spot_no_VA!H16)*(1+DH_RFR_spot_no_VA!$C16)/(1+BSL_RFR_spot_no_VA!$C16))-1</f>
        <v>-3.4653430043026789E-3</v>
      </c>
      <c r="I16" s="6">
        <f>((1+BSL_RFR_spot_no_VA!I16)*(1+DH_RFR_spot_no_VA!$C16)/(1+BSL_RFR_spot_no_VA!$C16))-1</f>
        <v>-1.0132448953185103E-3</v>
      </c>
      <c r="J16" s="6">
        <f>((1+BSL_RFR_spot_no_VA!J16)*(1+DH_RFR_spot_no_VA!$C16)/(1+BSL_RFR_spot_no_VA!$C16))-1</f>
        <v>-3.5646182313870955E-3</v>
      </c>
      <c r="K16" s="6">
        <f>((1+BSL_RFR_spot_no_VA!K16)*(1+DH_RFR_spot_no_VA!$C16)/(1+BSL_RFR_spot_no_VA!$C16))-1</f>
        <v>-3.4653430043026789E-3</v>
      </c>
      <c r="L16" s="6">
        <f>((1+BSL_RFR_spot_no_VA!L16)*(1+DH_RFR_spot_no_VA!$C16)/(1+BSL_RFR_spot_no_VA!$C16))-1</f>
        <v>-3.4653430043026789E-3</v>
      </c>
      <c r="M16" s="6">
        <f>((1+BSL_RFR_spot_no_VA!M16)*(1+DH_RFR_spot_no_VA!$C16)/(1+BSL_RFR_spot_no_VA!$C16))-1</f>
        <v>-3.4653430043026789E-3</v>
      </c>
      <c r="N16" s="6">
        <f>((1+BSL_RFR_spot_no_VA!N16)*(1+DH_RFR_spot_no_VA!$C16)/(1+BSL_RFR_spot_no_VA!$C16))-1</f>
        <v>-3.4653430043026789E-3</v>
      </c>
      <c r="O16" s="6">
        <f>((1+BSL_RFR_spot_no_VA!O16)*(1+DH_RFR_spot_no_VA!$C16)/(1+BSL_RFR_spot_no_VA!$C16))-1</f>
        <v>-3.4653430043026789E-3</v>
      </c>
      <c r="P16" s="6">
        <f>((1+BSL_RFR_spot_no_VA!P16)*(1+DH_RFR_spot_no_VA!$C16)/(1+BSL_RFR_spot_no_VA!$C16))-1</f>
        <v>2.0231653700738317E-2</v>
      </c>
      <c r="Q16" s="6">
        <f>((1+BSL_RFR_spot_no_VA!Q16)*(1+DH_RFR_spot_no_VA!$C16)/(1+BSL_RFR_spot_no_VA!$C16))-1</f>
        <v>4.9299440191044042E-2</v>
      </c>
      <c r="R16" s="6">
        <f>((1+BSL_RFR_spot_no_VA!R16)*(1+DH_RFR_spot_no_VA!$C16)/(1+BSL_RFR_spot_no_VA!$C16))-1</f>
        <v>-3.4653430043026789E-3</v>
      </c>
      <c r="S16" s="6">
        <f>((1+BSL_RFR_spot_no_VA!S16)*(1+DH_RFR_spot_no_VA!$C16)/(1+BSL_RFR_spot_no_VA!$C16))-1</f>
        <v>-3.4653430043026789E-3</v>
      </c>
      <c r="T16" s="6">
        <f>((1+BSL_RFR_spot_no_VA!T16)*(1+DH_RFR_spot_no_VA!$C16)/(1+BSL_RFR_spot_no_VA!$C16))-1</f>
        <v>-3.4653430043026789E-3</v>
      </c>
      <c r="U16" s="6">
        <f>((1+BSL_RFR_spot_no_VA!U16)*(1+DH_RFR_spot_no_VA!$C16)/(1+BSL_RFR_spot_no_VA!$C16))-1</f>
        <v>-9.9281602874957686E-3</v>
      </c>
      <c r="V16" s="6">
        <f>((1+BSL_RFR_spot_no_VA!V16)*(1+DH_RFR_spot_no_VA!$C16)/(1+BSL_RFR_spot_no_VA!$C16))-1</f>
        <v>-3.4653430043026789E-3</v>
      </c>
      <c r="W16" s="6">
        <f>((1+BSL_RFR_spot_no_VA!W16)*(1+DH_RFR_spot_no_VA!$C16)/(1+BSL_RFR_spot_no_VA!$C16))-1</f>
        <v>-3.4653430043026789E-3</v>
      </c>
      <c r="X16" s="6">
        <f>((1+BSL_RFR_spot_no_VA!X16)*(1+DH_RFR_spot_no_VA!$C16)/(1+BSL_RFR_spot_no_VA!$C16))-1</f>
        <v>-3.4653430043026789E-3</v>
      </c>
      <c r="Y16" s="6">
        <f>((1+BSL_RFR_spot_no_VA!Y16)*(1+DH_RFR_spot_no_VA!$C16)/(1+BSL_RFR_spot_no_VA!$C16))-1</f>
        <v>-3.4653430043026789E-3</v>
      </c>
      <c r="Z16" s="6">
        <f>((1+BSL_RFR_spot_no_VA!Z16)*(1+DH_RFR_spot_no_VA!$C16)/(1+BSL_RFR_spot_no_VA!$C16))-1</f>
        <v>5.8665283416288183E-3</v>
      </c>
      <c r="AA16" s="6">
        <f>((1+BSL_RFR_spot_no_VA!AA16)*(1+DH_RFR_spot_no_VA!$C16)/(1+BSL_RFR_spot_no_VA!$C16))-1</f>
        <v>1.6608107912158498E-2</v>
      </c>
      <c r="AB16" s="6">
        <f>((1+BSL_RFR_spot_no_VA!AB16)*(1+DH_RFR_spot_no_VA!$C16)/(1+BSL_RFR_spot_no_VA!$C16))-1</f>
        <v>-3.4653430043026789E-3</v>
      </c>
      <c r="AC16" s="6">
        <f>((1+BSL_RFR_spot_no_VA!AC16)*(1+DH_RFR_spot_no_VA!$C16)/(1+BSL_RFR_spot_no_VA!$C16))-1</f>
        <v>2.1591724311794458E-2</v>
      </c>
      <c r="AD16" s="6">
        <f>((1+BSL_RFR_spot_no_VA!AD16)*(1+DH_RFR_spot_no_VA!$C16)/(1+BSL_RFR_spot_no_VA!$C16))-1</f>
        <v>9.8788140892606791E-2</v>
      </c>
      <c r="AE16" s="6">
        <f>((1+BSL_RFR_spot_no_VA!AE16)*(1+DH_RFR_spot_no_VA!$C16)/(1+BSL_RFR_spot_no_VA!$C16))-1</f>
        <v>-3.4653430043026789E-3</v>
      </c>
      <c r="AF16" s="6">
        <f>((1+BSL_RFR_spot_no_VA!AF16)*(1+DH_RFR_spot_no_VA!$C16)/(1+BSL_RFR_spot_no_VA!$C16))-1</f>
        <v>-3.4653430043026789E-3</v>
      </c>
      <c r="AG16" s="6">
        <f>((1+BSL_RFR_spot_no_VA!AG16)*(1+DH_RFR_spot_no_VA!$C16)/(1+BSL_RFR_spot_no_VA!$C16))-1</f>
        <v>-3.4653430043026789E-3</v>
      </c>
      <c r="AH16" s="6">
        <f>((1+BSL_RFR_spot_no_VA!AH16)*(1+DH_RFR_spot_no_VA!$C16)/(1+BSL_RFR_spot_no_VA!$C16))-1</f>
        <v>1.5182733953329475E-3</v>
      </c>
      <c r="AI16" s="6">
        <f>((1+BSL_RFR_spot_no_VA!AI16)*(1+DH_RFR_spot_no_VA!$C16)/(1+BSL_RFR_spot_no_VA!$C16))-1</f>
        <v>-9.9281602874957686E-3</v>
      </c>
      <c r="AJ16" s="6">
        <f>((1+BSL_RFR_spot_no_VA!AJ16)*(1+DH_RFR_spot_no_VA!$C16)/(1+BSL_RFR_spot_no_VA!$C16))-1</f>
        <v>8.606524609157562E-3</v>
      </c>
      <c r="AK16" s="6">
        <f>((1+BSL_RFR_spot_no_VA!AK16)*(1+DH_RFR_spot_no_VA!$C16)/(1+BSL_RFR_spot_no_VA!$C16))-1</f>
        <v>1.664781800299231E-2</v>
      </c>
      <c r="AL16" s="6">
        <f>((1+BSL_RFR_spot_no_VA!AL16)*(1+DH_RFR_spot_no_VA!$C16)/(1+BSL_RFR_spot_no_VA!$C16))-1</f>
        <v>0.16233421374931734</v>
      </c>
      <c r="AM16" s="6">
        <f>((1+BSL_RFR_spot_no_VA!AM16)*(1+DH_RFR_spot_no_VA!$C16)/(1+BSL_RFR_spot_no_VA!$C16))-1</f>
        <v>4.5163852532810189E-3</v>
      </c>
      <c r="AN16" s="6">
        <f>((1+BSL_RFR_spot_no_VA!AN16)*(1+DH_RFR_spot_no_VA!$C16)/(1+BSL_RFR_spot_no_VA!$C16))-1</f>
        <v>3.6999239555289831E-2</v>
      </c>
      <c r="AO16" s="6">
        <f>((1+BSL_RFR_spot_no_VA!AO16)*(1+DH_RFR_spot_no_VA!$C16)/(1+BSL_RFR_spot_no_VA!$C16))-1</f>
        <v>1.6052166640486254E-2</v>
      </c>
      <c r="AP16" s="6">
        <f>((1+BSL_RFR_spot_no_VA!AP16)*(1+DH_RFR_spot_no_VA!$C16)/(1+BSL_RFR_spot_no_VA!$C16))-1</f>
        <v>4.2876332998684763E-2</v>
      </c>
      <c r="AQ16" s="6">
        <f>((1+BSL_RFR_spot_no_VA!AQ16)*(1+DH_RFR_spot_no_VA!$C16)/(1+BSL_RFR_spot_no_VA!$C16))-1</f>
        <v>6.9188457487232569E-3</v>
      </c>
      <c r="AR16" s="6">
        <f>((1+BSL_RFR_spot_no_VA!AR16)*(1+DH_RFR_spot_no_VA!$C16)/(1+BSL_RFR_spot_no_VA!$C16))-1</f>
        <v>6.8995645244585013E-2</v>
      </c>
      <c r="AS16" s="6">
        <f>((1+BSL_RFR_spot_no_VA!AS16)*(1+DH_RFR_spot_no_VA!$C16)/(1+BSL_RFR_spot_no_VA!$C16))-1</f>
        <v>-6.1557016582892699E-3</v>
      </c>
      <c r="AT16" s="6">
        <f>((1+BSL_RFR_spot_no_VA!AT16)*(1+DH_RFR_spot_no_VA!$C16)/(1+BSL_RFR_spot_no_VA!$C16))-1</f>
        <v>3.1340551611480194E-2</v>
      </c>
      <c r="AU16" s="6">
        <f>((1+BSL_RFR_spot_no_VA!AU16)*(1+DH_RFR_spot_no_VA!$C16)/(1+BSL_RFR_spot_no_VA!$C16))-1</f>
        <v>4.9507918167921439E-2</v>
      </c>
      <c r="AV16" s="6">
        <f>((1+BSL_RFR_spot_no_VA!AV16)*(1+DH_RFR_spot_no_VA!$C16)/(1+BSL_RFR_spot_no_VA!$C16))-1</f>
        <v>2.3547446285356655E-2</v>
      </c>
      <c r="AW16" s="6">
        <f>((1+BSL_RFR_spot_no_VA!AW16)*(1+DH_RFR_spot_no_VA!$C16)/(1+BSL_RFR_spot_no_VA!$C16))-1</f>
        <v>1.6786803320910426E-2</v>
      </c>
      <c r="AX16" s="6">
        <f>((1+BSL_RFR_spot_no_VA!AX16)*(1+DH_RFR_spot_no_VA!$C16)/(1+BSL_RFR_spot_no_VA!$C16))-1</f>
        <v>8.4224465079328681E-2</v>
      </c>
      <c r="AY16" s="6">
        <f>((1+BSL_RFR_spot_no_VA!AY16)*(1+DH_RFR_spot_no_VA!$C16)/(1+BSL_RFR_spot_no_VA!$C16))-1</f>
        <v>7.4450044522704761E-3</v>
      </c>
      <c r="AZ16" s="6">
        <f>((1+BSL_RFR_spot_no_VA!AZ16)*(1+DH_RFR_spot_no_VA!$C16)/(1+BSL_RFR_spot_no_VA!$C16))-1</f>
        <v>-3.2824582843649086E-4</v>
      </c>
      <c r="BA16" s="6">
        <f>((1+BSL_RFR_spot_no_VA!BA16)*(1+DH_RFR_spot_no_VA!$C16)/(1+BSL_RFR_spot_no_VA!$C16))-1</f>
        <v>1.2517968556282177E-2</v>
      </c>
      <c r="BB16" s="6">
        <f>((1+BSL_RFR_spot_no_VA!BB16)*(1+DH_RFR_spot_no_VA!$C16)/(1+BSL_RFR_spot_no_VA!$C16))-1</f>
        <v>0.10775269389832598</v>
      </c>
      <c r="BC16" s="6">
        <f>((1+BSL_RFR_spot_no_VA!BC16)*(1+DH_RFR_spot_no_VA!$C16)/(1+BSL_RFR_spot_no_VA!$C16))-1</f>
        <v>1.0323986037717336E-2</v>
      </c>
      <c r="BD16" s="12"/>
      <c r="BE16" s="3"/>
    </row>
    <row r="17" spans="1:57" x14ac:dyDescent="0.25">
      <c r="A17" s="3"/>
      <c r="B17" s="3">
        <v>7</v>
      </c>
      <c r="C17" s="6">
        <v>-2.0220100766227267E-3</v>
      </c>
      <c r="D17" s="6">
        <f>((1+BSL_RFR_spot_no_VA!D17)*(1+DH_RFR_spot_no_VA!$C17)/(1+BSL_RFR_spot_no_VA!$C17))-1</f>
        <v>-2.0220100766227267E-3</v>
      </c>
      <c r="E17" s="6">
        <f>((1+BSL_RFR_spot_no_VA!E17)*(1+DH_RFR_spot_no_VA!$C17)/(1+BSL_RFR_spot_no_VA!$C17))-1</f>
        <v>-2.0220100766227267E-3</v>
      </c>
      <c r="F17" s="6">
        <f>((1+BSL_RFR_spot_no_VA!F17)*(1+DH_RFR_spot_no_VA!$C17)/(1+BSL_RFR_spot_no_VA!$C17))-1</f>
        <v>-2.5283156839890353E-3</v>
      </c>
      <c r="G17" s="6">
        <f>((1+BSL_RFR_spot_no_VA!G17)*(1+DH_RFR_spot_no_VA!$C17)/(1+BSL_RFR_spot_no_VA!$C17))-1</f>
        <v>3.0480824404099938E-2</v>
      </c>
      <c r="H17" s="6">
        <f>((1+BSL_RFR_spot_no_VA!H17)*(1+DH_RFR_spot_no_VA!$C17)/(1+BSL_RFR_spot_no_VA!$C17))-1</f>
        <v>-2.0220100766227267E-3</v>
      </c>
      <c r="I17" s="6">
        <f>((1+BSL_RFR_spot_no_VA!I17)*(1+DH_RFR_spot_no_VA!$C17)/(1+BSL_RFR_spot_no_VA!$C17))-1</f>
        <v>-4.7331057173793933E-4</v>
      </c>
      <c r="J17" s="6">
        <f>((1+BSL_RFR_spot_no_VA!J17)*(1+DH_RFR_spot_no_VA!$C17)/(1+BSL_RFR_spot_no_VA!$C17))-1</f>
        <v>-2.1212856859101903E-3</v>
      </c>
      <c r="K17" s="6">
        <f>((1+BSL_RFR_spot_no_VA!K17)*(1+DH_RFR_spot_no_VA!$C17)/(1+BSL_RFR_spot_no_VA!$C17))-1</f>
        <v>-2.0220100766227267E-3</v>
      </c>
      <c r="L17" s="6">
        <f>((1+BSL_RFR_spot_no_VA!L17)*(1+DH_RFR_spot_no_VA!$C17)/(1+BSL_RFR_spot_no_VA!$C17))-1</f>
        <v>-2.0220100766227267E-3</v>
      </c>
      <c r="M17" s="6">
        <f>((1+BSL_RFR_spot_no_VA!M17)*(1+DH_RFR_spot_no_VA!$C17)/(1+BSL_RFR_spot_no_VA!$C17))-1</f>
        <v>-2.0220100766227267E-3</v>
      </c>
      <c r="N17" s="6">
        <f>((1+BSL_RFR_spot_no_VA!N17)*(1+DH_RFR_spot_no_VA!$C17)/(1+BSL_RFR_spot_no_VA!$C17))-1</f>
        <v>-2.0220100766227267E-3</v>
      </c>
      <c r="O17" s="6">
        <f>((1+BSL_RFR_spot_no_VA!O17)*(1+DH_RFR_spot_no_VA!$C17)/(1+BSL_RFR_spot_no_VA!$C17))-1</f>
        <v>-2.0220100766227267E-3</v>
      </c>
      <c r="P17" s="6">
        <f>((1+BSL_RFR_spot_no_VA!P17)*(1+DH_RFR_spot_no_VA!$C17)/(1+BSL_RFR_spot_no_VA!$C17))-1</f>
        <v>2.1853773957017486E-2</v>
      </c>
      <c r="Q17" s="6">
        <f>((1+BSL_RFR_spot_no_VA!Q17)*(1+DH_RFR_spot_no_VA!$C17)/(1+BSL_RFR_spot_no_VA!$C17))-1</f>
        <v>4.946232089986724E-2</v>
      </c>
      <c r="R17" s="6">
        <f>((1+BSL_RFR_spot_no_VA!R17)*(1+DH_RFR_spot_no_VA!$C17)/(1+BSL_RFR_spot_no_VA!$C17))-1</f>
        <v>-2.0220100766227267E-3</v>
      </c>
      <c r="S17" s="6">
        <f>((1+BSL_RFR_spot_no_VA!S17)*(1+DH_RFR_spot_no_VA!$C17)/(1+BSL_RFR_spot_no_VA!$C17))-1</f>
        <v>-2.0220100766227267E-3</v>
      </c>
      <c r="T17" s="6">
        <f>((1+BSL_RFR_spot_no_VA!T17)*(1+DH_RFR_spot_no_VA!$C17)/(1+BSL_RFR_spot_no_VA!$C17))-1</f>
        <v>-2.0220100766227267E-3</v>
      </c>
      <c r="U17" s="6">
        <f>((1+BSL_RFR_spot_no_VA!U17)*(1+DH_RFR_spot_no_VA!$C17)/(1+BSL_RFR_spot_no_VA!$C17))-1</f>
        <v>-8.6635483379555733E-3</v>
      </c>
      <c r="V17" s="6">
        <f>((1+BSL_RFR_spot_no_VA!V17)*(1+DH_RFR_spot_no_VA!$C17)/(1+BSL_RFR_spot_no_VA!$C17))-1</f>
        <v>-2.0220100766227267E-3</v>
      </c>
      <c r="W17" s="6">
        <f>((1+BSL_RFR_spot_no_VA!W17)*(1+DH_RFR_spot_no_VA!$C17)/(1+BSL_RFR_spot_no_VA!$C17))-1</f>
        <v>-2.0220100766227267E-3</v>
      </c>
      <c r="X17" s="6">
        <f>((1+BSL_RFR_spot_no_VA!X17)*(1+DH_RFR_spot_no_VA!$C17)/(1+BSL_RFR_spot_no_VA!$C17))-1</f>
        <v>-2.0220100766227267E-3</v>
      </c>
      <c r="Y17" s="6">
        <f>((1+BSL_RFR_spot_no_VA!Y17)*(1+DH_RFR_spot_no_VA!$C17)/(1+BSL_RFR_spot_no_VA!$C17))-1</f>
        <v>-2.0220100766227267E-3</v>
      </c>
      <c r="Z17" s="6">
        <f>((1+BSL_RFR_spot_no_VA!Z17)*(1+DH_RFR_spot_no_VA!$C17)/(1+BSL_RFR_spot_no_VA!$C17))-1</f>
        <v>7.3198247573293962E-3</v>
      </c>
      <c r="AA17" s="6">
        <f>((1+BSL_RFR_spot_no_VA!AA17)*(1+DH_RFR_spot_no_VA!$C17)/(1+BSL_RFR_spot_no_VA!$C17))-1</f>
        <v>1.8925143483036644E-2</v>
      </c>
      <c r="AB17" s="6">
        <f>((1+BSL_RFR_spot_no_VA!AB17)*(1+DH_RFR_spot_no_VA!$C17)/(1+BSL_RFR_spot_no_VA!$C17))-1</f>
        <v>-2.0220100766227267E-3</v>
      </c>
      <c r="AC17" s="6">
        <f>((1+BSL_RFR_spot_no_VA!AC17)*(1+DH_RFR_spot_no_VA!$C17)/(1+BSL_RFR_spot_no_VA!$C17))-1</f>
        <v>2.4534215407779669E-2</v>
      </c>
      <c r="AD17" s="6">
        <f>((1+BSL_RFR_spot_no_VA!AD17)*(1+DH_RFR_spot_no_VA!$C17)/(1+BSL_RFR_spot_no_VA!$C17))-1</f>
        <v>9.1962209235839865E-2</v>
      </c>
      <c r="AE17" s="6">
        <f>((1+BSL_RFR_spot_no_VA!AE17)*(1+DH_RFR_spot_no_VA!$C17)/(1+BSL_RFR_spot_no_VA!$C17))-1</f>
        <v>-2.0220100766227267E-3</v>
      </c>
      <c r="AF17" s="6">
        <f>((1+BSL_RFR_spot_no_VA!AF17)*(1+DH_RFR_spot_no_VA!$C17)/(1+BSL_RFR_spot_no_VA!$C17))-1</f>
        <v>-2.0220100766227267E-3</v>
      </c>
      <c r="AG17" s="6">
        <f>((1+BSL_RFR_spot_no_VA!AG17)*(1+DH_RFR_spot_no_VA!$C17)/(1+BSL_RFR_spot_no_VA!$C17))-1</f>
        <v>-2.0220100766227267E-3</v>
      </c>
      <c r="AH17" s="6">
        <f>((1+BSL_RFR_spot_no_VA!AH17)*(1+DH_RFR_spot_no_VA!$C17)/(1+BSL_RFR_spot_no_VA!$C17))-1</f>
        <v>3.6366996527639195E-3</v>
      </c>
      <c r="AI17" s="6">
        <f>((1+BSL_RFR_spot_no_VA!AI17)*(1+DH_RFR_spot_no_VA!$C17)/(1+BSL_RFR_spot_no_VA!$C17))-1</f>
        <v>-8.6635483379555733E-3</v>
      </c>
      <c r="AJ17" s="6">
        <f>((1+BSL_RFR_spot_no_VA!AJ17)*(1+DH_RFR_spot_no_VA!$C17)/(1+BSL_RFR_spot_no_VA!$C17))-1</f>
        <v>9.6329464537279197E-3</v>
      </c>
      <c r="AK17" s="6">
        <f>((1+BSL_RFR_spot_no_VA!AK17)*(1+DH_RFR_spot_no_VA!$C17)/(1+BSL_RFR_spot_no_VA!$C17))-1</f>
        <v>1.7912532268304249E-2</v>
      </c>
      <c r="AL17" s="6">
        <f>((1+BSL_RFR_spot_no_VA!AL17)*(1+DH_RFR_spot_no_VA!$C17)/(1+BSL_RFR_spot_no_VA!$C17))-1</f>
        <v>0.16185223817422956</v>
      </c>
      <c r="AM17" s="6">
        <f>((1+BSL_RFR_spot_no_VA!AM17)*(1+DH_RFR_spot_no_VA!$C17)/(1+BSL_RFR_spot_no_VA!$C17))-1</f>
        <v>6.0193142756637119E-3</v>
      </c>
      <c r="AN17" s="6">
        <f>((1+BSL_RFR_spot_no_VA!AN17)*(1+DH_RFR_spot_no_VA!$C17)/(1+BSL_RFR_spot_no_VA!$C17))-1</f>
        <v>3.8373235342454848E-2</v>
      </c>
      <c r="AO17" s="6">
        <f>((1+BSL_RFR_spot_no_VA!AO17)*(1+DH_RFR_spot_no_VA!$C17)/(1+BSL_RFR_spot_no_VA!$C17))-1</f>
        <v>1.675100763964088E-2</v>
      </c>
      <c r="AP17" s="6">
        <f>((1+BSL_RFR_spot_no_VA!AP17)*(1+DH_RFR_spot_no_VA!$C17)/(1+BSL_RFR_spot_no_VA!$C17))-1</f>
        <v>4.4369482143419292E-2</v>
      </c>
      <c r="AQ17" s="6">
        <f>((1+BSL_RFR_spot_no_VA!AQ17)*(1+DH_RFR_spot_no_VA!$C17)/(1+BSL_RFR_spot_no_VA!$C17))-1</f>
        <v>7.8856957302682051E-3</v>
      </c>
      <c r="AR17" s="6">
        <f>((1+BSL_RFR_spot_no_VA!AR17)*(1+DH_RFR_spot_no_VA!$C17)/(1+BSL_RFR_spot_no_VA!$C17))-1</f>
        <v>6.9714545194514477E-2</v>
      </c>
      <c r="AS17" s="6">
        <f>((1+BSL_RFR_spot_no_VA!AS17)*(1+DH_RFR_spot_no_VA!$C17)/(1+BSL_RFR_spot_no_VA!$C17))-1</f>
        <v>-5.6753524984023418E-3</v>
      </c>
      <c r="AT17" s="6">
        <f>((1+BSL_RFR_spot_no_VA!AT17)*(1+DH_RFR_spot_no_VA!$C17)/(1+BSL_RFR_spot_no_VA!$C17))-1</f>
        <v>3.2247930249417189E-2</v>
      </c>
      <c r="AU17" s="6">
        <f>((1+BSL_RFR_spot_no_VA!AU17)*(1+DH_RFR_spot_no_VA!$C17)/(1+BSL_RFR_spot_no_VA!$C17))-1</f>
        <v>5.1120223574968149E-2</v>
      </c>
      <c r="AV17" s="6">
        <f>((1+BSL_RFR_spot_no_VA!AV17)*(1+DH_RFR_spot_no_VA!$C17)/(1+BSL_RFR_spot_no_VA!$C17))-1</f>
        <v>2.4742694187283254E-2</v>
      </c>
      <c r="AW17" s="6">
        <f>((1+BSL_RFR_spot_no_VA!AW17)*(1+DH_RFR_spot_no_VA!$C17)/(1+BSL_RFR_spot_no_VA!$C17))-1</f>
        <v>1.8021735438520592E-2</v>
      </c>
      <c r="AX17" s="6">
        <f>((1+BSL_RFR_spot_no_VA!AX17)*(1+DH_RFR_spot_no_VA!$C17)/(1+BSL_RFR_spot_no_VA!$C17))-1</f>
        <v>8.5608570241440418E-2</v>
      </c>
      <c r="AY17" s="6">
        <f>((1+BSL_RFR_spot_no_VA!AY17)*(1+DH_RFR_spot_no_VA!$C17)/(1+BSL_RFR_spot_no_VA!$C17))-1</f>
        <v>7.9154784130543998E-3</v>
      </c>
      <c r="AZ17" s="6">
        <f>((1+BSL_RFR_spot_no_VA!AZ17)*(1+DH_RFR_spot_no_VA!$C17)/(1+BSL_RFR_spot_no_VA!$C17))-1</f>
        <v>5.5915576485165985E-4</v>
      </c>
      <c r="BA17" s="6">
        <f>((1+BSL_RFR_spot_no_VA!BA17)*(1+DH_RFR_spot_no_VA!$C17)/(1+BSL_RFR_spot_no_VA!$C17))-1</f>
        <v>1.2928896682072422E-2</v>
      </c>
      <c r="BB17" s="6">
        <f>((1+BSL_RFR_spot_no_VA!BB17)*(1+DH_RFR_spot_no_VA!$C17)/(1+BSL_RFR_spot_no_VA!$C17))-1</f>
        <v>0.10721094282239729</v>
      </c>
      <c r="BC17" s="6">
        <f>((1+BSL_RFR_spot_no_VA!BC17)*(1+DH_RFR_spot_no_VA!$C17)/(1+BSL_RFR_spot_no_VA!$C17))-1</f>
        <v>1.1419907420902708E-2</v>
      </c>
      <c r="BD17" s="12"/>
      <c r="BE17" s="3"/>
    </row>
    <row r="18" spans="1:57" x14ac:dyDescent="0.25">
      <c r="A18" s="3"/>
      <c r="B18" s="3">
        <v>8</v>
      </c>
      <c r="C18" s="6">
        <v>-2.374050167652797E-4</v>
      </c>
      <c r="D18" s="6">
        <f>((1+BSL_RFR_spot_no_VA!D18)*(1+DH_RFR_spot_no_VA!$C18)/(1+BSL_RFR_spot_no_VA!$C18))-1</f>
        <v>-2.3740501676516867E-4</v>
      </c>
      <c r="E18" s="6">
        <f>((1+BSL_RFR_spot_no_VA!E18)*(1+DH_RFR_spot_no_VA!$C18)/(1+BSL_RFR_spot_no_VA!$C18))-1</f>
        <v>-2.3740501676516867E-4</v>
      </c>
      <c r="F18" s="6">
        <f>((1+BSL_RFR_spot_no_VA!F18)*(1+DH_RFR_spot_no_VA!$C18)/(1+BSL_RFR_spot_no_VA!$C18))-1</f>
        <v>-7.4390558144021846E-4</v>
      </c>
      <c r="G18" s="6">
        <f>((1+BSL_RFR_spot_no_VA!G18)*(1+DH_RFR_spot_no_VA!$C18)/(1+BSL_RFR_spot_no_VA!$C18))-1</f>
        <v>3.2248150807786535E-2</v>
      </c>
      <c r="H18" s="6">
        <f>((1+BSL_RFR_spot_no_VA!H18)*(1+DH_RFR_spot_no_VA!$C18)/(1+BSL_RFR_spot_no_VA!$C18))-1</f>
        <v>-2.3740501676516867E-4</v>
      </c>
      <c r="I18" s="6">
        <f>((1+BSL_RFR_spot_no_VA!I18)*(1+DH_RFR_spot_no_VA!$C18)/(1+BSL_RFR_spot_no_VA!$C18))-1</f>
        <v>8.0539026344794706E-4</v>
      </c>
      <c r="J18" s="6">
        <f>((1+BSL_RFR_spot_no_VA!J18)*(1+DH_RFR_spot_no_VA!$C18)/(1+BSL_RFR_spot_no_VA!$C18))-1</f>
        <v>-3.3671885297603676E-4</v>
      </c>
      <c r="K18" s="6">
        <f>((1+BSL_RFR_spot_no_VA!K18)*(1+DH_RFR_spot_no_VA!$C18)/(1+BSL_RFR_spot_no_VA!$C18))-1</f>
        <v>-2.3740501676516867E-4</v>
      </c>
      <c r="L18" s="6">
        <f>((1+BSL_RFR_spot_no_VA!L18)*(1+DH_RFR_spot_no_VA!$C18)/(1+BSL_RFR_spot_no_VA!$C18))-1</f>
        <v>-2.3740501676516867E-4</v>
      </c>
      <c r="M18" s="6">
        <f>((1+BSL_RFR_spot_no_VA!M18)*(1+DH_RFR_spot_no_VA!$C18)/(1+BSL_RFR_spot_no_VA!$C18))-1</f>
        <v>-2.3740501676516867E-4</v>
      </c>
      <c r="N18" s="6">
        <f>((1+BSL_RFR_spot_no_VA!N18)*(1+DH_RFR_spot_no_VA!$C18)/(1+BSL_RFR_spot_no_VA!$C18))-1</f>
        <v>-2.3740501676516867E-4</v>
      </c>
      <c r="O18" s="6">
        <f>((1+BSL_RFR_spot_no_VA!O18)*(1+DH_RFR_spot_no_VA!$C18)/(1+BSL_RFR_spot_no_VA!$C18))-1</f>
        <v>-2.3740501676516867E-4</v>
      </c>
      <c r="P18" s="6">
        <f>((1+BSL_RFR_spot_no_VA!P18)*(1+DH_RFR_spot_no_VA!$C18)/(1+BSL_RFR_spot_no_VA!$C18))-1</f>
        <v>2.3905788566079611E-2</v>
      </c>
      <c r="Q18" s="6">
        <f>((1+BSL_RFR_spot_no_VA!Q18)*(1+DH_RFR_spot_no_VA!$C18)/(1+BSL_RFR_spot_no_VA!$C18))-1</f>
        <v>5.0055121640382616E-2</v>
      </c>
      <c r="R18" s="6">
        <f>((1+BSL_RFR_spot_no_VA!R18)*(1+DH_RFR_spot_no_VA!$C18)/(1+BSL_RFR_spot_no_VA!$C18))-1</f>
        <v>-2.3740501676516867E-4</v>
      </c>
      <c r="S18" s="6">
        <f>((1+BSL_RFR_spot_no_VA!S18)*(1+DH_RFR_spot_no_VA!$C18)/(1+BSL_RFR_spot_no_VA!$C18))-1</f>
        <v>-2.3740501676516867E-4</v>
      </c>
      <c r="T18" s="6">
        <f>((1+BSL_RFR_spot_no_VA!T18)*(1+DH_RFR_spot_no_VA!$C18)/(1+BSL_RFR_spot_no_VA!$C18))-1</f>
        <v>-2.3740501676516867E-4</v>
      </c>
      <c r="U18" s="6">
        <f>((1+BSL_RFR_spot_no_VA!U18)*(1+DH_RFR_spot_no_VA!$C18)/(1+BSL_RFR_spot_no_VA!$C18))-1</f>
        <v>-7.1595794006578117E-3</v>
      </c>
      <c r="V18" s="6">
        <f>((1+BSL_RFR_spot_no_VA!V18)*(1+DH_RFR_spot_no_VA!$C18)/(1+BSL_RFR_spot_no_VA!$C18))-1</f>
        <v>-2.3740501676516867E-4</v>
      </c>
      <c r="W18" s="6">
        <f>((1+BSL_RFR_spot_no_VA!W18)*(1+DH_RFR_spot_no_VA!$C18)/(1+BSL_RFR_spot_no_VA!$C18))-1</f>
        <v>-2.3740501676516867E-4</v>
      </c>
      <c r="X18" s="6">
        <f>((1+BSL_RFR_spot_no_VA!X18)*(1+DH_RFR_spot_no_VA!$C18)/(1+BSL_RFR_spot_no_VA!$C18))-1</f>
        <v>-2.3740501676516867E-4</v>
      </c>
      <c r="Y18" s="6">
        <f>((1+BSL_RFR_spot_no_VA!Y18)*(1+DH_RFR_spot_no_VA!$C18)/(1+BSL_RFR_spot_no_VA!$C18))-1</f>
        <v>-2.3740501676516867E-4</v>
      </c>
      <c r="Z18" s="6">
        <f>((1+BSL_RFR_spot_no_VA!Z18)*(1+DH_RFR_spot_no_VA!$C18)/(1+BSL_RFR_spot_no_VA!$C18))-1</f>
        <v>9.0087131344600557E-3</v>
      </c>
      <c r="AA18" s="6">
        <f>((1+BSL_RFR_spot_no_VA!AA18)*(1+DH_RFR_spot_no_VA!$C18)/(1+BSL_RFR_spot_no_VA!$C18))-1</f>
        <v>2.0727745807334053E-2</v>
      </c>
      <c r="AB18" s="6">
        <f>((1+BSL_RFR_spot_no_VA!AB18)*(1+DH_RFR_spot_no_VA!$C18)/(1+BSL_RFR_spot_no_VA!$C18))-1</f>
        <v>-2.3740501676516867E-4</v>
      </c>
      <c r="AC18" s="6">
        <f>((1+BSL_RFR_spot_no_VA!AC18)*(1+DH_RFR_spot_no_VA!$C18)/(1+BSL_RFR_spot_no_VA!$C18))-1</f>
        <v>2.7351978682594202E-2</v>
      </c>
      <c r="AD18" s="6">
        <f>((1+BSL_RFR_spot_no_VA!AD18)*(1+DH_RFR_spot_no_VA!$C18)/(1+BSL_RFR_spot_no_VA!$C18))-1</f>
        <v>9.2561443538603738E-2</v>
      </c>
      <c r="AE18" s="6">
        <f>((1+BSL_RFR_spot_no_VA!AE18)*(1+DH_RFR_spot_no_VA!$C18)/(1+BSL_RFR_spot_no_VA!$C18))-1</f>
        <v>-2.3740501676516867E-4</v>
      </c>
      <c r="AF18" s="6">
        <f>((1+BSL_RFR_spot_no_VA!AF18)*(1+DH_RFR_spot_no_VA!$C18)/(1+BSL_RFR_spot_no_VA!$C18))-1</f>
        <v>-2.3740501676516867E-4</v>
      </c>
      <c r="AG18" s="6">
        <f>((1+BSL_RFR_spot_no_VA!AG18)*(1+DH_RFR_spot_no_VA!$C18)/(1+BSL_RFR_spot_no_VA!$C18))-1</f>
        <v>-2.3740501676516867E-4</v>
      </c>
      <c r="AH18" s="6">
        <f>((1+BSL_RFR_spot_no_VA!AH18)*(1+DH_RFR_spot_no_VA!$C18)/(1+BSL_RFR_spot_no_VA!$C18))-1</f>
        <v>5.8505331429563601E-3</v>
      </c>
      <c r="AI18" s="6">
        <f>((1+BSL_RFR_spot_no_VA!AI18)*(1+DH_RFR_spot_no_VA!$C18)/(1+BSL_RFR_spot_no_VA!$C18))-1</f>
        <v>-7.1595794006578117E-3</v>
      </c>
      <c r="AJ18" s="6">
        <f>((1+BSL_RFR_spot_no_VA!AJ18)*(1+DH_RFR_spot_no_VA!$C18)/(1+BSL_RFR_spot_no_VA!$C18))-1</f>
        <v>1.0846019104359783E-2</v>
      </c>
      <c r="AK18" s="6">
        <f>((1+BSL_RFR_spot_no_VA!AK18)*(1+DH_RFR_spot_no_VA!$C18)/(1+BSL_RFR_spot_no_VA!$C18))-1</f>
        <v>1.9287695182277576E-2</v>
      </c>
      <c r="AL18" s="6">
        <f>((1+BSL_RFR_spot_no_VA!AL18)*(1+DH_RFR_spot_no_VA!$C18)/(1+BSL_RFR_spot_no_VA!$C18))-1</f>
        <v>0.16211092303702546</v>
      </c>
      <c r="AM18" s="6">
        <f>((1+BSL_RFR_spot_no_VA!AM18)*(1+DH_RFR_spot_no_VA!$C18)/(1+BSL_RFR_spot_no_VA!$C18))-1</f>
        <v>7.9460550870043001E-3</v>
      </c>
      <c r="AN18" s="6">
        <f>((1+BSL_RFR_spot_no_VA!AN18)*(1+DH_RFR_spot_no_VA!$C18)/(1+BSL_RFR_spot_no_VA!$C18))-1</f>
        <v>3.9438472549448322E-2</v>
      </c>
      <c r="AO18" s="6">
        <f>((1+BSL_RFR_spot_no_VA!AO18)*(1+DH_RFR_spot_no_VA!$C18)/(1+BSL_RFR_spot_no_VA!$C18))-1</f>
        <v>1.7569565815830801E-2</v>
      </c>
      <c r="AP18" s="6">
        <f>((1+BSL_RFR_spot_no_VA!AP18)*(1+DH_RFR_spot_no_VA!$C18)/(1+BSL_RFR_spot_no_VA!$C18))-1</f>
        <v>4.5973322972118869E-2</v>
      </c>
      <c r="AQ18" s="6">
        <f>((1+BSL_RFR_spot_no_VA!AQ18)*(1+DH_RFR_spot_no_VA!$C18)/(1+BSL_RFR_spot_no_VA!$C18))-1</f>
        <v>9.0683014361865322E-3</v>
      </c>
      <c r="AR18" s="6">
        <f>((1+BSL_RFR_spot_no_VA!AR18)*(1+DH_RFR_spot_no_VA!$C18)/(1+BSL_RFR_spot_no_VA!$C18))-1</f>
        <v>7.0642879886881005E-2</v>
      </c>
      <c r="AS18" s="6">
        <f>((1+BSL_RFR_spot_no_VA!AS18)*(1+DH_RFR_spot_no_VA!$C18)/(1+BSL_RFR_spot_no_VA!$C18))-1</f>
        <v>-4.7661159479774895E-3</v>
      </c>
      <c r="AT18" s="6">
        <f>((1+BSL_RFR_spot_no_VA!AT18)*(1+DH_RFR_spot_no_VA!$C18)/(1+BSL_RFR_spot_no_VA!$C18))-1</f>
        <v>3.3499505144042763E-2</v>
      </c>
      <c r="AU18" s="6">
        <f>((1+BSL_RFR_spot_no_VA!AU18)*(1+DH_RFR_spot_no_VA!$C18)/(1+BSL_RFR_spot_no_VA!$C18))-1</f>
        <v>5.2726663834453236E-2</v>
      </c>
      <c r="AV18" s="6">
        <f>((1+BSL_RFR_spot_no_VA!AV18)*(1+DH_RFR_spot_no_VA!$C18)/(1+BSL_RFR_spot_no_VA!$C18))-1</f>
        <v>2.6160212648064674E-2</v>
      </c>
      <c r="AW18" s="6">
        <f>((1+BSL_RFR_spot_no_VA!AW18)*(1+DH_RFR_spot_no_VA!$C18)/(1+BSL_RFR_spot_no_VA!$C18))-1</f>
        <v>1.9377077634867179E-2</v>
      </c>
      <c r="AX18" s="6">
        <f>((1+BSL_RFR_spot_no_VA!AX18)*(1+DH_RFR_spot_no_VA!$C18)/(1+BSL_RFR_spot_no_VA!$C18))-1</f>
        <v>8.7188564999599816E-2</v>
      </c>
      <c r="AY18" s="6">
        <f>((1+BSL_RFR_spot_no_VA!AY18)*(1+DH_RFR_spot_no_VA!$C18)/(1+BSL_RFR_spot_no_VA!$C18))-1</f>
        <v>8.7207030094487159E-3</v>
      </c>
      <c r="AZ18" s="6">
        <f>((1+BSL_RFR_spot_no_VA!AZ18)*(1+DH_RFR_spot_no_VA!$C18)/(1+BSL_RFR_spot_no_VA!$C18))-1</f>
        <v>1.7885972419351415E-3</v>
      </c>
      <c r="BA18" s="6">
        <f>((1+BSL_RFR_spot_no_VA!BA18)*(1+DH_RFR_spot_no_VA!$C18)/(1+BSL_RFR_spot_no_VA!$C18))-1</f>
        <v>1.4907955005381446E-2</v>
      </c>
      <c r="BB18" s="6">
        <f>((1+BSL_RFR_spot_no_VA!BB18)*(1+DH_RFR_spot_no_VA!$C18)/(1+BSL_RFR_spot_no_VA!$C18))-1</f>
        <v>0.10717050884521218</v>
      </c>
      <c r="BC18" s="6">
        <f>((1+BSL_RFR_spot_no_VA!BC18)*(1+DH_RFR_spot_no_VA!$C18)/(1+BSL_RFR_spot_no_VA!$C18))-1</f>
        <v>1.2762776143228072E-2</v>
      </c>
      <c r="BD18" s="12"/>
      <c r="BE18" s="3"/>
    </row>
    <row r="19" spans="1:57" x14ac:dyDescent="0.25">
      <c r="A19" s="3"/>
      <c r="B19" s="3">
        <v>9</v>
      </c>
      <c r="C19" s="6">
        <v>1.52968540700682E-3</v>
      </c>
      <c r="D19" s="6">
        <f>((1+BSL_RFR_spot_no_VA!D19)*(1+DH_RFR_spot_no_VA!$C19)/(1+BSL_RFR_spot_no_VA!$C19))-1</f>
        <v>1.52968540700682E-3</v>
      </c>
      <c r="E19" s="6">
        <f>((1+BSL_RFR_spot_no_VA!E19)*(1+DH_RFR_spot_no_VA!$C19)/(1+BSL_RFR_spot_no_VA!$C19))-1</f>
        <v>1.52968540700682E-3</v>
      </c>
      <c r="F19" s="6">
        <f>((1+BSL_RFR_spot_no_VA!F19)*(1+DH_RFR_spot_no_VA!$C19)/(1+BSL_RFR_spot_no_VA!$C19))-1</f>
        <v>1.0229641050776284E-3</v>
      </c>
      <c r="G19" s="6">
        <f>((1+BSL_RFR_spot_no_VA!G19)*(1+DH_RFR_spot_no_VA!$C19)/(1+BSL_RFR_spot_no_VA!$C19))-1</f>
        <v>3.383068447703752E-2</v>
      </c>
      <c r="H19" s="6">
        <f>((1+BSL_RFR_spot_no_VA!H19)*(1+DH_RFR_spot_no_VA!$C19)/(1+BSL_RFR_spot_no_VA!$C19))-1</f>
        <v>1.52968540700682E-3</v>
      </c>
      <c r="I19" s="6">
        <f>((1+BSL_RFR_spot_no_VA!I19)*(1+DH_RFR_spot_no_VA!$C19)/(1+BSL_RFR_spot_no_VA!$C19))-1</f>
        <v>2.0065995735283337E-3</v>
      </c>
      <c r="J19" s="6">
        <f>((1+BSL_RFR_spot_no_VA!J19)*(1+DH_RFR_spot_no_VA!$C19)/(1+BSL_RFR_spot_no_VA!$C19))-1</f>
        <v>1.4203925771789638E-3</v>
      </c>
      <c r="K19" s="6">
        <f>((1+BSL_RFR_spot_no_VA!K19)*(1+DH_RFR_spot_no_VA!$C19)/(1+BSL_RFR_spot_no_VA!$C19))-1</f>
        <v>1.52968540700682E-3</v>
      </c>
      <c r="L19" s="6">
        <f>((1+BSL_RFR_spot_no_VA!L19)*(1+DH_RFR_spot_no_VA!$C19)/(1+BSL_RFR_spot_no_VA!$C19))-1</f>
        <v>1.52968540700682E-3</v>
      </c>
      <c r="M19" s="6">
        <f>((1+BSL_RFR_spot_no_VA!M19)*(1+DH_RFR_spot_no_VA!$C19)/(1+BSL_RFR_spot_no_VA!$C19))-1</f>
        <v>1.52968540700682E-3</v>
      </c>
      <c r="N19" s="6">
        <f>((1+BSL_RFR_spot_no_VA!N19)*(1+DH_RFR_spot_no_VA!$C19)/(1+BSL_RFR_spot_no_VA!$C19))-1</f>
        <v>1.52968540700682E-3</v>
      </c>
      <c r="O19" s="6">
        <f>((1+BSL_RFR_spot_no_VA!O19)*(1+DH_RFR_spot_no_VA!$C19)/(1+BSL_RFR_spot_no_VA!$C19))-1</f>
        <v>1.52968540700682E-3</v>
      </c>
      <c r="P19" s="6">
        <f>((1+BSL_RFR_spot_no_VA!P19)*(1+DH_RFR_spot_no_VA!$C19)/(1+BSL_RFR_spot_no_VA!$C19))-1</f>
        <v>2.6041086423852722E-2</v>
      </c>
      <c r="Q19" s="6">
        <f>((1+BSL_RFR_spot_no_VA!Q19)*(1+DH_RFR_spot_no_VA!$C19)/(1+BSL_RFR_spot_no_VA!$C19))-1</f>
        <v>5.0582294576106079E-2</v>
      </c>
      <c r="R19" s="6">
        <f>((1+BSL_RFR_spot_no_VA!R19)*(1+DH_RFR_spot_no_VA!$C19)/(1+BSL_RFR_spot_no_VA!$C19))-1</f>
        <v>1.52968540700682E-3</v>
      </c>
      <c r="S19" s="6">
        <f>((1+BSL_RFR_spot_no_VA!S19)*(1+DH_RFR_spot_no_VA!$C19)/(1+BSL_RFR_spot_no_VA!$C19))-1</f>
        <v>1.52968540700682E-3</v>
      </c>
      <c r="T19" s="6">
        <f>((1+BSL_RFR_spot_no_VA!T19)*(1+DH_RFR_spot_no_VA!$C19)/(1+BSL_RFR_spot_no_VA!$C19))-1</f>
        <v>1.52968540700682E-3</v>
      </c>
      <c r="U19" s="6">
        <f>((1+BSL_RFR_spot_no_VA!U19)*(1+DH_RFR_spot_no_VA!$C19)/(1+BSL_RFR_spot_no_VA!$C19))-1</f>
        <v>-5.7233842088413311E-3</v>
      </c>
      <c r="V19" s="6">
        <f>((1+BSL_RFR_spot_no_VA!V19)*(1+DH_RFR_spot_no_VA!$C19)/(1+BSL_RFR_spot_no_VA!$C19))-1</f>
        <v>1.52968540700682E-3</v>
      </c>
      <c r="W19" s="6">
        <f>((1+BSL_RFR_spot_no_VA!W19)*(1+DH_RFR_spot_no_VA!$C19)/(1+BSL_RFR_spot_no_VA!$C19))-1</f>
        <v>1.52968540700682E-3</v>
      </c>
      <c r="X19" s="6">
        <f>((1+BSL_RFR_spot_no_VA!X19)*(1+DH_RFR_spot_no_VA!$C19)/(1+BSL_RFR_spot_no_VA!$C19))-1</f>
        <v>1.52968540700682E-3</v>
      </c>
      <c r="Y19" s="6">
        <f>((1+BSL_RFR_spot_no_VA!Y19)*(1+DH_RFR_spot_no_VA!$C19)/(1+BSL_RFR_spot_no_VA!$C19))-1</f>
        <v>1.52968540700682E-3</v>
      </c>
      <c r="Z19" s="6">
        <f>((1+BSL_RFR_spot_no_VA!Z19)*(1+DH_RFR_spot_no_VA!$C19)/(1+BSL_RFR_spot_no_VA!$C19))-1</f>
        <v>1.0551311723705492E-2</v>
      </c>
      <c r="AA19" s="6">
        <f>((1+BSL_RFR_spot_no_VA!AA19)*(1+DH_RFR_spot_no_VA!$C19)/(1+BSL_RFR_spot_no_VA!$C19))-1</f>
        <v>2.1927701737604499E-2</v>
      </c>
      <c r="AB19" s="6">
        <f>((1+BSL_RFR_spot_no_VA!AB19)*(1+DH_RFR_spot_no_VA!$C19)/(1+BSL_RFR_spot_no_VA!$C19))-1</f>
        <v>1.52968540700682E-3</v>
      </c>
      <c r="AC19" s="6">
        <f>((1+BSL_RFR_spot_no_VA!AC19)*(1+DH_RFR_spot_no_VA!$C19)/(1+BSL_RFR_spot_no_VA!$C19))-1</f>
        <v>2.9925949738642599E-2</v>
      </c>
      <c r="AD19" s="6">
        <f>((1+BSL_RFR_spot_no_VA!AD19)*(1+DH_RFR_spot_no_VA!$C19)/(1+BSL_RFR_spot_no_VA!$C19))-1</f>
        <v>9.3444955292228293E-2</v>
      </c>
      <c r="AE19" s="6">
        <f>((1+BSL_RFR_spot_no_VA!AE19)*(1+DH_RFR_spot_no_VA!$C19)/(1+BSL_RFR_spot_no_VA!$C19))-1</f>
        <v>1.52968540700682E-3</v>
      </c>
      <c r="AF19" s="6">
        <f>((1+BSL_RFR_spot_no_VA!AF19)*(1+DH_RFR_spot_no_VA!$C19)/(1+BSL_RFR_spot_no_VA!$C19))-1</f>
        <v>1.52968540700682E-3</v>
      </c>
      <c r="AG19" s="6">
        <f>((1+BSL_RFR_spot_no_VA!AG19)*(1+DH_RFR_spot_no_VA!$C19)/(1+BSL_RFR_spot_no_VA!$C19))-1</f>
        <v>1.52968540700682E-3</v>
      </c>
      <c r="AH19" s="6">
        <f>((1+BSL_RFR_spot_no_VA!AH19)*(1+DH_RFR_spot_no_VA!$C19)/(1+BSL_RFR_spot_no_VA!$C19))-1</f>
        <v>7.9084123842321219E-3</v>
      </c>
      <c r="AI19" s="6">
        <f>((1+BSL_RFR_spot_no_VA!AI19)*(1+DH_RFR_spot_no_VA!$C19)/(1+BSL_RFR_spot_no_VA!$C19))-1</f>
        <v>-5.7233842088413311E-3</v>
      </c>
      <c r="AJ19" s="6">
        <f>((1+BSL_RFR_spot_no_VA!AJ19)*(1+DH_RFR_spot_no_VA!$C19)/(1+BSL_RFR_spot_no_VA!$C19))-1</f>
        <v>1.2031732782282978E-2</v>
      </c>
      <c r="AK19" s="6">
        <f>((1+BSL_RFR_spot_no_VA!AK19)*(1+DH_RFR_spot_no_VA!$C19)/(1+BSL_RFR_spot_no_VA!$C19))-1</f>
        <v>2.0804966303918482E-2</v>
      </c>
      <c r="AL19" s="6">
        <f>((1+BSL_RFR_spot_no_VA!AL19)*(1+DH_RFR_spot_no_VA!$C19)/(1+BSL_RFR_spot_no_VA!$C19))-1</f>
        <v>0.16246834518441666</v>
      </c>
      <c r="AM19" s="6">
        <f>((1+BSL_RFR_spot_no_VA!AM19)*(1+DH_RFR_spot_no_VA!$C19)/(1+BSL_RFR_spot_no_VA!$C19))-1</f>
        <v>9.9054904565412105E-3</v>
      </c>
      <c r="AN19" s="6">
        <f>((1+BSL_RFR_spot_no_VA!AN19)*(1+DH_RFR_spot_no_VA!$C19)/(1+BSL_RFR_spot_no_VA!$C19))-1</f>
        <v>4.0835361297822281E-2</v>
      </c>
      <c r="AO19" s="6">
        <f>((1+BSL_RFR_spot_no_VA!AO19)*(1+DH_RFR_spot_no_VA!$C19)/(1+BSL_RFR_spot_no_VA!$C19))-1</f>
        <v>1.8549559724743592E-2</v>
      </c>
      <c r="AP19" s="6">
        <f>((1+BSL_RFR_spot_no_VA!AP19)*(1+DH_RFR_spot_no_VA!$C19)/(1+BSL_RFR_spot_no_VA!$C19))-1</f>
        <v>4.8575280791994802E-2</v>
      </c>
      <c r="AQ19" s="6">
        <f>((1+BSL_RFR_spot_no_VA!AQ19)*(1+DH_RFR_spot_no_VA!$C19)/(1+BSL_RFR_spot_no_VA!$C19))-1</f>
        <v>1.0134011827999112E-2</v>
      </c>
      <c r="AR19" s="6">
        <f>((1+BSL_RFR_spot_no_VA!AR19)*(1+DH_RFR_spot_no_VA!$C19)/(1+BSL_RFR_spot_no_VA!$C19))-1</f>
        <v>7.1536710767645895E-2</v>
      </c>
      <c r="AS19" s="6">
        <f>((1+BSL_RFR_spot_no_VA!AS19)*(1+DH_RFR_spot_no_VA!$C19)/(1+BSL_RFR_spot_no_VA!$C19))-1</f>
        <v>-3.7759846955454091E-3</v>
      </c>
      <c r="AT19" s="6">
        <f>((1+BSL_RFR_spot_no_VA!AT19)*(1+DH_RFR_spot_no_VA!$C19)/(1+BSL_RFR_spot_no_VA!$C19))-1</f>
        <v>3.483419136909327E-2</v>
      </c>
      <c r="AU19" s="6">
        <f>((1+BSL_RFR_spot_no_VA!AU19)*(1+DH_RFR_spot_no_VA!$C19)/(1+BSL_RFR_spot_no_VA!$C19))-1</f>
        <v>5.4179022248622477E-2</v>
      </c>
      <c r="AV19" s="6">
        <f>((1+BSL_RFR_spot_no_VA!AV19)*(1+DH_RFR_spot_no_VA!$C19)/(1+BSL_RFR_spot_no_VA!$C19))-1</f>
        <v>2.7461893211614852E-2</v>
      </c>
      <c r="AW19" s="6">
        <f>((1+BSL_RFR_spot_no_VA!AW19)*(1+DH_RFR_spot_no_VA!$C19)/(1+BSL_RFR_spot_no_VA!$C19))-1</f>
        <v>2.0586380644262769E-2</v>
      </c>
      <c r="AX19" s="6">
        <f>((1+BSL_RFR_spot_no_VA!AX19)*(1+DH_RFR_spot_no_VA!$C19)/(1+BSL_RFR_spot_no_VA!$C19))-1</f>
        <v>8.8586392220790344E-2</v>
      </c>
      <c r="AY19" s="6">
        <f>((1+BSL_RFR_spot_no_VA!AY19)*(1+DH_RFR_spot_no_VA!$C19)/(1+BSL_RFR_spot_no_VA!$C19))-1</f>
        <v>9.5478048316499642E-3</v>
      </c>
      <c r="AZ19" s="6">
        <f>((1+BSL_RFR_spot_no_VA!AZ19)*(1+DH_RFR_spot_no_VA!$C19)/(1+BSL_RFR_spot_no_VA!$C19))-1</f>
        <v>3.0399136009915395E-3</v>
      </c>
      <c r="BA19" s="6">
        <f>((1+BSL_RFR_spot_no_VA!BA19)*(1+DH_RFR_spot_no_VA!$C19)/(1+BSL_RFR_spot_no_VA!$C19))-1</f>
        <v>1.6164988892136023E-2</v>
      </c>
      <c r="BB19" s="6">
        <f>((1+BSL_RFR_spot_no_VA!BB19)*(1+DH_RFR_spot_no_VA!$C19)/(1+BSL_RFR_spot_no_VA!$C19))-1</f>
        <v>0.10712643044431447</v>
      </c>
      <c r="BC19" s="6">
        <f>((1+BSL_RFR_spot_no_VA!BC19)*(1+DH_RFR_spot_no_VA!$C19)/(1+BSL_RFR_spot_no_VA!$C19))-1</f>
        <v>1.4018875142789433E-2</v>
      </c>
      <c r="BD19" s="12"/>
      <c r="BE19" s="3"/>
    </row>
    <row r="20" spans="1:57" x14ac:dyDescent="0.25">
      <c r="A20" s="11"/>
      <c r="B20" s="8">
        <v>10</v>
      </c>
      <c r="C20" s="9">
        <v>2.9856535043619736E-3</v>
      </c>
      <c r="D20" s="9">
        <f>((1+BSL_RFR_spot_no_VA!D20)*(1+DH_RFR_spot_no_VA!$C20)/(1+BSL_RFR_spot_no_VA!$C20))-1</f>
        <v>2.9856535043619736E-3</v>
      </c>
      <c r="E20" s="9">
        <f>((1+BSL_RFR_spot_no_VA!E20)*(1+DH_RFR_spot_no_VA!$C20)/(1+BSL_RFR_spot_no_VA!$C20))-1</f>
        <v>2.9856535043619736E-3</v>
      </c>
      <c r="F20" s="9">
        <f>((1+BSL_RFR_spot_no_VA!F20)*(1+DH_RFR_spot_no_VA!$C20)/(1+BSL_RFR_spot_no_VA!$C20))-1</f>
        <v>2.478798951506489E-3</v>
      </c>
      <c r="G20" s="9">
        <f>((1+BSL_RFR_spot_no_VA!G20)*(1+DH_RFR_spot_no_VA!$C20)/(1+BSL_RFR_spot_no_VA!$C20))-1</f>
        <v>3.500693525534615E-2</v>
      </c>
      <c r="H20" s="9">
        <f>((1+BSL_RFR_spot_no_VA!H20)*(1+DH_RFR_spot_no_VA!$C20)/(1+BSL_RFR_spot_no_VA!$C20))-1</f>
        <v>2.9856535043619736E-3</v>
      </c>
      <c r="I20" s="9">
        <f>((1+BSL_RFR_spot_no_VA!I20)*(1+DH_RFR_spot_no_VA!$C20)/(1+BSL_RFR_spot_no_VA!$C20))-1</f>
        <v>2.9359618815332222E-3</v>
      </c>
      <c r="J20" s="9">
        <f>((1+BSL_RFR_spot_no_VA!J20)*(1+DH_RFR_spot_no_VA!$C20)/(1+BSL_RFR_spot_no_VA!$C20))-1</f>
        <v>2.8862702587040268E-3</v>
      </c>
      <c r="K20" s="9">
        <f>((1+BSL_RFR_spot_no_VA!K20)*(1+DH_RFR_spot_no_VA!$C20)/(1+BSL_RFR_spot_no_VA!$C20))-1</f>
        <v>2.9856535043619736E-3</v>
      </c>
      <c r="L20" s="9">
        <f>((1+BSL_RFR_spot_no_VA!L20)*(1+DH_RFR_spot_no_VA!$C20)/(1+BSL_RFR_spot_no_VA!$C20))-1</f>
        <v>2.9856535043619736E-3</v>
      </c>
      <c r="M20" s="9">
        <f>((1+BSL_RFR_spot_no_VA!M20)*(1+DH_RFR_spot_no_VA!$C20)/(1+BSL_RFR_spot_no_VA!$C20))-1</f>
        <v>2.9856535043619736E-3</v>
      </c>
      <c r="N20" s="9">
        <f>((1+BSL_RFR_spot_no_VA!N20)*(1+DH_RFR_spot_no_VA!$C20)/(1+BSL_RFR_spot_no_VA!$C20))-1</f>
        <v>2.9856535043619736E-3</v>
      </c>
      <c r="O20" s="9">
        <f>((1+BSL_RFR_spot_no_VA!O20)*(1+DH_RFR_spot_no_VA!$C20)/(1+BSL_RFR_spot_no_VA!$C20))-1</f>
        <v>2.9856535043619736E-3</v>
      </c>
      <c r="P20" s="9">
        <f>((1+BSL_RFR_spot_no_VA!P20)*(1+DH_RFR_spot_no_VA!$C20)/(1+BSL_RFR_spot_no_VA!$C20))-1</f>
        <v>2.7761896646883111E-2</v>
      </c>
      <c r="Q20" s="9">
        <f>((1+BSL_RFR_spot_no_VA!Q20)*(1+DH_RFR_spot_no_VA!$C20)/(1+BSL_RFR_spot_no_VA!$C20))-1</f>
        <v>5.0798932990390622E-2</v>
      </c>
      <c r="R20" s="9">
        <f>((1+BSL_RFR_spot_no_VA!R20)*(1+DH_RFR_spot_no_VA!$C20)/(1+BSL_RFR_spot_no_VA!$C20))-1</f>
        <v>2.9856535043619736E-3</v>
      </c>
      <c r="S20" s="9">
        <f>((1+BSL_RFR_spot_no_VA!S20)*(1+DH_RFR_spot_no_VA!$C20)/(1+BSL_RFR_spot_no_VA!$C20))-1</f>
        <v>2.9856535043619736E-3</v>
      </c>
      <c r="T20" s="9">
        <f>((1+BSL_RFR_spot_no_VA!T20)*(1+DH_RFR_spot_no_VA!$C20)/(1+BSL_RFR_spot_no_VA!$C20))-1</f>
        <v>2.9856535043619736E-3</v>
      </c>
      <c r="U20" s="9">
        <f>((1+BSL_RFR_spot_no_VA!U20)*(1+DH_RFR_spot_no_VA!$C20)/(1+BSL_RFR_spot_no_VA!$C20))-1</f>
        <v>-4.587349814772046E-3</v>
      </c>
      <c r="V20" s="9">
        <f>((1+BSL_RFR_spot_no_VA!V20)*(1+DH_RFR_spot_no_VA!$C20)/(1+BSL_RFR_spot_no_VA!$C20))-1</f>
        <v>2.9856535043619736E-3</v>
      </c>
      <c r="W20" s="9">
        <f>((1+BSL_RFR_spot_no_VA!W20)*(1+DH_RFR_spot_no_VA!$C20)/(1+BSL_RFR_spot_no_VA!$C20))-1</f>
        <v>2.9856535043619736E-3</v>
      </c>
      <c r="X20" s="9">
        <f>((1+BSL_RFR_spot_no_VA!X20)*(1+DH_RFR_spot_no_VA!$C20)/(1+BSL_RFR_spot_no_VA!$C20))-1</f>
        <v>2.9856535043619736E-3</v>
      </c>
      <c r="Y20" s="9">
        <f>((1+BSL_RFR_spot_no_VA!Y20)*(1+DH_RFR_spot_no_VA!$C20)/(1+BSL_RFR_spot_no_VA!$C20))-1</f>
        <v>2.9856535043619736E-3</v>
      </c>
      <c r="Z20" s="9">
        <f>((1+BSL_RFR_spot_no_VA!Z20)*(1+DH_RFR_spot_no_VA!$C20)/(1+BSL_RFR_spot_no_VA!$C20))-1</f>
        <v>1.1781070745088495E-2</v>
      </c>
      <c r="AA20" s="9">
        <f>((1+BSL_RFR_spot_no_VA!AA20)*(1+DH_RFR_spot_no_VA!$C20)/(1+BSL_RFR_spot_no_VA!$C20))-1</f>
        <v>2.3567923680118508E-2</v>
      </c>
      <c r="AB20" s="9">
        <f>((1+BSL_RFR_spot_no_VA!AB20)*(1+DH_RFR_spot_no_VA!$C20)/(1+BSL_RFR_spot_no_VA!$C20))-1</f>
        <v>2.9856535043619736E-3</v>
      </c>
      <c r="AC20" s="9">
        <f>((1+BSL_RFR_spot_no_VA!AC20)*(1+DH_RFR_spot_no_VA!$C20)/(1+BSL_RFR_spot_no_VA!$C20))-1</f>
        <v>3.2273895999753055E-2</v>
      </c>
      <c r="AD20" s="9">
        <f>((1+BSL_RFR_spot_no_VA!AD20)*(1+DH_RFR_spot_no_VA!$C20)/(1+BSL_RFR_spot_no_VA!$C20))-1</f>
        <v>9.1406927166219454E-2</v>
      </c>
      <c r="AE20" s="9">
        <f>((1+BSL_RFR_spot_no_VA!AE20)*(1+DH_RFR_spot_no_VA!$C20)/(1+BSL_RFR_spot_no_VA!$C20))-1</f>
        <v>2.9856535043619736E-3</v>
      </c>
      <c r="AF20" s="9">
        <f>((1+BSL_RFR_spot_no_VA!AF20)*(1+DH_RFR_spot_no_VA!$C20)/(1+BSL_RFR_spot_no_VA!$C20))-1</f>
        <v>2.9856535043619736E-3</v>
      </c>
      <c r="AG20" s="9">
        <f>((1+BSL_RFR_spot_no_VA!AG20)*(1+DH_RFR_spot_no_VA!$C20)/(1+BSL_RFR_spot_no_VA!$C20))-1</f>
        <v>2.9856535043619736E-3</v>
      </c>
      <c r="AH20" s="9">
        <f>((1+BSL_RFR_spot_no_VA!AH20)*(1+DH_RFR_spot_no_VA!$C20)/(1+BSL_RFR_spot_no_VA!$C20))-1</f>
        <v>9.544947717785135E-3</v>
      </c>
      <c r="AI20" s="9">
        <f>((1+BSL_RFR_spot_no_VA!AI20)*(1+DH_RFR_spot_no_VA!$C20)/(1+BSL_RFR_spot_no_VA!$C20))-1</f>
        <v>-4.587349814772046E-3</v>
      </c>
      <c r="AJ20" s="9">
        <f>((1+BSL_RFR_spot_no_VA!AJ20)*(1+DH_RFR_spot_no_VA!$C20)/(1+BSL_RFR_spot_no_VA!$C20))-1</f>
        <v>1.2884224771891439E-2</v>
      </c>
      <c r="AK20" s="9">
        <f>((1+BSL_RFR_spot_no_VA!AK20)*(1+DH_RFR_spot_no_VA!$C20)/(1+BSL_RFR_spot_no_VA!$C20))-1</f>
        <v>2.1967853425026274E-2</v>
      </c>
      <c r="AL20" s="9">
        <f>((1+BSL_RFR_spot_no_VA!AL20)*(1+DH_RFR_spot_no_VA!$C20)/(1+BSL_RFR_spot_no_VA!$C20))-1</f>
        <v>0.16265477597838696</v>
      </c>
      <c r="AM20" s="9">
        <f>((1+BSL_RFR_spot_no_VA!AM20)*(1+DH_RFR_spot_no_VA!$C20)/(1+BSL_RFR_spot_no_VA!$C20))-1</f>
        <v>1.1502797657246377E-2</v>
      </c>
      <c r="AN20" s="9">
        <f>((1+BSL_RFR_spot_no_VA!AN20)*(1+DH_RFR_spot_no_VA!$C20)/(1+BSL_RFR_spot_no_VA!$C20))-1</f>
        <v>4.1556291144203339E-2</v>
      </c>
      <c r="AO20" s="9">
        <f>((1+BSL_RFR_spot_no_VA!AO20)*(1+DH_RFR_spot_no_VA!$C20)/(1+BSL_RFR_spot_no_VA!$C20))-1</f>
        <v>1.9254690818564457E-2</v>
      </c>
      <c r="AP20" s="9">
        <f>((1+BSL_RFR_spot_no_VA!AP20)*(1+DH_RFR_spot_no_VA!$C20)/(1+BSL_RFR_spot_no_VA!$C20))-1</f>
        <v>5.122628094671966E-2</v>
      </c>
      <c r="AQ20" s="9">
        <f>((1+BSL_RFR_spot_no_VA!AQ20)*(1+DH_RFR_spot_no_VA!$C20)/(1+BSL_RFR_spot_no_VA!$C20))-1</f>
        <v>1.0876683209601223E-2</v>
      </c>
      <c r="AR20" s="9">
        <f>((1+BSL_RFR_spot_no_VA!AR20)*(1+DH_RFR_spot_no_VA!$C20)/(1+BSL_RFR_spot_no_VA!$C20))-1</f>
        <v>7.2166330806844758E-2</v>
      </c>
      <c r="AS20" s="9">
        <f>((1+BSL_RFR_spot_no_VA!AS20)*(1+DH_RFR_spot_no_VA!$C20)/(1+BSL_RFR_spot_no_VA!$C20))-1</f>
        <v>-2.9375879368502833E-3</v>
      </c>
      <c r="AT20" s="9">
        <f>((1+BSL_RFR_spot_no_VA!AT20)*(1+DH_RFR_spot_no_VA!$C20)/(1+BSL_RFR_spot_no_VA!$C20))-1</f>
        <v>3.6000767711925397E-2</v>
      </c>
      <c r="AU20" s="9">
        <f>((1+BSL_RFR_spot_no_VA!AU20)*(1+DH_RFR_spot_no_VA!$C20)/(1+BSL_RFR_spot_no_VA!$C20))-1</f>
        <v>5.5509698834576238E-2</v>
      </c>
      <c r="AV20" s="9">
        <f>((1+BSL_RFR_spot_no_VA!AV20)*(1+DH_RFR_spot_no_VA!$C20)/(1+BSL_RFR_spot_no_VA!$C20))-1</f>
        <v>2.8467517691054489E-2</v>
      </c>
      <c r="AW20" s="9">
        <f>((1+BSL_RFR_spot_no_VA!AW20)*(1+DH_RFR_spot_no_VA!$C20)/(1+BSL_RFR_spot_no_VA!$C20))-1</f>
        <v>2.1391430600210093E-2</v>
      </c>
      <c r="AX20" s="9">
        <f>((1+BSL_RFR_spot_no_VA!AX20)*(1+DH_RFR_spot_no_VA!$C20)/(1+BSL_RFR_spot_no_VA!$C20))-1</f>
        <v>8.9697535340903078E-2</v>
      </c>
      <c r="AY20" s="9">
        <f>((1+BSL_RFR_spot_no_VA!AY20)*(1+DH_RFR_spot_no_VA!$C20)/(1+BSL_RFR_spot_no_VA!$C20))-1</f>
        <v>1.0161123840864095E-2</v>
      </c>
      <c r="AZ20" s="9">
        <f>((1+BSL_RFR_spot_no_VA!AZ20)*(1+DH_RFR_spot_no_VA!$C20)/(1+BSL_RFR_spot_no_VA!$C20))-1</f>
        <v>4.0888075311651395E-3</v>
      </c>
      <c r="BA20" s="9">
        <f>((1+BSL_RFR_spot_no_VA!BA20)*(1+DH_RFR_spot_no_VA!$C20)/(1+BSL_RFR_spot_no_VA!$C20))-1</f>
        <v>1.6591219834932058E-2</v>
      </c>
      <c r="BB20" s="9">
        <f>((1+BSL_RFR_spot_no_VA!BB20)*(1+DH_RFR_spot_no_VA!$C20)/(1+BSL_RFR_spot_no_VA!$C20))-1</f>
        <v>0.10670200867297441</v>
      </c>
      <c r="BC20" s="9">
        <f>((1+BSL_RFR_spot_no_VA!BC20)*(1+DH_RFR_spot_no_VA!$C20)/(1+BSL_RFR_spot_no_VA!$C20))-1</f>
        <v>1.5209792720286996E-2</v>
      </c>
      <c r="BD20" s="12"/>
      <c r="BE20" s="3"/>
    </row>
    <row r="21" spans="1:57" x14ac:dyDescent="0.25">
      <c r="A21" s="3"/>
      <c r="B21" s="3">
        <v>11</v>
      </c>
      <c r="C21" s="6">
        <v>4.0203781086027846E-3</v>
      </c>
      <c r="D21" s="6">
        <f>((1+BSL_RFR_spot_no_VA!D21)*(1+DH_RFR_spot_no_VA!$C21)/(1+BSL_RFR_spot_no_VA!$C21))-1</f>
        <v>4.0203781086027846E-3</v>
      </c>
      <c r="E21" s="6">
        <f>((1+BSL_RFR_spot_no_VA!E21)*(1+DH_RFR_spot_no_VA!$C21)/(1+BSL_RFR_spot_no_VA!$C21))-1</f>
        <v>4.0203781086027846E-3</v>
      </c>
      <c r="F21" s="6">
        <f>((1+BSL_RFR_spot_no_VA!F21)*(1+DH_RFR_spot_no_VA!$C21)/(1+BSL_RFR_spot_no_VA!$C21))-1</f>
        <v>3.5035897604385191E-3</v>
      </c>
      <c r="G21" s="6">
        <f>((1+BSL_RFR_spot_no_VA!G21)*(1+DH_RFR_spot_no_VA!$C21)/(1+BSL_RFR_spot_no_VA!$C21))-1</f>
        <v>3.5693540908596111E-2</v>
      </c>
      <c r="H21" s="6">
        <f>((1+BSL_RFR_spot_no_VA!H21)*(1+DH_RFR_spot_no_VA!$C21)/(1+BSL_RFR_spot_no_VA!$C21))-1</f>
        <v>4.0203781086027846E-3</v>
      </c>
      <c r="I21" s="6">
        <f>((1+BSL_RFR_spot_no_VA!I21)*(1+DH_RFR_spot_no_VA!$C21)/(1+BSL_RFR_spot_no_VA!$C21))-1</f>
        <v>3.5930338976208898E-3</v>
      </c>
      <c r="J21" s="6">
        <f>((1+BSL_RFR_spot_no_VA!J21)*(1+DH_RFR_spot_no_VA!$C21)/(1+BSL_RFR_spot_no_VA!$C21))-1</f>
        <v>3.9209957339558787E-3</v>
      </c>
      <c r="K21" s="6">
        <f>((1+BSL_RFR_spot_no_VA!K21)*(1+DH_RFR_spot_no_VA!$C21)/(1+BSL_RFR_spot_no_VA!$C21))-1</f>
        <v>4.0203781086027846E-3</v>
      </c>
      <c r="L21" s="6">
        <f>((1+BSL_RFR_spot_no_VA!L21)*(1+DH_RFR_spot_no_VA!$C21)/(1+BSL_RFR_spot_no_VA!$C21))-1</f>
        <v>4.0203781086027846E-3</v>
      </c>
      <c r="M21" s="6">
        <f>((1+BSL_RFR_spot_no_VA!M21)*(1+DH_RFR_spot_no_VA!$C21)/(1+BSL_RFR_spot_no_VA!$C21))-1</f>
        <v>4.0203781086027846E-3</v>
      </c>
      <c r="N21" s="6">
        <f>((1+BSL_RFR_spot_no_VA!N21)*(1+DH_RFR_spot_no_VA!$C21)/(1+BSL_RFR_spot_no_VA!$C21))-1</f>
        <v>4.0203781086027846E-3</v>
      </c>
      <c r="O21" s="6">
        <f>((1+BSL_RFR_spot_no_VA!O21)*(1+DH_RFR_spot_no_VA!$C21)/(1+BSL_RFR_spot_no_VA!$C21))-1</f>
        <v>4.0203781086027846E-3</v>
      </c>
      <c r="P21" s="6">
        <f>((1+BSL_RFR_spot_no_VA!P21)*(1+DH_RFR_spot_no_VA!$C21)/(1+BSL_RFR_spot_no_VA!$C21))-1</f>
        <v>2.919393360668332E-2</v>
      </c>
      <c r="Q21" s="6">
        <f>((1+BSL_RFR_spot_no_VA!Q21)*(1+DH_RFR_spot_no_VA!$C21)/(1+BSL_RFR_spot_no_VA!$C21))-1</f>
        <v>5.0630711818037577E-2</v>
      </c>
      <c r="R21" s="6">
        <f>((1+BSL_RFR_spot_no_VA!R21)*(1+DH_RFR_spot_no_VA!$C21)/(1+BSL_RFR_spot_no_VA!$C21))-1</f>
        <v>4.0203781086027846E-3</v>
      </c>
      <c r="S21" s="6">
        <f>((1+BSL_RFR_spot_no_VA!S21)*(1+DH_RFR_spot_no_VA!$C21)/(1+BSL_RFR_spot_no_VA!$C21))-1</f>
        <v>4.0203781086027846E-3</v>
      </c>
      <c r="T21" s="6">
        <f>((1+BSL_RFR_spot_no_VA!T21)*(1+DH_RFR_spot_no_VA!$C21)/(1+BSL_RFR_spot_no_VA!$C21))-1</f>
        <v>4.0203781086027846E-3</v>
      </c>
      <c r="U21" s="6">
        <f>((1+BSL_RFR_spot_no_VA!U21)*(1+DH_RFR_spot_no_VA!$C21)/(1+BSL_RFR_spot_no_VA!$C21))-1</f>
        <v>-3.9202736256909176E-3</v>
      </c>
      <c r="V21" s="6">
        <f>((1+BSL_RFR_spot_no_VA!V21)*(1+DH_RFR_spot_no_VA!$C21)/(1+BSL_RFR_spot_no_VA!$C21))-1</f>
        <v>4.0203781086027846E-3</v>
      </c>
      <c r="W21" s="6">
        <f>((1+BSL_RFR_spot_no_VA!W21)*(1+DH_RFR_spot_no_VA!$C21)/(1+BSL_RFR_spot_no_VA!$C21))-1</f>
        <v>4.0203781086027846E-3</v>
      </c>
      <c r="X21" s="6">
        <f>((1+BSL_RFR_spot_no_VA!X21)*(1+DH_RFR_spot_no_VA!$C21)/(1+BSL_RFR_spot_no_VA!$C21))-1</f>
        <v>4.0203781086027846E-3</v>
      </c>
      <c r="Y21" s="6">
        <f>((1+BSL_RFR_spot_no_VA!Y21)*(1+DH_RFR_spot_no_VA!$C21)/(1+BSL_RFR_spot_no_VA!$C21))-1</f>
        <v>4.0203781086027846E-3</v>
      </c>
      <c r="Z21" s="6">
        <f>((1+BSL_RFR_spot_no_VA!Z21)*(1+DH_RFR_spot_no_VA!$C21)/(1+BSL_RFR_spot_no_VA!$C21))-1</f>
        <v>1.2676582940354786E-2</v>
      </c>
      <c r="AA21" s="6">
        <f>((1+BSL_RFR_spot_no_VA!AA21)*(1+DH_RFR_spot_no_VA!$C21)/(1+BSL_RFR_spot_no_VA!$C21))-1</f>
        <v>2.4870800309539698E-2</v>
      </c>
      <c r="AB21" s="6">
        <f>((1+BSL_RFR_spot_no_VA!AB21)*(1+DH_RFR_spot_no_VA!$C21)/(1+BSL_RFR_spot_no_VA!$C21))-1</f>
        <v>4.0203781086027846E-3</v>
      </c>
      <c r="AC21" s="6">
        <f>((1+BSL_RFR_spot_no_VA!AC21)*(1+DH_RFR_spot_no_VA!$C21)/(1+BSL_RFR_spot_no_VA!$C21))-1</f>
        <v>3.3954349352273816E-2</v>
      </c>
      <c r="AD21" s="6">
        <f>((1+BSL_RFR_spot_no_VA!AD21)*(1+DH_RFR_spot_no_VA!$C21)/(1+BSL_RFR_spot_no_VA!$C21))-1</f>
        <v>8.8753790732619908E-2</v>
      </c>
      <c r="AE21" s="6">
        <f>((1+BSL_RFR_spot_no_VA!AE21)*(1+DH_RFR_spot_no_VA!$C21)/(1+BSL_RFR_spot_no_VA!$C21))-1</f>
        <v>4.0203781086027846E-3</v>
      </c>
      <c r="AF21" s="6">
        <f>((1+BSL_RFR_spot_no_VA!AF21)*(1+DH_RFR_spot_no_VA!$C21)/(1+BSL_RFR_spot_no_VA!$C21))-1</f>
        <v>4.0203781086027846E-3</v>
      </c>
      <c r="AG21" s="6">
        <f>((1+BSL_RFR_spot_no_VA!AG21)*(1+DH_RFR_spot_no_VA!$C21)/(1+BSL_RFR_spot_no_VA!$C21))-1</f>
        <v>4.0203781086027846E-3</v>
      </c>
      <c r="AH21" s="6">
        <f>((1+BSL_RFR_spot_no_VA!AH21)*(1+DH_RFR_spot_no_VA!$C21)/(1+BSL_RFR_spot_no_VA!$C21))-1</f>
        <v>1.1036773758679841E-2</v>
      </c>
      <c r="AI21" s="6">
        <f>((1+BSL_RFR_spot_no_VA!AI21)*(1+DH_RFR_spot_no_VA!$C21)/(1+BSL_RFR_spot_no_VA!$C21))-1</f>
        <v>-3.9202736256909176E-3</v>
      </c>
      <c r="AJ21" s="6">
        <f>((1+BSL_RFR_spot_no_VA!AJ21)*(1+DH_RFR_spot_no_VA!$C21)/(1+BSL_RFR_spot_no_VA!$C21))-1</f>
        <v>1.3382197800348328E-2</v>
      </c>
      <c r="AK21" s="6">
        <f>((1+BSL_RFR_spot_no_VA!AK21)*(1+DH_RFR_spot_no_VA!$C21)/(1+BSL_RFR_spot_no_VA!$C21))-1</f>
        <v>2.2644635117447187E-2</v>
      </c>
      <c r="AL21" s="6">
        <f>((1+BSL_RFR_spot_no_VA!AL21)*(1+DH_RFR_spot_no_VA!$C21)/(1+BSL_RFR_spot_no_VA!$C21))-1</f>
        <v>0.16205823027223398</v>
      </c>
      <c r="AM21" s="6">
        <f>((1+BSL_RFR_spot_no_VA!AM21)*(1+DH_RFR_spot_no_VA!$C21)/(1+BSL_RFR_spot_no_VA!$C21))-1</f>
        <v>1.2746150602607864E-2</v>
      </c>
      <c r="AN21" s="6">
        <f>((1+BSL_RFR_spot_no_VA!AN21)*(1+DH_RFR_spot_no_VA!$C21)/(1+BSL_RFR_spot_no_VA!$C21))-1</f>
        <v>4.1755865762062028E-2</v>
      </c>
      <c r="AO21" s="6">
        <f>((1+BSL_RFR_spot_no_VA!AO21)*(1+DH_RFR_spot_no_VA!$C21)/(1+BSL_RFR_spot_no_VA!$C21))-1</f>
        <v>1.9683040352967307E-2</v>
      </c>
      <c r="AP21" s="6">
        <f>((1+BSL_RFR_spot_no_VA!AP21)*(1+DH_RFR_spot_no_VA!$C21)/(1+BSL_RFR_spot_no_VA!$C21))-1</f>
        <v>5.3015888809565315E-2</v>
      </c>
      <c r="AQ21" s="6">
        <f>((1+BSL_RFR_spot_no_VA!AQ21)*(1+DH_RFR_spot_no_VA!$C21)/(1+BSL_RFR_spot_no_VA!$C21))-1</f>
        <v>1.1225600270508895E-2</v>
      </c>
      <c r="AR21" s="6">
        <f>((1+BSL_RFR_spot_no_VA!AR21)*(1+DH_RFR_spot_no_VA!$C21)/(1+BSL_RFR_spot_no_VA!$C21))-1</f>
        <v>7.2256316541220889E-2</v>
      </c>
      <c r="AS21" s="6">
        <f>((1+BSL_RFR_spot_no_VA!AS21)*(1+DH_RFR_spot_no_VA!$C21)/(1+BSL_RFR_spot_no_VA!$C21))-1</f>
        <v>-2.3202173938745574E-3</v>
      </c>
      <c r="AT21" s="6">
        <f>((1+BSL_RFR_spot_no_VA!AT21)*(1+DH_RFR_spot_no_VA!$C21)/(1+BSL_RFR_spot_no_VA!$C21))-1</f>
        <v>3.6468723430842509E-2</v>
      </c>
      <c r="AU21" s="6">
        <f>((1+BSL_RFR_spot_no_VA!AU21)*(1+DH_RFR_spot_no_VA!$C21)/(1+BSL_RFR_spot_no_VA!$C21))-1</f>
        <v>5.6623469009250638E-2</v>
      </c>
      <c r="AV21" s="6">
        <f>((1+BSL_RFR_spot_no_VA!AV21)*(1+DH_RFR_spot_no_VA!$C21)/(1+BSL_RFR_spot_no_VA!$C21))-1</f>
        <v>2.9174057131754028E-2</v>
      </c>
      <c r="AW21" s="6">
        <f>((1+BSL_RFR_spot_no_VA!AW21)*(1+DH_RFR_spot_no_VA!$C21)/(1+BSL_RFR_spot_no_VA!$C21))-1</f>
        <v>2.1948958494918402E-2</v>
      </c>
      <c r="AX21" s="6">
        <f>((1+BSL_RFR_spot_no_VA!AX21)*(1+DH_RFR_spot_no_VA!$C21)/(1+BSL_RFR_spot_no_VA!$C21))-1</f>
        <v>9.0453229339083396E-2</v>
      </c>
      <c r="AY21" s="6">
        <f>((1+BSL_RFR_spot_no_VA!AY21)*(1+DH_RFR_spot_no_VA!$C21)/(1+BSL_RFR_spot_no_VA!$C21))-1</f>
        <v>1.0470294223192234E-2</v>
      </c>
      <c r="AZ21" s="6">
        <f>((1+BSL_RFR_spot_no_VA!AZ21)*(1+DH_RFR_spot_no_VA!$C21)/(1+BSL_RFR_spot_no_VA!$C21))-1</f>
        <v>4.9545724302846317E-3</v>
      </c>
      <c r="BA21" s="6">
        <f>((1+BSL_RFR_spot_no_VA!BA21)*(1+DH_RFR_spot_no_VA!$C21)/(1+BSL_RFR_spot_no_VA!$C21))-1</f>
        <v>1.7943848796645012E-2</v>
      </c>
      <c r="BB21" s="6">
        <f>((1+BSL_RFR_spot_no_VA!BB21)*(1+DH_RFR_spot_no_VA!$C21)/(1+BSL_RFR_spot_no_VA!$C21))-1</f>
        <v>0.10572830032232461</v>
      </c>
      <c r="BC21" s="6">
        <f>((1+BSL_RFR_spot_no_VA!BC21)*(1+DH_RFR_spot_no_VA!$C21)/(1+BSL_RFR_spot_no_VA!$C21))-1</f>
        <v>1.5598424754976525E-2</v>
      </c>
      <c r="BD21" s="12"/>
      <c r="BE21" s="3"/>
    </row>
    <row r="22" spans="1:57" x14ac:dyDescent="0.25">
      <c r="A22" s="3"/>
      <c r="B22" s="3">
        <v>12</v>
      </c>
      <c r="C22" s="6">
        <v>4.7610434966598447E-3</v>
      </c>
      <c r="D22" s="6">
        <f>((1+BSL_RFR_spot_no_VA!D22)*(1+DH_RFR_spot_no_VA!$C22)/(1+BSL_RFR_spot_no_VA!$C22))-1</f>
        <v>4.7610434966598447E-3</v>
      </c>
      <c r="E22" s="6">
        <f>((1+BSL_RFR_spot_no_VA!E22)*(1+DH_RFR_spot_no_VA!$C22)/(1+BSL_RFR_spot_no_VA!$C22))-1</f>
        <v>4.7610434966598447E-3</v>
      </c>
      <c r="F22" s="6">
        <f>((1+BSL_RFR_spot_no_VA!F22)*(1+DH_RFR_spot_no_VA!$C22)/(1+BSL_RFR_spot_no_VA!$C22))-1</f>
        <v>4.2542909925229466E-3</v>
      </c>
      <c r="G22" s="6">
        <f>((1+BSL_RFR_spot_no_VA!G22)*(1+DH_RFR_spot_no_VA!$C22)/(1+BSL_RFR_spot_no_VA!$C22))-1</f>
        <v>3.6020717575383054E-2</v>
      </c>
      <c r="H22" s="6">
        <f>((1+BSL_RFR_spot_no_VA!H22)*(1+DH_RFR_spot_no_VA!$C22)/(1+BSL_RFR_spot_no_VA!$C22))-1</f>
        <v>4.7610434966598447E-3</v>
      </c>
      <c r="I22" s="6">
        <f>((1+BSL_RFR_spot_no_VA!I22)*(1+DH_RFR_spot_no_VA!$C22)/(1+BSL_RFR_spot_no_VA!$C22))-1</f>
        <v>4.0555645203121937E-3</v>
      </c>
      <c r="J22" s="6">
        <f>((1+BSL_RFR_spot_no_VA!J22)*(1+DH_RFR_spot_no_VA!$C22)/(1+BSL_RFR_spot_no_VA!$C22))-1</f>
        <v>4.6616802605545793E-3</v>
      </c>
      <c r="K22" s="6">
        <f>((1+BSL_RFR_spot_no_VA!K22)*(1+DH_RFR_spot_no_VA!$C22)/(1+BSL_RFR_spot_no_VA!$C22))-1</f>
        <v>4.7610434966598447E-3</v>
      </c>
      <c r="L22" s="6">
        <f>((1+BSL_RFR_spot_no_VA!L22)*(1+DH_RFR_spot_no_VA!$C22)/(1+BSL_RFR_spot_no_VA!$C22))-1</f>
        <v>4.7610434966598447E-3</v>
      </c>
      <c r="M22" s="6">
        <f>((1+BSL_RFR_spot_no_VA!M22)*(1+DH_RFR_spot_no_VA!$C22)/(1+BSL_RFR_spot_no_VA!$C22))-1</f>
        <v>4.7610434966598447E-3</v>
      </c>
      <c r="N22" s="6">
        <f>((1+BSL_RFR_spot_no_VA!N22)*(1+DH_RFR_spot_no_VA!$C22)/(1+BSL_RFR_spot_no_VA!$C22))-1</f>
        <v>4.7610434966598447E-3</v>
      </c>
      <c r="O22" s="6">
        <f>((1+BSL_RFR_spot_no_VA!O22)*(1+DH_RFR_spot_no_VA!$C22)/(1+BSL_RFR_spot_no_VA!$C22))-1</f>
        <v>4.7610434966598447E-3</v>
      </c>
      <c r="P22" s="6">
        <f>((1+BSL_RFR_spot_no_VA!P22)*(1+DH_RFR_spot_no_VA!$C22)/(1+BSL_RFR_spot_no_VA!$C22))-1</f>
        <v>3.0436503706265716E-2</v>
      </c>
      <c r="Q22" s="6">
        <f>((1+BSL_RFR_spot_no_VA!Q22)*(1+DH_RFR_spot_no_VA!$C22)/(1+BSL_RFR_spot_no_VA!$C22))-1</f>
        <v>5.0209787691217977E-2</v>
      </c>
      <c r="R22" s="6">
        <f>((1+BSL_RFR_spot_no_VA!R22)*(1+DH_RFR_spot_no_VA!$C22)/(1+BSL_RFR_spot_no_VA!$C22))-1</f>
        <v>4.7610434966598447E-3</v>
      </c>
      <c r="S22" s="6">
        <f>((1+BSL_RFR_spot_no_VA!S22)*(1+DH_RFR_spot_no_VA!$C22)/(1+BSL_RFR_spot_no_VA!$C22))-1</f>
        <v>4.7610434966598447E-3</v>
      </c>
      <c r="T22" s="6">
        <f>((1+BSL_RFR_spot_no_VA!T22)*(1+DH_RFR_spot_no_VA!$C22)/(1+BSL_RFR_spot_no_VA!$C22))-1</f>
        <v>4.7610434966598447E-3</v>
      </c>
      <c r="U22" s="6">
        <f>((1+BSL_RFR_spot_no_VA!U22)*(1+DH_RFR_spot_no_VA!$C22)/(1+BSL_RFR_spot_no_VA!$C22))-1</f>
        <v>-3.2178243625949898E-3</v>
      </c>
      <c r="V22" s="6">
        <f>((1+BSL_RFR_spot_no_VA!V22)*(1+DH_RFR_spot_no_VA!$C22)/(1+BSL_RFR_spot_no_VA!$C22))-1</f>
        <v>4.7610434966598447E-3</v>
      </c>
      <c r="W22" s="6">
        <f>((1+BSL_RFR_spot_no_VA!W22)*(1+DH_RFR_spot_no_VA!$C22)/(1+BSL_RFR_spot_no_VA!$C22))-1</f>
        <v>4.7610434966598447E-3</v>
      </c>
      <c r="X22" s="6">
        <f>((1+BSL_RFR_spot_no_VA!X22)*(1+DH_RFR_spot_no_VA!$C22)/(1+BSL_RFR_spot_no_VA!$C22))-1</f>
        <v>4.7610434966598447E-3</v>
      </c>
      <c r="Y22" s="6">
        <f>((1+BSL_RFR_spot_no_VA!Y22)*(1+DH_RFR_spot_no_VA!$C22)/(1+BSL_RFR_spot_no_VA!$C22))-1</f>
        <v>4.7610434966598447E-3</v>
      </c>
      <c r="Z22" s="6">
        <f>((1+BSL_RFR_spot_no_VA!Z22)*(1+DH_RFR_spot_no_VA!$C22)/(1+BSL_RFR_spot_no_VA!$C22))-1</f>
        <v>1.3355963419766859E-2</v>
      </c>
      <c r="AA22" s="6">
        <f>((1+BSL_RFR_spot_no_VA!AA22)*(1+DH_RFR_spot_no_VA!$C22)/(1+BSL_RFR_spot_no_VA!$C22))-1</f>
        <v>2.5756495285706782E-2</v>
      </c>
      <c r="AB22" s="6">
        <f>((1+BSL_RFR_spot_no_VA!AB22)*(1+DH_RFR_spot_no_VA!$C22)/(1+BSL_RFR_spot_no_VA!$C22))-1</f>
        <v>4.7610434966598447E-3</v>
      </c>
      <c r="AC22" s="6">
        <f>((1+BSL_RFR_spot_no_VA!AC22)*(1+DH_RFR_spot_no_VA!$C22)/(1+BSL_RFR_spot_no_VA!$C22))-1</f>
        <v>3.5056894185161669E-2</v>
      </c>
      <c r="AD22" s="6">
        <f>((1+BSL_RFR_spot_no_VA!AD22)*(1+DH_RFR_spot_no_VA!$C22)/(1+BSL_RFR_spot_no_VA!$C22))-1</f>
        <v>8.613953386688955E-2</v>
      </c>
      <c r="AE22" s="6">
        <f>((1+BSL_RFR_spot_no_VA!AE22)*(1+DH_RFR_spot_no_VA!$C22)/(1+BSL_RFR_spot_no_VA!$C22))-1</f>
        <v>4.7610434966598447E-3</v>
      </c>
      <c r="AF22" s="6">
        <f>((1+BSL_RFR_spot_no_VA!AF22)*(1+DH_RFR_spot_no_VA!$C22)/(1+BSL_RFR_spot_no_VA!$C22))-1</f>
        <v>4.7610434966598447E-3</v>
      </c>
      <c r="AG22" s="6">
        <f>((1+BSL_RFR_spot_no_VA!AG22)*(1+DH_RFR_spot_no_VA!$C22)/(1+BSL_RFR_spot_no_VA!$C22))-1</f>
        <v>4.7610434966598447E-3</v>
      </c>
      <c r="AH22" s="6">
        <f>((1+BSL_RFR_spot_no_VA!AH22)*(1+DH_RFR_spot_no_VA!$C22)/(1+BSL_RFR_spot_no_VA!$C22))-1</f>
        <v>1.2392140029545695E-2</v>
      </c>
      <c r="AI22" s="6">
        <f>((1+BSL_RFR_spot_no_VA!AI22)*(1+DH_RFR_spot_no_VA!$C22)/(1+BSL_RFR_spot_no_VA!$C22))-1</f>
        <v>-3.2178243625949898E-3</v>
      </c>
      <c r="AJ22" s="6">
        <f>((1+BSL_RFR_spot_no_VA!AJ22)*(1+DH_RFR_spot_no_VA!$C22)/(1+BSL_RFR_spot_no_VA!$C22))-1</f>
        <v>1.3634180480861735E-2</v>
      </c>
      <c r="AK22" s="6">
        <f>((1+BSL_RFR_spot_no_VA!AK22)*(1+DH_RFR_spot_no_VA!$C22)/(1+BSL_RFR_spot_no_VA!$C22))-1</f>
        <v>2.304387894003268E-2</v>
      </c>
      <c r="AL22" s="6">
        <f>((1+BSL_RFR_spot_no_VA!AL22)*(1+DH_RFR_spot_no_VA!$C22)/(1+BSL_RFR_spot_no_VA!$C22))-1</f>
        <v>0.16077126050557045</v>
      </c>
      <c r="AM22" s="6">
        <f>((1+BSL_RFR_spot_no_VA!AM22)*(1+DH_RFR_spot_no_VA!$C22)/(1+BSL_RFR_spot_no_VA!$C22))-1</f>
        <v>1.3693798422524939E-2</v>
      </c>
      <c r="AN22" s="6">
        <f>((1+BSL_RFR_spot_no_VA!AN22)*(1+DH_RFR_spot_no_VA!$C22)/(1+BSL_RFR_spot_no_VA!$C22))-1</f>
        <v>4.1684422033384294E-2</v>
      </c>
      <c r="AO22" s="6">
        <f>((1+BSL_RFR_spot_no_VA!AO22)*(1+DH_RFR_spot_no_VA!$C22)/(1+BSL_RFR_spot_no_VA!$C22))-1</f>
        <v>1.9943745973547644E-2</v>
      </c>
      <c r="AP22" s="6">
        <f>((1+BSL_RFR_spot_no_VA!AP22)*(1+DH_RFR_spot_no_VA!$C22)/(1+BSL_RFR_spot_no_VA!$C22))-1</f>
        <v>5.4055144928492505E-2</v>
      </c>
      <c r="AQ22" s="6">
        <f>((1+BSL_RFR_spot_no_VA!AQ22)*(1+DH_RFR_spot_no_VA!$C22)/(1+BSL_RFR_spot_no_VA!$C22))-1</f>
        <v>1.140844399210339E-2</v>
      </c>
      <c r="AR22" s="6">
        <f>((1+BSL_RFR_spot_no_VA!AR22)*(1+DH_RFR_spot_no_VA!$C22)/(1+BSL_RFR_spot_no_VA!$C22))-1</f>
        <v>7.1920654780222915E-2</v>
      </c>
      <c r="AS22" s="6">
        <f>((1+BSL_RFR_spot_no_VA!AS22)*(1+DH_RFR_spot_no_VA!$C22)/(1+BSL_RFR_spot_no_VA!$C22))-1</f>
        <v>-1.8664843515630025E-3</v>
      </c>
      <c r="AT22" s="6">
        <f>((1+BSL_RFR_spot_no_VA!AT22)*(1+DH_RFR_spot_no_VA!$C22)/(1+BSL_RFR_spot_no_VA!$C22))-1</f>
        <v>3.6597024344793727E-2</v>
      </c>
      <c r="AU22" s="6">
        <f>((1+BSL_RFR_spot_no_VA!AU22)*(1+DH_RFR_spot_no_VA!$C22)/(1+BSL_RFR_spot_no_VA!$C22))-1</f>
        <v>5.7562667163009174E-2</v>
      </c>
      <c r="AV22" s="6">
        <f>((1+BSL_RFR_spot_no_VA!AV22)*(1+DH_RFR_spot_no_VA!$C22)/(1+BSL_RFR_spot_no_VA!$C22))-1</f>
        <v>2.9661470464644513E-2</v>
      </c>
      <c r="AW22" s="6">
        <f>((1+BSL_RFR_spot_no_VA!AW22)*(1+DH_RFR_spot_no_VA!$C22)/(1+BSL_RFR_spot_no_VA!$C22))-1</f>
        <v>2.2298654669242746E-2</v>
      </c>
      <c r="AX22" s="6">
        <f>((1+BSL_RFR_spot_no_VA!AX22)*(1+DH_RFR_spot_no_VA!$C22)/(1+BSL_RFR_spot_no_VA!$C22))-1</f>
        <v>9.0948714494385241E-2</v>
      </c>
      <c r="AY22" s="6">
        <f>((1+BSL_RFR_spot_no_VA!AY22)*(1+DH_RFR_spot_no_VA!$C22)/(1+BSL_RFR_spot_no_VA!$C22))-1</f>
        <v>1.052411119076635E-2</v>
      </c>
      <c r="AZ22" s="6">
        <f>((1+BSL_RFR_spot_no_VA!AZ22)*(1+DH_RFR_spot_no_VA!$C22)/(1+BSL_RFR_spot_no_VA!$C22))-1</f>
        <v>5.6950579160495174E-3</v>
      </c>
      <c r="BA22" s="6">
        <f>((1+BSL_RFR_spot_no_VA!BA22)*(1+DH_RFR_spot_no_VA!$C22)/(1+BSL_RFR_spot_no_VA!$C22))-1</f>
        <v>1.9595974647178993E-2</v>
      </c>
      <c r="BB22" s="6">
        <f>((1+BSL_RFR_spot_no_VA!BB22)*(1+DH_RFR_spot_no_VA!$C22)/(1+BSL_RFR_spot_no_VA!$C22))-1</f>
        <v>0.10434287872137826</v>
      </c>
      <c r="BC22" s="6">
        <f>((1+BSL_RFR_spot_no_VA!BC22)*(1+DH_RFR_spot_no_VA!$C22)/(1+BSL_RFR_spot_no_VA!$C22))-1</f>
        <v>1.6058643441830833E-2</v>
      </c>
      <c r="BD22" s="12"/>
      <c r="BE22" s="3"/>
    </row>
    <row r="23" spans="1:57" x14ac:dyDescent="0.25">
      <c r="A23" s="3"/>
      <c r="B23" s="3">
        <v>13</v>
      </c>
      <c r="C23" s="6">
        <v>5.3329549007385957E-3</v>
      </c>
      <c r="D23" s="6">
        <f>((1+BSL_RFR_spot_no_VA!D23)*(1+DH_RFR_spot_no_VA!$C23)/(1+BSL_RFR_spot_no_VA!$C23))-1</f>
        <v>5.3329549007385957E-3</v>
      </c>
      <c r="E23" s="6">
        <f>((1+BSL_RFR_spot_no_VA!E23)*(1+DH_RFR_spot_no_VA!$C23)/(1+BSL_RFR_spot_no_VA!$C23))-1</f>
        <v>5.3329549007385957E-3</v>
      </c>
      <c r="F23" s="6">
        <f>((1+BSL_RFR_spot_no_VA!F23)*(1+DH_RFR_spot_no_VA!$C23)/(1+BSL_RFR_spot_no_VA!$C23))-1</f>
        <v>4.8164214878181344E-3</v>
      </c>
      <c r="G23" s="6">
        <f>((1+BSL_RFR_spot_no_VA!G23)*(1+DH_RFR_spot_no_VA!$C23)/(1+BSL_RFR_spot_no_VA!$C23))-1</f>
        <v>3.6126292978679864E-2</v>
      </c>
      <c r="H23" s="6">
        <f>((1+BSL_RFR_spot_no_VA!H23)*(1+DH_RFR_spot_no_VA!$C23)/(1+BSL_RFR_spot_no_VA!$C23))-1</f>
        <v>5.3329549007385957E-3</v>
      </c>
      <c r="I23" s="6">
        <f>((1+BSL_RFR_spot_no_VA!I23)*(1+DH_RFR_spot_no_VA!$C23)/(1+BSL_RFR_spot_no_VA!$C23))-1</f>
        <v>4.4091547584002022E-3</v>
      </c>
      <c r="J23" s="6">
        <f>((1+BSL_RFR_spot_no_VA!J23)*(1+DH_RFR_spot_no_VA!$C23)/(1+BSL_RFR_spot_no_VA!$C23))-1</f>
        <v>5.233621552100054E-3</v>
      </c>
      <c r="K23" s="6">
        <f>((1+BSL_RFR_spot_no_VA!K23)*(1+DH_RFR_spot_no_VA!$C23)/(1+BSL_RFR_spot_no_VA!$C23))-1</f>
        <v>5.3329549007385957E-3</v>
      </c>
      <c r="L23" s="6">
        <f>((1+BSL_RFR_spot_no_VA!L23)*(1+DH_RFR_spot_no_VA!$C23)/(1+BSL_RFR_spot_no_VA!$C23))-1</f>
        <v>5.3329549007385957E-3</v>
      </c>
      <c r="M23" s="6">
        <f>((1+BSL_RFR_spot_no_VA!M23)*(1+DH_RFR_spot_no_VA!$C23)/(1+BSL_RFR_spot_no_VA!$C23))-1</f>
        <v>5.3329549007385957E-3</v>
      </c>
      <c r="N23" s="6">
        <f>((1+BSL_RFR_spot_no_VA!N23)*(1+DH_RFR_spot_no_VA!$C23)/(1+BSL_RFR_spot_no_VA!$C23))-1</f>
        <v>5.3329549007385957E-3</v>
      </c>
      <c r="O23" s="6">
        <f>((1+BSL_RFR_spot_no_VA!O23)*(1+DH_RFR_spot_no_VA!$C23)/(1+BSL_RFR_spot_no_VA!$C23))-1</f>
        <v>5.3329549007385957E-3</v>
      </c>
      <c r="P23" s="6">
        <f>((1+BSL_RFR_spot_no_VA!P23)*(1+DH_RFR_spot_no_VA!$C23)/(1+BSL_RFR_spot_no_VA!$C23))-1</f>
        <v>3.1477492262397044E-2</v>
      </c>
      <c r="Q23" s="6">
        <f>((1+BSL_RFR_spot_no_VA!Q23)*(1+DH_RFR_spot_no_VA!$C23)/(1+BSL_RFR_spot_no_VA!$C23))-1</f>
        <v>4.9615761723790675E-2</v>
      </c>
      <c r="R23" s="6">
        <f>((1+BSL_RFR_spot_no_VA!R23)*(1+DH_RFR_spot_no_VA!$C23)/(1+BSL_RFR_spot_no_VA!$C23))-1</f>
        <v>5.3329549007385957E-3</v>
      </c>
      <c r="S23" s="6">
        <f>((1+BSL_RFR_spot_no_VA!S23)*(1+DH_RFR_spot_no_VA!$C23)/(1+BSL_RFR_spot_no_VA!$C23))-1</f>
        <v>5.3329549007385957E-3</v>
      </c>
      <c r="T23" s="6">
        <f>((1+BSL_RFR_spot_no_VA!T23)*(1+DH_RFR_spot_no_VA!$C23)/(1+BSL_RFR_spot_no_VA!$C23))-1</f>
        <v>5.3329549007385957E-3</v>
      </c>
      <c r="U23" s="6">
        <f>((1+BSL_RFR_spot_no_VA!U23)*(1+DH_RFR_spot_no_VA!$C23)/(1+BSL_RFR_spot_no_VA!$C23))-1</f>
        <v>-2.9713130454418479E-3</v>
      </c>
      <c r="V23" s="6">
        <f>((1+BSL_RFR_spot_no_VA!V23)*(1+DH_RFR_spot_no_VA!$C23)/(1+BSL_RFR_spot_no_VA!$C23))-1</f>
        <v>5.3329549007385957E-3</v>
      </c>
      <c r="W23" s="6">
        <f>((1+BSL_RFR_spot_no_VA!W23)*(1+DH_RFR_spot_no_VA!$C23)/(1+BSL_RFR_spot_no_VA!$C23))-1</f>
        <v>5.3329549007385957E-3</v>
      </c>
      <c r="X23" s="6">
        <f>((1+BSL_RFR_spot_no_VA!X23)*(1+DH_RFR_spot_no_VA!$C23)/(1+BSL_RFR_spot_no_VA!$C23))-1</f>
        <v>5.3329549007385957E-3</v>
      </c>
      <c r="Y23" s="6">
        <f>((1+BSL_RFR_spot_no_VA!Y23)*(1+DH_RFR_spot_no_VA!$C23)/(1+BSL_RFR_spot_no_VA!$C23))-1</f>
        <v>5.3329549007385957E-3</v>
      </c>
      <c r="Z23" s="6">
        <f>((1+BSL_RFR_spot_no_VA!Z23)*(1+DH_RFR_spot_no_VA!$C23)/(1+BSL_RFR_spot_no_VA!$C23))-1</f>
        <v>1.3885556218515394E-2</v>
      </c>
      <c r="AA23" s="6">
        <f>((1+BSL_RFR_spot_no_VA!AA23)*(1+DH_RFR_spot_no_VA!$C23)/(1+BSL_RFR_spot_no_VA!$C23))-1</f>
        <v>2.6351891472649491E-2</v>
      </c>
      <c r="AB23" s="6">
        <f>((1+BSL_RFR_spot_no_VA!AB23)*(1+DH_RFR_spot_no_VA!$C23)/(1+BSL_RFR_spot_no_VA!$C23))-1</f>
        <v>5.3329549007385957E-3</v>
      </c>
      <c r="AC23" s="6">
        <f>((1+BSL_RFR_spot_no_VA!AC23)*(1+DH_RFR_spot_no_VA!$C23)/(1+BSL_RFR_spot_no_VA!$C23))-1</f>
        <v>3.574882625385345E-2</v>
      </c>
      <c r="AD23" s="6">
        <f>((1+BSL_RFR_spot_no_VA!AD23)*(1+DH_RFR_spot_no_VA!$C23)/(1+BSL_RFR_spot_no_VA!$C23))-1</f>
        <v>8.3607633627892808E-2</v>
      </c>
      <c r="AE23" s="6">
        <f>((1+BSL_RFR_spot_no_VA!AE23)*(1+DH_RFR_spot_no_VA!$C23)/(1+BSL_RFR_spot_no_VA!$C23))-1</f>
        <v>5.3329549007385957E-3</v>
      </c>
      <c r="AF23" s="6">
        <f>((1+BSL_RFR_spot_no_VA!AF23)*(1+DH_RFR_spot_no_VA!$C23)/(1+BSL_RFR_spot_no_VA!$C23))-1</f>
        <v>5.3329549007385957E-3</v>
      </c>
      <c r="AG23" s="6">
        <f>((1+BSL_RFR_spot_no_VA!AG23)*(1+DH_RFR_spot_no_VA!$C23)/(1+BSL_RFR_spot_no_VA!$C23))-1</f>
        <v>5.3329549007385957E-3</v>
      </c>
      <c r="AH23" s="6">
        <f>((1+BSL_RFR_spot_no_VA!AH23)*(1+DH_RFR_spot_no_VA!$C23)/(1+BSL_RFR_spot_no_VA!$C23))-1</f>
        <v>1.3557756168007806E-2</v>
      </c>
      <c r="AI23" s="6">
        <f>((1+BSL_RFR_spot_no_VA!AI23)*(1+DH_RFR_spot_no_VA!$C23)/(1+BSL_RFR_spot_no_VA!$C23))-1</f>
        <v>-2.9713130454418479E-3</v>
      </c>
      <c r="AJ23" s="6">
        <f>((1+BSL_RFR_spot_no_VA!AJ23)*(1+DH_RFR_spot_no_VA!$C23)/(1+BSL_RFR_spot_no_VA!$C23))-1</f>
        <v>1.3686889521238088E-2</v>
      </c>
      <c r="AK23" s="6">
        <f>((1+BSL_RFR_spot_no_VA!AK23)*(1+DH_RFR_spot_no_VA!$C23)/(1+BSL_RFR_spot_no_VA!$C23))-1</f>
        <v>2.3322224339174413E-2</v>
      </c>
      <c r="AL23" s="6">
        <f>((1+BSL_RFR_spot_no_VA!AL23)*(1+DH_RFR_spot_no_VA!$C23)/(1+BSL_RFR_spot_no_VA!$C23))-1</f>
        <v>0.15896191190507425</v>
      </c>
      <c r="AM23" s="6">
        <f>((1+BSL_RFR_spot_no_VA!AM23)*(1+DH_RFR_spot_no_VA!$C23)/(1+BSL_RFR_spot_no_VA!$C23))-1</f>
        <v>1.435242295711614E-2</v>
      </c>
      <c r="AN23" s="6">
        <f>((1+BSL_RFR_spot_no_VA!AN23)*(1+DH_RFR_spot_no_VA!$C23)/(1+BSL_RFR_spot_no_VA!$C23))-1</f>
        <v>4.1420760461113204E-2</v>
      </c>
      <c r="AO23" s="6">
        <f>((1+BSL_RFR_spot_no_VA!AO23)*(1+DH_RFR_spot_no_VA!$C23)/(1+BSL_RFR_spot_no_VA!$C23))-1</f>
        <v>2.0103823843286461E-2</v>
      </c>
      <c r="AP23" s="6">
        <f>((1+BSL_RFR_spot_no_VA!AP23)*(1+DH_RFR_spot_no_VA!$C23)/(1+BSL_RFR_spot_no_VA!$C23))-1</f>
        <v>5.4562562485989119E-2</v>
      </c>
      <c r="AQ23" s="6">
        <f>((1+BSL_RFR_spot_no_VA!AQ23)*(1+DH_RFR_spot_no_VA!$C23)/(1+BSL_RFR_spot_no_VA!$C23))-1</f>
        <v>1.1600889199829156E-2</v>
      </c>
      <c r="AR23" s="6">
        <f>((1+BSL_RFR_spot_no_VA!AR23)*(1+DH_RFR_spot_no_VA!$C23)/(1+BSL_RFR_spot_no_VA!$C23))-1</f>
        <v>7.1320098401307597E-2</v>
      </c>
      <c r="AS23" s="6">
        <f>((1+BSL_RFR_spot_no_VA!AS23)*(1+DH_RFR_spot_no_VA!$C23)/(1+BSL_RFR_spot_no_VA!$C23))-1</f>
        <v>-1.471379480999957E-3</v>
      </c>
      <c r="AT23" s="6">
        <f>((1+BSL_RFR_spot_no_VA!AT23)*(1+DH_RFR_spot_no_VA!$C23)/(1+BSL_RFR_spot_no_VA!$C23))-1</f>
        <v>3.6742159740238867E-2</v>
      </c>
      <c r="AU23" s="6">
        <f>((1+BSL_RFR_spot_no_VA!AU23)*(1+DH_RFR_spot_no_VA!$C23)/(1+BSL_RFR_spot_no_VA!$C23))-1</f>
        <v>5.8367029738844556E-2</v>
      </c>
      <c r="AV23" s="6">
        <f>((1+BSL_RFR_spot_no_VA!AV23)*(1+DH_RFR_spot_no_VA!$C23)/(1+BSL_RFR_spot_no_VA!$C23))-1</f>
        <v>2.9977558697955375E-2</v>
      </c>
      <c r="AW23" s="6">
        <f>((1+BSL_RFR_spot_no_VA!AW23)*(1+DH_RFR_spot_no_VA!$C23)/(1+BSL_RFR_spot_no_VA!$C23))-1</f>
        <v>2.2428224201427982E-2</v>
      </c>
      <c r="AX23" s="6">
        <f>((1+BSL_RFR_spot_no_VA!AX23)*(1+DH_RFR_spot_no_VA!$C23)/(1+BSL_RFR_spot_no_VA!$C23))-1</f>
        <v>9.1276168142786496E-2</v>
      </c>
      <c r="AY23" s="6">
        <f>((1+BSL_RFR_spot_no_VA!AY23)*(1+DH_RFR_spot_no_VA!$C23)/(1+BSL_RFR_spot_no_VA!$C23))-1</f>
        <v>1.0359222341847607E-2</v>
      </c>
      <c r="AZ23" s="6">
        <f>((1+BSL_RFR_spot_no_VA!AZ23)*(1+DH_RFR_spot_no_VA!$C23)/(1+BSL_RFR_spot_no_VA!$C23))-1</f>
        <v>6.3461550568515435E-3</v>
      </c>
      <c r="BA23" s="6">
        <f>((1+BSL_RFR_spot_no_VA!BA23)*(1+DH_RFR_spot_no_VA!$C23)/(1+BSL_RFR_spot_no_VA!$C23))-1</f>
        <v>2.0769357279164735E-2</v>
      </c>
      <c r="BB23" s="6">
        <f>((1+BSL_RFR_spot_no_VA!BB23)*(1+DH_RFR_spot_no_VA!$C23)/(1+BSL_RFR_spot_no_VA!$C23))-1</f>
        <v>0.10269950323621635</v>
      </c>
      <c r="BC23" s="6">
        <f>((1+BSL_RFR_spot_no_VA!BC23)*(1+DH_RFR_spot_no_VA!$C23)/(1+BSL_RFR_spot_no_VA!$C23))-1</f>
        <v>1.6299356590431247E-2</v>
      </c>
      <c r="BD23" s="12"/>
      <c r="BE23" s="3"/>
    </row>
    <row r="24" spans="1:57" x14ac:dyDescent="0.25">
      <c r="A24" s="3"/>
      <c r="B24" s="3">
        <v>14</v>
      </c>
      <c r="C24" s="6">
        <v>5.8179558796971342E-3</v>
      </c>
      <c r="D24" s="6">
        <f>((1+BSL_RFR_spot_no_VA!D24)*(1+DH_RFR_spot_no_VA!$C24)/(1+BSL_RFR_spot_no_VA!$C24))-1</f>
        <v>5.8179558796971342E-3</v>
      </c>
      <c r="E24" s="6">
        <f>((1+BSL_RFR_spot_no_VA!E24)*(1+DH_RFR_spot_no_VA!$C24)/(1+BSL_RFR_spot_no_VA!$C24))-1</f>
        <v>5.8179558796971342E-3</v>
      </c>
      <c r="F24" s="6">
        <f>((1+BSL_RFR_spot_no_VA!F24)*(1+DH_RFR_spot_no_VA!$C24)/(1+BSL_RFR_spot_no_VA!$C24))-1</f>
        <v>5.3015610522246792E-3</v>
      </c>
      <c r="G24" s="6">
        <f>((1+BSL_RFR_spot_no_VA!G24)*(1+DH_RFR_spot_no_VA!$C24)/(1+BSL_RFR_spot_no_VA!$C24))-1</f>
        <v>3.6166082663477095E-2</v>
      </c>
      <c r="H24" s="6">
        <f>((1+BSL_RFR_spot_no_VA!H24)*(1+DH_RFR_spot_no_VA!$C24)/(1+BSL_RFR_spot_no_VA!$C24))-1</f>
        <v>5.8179558796971342E-3</v>
      </c>
      <c r="I24" s="6">
        <f>((1+BSL_RFR_spot_no_VA!I24)*(1+DH_RFR_spot_no_VA!$C24)/(1+BSL_RFR_spot_no_VA!$C24))-1</f>
        <v>4.8348195735472554E-3</v>
      </c>
      <c r="J24" s="6">
        <f>((1+BSL_RFR_spot_no_VA!J24)*(1+DH_RFR_spot_no_VA!$C24)/(1+BSL_RFR_spot_no_VA!$C24))-1</f>
        <v>5.7186491821061836E-3</v>
      </c>
      <c r="K24" s="6">
        <f>((1+BSL_RFR_spot_no_VA!K24)*(1+DH_RFR_spot_no_VA!$C24)/(1+BSL_RFR_spot_no_VA!$C24))-1</f>
        <v>5.8179558796971342E-3</v>
      </c>
      <c r="L24" s="6">
        <f>((1+BSL_RFR_spot_no_VA!L24)*(1+DH_RFR_spot_no_VA!$C24)/(1+BSL_RFR_spot_no_VA!$C24))-1</f>
        <v>5.8179558796971342E-3</v>
      </c>
      <c r="M24" s="6">
        <f>((1+BSL_RFR_spot_no_VA!M24)*(1+DH_RFR_spot_no_VA!$C24)/(1+BSL_RFR_spot_no_VA!$C24))-1</f>
        <v>5.8179558796971342E-3</v>
      </c>
      <c r="N24" s="6">
        <f>((1+BSL_RFR_spot_no_VA!N24)*(1+DH_RFR_spot_no_VA!$C24)/(1+BSL_RFR_spot_no_VA!$C24))-1</f>
        <v>5.8179558796971342E-3</v>
      </c>
      <c r="O24" s="6">
        <f>((1+BSL_RFR_spot_no_VA!O24)*(1+DH_RFR_spot_no_VA!$C24)/(1+BSL_RFR_spot_no_VA!$C24))-1</f>
        <v>5.8179558796971342E-3</v>
      </c>
      <c r="P24" s="6">
        <f>((1+BSL_RFR_spot_no_VA!P24)*(1+DH_RFR_spot_no_VA!$C24)/(1+BSL_RFR_spot_no_VA!$C24))-1</f>
        <v>3.2422220164300075E-2</v>
      </c>
      <c r="Q24" s="6">
        <f>((1+BSL_RFR_spot_no_VA!Q24)*(1+DH_RFR_spot_no_VA!$C24)/(1+BSL_RFR_spot_no_VA!$C24))-1</f>
        <v>4.9026300001498768E-2</v>
      </c>
      <c r="R24" s="6">
        <f>((1+BSL_RFR_spot_no_VA!R24)*(1+DH_RFR_spot_no_VA!$C24)/(1+BSL_RFR_spot_no_VA!$C24))-1</f>
        <v>5.8179558796971342E-3</v>
      </c>
      <c r="S24" s="6">
        <f>((1+BSL_RFR_spot_no_VA!S24)*(1+DH_RFR_spot_no_VA!$C24)/(1+BSL_RFR_spot_no_VA!$C24))-1</f>
        <v>5.8179558796971342E-3</v>
      </c>
      <c r="T24" s="6">
        <f>((1+BSL_RFR_spot_no_VA!T24)*(1+DH_RFR_spot_no_VA!$C24)/(1+BSL_RFR_spot_no_VA!$C24))-1</f>
        <v>5.8179558796971342E-3</v>
      </c>
      <c r="U24" s="6">
        <f>((1+BSL_RFR_spot_no_VA!U24)*(1+DH_RFR_spot_no_VA!$C24)/(1+BSL_RFR_spot_no_VA!$C24))-1</f>
        <v>-2.881310829265793E-3</v>
      </c>
      <c r="V24" s="6">
        <f>((1+BSL_RFR_spot_no_VA!V24)*(1+DH_RFR_spot_no_VA!$C24)/(1+BSL_RFR_spot_no_VA!$C24))-1</f>
        <v>5.8179558796971342E-3</v>
      </c>
      <c r="W24" s="6">
        <f>((1+BSL_RFR_spot_no_VA!W24)*(1+DH_RFR_spot_no_VA!$C24)/(1+BSL_RFR_spot_no_VA!$C24))-1</f>
        <v>5.8179558796971342E-3</v>
      </c>
      <c r="X24" s="6">
        <f>((1+BSL_RFR_spot_no_VA!X24)*(1+DH_RFR_spot_no_VA!$C24)/(1+BSL_RFR_spot_no_VA!$C24))-1</f>
        <v>5.8179558796971342E-3</v>
      </c>
      <c r="Y24" s="6">
        <f>((1+BSL_RFR_spot_no_VA!Y24)*(1+DH_RFR_spot_no_VA!$C24)/(1+BSL_RFR_spot_no_VA!$C24))-1</f>
        <v>5.8179558796971342E-3</v>
      </c>
      <c r="Z24" s="6">
        <f>((1+BSL_RFR_spot_no_VA!Z24)*(1+DH_RFR_spot_no_VA!$C24)/(1+BSL_RFR_spot_no_VA!$C24))-1</f>
        <v>1.4407985221310371E-2</v>
      </c>
      <c r="AA24" s="6">
        <f>((1+BSL_RFR_spot_no_VA!AA24)*(1+DH_RFR_spot_no_VA!$C24)/(1+BSL_RFR_spot_no_VA!$C24))-1</f>
        <v>2.6841183759691356E-2</v>
      </c>
      <c r="AB24" s="6">
        <f>((1+BSL_RFR_spot_no_VA!AB24)*(1+DH_RFR_spot_no_VA!$C24)/(1+BSL_RFR_spot_no_VA!$C24))-1</f>
        <v>5.8179558796971342E-3</v>
      </c>
      <c r="AC24" s="6">
        <f>((1+BSL_RFR_spot_no_VA!AC24)*(1+DH_RFR_spot_no_VA!$C24)/(1+BSL_RFR_spot_no_VA!$C24))-1</f>
        <v>3.6245528021549678E-2</v>
      </c>
      <c r="AD24" s="6">
        <f>((1+BSL_RFR_spot_no_VA!AD24)*(1+DH_RFR_spot_no_VA!$C24)/(1+BSL_RFR_spot_no_VA!$C24))-1</f>
        <v>8.1271184709264865E-2</v>
      </c>
      <c r="AE24" s="6">
        <f>((1+BSL_RFR_spot_no_VA!AE24)*(1+DH_RFR_spot_no_VA!$C24)/(1+BSL_RFR_spot_no_VA!$C24))-1</f>
        <v>5.8179558796971342E-3</v>
      </c>
      <c r="AF24" s="6">
        <f>((1+BSL_RFR_spot_no_VA!AF24)*(1+DH_RFR_spot_no_VA!$C24)/(1+BSL_RFR_spot_no_VA!$C24))-1</f>
        <v>5.8179558796971342E-3</v>
      </c>
      <c r="AG24" s="6">
        <f>((1+BSL_RFR_spot_no_VA!AG24)*(1+DH_RFR_spot_no_VA!$C24)/(1+BSL_RFR_spot_no_VA!$C24))-1</f>
        <v>5.8179558796971342E-3</v>
      </c>
      <c r="AH24" s="6">
        <f>((1+BSL_RFR_spot_no_VA!AH24)*(1+DH_RFR_spot_no_VA!$C24)/(1+BSL_RFR_spot_no_VA!$C24))-1</f>
        <v>1.4646321295528342E-2</v>
      </c>
      <c r="AI24" s="6">
        <f>((1+BSL_RFR_spot_no_VA!AI24)*(1+DH_RFR_spot_no_VA!$C24)/(1+BSL_RFR_spot_no_VA!$C24))-1</f>
        <v>-2.881310829265793E-3</v>
      </c>
      <c r="AJ24" s="6">
        <f>((1+BSL_RFR_spot_no_VA!AJ24)*(1+DH_RFR_spot_no_VA!$C24)/(1+BSL_RFR_spot_no_VA!$C24))-1</f>
        <v>1.3702907668414754E-2</v>
      </c>
      <c r="AK24" s="6">
        <f>((1+BSL_RFR_spot_no_VA!AK24)*(1+DH_RFR_spot_no_VA!$C24)/(1+BSL_RFR_spot_no_VA!$C24))-1</f>
        <v>2.3603785418227829E-2</v>
      </c>
      <c r="AL24" s="6">
        <f>((1+BSL_RFR_spot_no_VA!AL24)*(1+DH_RFR_spot_no_VA!$C24)/(1+BSL_RFR_spot_no_VA!$C24))-1</f>
        <v>0.15687337358521902</v>
      </c>
      <c r="AM24" s="6">
        <f>((1+BSL_RFR_spot_no_VA!AM24)*(1+DH_RFR_spot_no_VA!$C24)/(1+BSL_RFR_spot_no_VA!$C24))-1</f>
        <v>1.490451870926468E-2</v>
      </c>
      <c r="AN24" s="6">
        <f>((1+BSL_RFR_spot_no_VA!AN24)*(1+DH_RFR_spot_no_VA!$C24)/(1+BSL_RFR_spot_no_VA!$C24))-1</f>
        <v>4.1151278882540332E-2</v>
      </c>
      <c r="AO24" s="6">
        <f>((1+BSL_RFR_spot_no_VA!AO24)*(1+DH_RFR_spot_no_VA!$C24)/(1+BSL_RFR_spot_no_VA!$C24))-1</f>
        <v>2.0286941718691498E-2</v>
      </c>
      <c r="AP24" s="6">
        <f>((1+BSL_RFR_spot_no_VA!AP24)*(1+DH_RFR_spot_no_VA!$C24)/(1+BSL_RFR_spot_no_VA!$C24))-1</f>
        <v>5.4786088461771021E-2</v>
      </c>
      <c r="AQ24" s="6">
        <f>((1+BSL_RFR_spot_no_VA!AQ24)*(1+DH_RFR_spot_no_VA!$C24)/(1+BSL_RFR_spot_no_VA!$C24))-1</f>
        <v>1.1895525772260385E-2</v>
      </c>
      <c r="AR24" s="6">
        <f>((1+BSL_RFR_spot_no_VA!AR24)*(1+DH_RFR_spot_no_VA!$C24)/(1+BSL_RFR_spot_no_VA!$C24))-1</f>
        <v>7.0635437397279288E-2</v>
      </c>
      <c r="AS24" s="6">
        <f>((1+BSL_RFR_spot_no_VA!AS24)*(1+DH_RFR_spot_no_VA!$C24)/(1+BSL_RFR_spot_no_VA!$C24))-1</f>
        <v>-1.0441369238342046E-3</v>
      </c>
      <c r="AT24" s="6">
        <f>((1+BSL_RFR_spot_no_VA!AT24)*(1+DH_RFR_spot_no_VA!$C24)/(1+BSL_RFR_spot_no_VA!$C24))-1</f>
        <v>3.7039981602277061E-2</v>
      </c>
      <c r="AU24" s="6">
        <f>((1+BSL_RFR_spot_no_VA!AU24)*(1+DH_RFR_spot_no_VA!$C24)/(1+BSL_RFR_spot_no_VA!$C24))-1</f>
        <v>5.915558315577063E-2</v>
      </c>
      <c r="AV24" s="6">
        <f>((1+BSL_RFR_spot_no_VA!AV24)*(1+DH_RFR_spot_no_VA!$C24)/(1+BSL_RFR_spot_no_VA!$C24))-1</f>
        <v>3.0257334156818194E-2</v>
      </c>
      <c r="AW24" s="6">
        <f>((1+BSL_RFR_spot_no_VA!AW24)*(1+DH_RFR_spot_no_VA!$C24)/(1+BSL_RFR_spot_no_VA!$C24))-1</f>
        <v>2.249155040520967E-2</v>
      </c>
      <c r="AX24" s="6">
        <f>((1+BSL_RFR_spot_no_VA!AX24)*(1+DH_RFR_spot_no_VA!$C24)/(1+BSL_RFR_spot_no_VA!$C24))-1</f>
        <v>9.1479913221609754E-2</v>
      </c>
      <c r="AY24" s="6">
        <f>((1+BSL_RFR_spot_no_VA!AY24)*(1+DH_RFR_spot_no_VA!$C24)/(1+BSL_RFR_spot_no_VA!$C24))-1</f>
        <v>1.0157658564419414E-2</v>
      </c>
      <c r="AZ24" s="6">
        <f>((1+BSL_RFR_spot_no_VA!AZ24)*(1+DH_RFR_spot_no_VA!$C24)/(1+BSL_RFR_spot_no_VA!$C24))-1</f>
        <v>7.0394282600652058E-3</v>
      </c>
      <c r="BA24" s="6">
        <f>((1+BSL_RFR_spot_no_VA!BA24)*(1+DH_RFR_spot_no_VA!$C24)/(1+BSL_RFR_spot_no_VA!$C24))-1</f>
        <v>2.1617651466409704E-2</v>
      </c>
      <c r="BB24" s="6">
        <f>((1+BSL_RFR_spot_no_VA!BB24)*(1+DH_RFR_spot_no_VA!$C24)/(1+BSL_RFR_spot_no_VA!$C24))-1</f>
        <v>0.10099349485081821</v>
      </c>
      <c r="BC24" s="6">
        <f>((1+BSL_RFR_spot_no_VA!BC24)*(1+DH_RFR_spot_no_VA!$C24)/(1+BSL_RFR_spot_no_VA!$C24))-1</f>
        <v>1.6463633861442117E-2</v>
      </c>
      <c r="BD24" s="12"/>
      <c r="BE24" s="3"/>
    </row>
    <row r="25" spans="1:57" x14ac:dyDescent="0.25">
      <c r="A25" s="11"/>
      <c r="B25" s="8">
        <v>15</v>
      </c>
      <c r="C25" s="9">
        <v>6.2699380698152396E-3</v>
      </c>
      <c r="D25" s="9">
        <f>((1+BSL_RFR_spot_no_VA!D25)*(1+DH_RFR_spot_no_VA!$C25)/(1+BSL_RFR_spot_no_VA!$C25))-1</f>
        <v>6.2699380698152396E-3</v>
      </c>
      <c r="E25" s="9">
        <f>((1+BSL_RFR_spot_no_VA!E25)*(1+DH_RFR_spot_no_VA!$C25)/(1+BSL_RFR_spot_no_VA!$C25))-1</f>
        <v>6.2699380698152396E-3</v>
      </c>
      <c r="F25" s="9">
        <f>((1+BSL_RFR_spot_no_VA!F25)*(1+DH_RFR_spot_no_VA!$C25)/(1+BSL_RFR_spot_no_VA!$C25))-1</f>
        <v>5.7635463066960657E-3</v>
      </c>
      <c r="G25" s="9">
        <f>((1+BSL_RFR_spot_no_VA!G25)*(1+DH_RFR_spot_no_VA!$C25)/(1+BSL_RFR_spot_no_VA!$C25))-1</f>
        <v>3.6266203096939842E-2</v>
      </c>
      <c r="H25" s="9">
        <f>((1+BSL_RFR_spot_no_VA!H25)*(1+DH_RFR_spot_no_VA!$C25)/(1+BSL_RFR_spot_no_VA!$C25))-1</f>
        <v>6.2699380698152396E-3</v>
      </c>
      <c r="I25" s="9">
        <f>((1+BSL_RFR_spot_no_VA!I25)*(1+DH_RFR_spot_no_VA!$C25)/(1+BSL_RFR_spot_no_VA!$C25))-1</f>
        <v>5.4160225476926893E-3</v>
      </c>
      <c r="J25" s="9">
        <f>((1+BSL_RFR_spot_no_VA!J25)*(1+DH_RFR_spot_no_VA!$C25)/(1+BSL_RFR_spot_no_VA!$C25))-1</f>
        <v>6.1706455672427829E-3</v>
      </c>
      <c r="K25" s="9">
        <f>((1+BSL_RFR_spot_no_VA!K25)*(1+DH_RFR_spot_no_VA!$C25)/(1+BSL_RFR_spot_no_VA!$C25))-1</f>
        <v>6.2699380698152396E-3</v>
      </c>
      <c r="L25" s="9">
        <f>((1+BSL_RFR_spot_no_VA!L25)*(1+DH_RFR_spot_no_VA!$C25)/(1+BSL_RFR_spot_no_VA!$C25))-1</f>
        <v>6.2699380698152396E-3</v>
      </c>
      <c r="M25" s="9">
        <f>((1+BSL_RFR_spot_no_VA!M25)*(1+DH_RFR_spot_no_VA!$C25)/(1+BSL_RFR_spot_no_VA!$C25))-1</f>
        <v>6.2699380698152396E-3</v>
      </c>
      <c r="N25" s="9">
        <f>((1+BSL_RFR_spot_no_VA!N25)*(1+DH_RFR_spot_no_VA!$C25)/(1+BSL_RFR_spot_no_VA!$C25))-1</f>
        <v>6.2699380698152396E-3</v>
      </c>
      <c r="O25" s="9">
        <f>((1+BSL_RFR_spot_no_VA!O25)*(1+DH_RFR_spot_no_VA!$C25)/(1+BSL_RFR_spot_no_VA!$C25))-1</f>
        <v>6.2699380698152396E-3</v>
      </c>
      <c r="P25" s="9">
        <f>((1+BSL_RFR_spot_no_VA!P25)*(1+DH_RFR_spot_no_VA!$C25)/(1+BSL_RFR_spot_no_VA!$C25))-1</f>
        <v>3.3317215770539477E-2</v>
      </c>
      <c r="Q25" s="9">
        <f>((1+BSL_RFR_spot_no_VA!Q25)*(1+DH_RFR_spot_no_VA!$C25)/(1+BSL_RFR_spot_no_VA!$C25))-1</f>
        <v>4.8558614915404252E-2</v>
      </c>
      <c r="R25" s="9">
        <f>((1+BSL_RFR_spot_no_VA!R25)*(1+DH_RFR_spot_no_VA!$C25)/(1+BSL_RFR_spot_no_VA!$C25))-1</f>
        <v>6.2699380698152396E-3</v>
      </c>
      <c r="S25" s="9">
        <f>((1+BSL_RFR_spot_no_VA!S25)*(1+DH_RFR_spot_no_VA!$C25)/(1+BSL_RFR_spot_no_VA!$C25))-1</f>
        <v>6.2699380698152396E-3</v>
      </c>
      <c r="T25" s="9">
        <f>((1+BSL_RFR_spot_no_VA!T25)*(1+DH_RFR_spot_no_VA!$C25)/(1+BSL_RFR_spot_no_VA!$C25))-1</f>
        <v>6.2699380698152396E-3</v>
      </c>
      <c r="U25" s="9">
        <f>((1+BSL_RFR_spot_no_VA!U25)*(1+DH_RFR_spot_no_VA!$C25)/(1+BSL_RFR_spot_no_VA!$C25))-1</f>
        <v>-2.299004902183488E-3</v>
      </c>
      <c r="V25" s="9">
        <f>((1+BSL_RFR_spot_no_VA!V25)*(1+DH_RFR_spot_no_VA!$C25)/(1+BSL_RFR_spot_no_VA!$C25))-1</f>
        <v>6.2699380698152396E-3</v>
      </c>
      <c r="W25" s="9">
        <f>((1+BSL_RFR_spot_no_VA!W25)*(1+DH_RFR_spot_no_VA!$C25)/(1+BSL_RFR_spot_no_VA!$C25))-1</f>
        <v>6.2699380698152396E-3</v>
      </c>
      <c r="X25" s="9">
        <f>((1+BSL_RFR_spot_no_VA!X25)*(1+DH_RFR_spot_no_VA!$C25)/(1+BSL_RFR_spot_no_VA!$C25))-1</f>
        <v>6.2699380698152396E-3</v>
      </c>
      <c r="Y25" s="9">
        <f>((1+BSL_RFR_spot_no_VA!Y25)*(1+DH_RFR_spot_no_VA!$C25)/(1+BSL_RFR_spot_no_VA!$C25))-1</f>
        <v>6.2699380698152396E-3</v>
      </c>
      <c r="Z25" s="9">
        <f>((1+BSL_RFR_spot_no_VA!Z25)*(1+DH_RFR_spot_no_VA!$C25)/(1+BSL_RFR_spot_no_VA!$C25))-1</f>
        <v>1.5017607546444767E-2</v>
      </c>
      <c r="AA25" s="9">
        <f>((1+BSL_RFR_spot_no_VA!AA25)*(1+DH_RFR_spot_no_VA!$C25)/(1+BSL_RFR_spot_no_VA!$C25))-1</f>
        <v>2.7349736365937627E-2</v>
      </c>
      <c r="AB25" s="9">
        <f>((1+BSL_RFR_spot_no_VA!AB25)*(1+DH_RFR_spot_no_VA!$C25)/(1+BSL_RFR_spot_no_VA!$C25))-1</f>
        <v>6.2699380698152396E-3</v>
      </c>
      <c r="AC25" s="9">
        <f>((1+BSL_RFR_spot_no_VA!AC25)*(1+DH_RFR_spot_no_VA!$C25)/(1+BSL_RFR_spot_no_VA!$C25))-1</f>
        <v>3.6713019358515675E-2</v>
      </c>
      <c r="AD25" s="9">
        <f>((1+BSL_RFR_spot_no_VA!AD25)*(1+DH_RFR_spot_no_VA!$C25)/(1+BSL_RFR_spot_no_VA!$C25))-1</f>
        <v>7.9220139709763826E-2</v>
      </c>
      <c r="AE25" s="9">
        <f>((1+BSL_RFR_spot_no_VA!AE25)*(1+DH_RFR_spot_no_VA!$C25)/(1+BSL_RFR_spot_no_VA!$C25))-1</f>
        <v>6.2699380698152396E-3</v>
      </c>
      <c r="AF25" s="9">
        <f>((1+BSL_RFR_spot_no_VA!AF25)*(1+DH_RFR_spot_no_VA!$C25)/(1+BSL_RFR_spot_no_VA!$C25))-1</f>
        <v>6.2699380698152396E-3</v>
      </c>
      <c r="AG25" s="9">
        <f>((1+BSL_RFR_spot_no_VA!AG25)*(1+DH_RFR_spot_no_VA!$C25)/(1+BSL_RFR_spot_no_VA!$C25))-1</f>
        <v>6.2699380698152396E-3</v>
      </c>
      <c r="AH25" s="9">
        <f>((1+BSL_RFR_spot_no_VA!AH25)*(1+DH_RFR_spot_no_VA!$C25)/(1+BSL_RFR_spot_no_VA!$C25))-1</f>
        <v>1.5742442815223301E-2</v>
      </c>
      <c r="AI25" s="9">
        <f>((1+BSL_RFR_spot_no_VA!AI25)*(1+DH_RFR_spot_no_VA!$C25)/(1+BSL_RFR_spot_no_VA!$C25))-1</f>
        <v>-2.299004902183488E-3</v>
      </c>
      <c r="AJ25" s="9">
        <f>((1+BSL_RFR_spot_no_VA!AJ25)*(1+DH_RFR_spot_no_VA!$C25)/(1+BSL_RFR_spot_no_VA!$C25))-1</f>
        <v>1.3766522014032168E-2</v>
      </c>
      <c r="AK25" s="9">
        <f>((1+BSL_RFR_spot_no_VA!AK25)*(1+DH_RFR_spot_no_VA!$C25)/(1+BSL_RFR_spot_no_VA!$C25))-1</f>
        <v>2.3944003527704094E-2</v>
      </c>
      <c r="AL25" s="9">
        <f>((1+BSL_RFR_spot_no_VA!AL25)*(1+DH_RFR_spot_no_VA!$C25)/(1+BSL_RFR_spot_no_VA!$C25))-1</f>
        <v>0.15468244166479428</v>
      </c>
      <c r="AM25" s="9">
        <f>((1+BSL_RFR_spot_no_VA!AM25)*(1+DH_RFR_spot_no_VA!$C25)/(1+BSL_RFR_spot_no_VA!$C25))-1</f>
        <v>1.5454494557763265E-2</v>
      </c>
      <c r="AN25" s="9">
        <f>((1+BSL_RFR_spot_no_VA!AN25)*(1+DH_RFR_spot_no_VA!$C25)/(1+BSL_RFR_spot_no_VA!$C25))-1</f>
        <v>4.097266771887198E-2</v>
      </c>
      <c r="AO25" s="9">
        <f>((1+BSL_RFR_spot_no_VA!AO25)*(1+DH_RFR_spot_no_VA!$C25)/(1+BSL_RFR_spot_no_VA!$C25))-1</f>
        <v>2.0597846191013902E-2</v>
      </c>
      <c r="AP25" s="9">
        <f>((1+BSL_RFR_spot_no_VA!AP25)*(1+DH_RFR_spot_no_VA!$C25)/(1+BSL_RFR_spot_no_VA!$C25))-1</f>
        <v>5.491333508003815E-2</v>
      </c>
      <c r="AQ25" s="9">
        <f>((1+BSL_RFR_spot_no_VA!AQ25)*(1+DH_RFR_spot_no_VA!$C25)/(1+BSL_RFR_spot_no_VA!$C25))-1</f>
        <v>1.2366497727761105E-2</v>
      </c>
      <c r="AR25" s="9">
        <f>((1+BSL_RFR_spot_no_VA!AR25)*(1+DH_RFR_spot_no_VA!$C25)/(1+BSL_RFR_spot_no_VA!$C25))-1</f>
        <v>7.0005795471044241E-2</v>
      </c>
      <c r="AS25" s="9">
        <f>((1+BSL_RFR_spot_no_VA!AS25)*(1+DH_RFR_spot_no_VA!$C25)/(1+BSL_RFR_spot_no_VA!$C25))-1</f>
        <v>-5.3159835639438047E-4</v>
      </c>
      <c r="AT25" s="9">
        <f>((1+BSL_RFR_spot_no_VA!AT25)*(1+DH_RFR_spot_no_VA!$C25)/(1+BSL_RFR_spot_no_VA!$C25))-1</f>
        <v>3.7527217879609553E-2</v>
      </c>
      <c r="AU25" s="9">
        <f>((1+BSL_RFR_spot_no_VA!AU25)*(1+DH_RFR_spot_no_VA!$C25)/(1+BSL_RFR_spot_no_VA!$C25))-1</f>
        <v>5.9997111211745668E-2</v>
      </c>
      <c r="AV25" s="9">
        <f>((1+BSL_RFR_spot_no_VA!AV25)*(1+DH_RFR_spot_no_VA!$C25)/(1+BSL_RFR_spot_no_VA!$C25))-1</f>
        <v>3.058667194979825E-2</v>
      </c>
      <c r="AW25" s="9">
        <f>((1+BSL_RFR_spot_no_VA!AW25)*(1+DH_RFR_spot_no_VA!$C25)/(1+BSL_RFR_spot_no_VA!$C25))-1</f>
        <v>2.2563837741947479E-2</v>
      </c>
      <c r="AX25" s="9">
        <f>((1+BSL_RFR_spot_no_VA!AX25)*(1+DH_RFR_spot_no_VA!$C25)/(1+BSL_RFR_spot_no_VA!$C25))-1</f>
        <v>9.1562197779514021E-2</v>
      </c>
      <c r="AY25" s="9">
        <f>((1+BSL_RFR_spot_no_VA!AY25)*(1+DH_RFR_spot_no_VA!$C25)/(1+BSL_RFR_spot_no_VA!$C25))-1</f>
        <v>1.0023194667052371E-2</v>
      </c>
      <c r="AZ25" s="9">
        <f>((1+BSL_RFR_spot_no_VA!AZ25)*(1+DH_RFR_spot_no_VA!$C25)/(1+BSL_RFR_spot_no_VA!$C25))-1</f>
        <v>7.8387596104594337E-3</v>
      </c>
      <c r="BA25" s="9">
        <f>((1+BSL_RFR_spot_no_VA!BA25)*(1+DH_RFR_spot_no_VA!$C25)/(1+BSL_RFR_spot_no_VA!$C25))-1</f>
        <v>2.2365252736802566E-2</v>
      </c>
      <c r="BB25" s="9">
        <f>((1+BSL_RFR_spot_no_VA!BB25)*(1+DH_RFR_spot_no_VA!$C25)/(1+BSL_RFR_spot_no_VA!$C25))-1</f>
        <v>9.9366588481705431E-2</v>
      </c>
      <c r="BC25" s="9">
        <f>((1+BSL_RFR_spot_no_VA!BC25)*(1+DH_RFR_spot_no_VA!$C25)/(1+BSL_RFR_spot_no_VA!$C25))-1</f>
        <v>1.6636075338374745E-2</v>
      </c>
      <c r="BD25" s="12"/>
      <c r="BE25" s="3"/>
    </row>
    <row r="26" spans="1:57" x14ac:dyDescent="0.25">
      <c r="A26" s="3"/>
      <c r="B26" s="3">
        <v>16</v>
      </c>
      <c r="C26" s="6">
        <v>6.724651398464232E-3</v>
      </c>
      <c r="D26" s="6">
        <f>((1+BSL_RFR_spot_no_VA!D26)*(1+DH_RFR_spot_no_VA!$C26)/(1+BSL_RFR_spot_no_VA!$C26))-1</f>
        <v>6.724651398464232E-3</v>
      </c>
      <c r="E26" s="6">
        <f>((1+BSL_RFR_spot_no_VA!E26)*(1+DH_RFR_spot_no_VA!$C26)/(1+BSL_RFR_spot_no_VA!$C26))-1</f>
        <v>6.724651398464232E-3</v>
      </c>
      <c r="F26" s="6">
        <f>((1+BSL_RFR_spot_no_VA!F26)*(1+DH_RFR_spot_no_VA!$C26)/(1+BSL_RFR_spot_no_VA!$C26))-1</f>
        <v>6.2083212423047485E-3</v>
      </c>
      <c r="G26" s="6">
        <f>((1+BSL_RFR_spot_no_VA!G26)*(1+DH_RFR_spot_no_VA!$C26)/(1+BSL_RFR_spot_no_VA!$C26))-1</f>
        <v>3.6483141360207139E-2</v>
      </c>
      <c r="H26" s="6">
        <f>((1+BSL_RFR_spot_no_VA!H26)*(1+DH_RFR_spot_no_VA!$C26)/(1+BSL_RFR_spot_no_VA!$C26))-1</f>
        <v>6.724651398464232E-3</v>
      </c>
      <c r="I26" s="6">
        <f>((1+BSL_RFR_spot_no_VA!I26)*(1+DH_RFR_spot_no_VA!$C26)/(1+BSL_RFR_spot_no_VA!$C26))-1</f>
        <v>6.1983918162245022E-3</v>
      </c>
      <c r="J26" s="6">
        <f>((1+BSL_RFR_spot_no_VA!J26)*(1+DH_RFR_spot_no_VA!$C26)/(1+BSL_RFR_spot_no_VA!$C26))-1</f>
        <v>6.6253571376642117E-3</v>
      </c>
      <c r="K26" s="6">
        <f>((1+BSL_RFR_spot_no_VA!K26)*(1+DH_RFR_spot_no_VA!$C26)/(1+BSL_RFR_spot_no_VA!$C26))-1</f>
        <v>6.724651398464232E-3</v>
      </c>
      <c r="L26" s="6">
        <f>((1+BSL_RFR_spot_no_VA!L26)*(1+DH_RFR_spot_no_VA!$C26)/(1+BSL_RFR_spot_no_VA!$C26))-1</f>
        <v>6.724651398464232E-3</v>
      </c>
      <c r="M26" s="6">
        <f>((1+BSL_RFR_spot_no_VA!M26)*(1+DH_RFR_spot_no_VA!$C26)/(1+BSL_RFR_spot_no_VA!$C26))-1</f>
        <v>6.724651398464232E-3</v>
      </c>
      <c r="N26" s="6">
        <f>((1+BSL_RFR_spot_no_VA!N26)*(1+DH_RFR_spot_no_VA!$C26)/(1+BSL_RFR_spot_no_VA!$C26))-1</f>
        <v>6.724651398464232E-3</v>
      </c>
      <c r="O26" s="6">
        <f>((1+BSL_RFR_spot_no_VA!O26)*(1+DH_RFR_spot_no_VA!$C26)/(1+BSL_RFR_spot_no_VA!$C26))-1</f>
        <v>6.724651398464232E-3</v>
      </c>
      <c r="P26" s="6">
        <f>((1+BSL_RFR_spot_no_VA!P26)*(1+DH_RFR_spot_no_VA!$C26)/(1+BSL_RFR_spot_no_VA!$C26))-1</f>
        <v>3.4189443935728647E-2</v>
      </c>
      <c r="Q26" s="6">
        <f>((1+BSL_RFR_spot_no_VA!Q26)*(1+DH_RFR_spot_no_VA!$C26)/(1+BSL_RFR_spot_no_VA!$C26))-1</f>
        <v>4.8239581838920742E-2</v>
      </c>
      <c r="R26" s="6">
        <f>((1+BSL_RFR_spot_no_VA!R26)*(1+DH_RFR_spot_no_VA!$C26)/(1+BSL_RFR_spot_no_VA!$C26))-1</f>
        <v>6.724651398464232E-3</v>
      </c>
      <c r="S26" s="6">
        <f>((1+BSL_RFR_spot_no_VA!S26)*(1+DH_RFR_spot_no_VA!$C26)/(1+BSL_RFR_spot_no_VA!$C26))-1</f>
        <v>6.724651398464232E-3</v>
      </c>
      <c r="T26" s="6">
        <f>((1+BSL_RFR_spot_no_VA!T26)*(1+DH_RFR_spot_no_VA!$C26)/(1+BSL_RFR_spot_no_VA!$C26))-1</f>
        <v>6.724651398464232E-3</v>
      </c>
      <c r="U26" s="6">
        <f>((1+BSL_RFR_spot_no_VA!U26)*(1+DH_RFR_spot_no_VA!$C26)/(1+BSL_RFR_spot_no_VA!$C26))-1</f>
        <v>-1.6458547869709905E-3</v>
      </c>
      <c r="V26" s="6">
        <f>((1+BSL_RFR_spot_no_VA!V26)*(1+DH_RFR_spot_no_VA!$C26)/(1+BSL_RFR_spot_no_VA!$C26))-1</f>
        <v>6.724651398464232E-3</v>
      </c>
      <c r="W26" s="6">
        <f>((1+BSL_RFR_spot_no_VA!W26)*(1+DH_RFR_spot_no_VA!$C26)/(1+BSL_RFR_spot_no_VA!$C26))-1</f>
        <v>6.724651398464232E-3</v>
      </c>
      <c r="X26" s="6">
        <f>((1+BSL_RFR_spot_no_VA!X26)*(1+DH_RFR_spot_no_VA!$C26)/(1+BSL_RFR_spot_no_VA!$C26))-1</f>
        <v>6.724651398464232E-3</v>
      </c>
      <c r="Y26" s="6">
        <f>((1+BSL_RFR_spot_no_VA!Y26)*(1+DH_RFR_spot_no_VA!$C26)/(1+BSL_RFR_spot_no_VA!$C26))-1</f>
        <v>6.724651398464232E-3</v>
      </c>
      <c r="Z26" s="6">
        <f>((1+BSL_RFR_spot_no_VA!Z26)*(1+DH_RFR_spot_no_VA!$C26)/(1+BSL_RFR_spot_no_VA!$C26))-1</f>
        <v>1.5750499705178944E-2</v>
      </c>
      <c r="AA26" s="6">
        <f>((1+BSL_RFR_spot_no_VA!AA26)*(1+DH_RFR_spot_no_VA!$C26)/(1+BSL_RFR_spot_no_VA!$C26))-1</f>
        <v>2.7933905505332257E-2</v>
      </c>
      <c r="AB26" s="6">
        <f>((1+BSL_RFR_spot_no_VA!AB26)*(1+DH_RFR_spot_no_VA!$C26)/(1+BSL_RFR_spot_no_VA!$C26))-1</f>
        <v>6.724651398464232E-3</v>
      </c>
      <c r="AC26" s="6">
        <f>((1+BSL_RFR_spot_no_VA!AC26)*(1+DH_RFR_spot_no_VA!$C26)/(1+BSL_RFR_spot_no_VA!$C26))-1</f>
        <v>3.7198060037967107E-2</v>
      </c>
      <c r="AD26" s="6">
        <f>((1+BSL_RFR_spot_no_VA!AD26)*(1+DH_RFR_spot_no_VA!$C26)/(1+BSL_RFR_spot_no_VA!$C26))-1</f>
        <v>7.7471812218423697E-2</v>
      </c>
      <c r="AE26" s="6">
        <f>((1+BSL_RFR_spot_no_VA!AE26)*(1+DH_RFR_spot_no_VA!$C26)/(1+BSL_RFR_spot_no_VA!$C26))-1</f>
        <v>6.724651398464232E-3</v>
      </c>
      <c r="AF26" s="6">
        <f>((1+BSL_RFR_spot_no_VA!AF26)*(1+DH_RFR_spot_no_VA!$C26)/(1+BSL_RFR_spot_no_VA!$C26))-1</f>
        <v>6.724651398464232E-3</v>
      </c>
      <c r="AG26" s="6">
        <f>((1+BSL_RFR_spot_no_VA!AG26)*(1+DH_RFR_spot_no_VA!$C26)/(1+BSL_RFR_spot_no_VA!$C26))-1</f>
        <v>6.724651398464232E-3</v>
      </c>
      <c r="AH26" s="6">
        <f>((1+BSL_RFR_spot_no_VA!AH26)*(1+DH_RFR_spot_no_VA!$C26)/(1+BSL_RFR_spot_no_VA!$C26))-1</f>
        <v>1.6872524852218573E-2</v>
      </c>
      <c r="AI26" s="6">
        <f>((1+BSL_RFR_spot_no_VA!AI26)*(1+DH_RFR_spot_no_VA!$C26)/(1+BSL_RFR_spot_no_VA!$C26))-1</f>
        <v>-1.6458547869709905E-3</v>
      </c>
      <c r="AJ26" s="6">
        <f>((1+BSL_RFR_spot_no_VA!AJ26)*(1+DH_RFR_spot_no_VA!$C26)/(1+BSL_RFR_spot_no_VA!$C26))-1</f>
        <v>1.3943344158620308E-2</v>
      </c>
      <c r="AK26" s="6">
        <f>((1+BSL_RFR_spot_no_VA!AK26)*(1+DH_RFR_spot_no_VA!$C26)/(1+BSL_RFR_spot_no_VA!$C26))-1</f>
        <v>2.4369241542614217E-2</v>
      </c>
      <c r="AL26" s="6">
        <f>((1+BSL_RFR_spot_no_VA!AL26)*(1+DH_RFR_spot_no_VA!$C26)/(1+BSL_RFR_spot_no_VA!$C26))-1</f>
        <v>0.15247869682670112</v>
      </c>
      <c r="AM26" s="6">
        <f>((1+BSL_RFR_spot_no_VA!AM26)*(1+DH_RFR_spot_no_VA!$C26)/(1+BSL_RFR_spot_no_VA!$C26))-1</f>
        <v>1.6058311913658807E-2</v>
      </c>
      <c r="AN26" s="6">
        <f>((1+BSL_RFR_spot_no_VA!AN26)*(1+DH_RFR_spot_no_VA!$C26)/(1+BSL_RFR_spot_no_VA!$C26))-1</f>
        <v>4.093152424404467E-2</v>
      </c>
      <c r="AO26" s="6">
        <f>((1+BSL_RFR_spot_no_VA!AO26)*(1+DH_RFR_spot_no_VA!$C26)/(1+BSL_RFR_spot_no_VA!$C26))-1</f>
        <v>2.1052813231896117E-2</v>
      </c>
      <c r="AP26" s="6">
        <f>((1+BSL_RFR_spot_no_VA!AP26)*(1+DH_RFR_spot_no_VA!$C26)/(1+BSL_RFR_spot_no_VA!$C26))-1</f>
        <v>5.502137985155664E-2</v>
      </c>
      <c r="AQ26" s="6">
        <f>((1+BSL_RFR_spot_no_VA!AQ26)*(1+DH_RFR_spot_no_VA!$C26)/(1+BSL_RFR_spot_no_VA!$C26))-1</f>
        <v>1.3009978107100695E-2</v>
      </c>
      <c r="AR26" s="6">
        <f>((1+BSL_RFR_spot_no_VA!AR26)*(1+DH_RFR_spot_no_VA!$C26)/(1+BSL_RFR_spot_no_VA!$C26))-1</f>
        <v>6.9488553650108642E-2</v>
      </c>
      <c r="AS26" s="6">
        <f>((1+BSL_RFR_spot_no_VA!AS26)*(1+DH_RFR_spot_no_VA!$C26)/(1+BSL_RFR_spot_no_VA!$C26))-1</f>
        <v>1.414419074279305E-4</v>
      </c>
      <c r="AT26" s="6">
        <f>((1+BSL_RFR_spot_no_VA!AT26)*(1+DH_RFR_spot_no_VA!$C26)/(1+BSL_RFR_spot_no_VA!$C26))-1</f>
        <v>3.8200932072046223E-2</v>
      </c>
      <c r="AU26" s="6">
        <f>((1+BSL_RFR_spot_no_VA!AU26)*(1+DH_RFR_spot_no_VA!$C26)/(1+BSL_RFR_spot_no_VA!$C26))-1</f>
        <v>6.091945894307349E-2</v>
      </c>
      <c r="AV26" s="6">
        <f>((1+BSL_RFR_spot_no_VA!AV26)*(1+DH_RFR_spot_no_VA!$C26)/(1+BSL_RFR_spot_no_VA!$C26))-1</f>
        <v>3.1002098164050418E-2</v>
      </c>
      <c r="AW26" s="6">
        <f>((1+BSL_RFR_spot_no_VA!AW26)*(1+DH_RFR_spot_no_VA!$C26)/(1+BSL_RFR_spot_no_VA!$C26))-1</f>
        <v>2.2701097961175254E-2</v>
      </c>
      <c r="AX26" s="6">
        <f>((1+BSL_RFR_spot_no_VA!AX26)*(1+DH_RFR_spot_no_VA!$C26)/(1+BSL_RFR_spot_no_VA!$C26))-1</f>
        <v>9.1521950121616014E-2</v>
      </c>
      <c r="AY26" s="6">
        <f>((1+BSL_RFR_spot_no_VA!AY26)*(1+DH_RFR_spot_no_VA!$C26)/(1+BSL_RFR_spot_no_VA!$C26))-1</f>
        <v>1.0021220857022506E-2</v>
      </c>
      <c r="AZ26" s="6">
        <f>((1+BSL_RFR_spot_no_VA!AZ26)*(1+DH_RFR_spot_no_VA!$C26)/(1+BSL_RFR_spot_no_VA!$C26))-1</f>
        <v>8.7701131709432278E-3</v>
      </c>
      <c r="BA26" s="6">
        <f>((1+BSL_RFR_spot_no_VA!BA26)*(1+DH_RFR_spot_no_VA!$C26)/(1+BSL_RFR_spot_no_VA!$C26))-1</f>
        <v>2.3157851560854814E-2</v>
      </c>
      <c r="BB26" s="6">
        <f>((1+BSL_RFR_spot_no_VA!BB26)*(1+DH_RFR_spot_no_VA!$C26)/(1+BSL_RFR_spot_no_VA!$C26))-1</f>
        <v>9.7886712238892226E-2</v>
      </c>
      <c r="BC26" s="6">
        <f>((1+BSL_RFR_spot_no_VA!BC26)*(1+DH_RFR_spot_no_VA!$C26)/(1+BSL_RFR_spot_no_VA!$C26))-1</f>
        <v>1.6951960260858767E-2</v>
      </c>
      <c r="BD26" s="12"/>
      <c r="BE26" s="3"/>
    </row>
    <row r="27" spans="1:57" x14ac:dyDescent="0.25">
      <c r="A27" s="3"/>
      <c r="B27" s="3">
        <v>17</v>
      </c>
      <c r="C27" s="6">
        <v>7.206067467724564E-3</v>
      </c>
      <c r="D27" s="6">
        <f>((1+BSL_RFR_spot_no_VA!D27)*(1+DH_RFR_spot_no_VA!$C27)/(1+BSL_RFR_spot_no_VA!$C27))-1</f>
        <v>7.206067467724564E-3</v>
      </c>
      <c r="E27" s="6">
        <f>((1+BSL_RFR_spot_no_VA!E27)*(1+DH_RFR_spot_no_VA!$C27)/(1+BSL_RFR_spot_no_VA!$C27))-1</f>
        <v>7.206067467724564E-3</v>
      </c>
      <c r="F27" s="6">
        <f>((1+BSL_RFR_spot_no_VA!F27)*(1+DH_RFR_spot_no_VA!$C27)/(1+BSL_RFR_spot_no_VA!$C27))-1</f>
        <v>6.6896635759821077E-3</v>
      </c>
      <c r="G27" s="6">
        <f>((1+BSL_RFR_spot_no_VA!G27)*(1+DH_RFR_spot_no_VA!$C27)/(1+BSL_RFR_spot_no_VA!$C27))-1</f>
        <v>3.6770190269990621E-2</v>
      </c>
      <c r="H27" s="6">
        <f>((1+BSL_RFR_spot_no_VA!H27)*(1+DH_RFR_spot_no_VA!$C27)/(1+BSL_RFR_spot_no_VA!$C27))-1</f>
        <v>7.206067467724564E-3</v>
      </c>
      <c r="I27" s="6">
        <f>((1+BSL_RFR_spot_no_VA!I27)*(1+DH_RFR_spot_no_VA!$C27)/(1+BSL_RFR_spot_no_VA!$C27))-1</f>
        <v>7.1464824032927421E-3</v>
      </c>
      <c r="J27" s="6">
        <f>((1+BSL_RFR_spot_no_VA!J27)*(1+DH_RFR_spot_no_VA!$C27)/(1+BSL_RFR_spot_no_VA!$C27))-1</f>
        <v>7.1067590270048608E-3</v>
      </c>
      <c r="K27" s="6">
        <f>((1+BSL_RFR_spot_no_VA!K27)*(1+DH_RFR_spot_no_VA!$C27)/(1+BSL_RFR_spot_no_VA!$C27))-1</f>
        <v>7.206067467724564E-3</v>
      </c>
      <c r="L27" s="6">
        <f>((1+BSL_RFR_spot_no_VA!L27)*(1+DH_RFR_spot_no_VA!$C27)/(1+BSL_RFR_spot_no_VA!$C27))-1</f>
        <v>7.206067467724564E-3</v>
      </c>
      <c r="M27" s="6">
        <f>((1+BSL_RFR_spot_no_VA!M27)*(1+DH_RFR_spot_no_VA!$C27)/(1+BSL_RFR_spot_no_VA!$C27))-1</f>
        <v>7.206067467724564E-3</v>
      </c>
      <c r="N27" s="6">
        <f>((1+BSL_RFR_spot_no_VA!N27)*(1+DH_RFR_spot_no_VA!$C27)/(1+BSL_RFR_spot_no_VA!$C27))-1</f>
        <v>7.206067467724564E-3</v>
      </c>
      <c r="O27" s="6">
        <f>((1+BSL_RFR_spot_no_VA!O27)*(1+DH_RFR_spot_no_VA!$C27)/(1+BSL_RFR_spot_no_VA!$C27))-1</f>
        <v>7.206067467724564E-3</v>
      </c>
      <c r="P27" s="6">
        <f>((1+BSL_RFR_spot_no_VA!P27)*(1+DH_RFR_spot_no_VA!$C27)/(1+BSL_RFR_spot_no_VA!$C27))-1</f>
        <v>3.501243086925121E-2</v>
      </c>
      <c r="Q27" s="6">
        <f>((1+BSL_RFR_spot_no_VA!Q27)*(1+DH_RFR_spot_no_VA!$C27)/(1+BSL_RFR_spot_no_VA!$C27))-1</f>
        <v>4.8041698291680701E-2</v>
      </c>
      <c r="R27" s="6">
        <f>((1+BSL_RFR_spot_no_VA!R27)*(1+DH_RFR_spot_no_VA!$C27)/(1+BSL_RFR_spot_no_VA!$C27))-1</f>
        <v>7.206067467724564E-3</v>
      </c>
      <c r="S27" s="6">
        <f>((1+BSL_RFR_spot_no_VA!S27)*(1+DH_RFR_spot_no_VA!$C27)/(1+BSL_RFR_spot_no_VA!$C27))-1</f>
        <v>7.206067467724564E-3</v>
      </c>
      <c r="T27" s="6">
        <f>((1+BSL_RFR_spot_no_VA!T27)*(1+DH_RFR_spot_no_VA!$C27)/(1+BSL_RFR_spot_no_VA!$C27))-1</f>
        <v>7.206067467724564E-3</v>
      </c>
      <c r="U27" s="6">
        <f>((1+BSL_RFR_spot_no_VA!U27)*(1+DH_RFR_spot_no_VA!$C27)/(1+BSL_RFR_spot_no_VA!$C27))-1</f>
        <v>-1.0464639560854305E-3</v>
      </c>
      <c r="V27" s="6">
        <f>((1+BSL_RFR_spot_no_VA!V27)*(1+DH_RFR_spot_no_VA!$C27)/(1+BSL_RFR_spot_no_VA!$C27))-1</f>
        <v>7.206067467724564E-3</v>
      </c>
      <c r="W27" s="6">
        <f>((1+BSL_RFR_spot_no_VA!W27)*(1+DH_RFR_spot_no_VA!$C27)/(1+BSL_RFR_spot_no_VA!$C27))-1</f>
        <v>7.206067467724564E-3</v>
      </c>
      <c r="X27" s="6">
        <f>((1+BSL_RFR_spot_no_VA!X27)*(1+DH_RFR_spot_no_VA!$C27)/(1+BSL_RFR_spot_no_VA!$C27))-1</f>
        <v>7.206067467724564E-3</v>
      </c>
      <c r="Y27" s="6">
        <f>((1+BSL_RFR_spot_no_VA!Y27)*(1+DH_RFR_spot_no_VA!$C27)/(1+BSL_RFR_spot_no_VA!$C27))-1</f>
        <v>7.206067467724564E-3</v>
      </c>
      <c r="Z27" s="6">
        <f>((1+BSL_RFR_spot_no_VA!Z27)*(1+DH_RFR_spot_no_VA!$C27)/(1+BSL_RFR_spot_no_VA!$C27))-1</f>
        <v>1.6580784271668092E-2</v>
      </c>
      <c r="AA27" s="6">
        <f>((1+BSL_RFR_spot_no_VA!AA27)*(1+DH_RFR_spot_no_VA!$C27)/(1+BSL_RFR_spot_no_VA!$C27))-1</f>
        <v>2.8577243910612449E-2</v>
      </c>
      <c r="AB27" s="6">
        <f>((1+BSL_RFR_spot_no_VA!AB27)*(1+DH_RFR_spot_no_VA!$C27)/(1+BSL_RFR_spot_no_VA!$C27))-1</f>
        <v>7.206067467724564E-3</v>
      </c>
      <c r="AC27" s="6">
        <f>((1+BSL_RFR_spot_no_VA!AC27)*(1+DH_RFR_spot_no_VA!$C27)/(1+BSL_RFR_spot_no_VA!$C27))-1</f>
        <v>3.7713620456828245E-2</v>
      </c>
      <c r="AD27" s="6">
        <f>((1+BSL_RFR_spot_no_VA!AD27)*(1+DH_RFR_spot_no_VA!$C27)/(1+BSL_RFR_spot_no_VA!$C27))-1</f>
        <v>7.5967231822071213E-2</v>
      </c>
      <c r="AE27" s="6">
        <f>((1+BSL_RFR_spot_no_VA!AE27)*(1+DH_RFR_spot_no_VA!$C27)/(1+BSL_RFR_spot_no_VA!$C27))-1</f>
        <v>7.206067467724564E-3</v>
      </c>
      <c r="AF27" s="6">
        <f>((1+BSL_RFR_spot_no_VA!AF27)*(1+DH_RFR_spot_no_VA!$C27)/(1+BSL_RFR_spot_no_VA!$C27))-1</f>
        <v>7.206067467724564E-3</v>
      </c>
      <c r="AG27" s="6">
        <f>((1+BSL_RFR_spot_no_VA!AG27)*(1+DH_RFR_spot_no_VA!$C27)/(1+BSL_RFR_spot_no_VA!$C27))-1</f>
        <v>7.206067467724564E-3</v>
      </c>
      <c r="AH27" s="6">
        <f>((1+BSL_RFR_spot_no_VA!AH27)*(1+DH_RFR_spot_no_VA!$C27)/(1+BSL_RFR_spot_no_VA!$C27))-1</f>
        <v>1.8020756662104009E-2</v>
      </c>
      <c r="AI27" s="6">
        <f>((1+BSL_RFR_spot_no_VA!AI27)*(1+DH_RFR_spot_no_VA!$C27)/(1+BSL_RFR_spot_no_VA!$C27))-1</f>
        <v>-1.0464639560854305E-3</v>
      </c>
      <c r="AJ27" s="6">
        <f>((1+BSL_RFR_spot_no_VA!AJ27)*(1+DH_RFR_spot_no_VA!$C27)/(1+BSL_RFR_spot_no_VA!$C27))-1</f>
        <v>1.4187450850322136E-2</v>
      </c>
      <c r="AK27" s="6">
        <f>((1+BSL_RFR_spot_no_VA!AK27)*(1+DH_RFR_spot_no_VA!$C27)/(1+BSL_RFR_spot_no_VA!$C27))-1</f>
        <v>2.4853177383622027E-2</v>
      </c>
      <c r="AL27" s="6">
        <f>((1+BSL_RFR_spot_no_VA!AL27)*(1+DH_RFR_spot_no_VA!$C27)/(1+BSL_RFR_spot_no_VA!$C27))-1</f>
        <v>0.15025987632450688</v>
      </c>
      <c r="AM27" s="6">
        <f>((1+BSL_RFR_spot_no_VA!AM27)*(1+DH_RFR_spot_no_VA!$C27)/(1+BSL_RFR_spot_no_VA!$C27))-1</f>
        <v>1.6670161868315603E-2</v>
      </c>
      <c r="AN27" s="6">
        <f>((1+BSL_RFR_spot_no_VA!AN27)*(1+DH_RFR_spot_no_VA!$C27)/(1+BSL_RFR_spot_no_VA!$C27))-1</f>
        <v>4.1010660688723499E-2</v>
      </c>
      <c r="AO27" s="6">
        <f>((1+BSL_RFR_spot_no_VA!AO27)*(1+DH_RFR_spot_no_VA!$C27)/(1+BSL_RFR_spot_no_VA!$C27))-1</f>
        <v>2.1625653060230565E-2</v>
      </c>
      <c r="AP27" s="6">
        <f>((1+BSL_RFR_spot_no_VA!AP27)*(1+DH_RFR_spot_no_VA!$C27)/(1+BSL_RFR_spot_no_VA!$C27))-1</f>
        <v>5.5122390114998199E-2</v>
      </c>
      <c r="AQ27" s="6">
        <f>((1+BSL_RFR_spot_no_VA!AQ27)*(1+DH_RFR_spot_no_VA!$C27)/(1+BSL_RFR_spot_no_VA!$C27))-1</f>
        <v>1.3790217087443324E-2</v>
      </c>
      <c r="AR27" s="6">
        <f>((1+BSL_RFR_spot_no_VA!AR27)*(1+DH_RFR_spot_no_VA!$C27)/(1+BSL_RFR_spot_no_VA!$C27))-1</f>
        <v>6.9075226036121373E-2</v>
      </c>
      <c r="AS27" s="6">
        <f>((1+BSL_RFR_spot_no_VA!AS27)*(1+DH_RFR_spot_no_VA!$C27)/(1+BSL_RFR_spot_no_VA!$C27))-1</f>
        <v>8.9005063794944661E-4</v>
      </c>
      <c r="AT27" s="6">
        <f>((1+BSL_RFR_spot_no_VA!AT27)*(1+DH_RFR_spot_no_VA!$C27)/(1+BSL_RFR_spot_no_VA!$C27))-1</f>
        <v>3.8984768498040667E-2</v>
      </c>
      <c r="AU27" s="6">
        <f>((1+BSL_RFR_spot_no_VA!AU27)*(1+DH_RFR_spot_no_VA!$C27)/(1+BSL_RFR_spot_no_VA!$C27))-1</f>
        <v>6.1855502395796513E-2</v>
      </c>
      <c r="AV27" s="6">
        <f>((1+BSL_RFR_spot_no_VA!AV27)*(1+DH_RFR_spot_no_VA!$C27)/(1+BSL_RFR_spot_no_VA!$C27))-1</f>
        <v>3.1496912067772609E-2</v>
      </c>
      <c r="AW27" s="6">
        <f>((1+BSL_RFR_spot_no_VA!AW27)*(1+DH_RFR_spot_no_VA!$C27)/(1+BSL_RFR_spot_no_VA!$C27))-1</f>
        <v>2.290673194551518E-2</v>
      </c>
      <c r="AX27" s="6">
        <f>((1+BSL_RFR_spot_no_VA!AX27)*(1+DH_RFR_spot_no_VA!$C27)/(1+BSL_RFR_spot_no_VA!$C27))-1</f>
        <v>9.1350109289558779E-2</v>
      </c>
      <c r="AY27" s="6">
        <f>((1+BSL_RFR_spot_no_VA!AY27)*(1+DH_RFR_spot_no_VA!$C27)/(1+BSL_RFR_spot_no_VA!$C27))-1</f>
        <v>1.0145597313028887E-2</v>
      </c>
      <c r="AZ27" s="6">
        <f>((1+BSL_RFR_spot_no_VA!AZ27)*(1+DH_RFR_spot_no_VA!$C27)/(1+BSL_RFR_spot_no_VA!$C27))-1</f>
        <v>9.8079486145818962E-3</v>
      </c>
      <c r="BA27" s="6">
        <f>((1+BSL_RFR_spot_no_VA!BA27)*(1+DH_RFR_spot_no_VA!$C27)/(1+BSL_RFR_spot_no_VA!$C27))-1</f>
        <v>2.3989193949360388E-2</v>
      </c>
      <c r="BB27" s="6">
        <f>((1+BSL_RFR_spot_no_VA!BB27)*(1+DH_RFR_spot_no_VA!$C27)/(1+BSL_RFR_spot_no_VA!$C27))-1</f>
        <v>9.6534009895129058E-2</v>
      </c>
      <c r="BC27" s="6">
        <f>((1+BSL_RFR_spot_no_VA!BC27)*(1+DH_RFR_spot_no_VA!$C27)/(1+BSL_RFR_spot_no_VA!$C27))-1</f>
        <v>1.7375251797425939E-2</v>
      </c>
      <c r="BD27" s="12"/>
      <c r="BE27" s="3"/>
    </row>
    <row r="28" spans="1:57" x14ac:dyDescent="0.25">
      <c r="A28" s="3"/>
      <c r="B28" s="3">
        <v>18</v>
      </c>
      <c r="C28" s="6">
        <v>7.7305949241150973E-3</v>
      </c>
      <c r="D28" s="6">
        <f>((1+BSL_RFR_spot_no_VA!D28)*(1+DH_RFR_spot_no_VA!$C28)/(1+BSL_RFR_spot_no_VA!$C28))-1</f>
        <v>7.7305949241150973E-3</v>
      </c>
      <c r="E28" s="6">
        <f>((1+BSL_RFR_spot_no_VA!E28)*(1+DH_RFR_spot_no_VA!$C28)/(1+BSL_RFR_spot_no_VA!$C28))-1</f>
        <v>7.7305949241150973E-3</v>
      </c>
      <c r="F28" s="6">
        <f>((1+BSL_RFR_spot_no_VA!F28)*(1+DH_RFR_spot_no_VA!$C28)/(1+BSL_RFR_spot_no_VA!$C28))-1</f>
        <v>7.2041521862145075E-3</v>
      </c>
      <c r="G28" s="6">
        <f>((1+BSL_RFR_spot_no_VA!G28)*(1+DH_RFR_spot_no_VA!$C28)/(1+BSL_RFR_spot_no_VA!$C28))-1</f>
        <v>3.7102126546235459E-2</v>
      </c>
      <c r="H28" s="6">
        <f>((1+BSL_RFR_spot_no_VA!H28)*(1+DH_RFR_spot_no_VA!$C28)/(1+BSL_RFR_spot_no_VA!$C28))-1</f>
        <v>7.7305949241150973E-3</v>
      </c>
      <c r="I28" s="6">
        <f>((1+BSL_RFR_spot_no_VA!I28)*(1+DH_RFR_spot_no_VA!$C28)/(1+BSL_RFR_spot_no_VA!$C28))-1</f>
        <v>8.1577088435438316E-3</v>
      </c>
      <c r="J28" s="6">
        <f>((1+BSL_RFR_spot_no_VA!J28)*(1+DH_RFR_spot_no_VA!$C28)/(1+BSL_RFR_spot_no_VA!$C28))-1</f>
        <v>7.6213332237959897E-3</v>
      </c>
      <c r="K28" s="6">
        <f>((1+BSL_RFR_spot_no_VA!K28)*(1+DH_RFR_spot_no_VA!$C28)/(1+BSL_RFR_spot_no_VA!$C28))-1</f>
        <v>7.7305949241150973E-3</v>
      </c>
      <c r="L28" s="6">
        <f>((1+BSL_RFR_spot_no_VA!L28)*(1+DH_RFR_spot_no_VA!$C28)/(1+BSL_RFR_spot_no_VA!$C28))-1</f>
        <v>7.7305949241150973E-3</v>
      </c>
      <c r="M28" s="6">
        <f>((1+BSL_RFR_spot_no_VA!M28)*(1+DH_RFR_spot_no_VA!$C28)/(1+BSL_RFR_spot_no_VA!$C28))-1</f>
        <v>7.7305949241150973E-3</v>
      </c>
      <c r="N28" s="6">
        <f>((1+BSL_RFR_spot_no_VA!N28)*(1+DH_RFR_spot_no_VA!$C28)/(1+BSL_RFR_spot_no_VA!$C28))-1</f>
        <v>7.7305949241150973E-3</v>
      </c>
      <c r="O28" s="6">
        <f>((1+BSL_RFR_spot_no_VA!O28)*(1+DH_RFR_spot_no_VA!$C28)/(1+BSL_RFR_spot_no_VA!$C28))-1</f>
        <v>7.7305949241150973E-3</v>
      </c>
      <c r="P28" s="6">
        <f>((1+BSL_RFR_spot_no_VA!P28)*(1+DH_RFR_spot_no_VA!$C28)/(1+BSL_RFR_spot_no_VA!$C28))-1</f>
        <v>3.5771120378712995E-2</v>
      </c>
      <c r="Q28" s="6">
        <f>((1+BSL_RFR_spot_no_VA!Q28)*(1+DH_RFR_spot_no_VA!$C28)/(1+BSL_RFR_spot_no_VA!$C28))-1</f>
        <v>4.7919034877818012E-2</v>
      </c>
      <c r="R28" s="6">
        <f>((1+BSL_RFR_spot_no_VA!R28)*(1+DH_RFR_spot_no_VA!$C28)/(1+BSL_RFR_spot_no_VA!$C28))-1</f>
        <v>7.7305949241150973E-3</v>
      </c>
      <c r="S28" s="6">
        <f>((1+BSL_RFR_spot_no_VA!S28)*(1+DH_RFR_spot_no_VA!$C28)/(1+BSL_RFR_spot_no_VA!$C28))-1</f>
        <v>7.7305949241150973E-3</v>
      </c>
      <c r="T28" s="6">
        <f>((1+BSL_RFR_spot_no_VA!T28)*(1+DH_RFR_spot_no_VA!$C28)/(1+BSL_RFR_spot_no_VA!$C28))-1</f>
        <v>7.7305949241150973E-3</v>
      </c>
      <c r="U28" s="6">
        <f>((1+BSL_RFR_spot_no_VA!U28)*(1+DH_RFR_spot_no_VA!$C28)/(1+BSL_RFR_spot_no_VA!$C28))-1</f>
        <v>-5.1369700904690951E-4</v>
      </c>
      <c r="V28" s="6">
        <f>((1+BSL_RFR_spot_no_VA!V28)*(1+DH_RFR_spot_no_VA!$C28)/(1+BSL_RFR_spot_no_VA!$C28))-1</f>
        <v>7.7305949241150973E-3</v>
      </c>
      <c r="W28" s="6">
        <f>((1+BSL_RFR_spot_no_VA!W28)*(1+DH_RFR_spot_no_VA!$C28)/(1+BSL_RFR_spot_no_VA!$C28))-1</f>
        <v>7.7305949241150973E-3</v>
      </c>
      <c r="X28" s="6">
        <f>((1+BSL_RFR_spot_no_VA!X28)*(1+DH_RFR_spot_no_VA!$C28)/(1+BSL_RFR_spot_no_VA!$C28))-1</f>
        <v>7.7305949241150973E-3</v>
      </c>
      <c r="Y28" s="6">
        <f>((1+BSL_RFR_spot_no_VA!Y28)*(1+DH_RFR_spot_no_VA!$C28)/(1+BSL_RFR_spot_no_VA!$C28))-1</f>
        <v>7.7305949241150973E-3</v>
      </c>
      <c r="Z28" s="6">
        <f>((1+BSL_RFR_spot_no_VA!Z28)*(1+DH_RFR_spot_no_VA!$C28)/(1+BSL_RFR_spot_no_VA!$C28))-1</f>
        <v>1.7425087606965706E-2</v>
      </c>
      <c r="AA28" s="6">
        <f>((1+BSL_RFR_spot_no_VA!AA28)*(1+DH_RFR_spot_no_VA!$C28)/(1+BSL_RFR_spot_no_VA!$C28))-1</f>
        <v>2.9225351241419339E-2</v>
      </c>
      <c r="AB28" s="6">
        <f>((1+BSL_RFR_spot_no_VA!AB28)*(1+DH_RFR_spot_no_VA!$C28)/(1+BSL_RFR_spot_no_VA!$C28))-1</f>
        <v>7.7305949241150973E-3</v>
      </c>
      <c r="AC28" s="6">
        <f>((1+BSL_RFR_spot_no_VA!AC28)*(1+DH_RFR_spot_no_VA!$C28)/(1+BSL_RFR_spot_no_VA!$C28))-1</f>
        <v>3.8204676431272899E-2</v>
      </c>
      <c r="AD28" s="6">
        <f>((1+BSL_RFR_spot_no_VA!AD28)*(1+DH_RFR_spot_no_VA!$C28)/(1+BSL_RFR_spot_no_VA!$C28))-1</f>
        <v>7.4638487046740698E-2</v>
      </c>
      <c r="AE28" s="6">
        <f>((1+BSL_RFR_spot_no_VA!AE28)*(1+DH_RFR_spot_no_VA!$C28)/(1+BSL_RFR_spot_no_VA!$C28))-1</f>
        <v>7.7305949241150973E-3</v>
      </c>
      <c r="AF28" s="6">
        <f>((1+BSL_RFR_spot_no_VA!AF28)*(1+DH_RFR_spot_no_VA!$C28)/(1+BSL_RFR_spot_no_VA!$C28))-1</f>
        <v>7.7305949241150973E-3</v>
      </c>
      <c r="AG28" s="6">
        <f>((1+BSL_RFR_spot_no_VA!AG28)*(1+DH_RFR_spot_no_VA!$C28)/(1+BSL_RFR_spot_no_VA!$C28))-1</f>
        <v>7.7305949241150973E-3</v>
      </c>
      <c r="AH28" s="6">
        <f>((1+BSL_RFR_spot_no_VA!AH28)*(1+DH_RFR_spot_no_VA!$C28)/(1+BSL_RFR_spot_no_VA!$C28))-1</f>
        <v>1.9143476166528561E-2</v>
      </c>
      <c r="AI28" s="6">
        <f>((1+BSL_RFR_spot_no_VA!AI28)*(1+DH_RFR_spot_no_VA!$C28)/(1+BSL_RFR_spot_no_VA!$C28))-1</f>
        <v>-5.1369700904690951E-4</v>
      </c>
      <c r="AJ28" s="6">
        <f>((1+BSL_RFR_spot_no_VA!AJ28)*(1+DH_RFR_spot_no_VA!$C28)/(1+BSL_RFR_spot_no_VA!$C28))-1</f>
        <v>1.4445223052810929E-2</v>
      </c>
      <c r="AK28" s="6">
        <f>((1+BSL_RFR_spot_no_VA!AK28)*(1+DH_RFR_spot_no_VA!$C28)/(1+BSL_RFR_spot_no_VA!$C28))-1</f>
        <v>2.5361460202865116E-2</v>
      </c>
      <c r="AL28" s="6">
        <f>((1+BSL_RFR_spot_no_VA!AL28)*(1+DH_RFR_spot_no_VA!$C28)/(1+BSL_RFR_spot_no_VA!$C28))-1</f>
        <v>0.14800275237003468</v>
      </c>
      <c r="AM28" s="6">
        <f>((1+BSL_RFR_spot_no_VA!AM28)*(1+DH_RFR_spot_no_VA!$C28)/(1+BSL_RFR_spot_no_VA!$C28))-1</f>
        <v>1.7246295733716499E-2</v>
      </c>
      <c r="AN28" s="6">
        <f>((1+BSL_RFR_spot_no_VA!AN28)*(1+DH_RFR_spot_no_VA!$C28)/(1+BSL_RFR_spot_no_VA!$C28))-1</f>
        <v>4.1134876576191859E-2</v>
      </c>
      <c r="AO28" s="6">
        <f>((1+BSL_RFR_spot_no_VA!AO28)*(1+DH_RFR_spot_no_VA!$C28)/(1+BSL_RFR_spot_no_VA!$C28))-1</f>
        <v>2.2252468184696728E-2</v>
      </c>
      <c r="AP28" s="6">
        <f>((1+BSL_RFR_spot_no_VA!AP28)*(1+DH_RFR_spot_no_VA!$C28)/(1+BSL_RFR_spot_no_VA!$C28))-1</f>
        <v>5.5189904389955968E-2</v>
      </c>
      <c r="AQ28" s="6">
        <f>((1+BSL_RFR_spot_no_VA!AQ28)*(1+DH_RFR_spot_no_VA!$C28)/(1+BSL_RFR_spot_no_VA!$C28))-1</f>
        <v>1.4624014926060136E-2</v>
      </c>
      <c r="AR28" s="6">
        <f>((1+BSL_RFR_spot_no_VA!AR28)*(1+DH_RFR_spot_no_VA!$C28)/(1+BSL_RFR_spot_no_VA!$C28))-1</f>
        <v>6.8708556583972236E-2</v>
      </c>
      <c r="AS28" s="6">
        <f>((1+BSL_RFR_spot_no_VA!AS28)*(1+DH_RFR_spot_no_VA!$C28)/(1+BSL_RFR_spot_no_VA!$C28))-1</f>
        <v>1.6616041154862149E-3</v>
      </c>
      <c r="AT28" s="6">
        <f>((1+BSL_RFR_spot_no_VA!AT28)*(1+DH_RFR_spot_no_VA!$C28)/(1+BSL_RFR_spot_no_VA!$C28))-1</f>
        <v>3.9784004644974891E-2</v>
      </c>
      <c r="AU28" s="6">
        <f>((1+BSL_RFR_spot_no_VA!AU28)*(1+DH_RFR_spot_no_VA!$C28)/(1+BSL_RFR_spot_no_VA!$C28))-1</f>
        <v>6.2748827475662239E-2</v>
      </c>
      <c r="AV28" s="6">
        <f>((1+BSL_RFR_spot_no_VA!AV28)*(1+DH_RFR_spot_no_VA!$C28)/(1+BSL_RFR_spot_no_VA!$C28))-1</f>
        <v>3.1996625276783375E-2</v>
      </c>
      <c r="AW28" s="6">
        <f>((1+BSL_RFR_spot_no_VA!AW28)*(1+DH_RFR_spot_no_VA!$C28)/(1+BSL_RFR_spot_no_VA!$C28))-1</f>
        <v>2.3156360432790457E-2</v>
      </c>
      <c r="AX28" s="6">
        <f>((1+BSL_RFR_spot_no_VA!AX28)*(1+DH_RFR_spot_no_VA!$C28)/(1+BSL_RFR_spot_no_VA!$C28))-1</f>
        <v>9.1037674976439886E-2</v>
      </c>
      <c r="AY28" s="6">
        <f>((1+BSL_RFR_spot_no_VA!AY28)*(1+DH_RFR_spot_no_VA!$C28)/(1+BSL_RFR_spot_no_VA!$C28))-1</f>
        <v>1.0392607259160025E-2</v>
      </c>
      <c r="AZ28" s="6">
        <f>((1+BSL_RFR_spot_no_VA!AZ28)*(1+DH_RFR_spot_no_VA!$C28)/(1+BSL_RFR_spot_no_VA!$C28))-1</f>
        <v>1.0859452705977768E-2</v>
      </c>
      <c r="BA28" s="6">
        <f>((1+BSL_RFR_spot_no_VA!BA28)*(1+DH_RFR_spot_no_VA!$C28)/(1+BSL_RFR_spot_no_VA!$C28))-1</f>
        <v>2.4805218819422992E-2</v>
      </c>
      <c r="BB28" s="6">
        <f>((1+BSL_RFR_spot_no_VA!BB28)*(1+DH_RFR_spot_no_VA!$C28)/(1+BSL_RFR_spot_no_VA!$C28))-1</f>
        <v>9.5259149761492745E-2</v>
      </c>
      <c r="BC28" s="6">
        <f>((1+BSL_RFR_spot_no_VA!BC28)*(1+DH_RFR_spot_no_VA!$C28)/(1+BSL_RFR_spot_no_VA!$C28))-1</f>
        <v>1.784226864454741E-2</v>
      </c>
      <c r="BD28" s="12"/>
      <c r="BE28" s="3"/>
    </row>
    <row r="29" spans="1:57" x14ac:dyDescent="0.25">
      <c r="A29" s="3"/>
      <c r="B29" s="3">
        <v>19</v>
      </c>
      <c r="C29" s="6">
        <v>8.3099284765602022E-3</v>
      </c>
      <c r="D29" s="6">
        <f>((1+BSL_RFR_spot_no_VA!D29)*(1+DH_RFR_spot_no_VA!$C29)/(1+BSL_RFR_spot_no_VA!$C29))-1</f>
        <v>8.3099284765602022E-3</v>
      </c>
      <c r="E29" s="6">
        <f>((1+BSL_RFR_spot_no_VA!E29)*(1+DH_RFR_spot_no_VA!$C29)/(1+BSL_RFR_spot_no_VA!$C29))-1</f>
        <v>8.3099284765602022E-3</v>
      </c>
      <c r="F29" s="6">
        <f>((1+BSL_RFR_spot_no_VA!F29)*(1+DH_RFR_spot_no_VA!$C29)/(1+BSL_RFR_spot_no_VA!$C29))-1</f>
        <v>7.7833595599470229E-3</v>
      </c>
      <c r="G29" s="6">
        <f>((1+BSL_RFR_spot_no_VA!G29)*(1+DH_RFR_spot_no_VA!$C29)/(1+BSL_RFR_spot_no_VA!$C29))-1</f>
        <v>3.7430183091537339E-2</v>
      </c>
      <c r="H29" s="6">
        <f>((1+BSL_RFR_spot_no_VA!H29)*(1+DH_RFR_spot_no_VA!$C29)/(1+BSL_RFR_spot_no_VA!$C29))-1</f>
        <v>8.3099284765602022E-3</v>
      </c>
      <c r="I29" s="6">
        <f>((1+BSL_RFR_spot_no_VA!I29)*(1+DH_RFR_spot_no_VA!$C29)/(1+BSL_RFR_spot_no_VA!$C29))-1</f>
        <v>9.1941668459676329E-3</v>
      </c>
      <c r="J29" s="6">
        <f>((1+BSL_RFR_spot_no_VA!J29)*(1+DH_RFR_spot_no_VA!$C29)/(1+BSL_RFR_spot_no_VA!$C29))-1</f>
        <v>8.2006405882064648E-3</v>
      </c>
      <c r="K29" s="6">
        <f>((1+BSL_RFR_spot_no_VA!K29)*(1+DH_RFR_spot_no_VA!$C29)/(1+BSL_RFR_spot_no_VA!$C29))-1</f>
        <v>8.3099284765602022E-3</v>
      </c>
      <c r="L29" s="6">
        <f>((1+BSL_RFR_spot_no_VA!L29)*(1+DH_RFR_spot_no_VA!$C29)/(1+BSL_RFR_spot_no_VA!$C29))-1</f>
        <v>8.3099284765602022E-3</v>
      </c>
      <c r="M29" s="6">
        <f>((1+BSL_RFR_spot_no_VA!M29)*(1+DH_RFR_spot_no_VA!$C29)/(1+BSL_RFR_spot_no_VA!$C29))-1</f>
        <v>8.3099284765602022E-3</v>
      </c>
      <c r="N29" s="6">
        <f>((1+BSL_RFR_spot_no_VA!N29)*(1+DH_RFR_spot_no_VA!$C29)/(1+BSL_RFR_spot_no_VA!$C29))-1</f>
        <v>8.3099284765602022E-3</v>
      </c>
      <c r="O29" s="6">
        <f>((1+BSL_RFR_spot_no_VA!O29)*(1+DH_RFR_spot_no_VA!$C29)/(1+BSL_RFR_spot_no_VA!$C29))-1</f>
        <v>8.3099284765602022E-3</v>
      </c>
      <c r="P29" s="6">
        <f>((1+BSL_RFR_spot_no_VA!P29)*(1+DH_RFR_spot_no_VA!$C29)/(1+BSL_RFR_spot_no_VA!$C29))-1</f>
        <v>3.646646262150921E-2</v>
      </c>
      <c r="Q29" s="6">
        <f>((1+BSL_RFR_spot_no_VA!Q29)*(1+DH_RFR_spot_no_VA!$C29)/(1+BSL_RFR_spot_no_VA!$C29))-1</f>
        <v>4.7832403010295677E-2</v>
      </c>
      <c r="R29" s="6">
        <f>((1+BSL_RFR_spot_no_VA!R29)*(1+DH_RFR_spot_no_VA!$C29)/(1+BSL_RFR_spot_no_VA!$C29))-1</f>
        <v>8.3099284765602022E-3</v>
      </c>
      <c r="S29" s="6">
        <f>((1+BSL_RFR_spot_no_VA!S29)*(1+DH_RFR_spot_no_VA!$C29)/(1+BSL_RFR_spot_no_VA!$C29))-1</f>
        <v>8.3099284765602022E-3</v>
      </c>
      <c r="T29" s="6">
        <f>((1+BSL_RFR_spot_no_VA!T29)*(1+DH_RFR_spot_no_VA!$C29)/(1+BSL_RFR_spot_no_VA!$C29))-1</f>
        <v>8.3099284765602022E-3</v>
      </c>
      <c r="U29" s="6">
        <f>((1+BSL_RFR_spot_no_VA!U29)*(1+DH_RFR_spot_no_VA!$C29)/(1+BSL_RFR_spot_no_VA!$C29))-1</f>
        <v>-2.5756826055212123E-5</v>
      </c>
      <c r="V29" s="6">
        <f>((1+BSL_RFR_spot_no_VA!V29)*(1+DH_RFR_spot_no_VA!$C29)/(1+BSL_RFR_spot_no_VA!$C29))-1</f>
        <v>8.3099284765602022E-3</v>
      </c>
      <c r="W29" s="6">
        <f>((1+BSL_RFR_spot_no_VA!W29)*(1+DH_RFR_spot_no_VA!$C29)/(1+BSL_RFR_spot_no_VA!$C29))-1</f>
        <v>8.3099284765602022E-3</v>
      </c>
      <c r="X29" s="6">
        <f>((1+BSL_RFR_spot_no_VA!X29)*(1+DH_RFR_spot_no_VA!$C29)/(1+BSL_RFR_spot_no_VA!$C29))-1</f>
        <v>8.3099284765602022E-3</v>
      </c>
      <c r="Y29" s="6">
        <f>((1+BSL_RFR_spot_no_VA!Y29)*(1+DH_RFR_spot_no_VA!$C29)/(1+BSL_RFR_spot_no_VA!$C29))-1</f>
        <v>8.3099284765602022E-3</v>
      </c>
      <c r="Z29" s="6">
        <f>((1+BSL_RFR_spot_no_VA!Z29)*(1+DH_RFR_spot_no_VA!$C29)/(1+BSL_RFR_spot_no_VA!$C29))-1</f>
        <v>1.8284932104481566E-2</v>
      </c>
      <c r="AA29" s="6">
        <f>((1+BSL_RFR_spot_no_VA!AA29)*(1+DH_RFR_spot_no_VA!$C29)/(1+BSL_RFR_spot_no_VA!$C29))-1</f>
        <v>2.9849577744820222E-2</v>
      </c>
      <c r="AB29" s="6">
        <f>((1+BSL_RFR_spot_no_VA!AB29)*(1+DH_RFR_spot_no_VA!$C29)/(1+BSL_RFR_spot_no_VA!$C29))-1</f>
        <v>8.3099284765602022E-3</v>
      </c>
      <c r="AC29" s="6">
        <f>((1+BSL_RFR_spot_no_VA!AC29)*(1+DH_RFR_spot_no_VA!$C29)/(1+BSL_RFR_spot_no_VA!$C29))-1</f>
        <v>3.8672090913738577E-2</v>
      </c>
      <c r="AD29" s="6">
        <f>((1+BSL_RFR_spot_no_VA!AD29)*(1+DH_RFR_spot_no_VA!$C29)/(1+BSL_RFR_spot_no_VA!$C29))-1</f>
        <v>7.3425639410221066E-2</v>
      </c>
      <c r="AE29" s="6">
        <f>((1+BSL_RFR_spot_no_VA!AE29)*(1+DH_RFR_spot_no_VA!$C29)/(1+BSL_RFR_spot_no_VA!$C29))-1</f>
        <v>8.3099284765602022E-3</v>
      </c>
      <c r="AF29" s="6">
        <f>((1+BSL_RFR_spot_no_VA!AF29)*(1+DH_RFR_spot_no_VA!$C29)/(1+BSL_RFR_spot_no_VA!$C29))-1</f>
        <v>8.3099284765602022E-3</v>
      </c>
      <c r="AG29" s="6">
        <f>((1+BSL_RFR_spot_no_VA!AG29)*(1+DH_RFR_spot_no_VA!$C29)/(1+BSL_RFR_spot_no_VA!$C29))-1</f>
        <v>8.3099284765602022E-3</v>
      </c>
      <c r="AH29" s="6">
        <f>((1+BSL_RFR_spot_no_VA!AH29)*(1+DH_RFR_spot_no_VA!$C29)/(1+BSL_RFR_spot_no_VA!$C29))-1</f>
        <v>2.0202437781960292E-2</v>
      </c>
      <c r="AI29" s="6">
        <f>((1+BSL_RFR_spot_no_VA!AI29)*(1+DH_RFR_spot_no_VA!$C29)/(1+BSL_RFR_spot_no_VA!$C29))-1</f>
        <v>-2.5756826055212123E-5</v>
      </c>
      <c r="AJ29" s="6">
        <f>((1+BSL_RFR_spot_no_VA!AJ29)*(1+DH_RFR_spot_no_VA!$C29)/(1+BSL_RFR_spot_no_VA!$C29))-1</f>
        <v>1.4718172839119248E-2</v>
      </c>
      <c r="AK29" s="6">
        <f>((1+BSL_RFR_spot_no_VA!AK29)*(1+DH_RFR_spot_no_VA!$C29)/(1+BSL_RFR_spot_no_VA!$C29))-1</f>
        <v>2.5865537451198461E-2</v>
      </c>
      <c r="AL29" s="6">
        <f>((1+BSL_RFR_spot_no_VA!AL29)*(1+DH_RFR_spot_no_VA!$C29)/(1+BSL_RFR_spot_no_VA!$C29))-1</f>
        <v>0.14570467466233938</v>
      </c>
      <c r="AM29" s="6">
        <f>((1+BSL_RFR_spot_no_VA!AM29)*(1+DH_RFR_spot_no_VA!$C29)/(1+BSL_RFR_spot_no_VA!$C29))-1</f>
        <v>1.7738492662712879E-2</v>
      </c>
      <c r="AN29" s="6">
        <f>((1+BSL_RFR_spot_no_VA!AN29)*(1+DH_RFR_spot_no_VA!$C29)/(1+BSL_RFR_spot_no_VA!$C29))-1</f>
        <v>4.1285064971650298E-2</v>
      </c>
      <c r="AO29" s="6">
        <f>((1+BSL_RFR_spot_no_VA!AO29)*(1+DH_RFR_spot_no_VA!$C29)/(1+BSL_RFR_spot_no_VA!$C29))-1</f>
        <v>2.2894893940492933E-2</v>
      </c>
      <c r="AP29" s="6">
        <f>((1+BSL_RFR_spot_no_VA!AP29)*(1+DH_RFR_spot_no_VA!$C29)/(1+BSL_RFR_spot_no_VA!$C29))-1</f>
        <v>5.5214303105460605E-2</v>
      </c>
      <c r="AQ29" s="6">
        <f>((1+BSL_RFR_spot_no_VA!AQ29)*(1+DH_RFR_spot_no_VA!$C29)/(1+BSL_RFR_spot_no_VA!$C29))-1</f>
        <v>1.5483188057595187E-2</v>
      </c>
      <c r="AR29" s="6">
        <f>((1+BSL_RFR_spot_no_VA!AR29)*(1+DH_RFR_spot_no_VA!$C29)/(1+BSL_RFR_spot_no_VA!$C29))-1</f>
        <v>6.8368590758216996E-2</v>
      </c>
      <c r="AS29" s="6">
        <f>((1+BSL_RFR_spot_no_VA!AS29)*(1+DH_RFR_spot_no_VA!$C29)/(1+BSL_RFR_spot_no_VA!$C29))-1</f>
        <v>2.418317768037026E-3</v>
      </c>
      <c r="AT29" s="6">
        <f>((1+BSL_RFR_spot_no_VA!AT29)*(1+DH_RFR_spot_no_VA!$C29)/(1+BSL_RFR_spot_no_VA!$C29))-1</f>
        <v>4.0549855540907176E-2</v>
      </c>
      <c r="AU29" s="6">
        <f>((1+BSL_RFR_spot_no_VA!AU29)*(1+DH_RFR_spot_no_VA!$C29)/(1+BSL_RFR_spot_no_VA!$C29))-1</f>
        <v>6.3530117882920623E-2</v>
      </c>
      <c r="AV29" s="6">
        <f>((1+BSL_RFR_spot_no_VA!AV29)*(1+DH_RFR_spot_no_VA!$C29)/(1+BSL_RFR_spot_no_VA!$C29))-1</f>
        <v>3.2502292853042514E-2</v>
      </c>
      <c r="AW29" s="6">
        <f>((1+BSL_RFR_spot_no_VA!AW29)*(1+DH_RFR_spot_no_VA!$C29)/(1+BSL_RFR_spot_no_VA!$C29))-1</f>
        <v>2.3461203907416461E-2</v>
      </c>
      <c r="AX29" s="6">
        <f>((1+BSL_RFR_spot_no_VA!AX29)*(1+DH_RFR_spot_no_VA!$C29)/(1+BSL_RFR_spot_no_VA!$C29))-1</f>
        <v>9.0613643669487764E-2</v>
      </c>
      <c r="AY29" s="6">
        <f>((1+BSL_RFR_spot_no_VA!AY29)*(1+DH_RFR_spot_no_VA!$C29)/(1+BSL_RFR_spot_no_VA!$C29))-1</f>
        <v>1.0754003070652329E-2</v>
      </c>
      <c r="AZ29" s="6">
        <f>((1+BSL_RFR_spot_no_VA!AZ29)*(1+DH_RFR_spot_no_VA!$C29)/(1+BSL_RFR_spot_no_VA!$C29))-1</f>
        <v>1.1916428792232869E-2</v>
      </c>
      <c r="BA29" s="6">
        <f>((1+BSL_RFR_spot_no_VA!BA29)*(1+DH_RFR_spot_no_VA!$C29)/(1+BSL_RFR_spot_no_VA!$C29))-1</f>
        <v>2.5597285361603106E-2</v>
      </c>
      <c r="BB29" s="6">
        <f>((1+BSL_RFR_spot_no_VA!BB29)*(1+DH_RFR_spot_no_VA!$C29)/(1+BSL_RFR_spot_no_VA!$C29))-1</f>
        <v>9.4031373996185552E-2</v>
      </c>
      <c r="BC29" s="6">
        <f>((1+BSL_RFR_spot_no_VA!BC29)*(1+DH_RFR_spot_no_VA!$C29)/(1+BSL_RFR_spot_no_VA!$C29))-1</f>
        <v>1.8324673154791915E-2</v>
      </c>
      <c r="BD29" s="12"/>
      <c r="BE29" s="3"/>
    </row>
    <row r="30" spans="1:57" x14ac:dyDescent="0.25">
      <c r="A30" s="11"/>
      <c r="B30" s="8">
        <v>20</v>
      </c>
      <c r="C30" s="9">
        <v>8.9530196532430217E-3</v>
      </c>
      <c r="D30" s="9">
        <f>((1+BSL_RFR_spot_no_VA!D30)*(1+DH_RFR_spot_no_VA!$C30)/(1+BSL_RFR_spot_no_VA!$C30))-1</f>
        <v>8.9530196532430217E-3</v>
      </c>
      <c r="E30" s="9">
        <f>((1+BSL_RFR_spot_no_VA!E30)*(1+DH_RFR_spot_no_VA!$C30)/(1+BSL_RFR_spot_no_VA!$C30))-1</f>
        <v>8.9530196532430217E-3</v>
      </c>
      <c r="F30" s="9">
        <f>((1+BSL_RFR_spot_no_VA!F30)*(1+DH_RFR_spot_no_VA!$C30)/(1+BSL_RFR_spot_no_VA!$C30))-1</f>
        <v>8.4362550780860968E-3</v>
      </c>
      <c r="G30" s="9">
        <f>((1+BSL_RFR_spot_no_VA!G30)*(1+DH_RFR_spot_no_VA!$C30)/(1+BSL_RFR_spot_no_VA!$C30))-1</f>
        <v>3.7752706937956404E-2</v>
      </c>
      <c r="H30" s="9">
        <f>((1+BSL_RFR_spot_no_VA!H30)*(1+DH_RFR_spot_no_VA!$C30)/(1+BSL_RFR_spot_no_VA!$C30))-1</f>
        <v>8.9530196532430217E-3</v>
      </c>
      <c r="I30" s="9">
        <f>((1+BSL_RFR_spot_no_VA!I30)*(1+DH_RFR_spot_no_VA!$C30)/(1+BSL_RFR_spot_no_VA!$C30))-1</f>
        <v>1.023499331084432E-2</v>
      </c>
      <c r="J30" s="9">
        <f>((1+BSL_RFR_spot_no_VA!J30)*(1+DH_RFR_spot_no_VA!$C30)/(1+BSL_RFR_spot_no_VA!$C30))-1</f>
        <v>8.8536418503282199E-3</v>
      </c>
      <c r="K30" s="9">
        <f>((1+BSL_RFR_spot_no_VA!K30)*(1+DH_RFR_spot_no_VA!$C30)/(1+BSL_RFR_spot_no_VA!$C30))-1</f>
        <v>8.9530196532430217E-3</v>
      </c>
      <c r="L30" s="9">
        <f>((1+BSL_RFR_spot_no_VA!L30)*(1+DH_RFR_spot_no_VA!$C30)/(1+BSL_RFR_spot_no_VA!$C30))-1</f>
        <v>8.9530196532430217E-3</v>
      </c>
      <c r="M30" s="9">
        <f>((1+BSL_RFR_spot_no_VA!M30)*(1+DH_RFR_spot_no_VA!$C30)/(1+BSL_RFR_spot_no_VA!$C30))-1</f>
        <v>8.9530196532430217E-3</v>
      </c>
      <c r="N30" s="9">
        <f>((1+BSL_RFR_spot_no_VA!N30)*(1+DH_RFR_spot_no_VA!$C30)/(1+BSL_RFR_spot_no_VA!$C30))-1</f>
        <v>8.9530196532430217E-3</v>
      </c>
      <c r="O30" s="9">
        <f>((1+BSL_RFR_spot_no_VA!O30)*(1+DH_RFR_spot_no_VA!$C30)/(1+BSL_RFR_spot_no_VA!$C30))-1</f>
        <v>8.9530196532430217E-3</v>
      </c>
      <c r="P30" s="9">
        <f>((1+BSL_RFR_spot_no_VA!P30)*(1+DH_RFR_spot_no_VA!$C30)/(1+BSL_RFR_spot_no_VA!$C30))-1</f>
        <v>3.7076937878135707E-2</v>
      </c>
      <c r="Q30" s="9">
        <f>((1+BSL_RFR_spot_no_VA!Q30)*(1+DH_RFR_spot_no_VA!$C30)/(1+BSL_RFR_spot_no_VA!$C30))-1</f>
        <v>4.7760051691478456E-2</v>
      </c>
      <c r="R30" s="9">
        <f>((1+BSL_RFR_spot_no_VA!R30)*(1+DH_RFR_spot_no_VA!$C30)/(1+BSL_RFR_spot_no_VA!$C30))-1</f>
        <v>8.9530196532430217E-3</v>
      </c>
      <c r="S30" s="9">
        <f>((1+BSL_RFR_spot_no_VA!S30)*(1+DH_RFR_spot_no_VA!$C30)/(1+BSL_RFR_spot_no_VA!$C30))-1</f>
        <v>8.9530196532430217E-3</v>
      </c>
      <c r="T30" s="9">
        <f>((1+BSL_RFR_spot_no_VA!T30)*(1+DH_RFR_spot_no_VA!$C30)/(1+BSL_RFR_spot_no_VA!$C30))-1</f>
        <v>8.9530196532430217E-3</v>
      </c>
      <c r="U30" s="9">
        <f>((1+BSL_RFR_spot_no_VA!U30)*(1+DH_RFR_spot_no_VA!$C30)/(1+BSL_RFR_spot_no_VA!$C30))-1</f>
        <v>4.1646638286052529E-4</v>
      </c>
      <c r="V30" s="9">
        <f>((1+BSL_RFR_spot_no_VA!V30)*(1+DH_RFR_spot_no_VA!$C30)/(1+BSL_RFR_spot_no_VA!$C30))-1</f>
        <v>8.9530196532430217E-3</v>
      </c>
      <c r="W30" s="9">
        <f>((1+BSL_RFR_spot_no_VA!W30)*(1+DH_RFR_spot_no_VA!$C30)/(1+BSL_RFR_spot_no_VA!$C30))-1</f>
        <v>8.9530196532430217E-3</v>
      </c>
      <c r="X30" s="9">
        <f>((1+BSL_RFR_spot_no_VA!X30)*(1+DH_RFR_spot_no_VA!$C30)/(1+BSL_RFR_spot_no_VA!$C30))-1</f>
        <v>8.9530196532430217E-3</v>
      </c>
      <c r="Y30" s="9">
        <f>((1+BSL_RFR_spot_no_VA!Y30)*(1+DH_RFR_spot_no_VA!$C30)/(1+BSL_RFR_spot_no_VA!$C30))-1</f>
        <v>8.9530196532430217E-3</v>
      </c>
      <c r="Z30" s="9">
        <f>((1+BSL_RFR_spot_no_VA!Z30)*(1+DH_RFR_spot_no_VA!$C30)/(1+BSL_RFR_spot_no_VA!$C30))-1</f>
        <v>1.9119368891428845E-2</v>
      </c>
      <c r="AA30" s="9">
        <f>((1+BSL_RFR_spot_no_VA!AA30)*(1+DH_RFR_spot_no_VA!$C30)/(1+BSL_RFR_spot_no_VA!$C30))-1</f>
        <v>3.0458376204009152E-2</v>
      </c>
      <c r="AB30" s="9">
        <f>((1+BSL_RFR_spot_no_VA!AB30)*(1+DH_RFR_spot_no_VA!$C30)/(1+BSL_RFR_spot_no_VA!$C30))-1</f>
        <v>8.9530196532430217E-3</v>
      </c>
      <c r="AC30" s="9">
        <f>((1+BSL_RFR_spot_no_VA!AC30)*(1+DH_RFR_spot_no_VA!$C30)/(1+BSL_RFR_spot_no_VA!$C30))-1</f>
        <v>3.9094307277306672E-2</v>
      </c>
      <c r="AD30" s="9">
        <f>((1+BSL_RFR_spot_no_VA!AD30)*(1+DH_RFR_spot_no_VA!$C30)/(1+BSL_RFR_spot_no_VA!$C30))-1</f>
        <v>7.2316306791729179E-2</v>
      </c>
      <c r="AE30" s="9">
        <f>((1+BSL_RFR_spot_no_VA!AE30)*(1+DH_RFR_spot_no_VA!$C30)/(1+BSL_RFR_spot_no_VA!$C30))-1</f>
        <v>8.9530196532430217E-3</v>
      </c>
      <c r="AF30" s="9">
        <f>((1+BSL_RFR_spot_no_VA!AF30)*(1+DH_RFR_spot_no_VA!$C30)/(1+BSL_RFR_spot_no_VA!$C30))-1</f>
        <v>8.9530196532430217E-3</v>
      </c>
      <c r="AG30" s="9">
        <f>((1+BSL_RFR_spot_no_VA!AG30)*(1+DH_RFR_spot_no_VA!$C30)/(1+BSL_RFR_spot_no_VA!$C30))-1</f>
        <v>8.9530196532430217E-3</v>
      </c>
      <c r="AH30" s="9">
        <f>((1+BSL_RFR_spot_no_VA!AH30)*(1+DH_RFR_spot_no_VA!$C30)/(1+BSL_RFR_spot_no_VA!$C30))-1</f>
        <v>2.1206302752639905E-2</v>
      </c>
      <c r="AI30" s="9">
        <f>((1+BSL_RFR_spot_no_VA!AI30)*(1+DH_RFR_spot_no_VA!$C30)/(1+BSL_RFR_spot_no_VA!$C30))-1</f>
        <v>4.1646638286052529E-4</v>
      </c>
      <c r="AJ30" s="9">
        <f>((1+BSL_RFR_spot_no_VA!AJ30)*(1+DH_RFR_spot_no_VA!$C30)/(1+BSL_RFR_spot_no_VA!$C30))-1</f>
        <v>1.4905750047840671E-2</v>
      </c>
      <c r="AK30" s="9">
        <f>((1+BSL_RFR_spot_no_VA!AK30)*(1+DH_RFR_spot_no_VA!$C30)/(1+BSL_RFR_spot_no_VA!$C30))-1</f>
        <v>2.6364010723918918E-2</v>
      </c>
      <c r="AL30" s="9">
        <f>((1+BSL_RFR_spot_no_VA!AL30)*(1+DH_RFR_spot_no_VA!$C30)/(1+BSL_RFR_spot_no_VA!$C30))-1</f>
        <v>0.14337143587582202</v>
      </c>
      <c r="AM30" s="9">
        <f>((1+BSL_RFR_spot_no_VA!AM30)*(1+DH_RFR_spot_no_VA!$C30)/(1+BSL_RFR_spot_no_VA!$C30))-1</f>
        <v>1.8135528642571952E-2</v>
      </c>
      <c r="AN30" s="9">
        <f>((1+BSL_RFR_spot_no_VA!AN30)*(1+DH_RFR_spot_no_VA!$C30)/(1+BSL_RFR_spot_no_VA!$C30))-1</f>
        <v>4.1439623426096084E-2</v>
      </c>
      <c r="AO30" s="9">
        <f>((1+BSL_RFR_spot_no_VA!AO30)*(1+DH_RFR_spot_no_VA!$C30)/(1+BSL_RFR_spot_no_VA!$C30))-1</f>
        <v>2.354168112113797E-2</v>
      </c>
      <c r="AP30" s="9">
        <f>((1+BSL_RFR_spot_no_VA!AP30)*(1+DH_RFR_spot_no_VA!$C30)/(1+BSL_RFR_spot_no_VA!$C30))-1</f>
        <v>5.5183573569215216E-2</v>
      </c>
      <c r="AQ30" s="9">
        <f>((1+BSL_RFR_spot_no_VA!AQ30)*(1+DH_RFR_spot_no_VA!$C30)/(1+BSL_RFR_spot_no_VA!$C30))-1</f>
        <v>1.6346728190105519E-2</v>
      </c>
      <c r="AR30" s="9">
        <f>((1+BSL_RFR_spot_no_VA!AR30)*(1+DH_RFR_spot_no_VA!$C30)/(1+BSL_RFR_spot_no_VA!$C30))-1</f>
        <v>6.8033123486100466E-2</v>
      </c>
      <c r="AS30" s="9">
        <f>((1+BSL_RFR_spot_no_VA!AS30)*(1+DH_RFR_spot_no_VA!$C30)/(1+BSL_RFR_spot_no_VA!$C30))-1</f>
        <v>3.1195426221435341E-3</v>
      </c>
      <c r="AT30" s="9">
        <f>((1+BSL_RFR_spot_no_VA!AT30)*(1+DH_RFR_spot_no_VA!$C30)/(1+BSL_RFR_spot_no_VA!$C30))-1</f>
        <v>4.1230930039974911E-2</v>
      </c>
      <c r="AU30" s="9">
        <f>((1+BSL_RFR_spot_no_VA!AU30)*(1+DH_RFR_spot_no_VA!$C30)/(1+BSL_RFR_spot_no_VA!$C30))-1</f>
        <v>6.417726473300589E-2</v>
      </c>
      <c r="AV30" s="9">
        <f>((1+BSL_RFR_spot_no_VA!AV30)*(1+DH_RFR_spot_no_VA!$C30)/(1+BSL_RFR_spot_no_VA!$C30))-1</f>
        <v>3.2982572398045473E-2</v>
      </c>
      <c r="AW30" s="9">
        <f>((1+BSL_RFR_spot_no_VA!AW30)*(1+DH_RFR_spot_no_VA!$C30)/(1+BSL_RFR_spot_no_VA!$C30))-1</f>
        <v>2.3800063408716543E-2</v>
      </c>
      <c r="AX30" s="9">
        <f>((1+BSL_RFR_spot_no_VA!AX30)*(1+DH_RFR_spot_no_VA!$C30)/(1+BSL_RFR_spot_no_VA!$C30))-1</f>
        <v>9.0094995733189576E-2</v>
      </c>
      <c r="AY30" s="9">
        <f>((1+BSL_RFR_spot_no_VA!AY30)*(1+DH_RFR_spot_no_VA!$C30)/(1+BSL_RFR_spot_no_VA!$C30))-1</f>
        <v>1.1218833559700769E-2</v>
      </c>
      <c r="AZ30" s="9">
        <f>((1+BSL_RFR_spot_no_VA!AZ30)*(1+DH_RFR_spot_no_VA!$C30)/(1+BSL_RFR_spot_no_VA!$C30))-1</f>
        <v>1.2957945110710245E-2</v>
      </c>
      <c r="BA30" s="9">
        <f>((1+BSL_RFR_spot_no_VA!BA30)*(1+DH_RFR_spot_no_VA!$C30)/(1+BSL_RFR_spot_no_VA!$C30))-1</f>
        <v>2.634413516333578E-2</v>
      </c>
      <c r="BB30" s="9">
        <f>((1+BSL_RFR_spot_no_VA!BB30)*(1+DH_RFR_spot_no_VA!$C30)/(1+BSL_RFR_spot_no_VA!$C30))-1</f>
        <v>9.2847760873930207E-2</v>
      </c>
      <c r="BC30" s="9">
        <f>((1+BSL_RFR_spot_no_VA!BC30)*(1+DH_RFR_spot_no_VA!$C30)/(1+BSL_RFR_spot_no_VA!$C30))-1</f>
        <v>1.8791422141809733E-2</v>
      </c>
      <c r="BD30" s="12"/>
      <c r="BE30" s="3"/>
    </row>
    <row r="31" spans="1:57" x14ac:dyDescent="0.25">
      <c r="A31" s="3"/>
      <c r="B31" s="3">
        <v>21</v>
      </c>
      <c r="C31" s="6">
        <v>9.6611621724860264E-3</v>
      </c>
      <c r="D31" s="6">
        <f>((1+BSL_RFR_spot_no_VA!D31)*(1+DH_RFR_spot_no_VA!$C31)/(1+BSL_RFR_spot_no_VA!$C31))-1</f>
        <v>9.6611621724860264E-3</v>
      </c>
      <c r="E31" s="6">
        <f>((1+BSL_RFR_spot_no_VA!E31)*(1+DH_RFR_spot_no_VA!$C31)/(1+BSL_RFR_spot_no_VA!$C31))-1</f>
        <v>9.6611621724860264E-3</v>
      </c>
      <c r="F31" s="6">
        <f>((1+BSL_RFR_spot_no_VA!F31)*(1+DH_RFR_spot_no_VA!$C31)/(1+BSL_RFR_spot_no_VA!$C31))-1</f>
        <v>9.1542143386820207E-3</v>
      </c>
      <c r="G31" s="6">
        <f>((1+BSL_RFR_spot_no_VA!G31)*(1+DH_RFR_spot_no_VA!$C31)/(1+BSL_RFR_spot_no_VA!$C31))-1</f>
        <v>3.8040300711899899E-2</v>
      </c>
      <c r="H31" s="6">
        <f>((1+BSL_RFR_spot_no_VA!H31)*(1+DH_RFR_spot_no_VA!$C31)/(1+BSL_RFR_spot_no_VA!$C31))-1</f>
        <v>9.6611621724860264E-3</v>
      </c>
      <c r="I31" s="6">
        <f>((1+BSL_RFR_spot_no_VA!I31)*(1+DH_RFR_spot_no_VA!$C31)/(1+BSL_RFR_spot_no_VA!$C31))-1</f>
        <v>1.1241646595521626E-2</v>
      </c>
      <c r="J31" s="6">
        <f>((1+BSL_RFR_spot_no_VA!J31)*(1+DH_RFR_spot_no_VA!$C31)/(1+BSL_RFR_spot_no_VA!$C31))-1</f>
        <v>9.5617606364459817E-3</v>
      </c>
      <c r="K31" s="6">
        <f>((1+BSL_RFR_spot_no_VA!K31)*(1+DH_RFR_spot_no_VA!$C31)/(1+BSL_RFR_spot_no_VA!$C31))-1</f>
        <v>9.6611621724860264E-3</v>
      </c>
      <c r="L31" s="6">
        <f>((1+BSL_RFR_spot_no_VA!L31)*(1+DH_RFR_spot_no_VA!$C31)/(1+BSL_RFR_spot_no_VA!$C31))-1</f>
        <v>9.6611621724860264E-3</v>
      </c>
      <c r="M31" s="6">
        <f>((1+BSL_RFR_spot_no_VA!M31)*(1+DH_RFR_spot_no_VA!$C31)/(1+BSL_RFR_spot_no_VA!$C31))-1</f>
        <v>9.6611621724860264E-3</v>
      </c>
      <c r="N31" s="6">
        <f>((1+BSL_RFR_spot_no_VA!N31)*(1+DH_RFR_spot_no_VA!$C31)/(1+BSL_RFR_spot_no_VA!$C31))-1</f>
        <v>9.6611621724860264E-3</v>
      </c>
      <c r="O31" s="6">
        <f>((1+BSL_RFR_spot_no_VA!O31)*(1+DH_RFR_spot_no_VA!$C31)/(1+BSL_RFR_spot_no_VA!$C31))-1</f>
        <v>9.6611621724860264E-3</v>
      </c>
      <c r="P31" s="6">
        <f>((1+BSL_RFR_spot_no_VA!P31)*(1+DH_RFR_spot_no_VA!$C31)/(1+BSL_RFR_spot_no_VA!$C31))-1</f>
        <v>3.7602933953324147E-2</v>
      </c>
      <c r="Q31" s="6">
        <f>((1+BSL_RFR_spot_no_VA!Q31)*(1+DH_RFR_spot_no_VA!$C31)/(1+BSL_RFR_spot_no_VA!$C31))-1</f>
        <v>4.7682249707778013E-2</v>
      </c>
      <c r="R31" s="6">
        <f>((1+BSL_RFR_spot_no_VA!R31)*(1+DH_RFR_spot_no_VA!$C31)/(1+BSL_RFR_spot_no_VA!$C31))-1</f>
        <v>9.6611621724860264E-3</v>
      </c>
      <c r="S31" s="6">
        <f>((1+BSL_RFR_spot_no_VA!S31)*(1+DH_RFR_spot_no_VA!$C31)/(1+BSL_RFR_spot_no_VA!$C31))-1</f>
        <v>9.6611621724860264E-3</v>
      </c>
      <c r="T31" s="6">
        <f>((1+BSL_RFR_spot_no_VA!T31)*(1+DH_RFR_spot_no_VA!$C31)/(1+BSL_RFR_spot_no_VA!$C31))-1</f>
        <v>9.6611621724860264E-3</v>
      </c>
      <c r="U31" s="6">
        <f>((1+BSL_RFR_spot_no_VA!U31)*(1+DH_RFR_spot_no_VA!$C31)/(1+BSL_RFR_spot_no_VA!$C31))-1</f>
        <v>8.1442546492760393E-4</v>
      </c>
      <c r="V31" s="6">
        <f>((1+BSL_RFR_spot_no_VA!V31)*(1+DH_RFR_spot_no_VA!$C31)/(1+BSL_RFR_spot_no_VA!$C31))-1</f>
        <v>9.6611621724860264E-3</v>
      </c>
      <c r="W31" s="6">
        <f>((1+BSL_RFR_spot_no_VA!W31)*(1+DH_RFR_spot_no_VA!$C31)/(1+BSL_RFR_spot_no_VA!$C31))-1</f>
        <v>9.6611621724860264E-3</v>
      </c>
      <c r="X31" s="6">
        <f>((1+BSL_RFR_spot_no_VA!X31)*(1+DH_RFR_spot_no_VA!$C31)/(1+BSL_RFR_spot_no_VA!$C31))-1</f>
        <v>9.6611621724860264E-3</v>
      </c>
      <c r="Y31" s="6">
        <f>((1+BSL_RFR_spot_no_VA!Y31)*(1+DH_RFR_spot_no_VA!$C31)/(1+BSL_RFR_spot_no_VA!$C31))-1</f>
        <v>9.6611621724860264E-3</v>
      </c>
      <c r="Z31" s="6">
        <f>((1+BSL_RFR_spot_no_VA!Z31)*(1+DH_RFR_spot_no_VA!$C31)/(1+BSL_RFR_spot_no_VA!$C31))-1</f>
        <v>1.9909460538207746E-2</v>
      </c>
      <c r="AA31" s="6">
        <f>((1+BSL_RFR_spot_no_VA!AA31)*(1+DH_RFR_spot_no_VA!$C31)/(1+BSL_RFR_spot_no_VA!$C31))-1</f>
        <v>3.1002671960269623E-2</v>
      </c>
      <c r="AB31" s="6">
        <f>((1+BSL_RFR_spot_no_VA!AB31)*(1+DH_RFR_spot_no_VA!$C31)/(1+BSL_RFR_spot_no_VA!$C31))-1</f>
        <v>9.6611621724860264E-3</v>
      </c>
      <c r="AC31" s="6">
        <f>((1+BSL_RFR_spot_no_VA!AC31)*(1+DH_RFR_spot_no_VA!$C31)/(1+BSL_RFR_spot_no_VA!$C31))-1</f>
        <v>3.9451802523667645E-2</v>
      </c>
      <c r="AD31" s="6">
        <f>((1+BSL_RFR_spot_no_VA!AD31)*(1+DH_RFR_spot_no_VA!$C31)/(1+BSL_RFR_spot_no_VA!$C31))-1</f>
        <v>7.1280174363669291E-2</v>
      </c>
      <c r="AE31" s="6">
        <f>((1+BSL_RFR_spot_no_VA!AE31)*(1+DH_RFR_spot_no_VA!$C31)/(1+BSL_RFR_spot_no_VA!$C31))-1</f>
        <v>9.6611621724860264E-3</v>
      </c>
      <c r="AF31" s="6">
        <f>((1+BSL_RFR_spot_no_VA!AF31)*(1+DH_RFR_spot_no_VA!$C31)/(1+BSL_RFR_spot_no_VA!$C31))-1</f>
        <v>9.6611621724860264E-3</v>
      </c>
      <c r="AG31" s="6">
        <f>((1+BSL_RFR_spot_no_VA!AG31)*(1+DH_RFR_spot_no_VA!$C31)/(1+BSL_RFR_spot_no_VA!$C31))-1</f>
        <v>9.6611621724860264E-3</v>
      </c>
      <c r="AH31" s="6">
        <f>((1+BSL_RFR_spot_no_VA!AH31)*(1+DH_RFR_spot_no_VA!$C31)/(1+BSL_RFR_spot_no_VA!$C31))-1</f>
        <v>2.2116174638295183E-2</v>
      </c>
      <c r="AI31" s="6">
        <f>((1+BSL_RFR_spot_no_VA!AI31)*(1+DH_RFR_spot_no_VA!$C31)/(1+BSL_RFR_spot_no_VA!$C31))-1</f>
        <v>8.1442546492760393E-4</v>
      </c>
      <c r="AJ31" s="6">
        <f>((1+BSL_RFR_spot_no_VA!AJ31)*(1+DH_RFR_spot_no_VA!$C31)/(1+BSL_RFR_spot_no_VA!$C31))-1</f>
        <v>1.5058665579456898E-2</v>
      </c>
      <c r="AK31" s="6">
        <f>((1+BSL_RFR_spot_no_VA!AK31)*(1+DH_RFR_spot_no_VA!$C31)/(1+BSL_RFR_spot_no_VA!$C31))-1</f>
        <v>2.6827807446590413E-2</v>
      </c>
      <c r="AL31" s="6">
        <f>((1+BSL_RFR_spot_no_VA!AL31)*(1+DH_RFR_spot_no_VA!$C31)/(1+BSL_RFR_spot_no_VA!$C31))-1</f>
        <v>0.14101035189571465</v>
      </c>
      <c r="AM31" s="6">
        <f>((1+BSL_RFR_spot_no_VA!AM31)*(1+DH_RFR_spot_no_VA!$C31)/(1+BSL_RFR_spot_no_VA!$C31))-1</f>
        <v>1.8408497344004182E-2</v>
      </c>
      <c r="AN31" s="6">
        <f>((1+BSL_RFR_spot_no_VA!AN31)*(1+DH_RFR_spot_no_VA!$C31)/(1+BSL_RFR_spot_no_VA!$C31))-1</f>
        <v>4.1569055241319264E-2</v>
      </c>
      <c r="AO31" s="6">
        <f>((1+BSL_RFR_spot_no_VA!AO31)*(1+DH_RFR_spot_no_VA!$C31)/(1+BSL_RFR_spot_no_VA!$C31))-1</f>
        <v>2.4143965973510984E-2</v>
      </c>
      <c r="AP31" s="6">
        <f>((1+BSL_RFR_spot_no_VA!AP31)*(1+DH_RFR_spot_no_VA!$C31)/(1+BSL_RFR_spot_no_VA!$C31))-1</f>
        <v>5.5107544449964463E-2</v>
      </c>
      <c r="AQ31" s="6">
        <f>((1+BSL_RFR_spot_no_VA!AQ31)*(1+DH_RFR_spot_no_VA!$C31)/(1+BSL_RFR_spot_no_VA!$C31))-1</f>
        <v>1.7165978143504512E-2</v>
      </c>
      <c r="AR31" s="6">
        <f>((1+BSL_RFR_spot_no_VA!AR31)*(1+DH_RFR_spot_no_VA!$C31)/(1+BSL_RFR_spot_no_VA!$C31))-1</f>
        <v>6.7691778912625677E-2</v>
      </c>
      <c r="AS31" s="6">
        <f>((1+BSL_RFR_spot_no_VA!AS31)*(1+DH_RFR_spot_no_VA!$C31)/(1+BSL_RFR_spot_no_VA!$C31))-1</f>
        <v>3.7567109317111491E-3</v>
      </c>
      <c r="AT31" s="6">
        <f>((1+BSL_RFR_spot_no_VA!AT31)*(1+DH_RFR_spot_no_VA!$C31)/(1+BSL_RFR_spot_no_VA!$C31))-1</f>
        <v>4.1797678774211366E-2</v>
      </c>
      <c r="AU31" s="6">
        <f>((1+BSL_RFR_spot_no_VA!AU31)*(1+DH_RFR_spot_no_VA!$C31)/(1+BSL_RFR_spot_no_VA!$C31))-1</f>
        <v>6.4640151756198527E-2</v>
      </c>
      <c r="AV31" s="6">
        <f>((1+BSL_RFR_spot_no_VA!AV31)*(1+DH_RFR_spot_no_VA!$C31)/(1+BSL_RFR_spot_no_VA!$C31))-1</f>
        <v>3.341812928604071E-2</v>
      </c>
      <c r="AW31" s="6">
        <f>((1+BSL_RFR_spot_no_VA!AW31)*(1+DH_RFR_spot_no_VA!$C31)/(1+BSL_RFR_spot_no_VA!$C31))-1</f>
        <v>2.4173786434322997E-2</v>
      </c>
      <c r="AX31" s="6">
        <f>((1+BSL_RFR_spot_no_VA!AX31)*(1+DH_RFR_spot_no_VA!$C31)/(1+BSL_RFR_spot_no_VA!$C31))-1</f>
        <v>8.9460715305381466E-2</v>
      </c>
      <c r="AY31" s="6">
        <f>((1+BSL_RFR_spot_no_VA!AY31)*(1+DH_RFR_spot_no_VA!$C31)/(1+BSL_RFR_spot_no_VA!$C31))-1</f>
        <v>1.1768474736533419E-2</v>
      </c>
      <c r="AZ31" s="6">
        <f>((1+BSL_RFR_spot_no_VA!AZ31)*(1+DH_RFR_spot_no_VA!$C31)/(1+BSL_RFR_spot_no_VA!$C31))-1</f>
        <v>1.3945368375808842E-2</v>
      </c>
      <c r="BA31" s="6">
        <f>((1+BSL_RFR_spot_no_VA!BA31)*(1+DH_RFR_spot_no_VA!$C31)/(1+BSL_RFR_spot_no_VA!$C31))-1</f>
        <v>2.702661051867028E-2</v>
      </c>
      <c r="BB31" s="6">
        <f>((1+BSL_RFR_spot_no_VA!BB31)*(1+DH_RFR_spot_no_VA!$C31)/(1+BSL_RFR_spot_no_VA!$C31))-1</f>
        <v>9.1677369559072686E-2</v>
      </c>
      <c r="BC31" s="6">
        <f>((1+BSL_RFR_spot_no_VA!BC31)*(1+DH_RFR_spot_no_VA!$C31)/(1+BSL_RFR_spot_no_VA!$C31))-1</f>
        <v>1.9213649785927878E-2</v>
      </c>
      <c r="BD31" s="12"/>
      <c r="BE31" s="3"/>
    </row>
    <row r="32" spans="1:57" x14ac:dyDescent="0.25">
      <c r="A32" s="3"/>
      <c r="B32" s="3">
        <v>22</v>
      </c>
      <c r="C32" s="6">
        <v>1.0412981104407137E-2</v>
      </c>
      <c r="D32" s="6">
        <f>((1+BSL_RFR_spot_no_VA!D32)*(1+DH_RFR_spot_no_VA!$C32)/(1+BSL_RFR_spot_no_VA!$C32))-1</f>
        <v>1.0412981104407137E-2</v>
      </c>
      <c r="E32" s="6">
        <f>((1+BSL_RFR_spot_no_VA!E32)*(1+DH_RFR_spot_no_VA!$C32)/(1+BSL_RFR_spot_no_VA!$C32))-1</f>
        <v>1.0412981104407137E-2</v>
      </c>
      <c r="F32" s="6">
        <f>((1+BSL_RFR_spot_no_VA!F32)*(1+DH_RFR_spot_no_VA!$C32)/(1+BSL_RFR_spot_no_VA!$C32))-1</f>
        <v>9.9059203623177439E-3</v>
      </c>
      <c r="G32" s="6">
        <f>((1+BSL_RFR_spot_no_VA!G32)*(1+DH_RFR_spot_no_VA!$C32)/(1+BSL_RFR_spot_no_VA!$C32))-1</f>
        <v>3.8301321919326892E-2</v>
      </c>
      <c r="H32" s="6">
        <f>((1+BSL_RFR_spot_no_VA!H32)*(1+DH_RFR_spot_no_VA!$C32)/(1+BSL_RFR_spot_no_VA!$C32))-1</f>
        <v>1.0412981104407137E-2</v>
      </c>
      <c r="I32" s="6">
        <f>((1+BSL_RFR_spot_no_VA!I32)*(1+DH_RFR_spot_no_VA!$C32)/(1+BSL_RFR_spot_no_VA!$C32))-1</f>
        <v>1.2202607252958186E-2</v>
      </c>
      <c r="J32" s="6">
        <f>((1+BSL_RFR_spot_no_VA!J32)*(1+DH_RFR_spot_no_VA!$C32)/(1+BSL_RFR_spot_no_VA!$C32))-1</f>
        <v>1.0313557429487696E-2</v>
      </c>
      <c r="K32" s="6">
        <f>((1+BSL_RFR_spot_no_VA!K32)*(1+DH_RFR_spot_no_VA!$C32)/(1+BSL_RFR_spot_no_VA!$C32))-1</f>
        <v>1.0412981104407137E-2</v>
      </c>
      <c r="L32" s="6">
        <f>((1+BSL_RFR_spot_no_VA!L32)*(1+DH_RFR_spot_no_VA!$C32)/(1+BSL_RFR_spot_no_VA!$C32))-1</f>
        <v>1.0412981104407137E-2</v>
      </c>
      <c r="M32" s="6">
        <f>((1+BSL_RFR_spot_no_VA!M32)*(1+DH_RFR_spot_no_VA!$C32)/(1+BSL_RFR_spot_no_VA!$C32))-1</f>
        <v>1.0412981104407137E-2</v>
      </c>
      <c r="N32" s="6">
        <f>((1+BSL_RFR_spot_no_VA!N32)*(1+DH_RFR_spot_no_VA!$C32)/(1+BSL_RFR_spot_no_VA!$C32))-1</f>
        <v>1.0412981104407137E-2</v>
      </c>
      <c r="O32" s="6">
        <f>((1+BSL_RFR_spot_no_VA!O32)*(1+DH_RFR_spot_no_VA!$C32)/(1+BSL_RFR_spot_no_VA!$C32))-1</f>
        <v>1.0412981104407137E-2</v>
      </c>
      <c r="P32" s="6">
        <f>((1+BSL_RFR_spot_no_VA!P32)*(1+DH_RFR_spot_no_VA!$C32)/(1+BSL_RFR_spot_no_VA!$C32))-1</f>
        <v>3.8062705099520144E-2</v>
      </c>
      <c r="Q32" s="6">
        <f>((1+BSL_RFR_spot_no_VA!Q32)*(1+DH_RFR_spot_no_VA!$C32)/(1+BSL_RFR_spot_no_VA!$C32))-1</f>
        <v>4.7587493156808325E-2</v>
      </c>
      <c r="R32" s="6">
        <f>((1+BSL_RFR_spot_no_VA!R32)*(1+DH_RFR_spot_no_VA!$C32)/(1+BSL_RFR_spot_no_VA!$C32))-1</f>
        <v>1.0412981104407137E-2</v>
      </c>
      <c r="S32" s="6">
        <f>((1+BSL_RFR_spot_no_VA!S32)*(1+DH_RFR_spot_no_VA!$C32)/(1+BSL_RFR_spot_no_VA!$C32))-1</f>
        <v>1.0412981104407137E-2</v>
      </c>
      <c r="T32" s="6">
        <f>((1+BSL_RFR_spot_no_VA!T32)*(1+DH_RFR_spot_no_VA!$C32)/(1+BSL_RFR_spot_no_VA!$C32))-1</f>
        <v>1.0412981104407137E-2</v>
      </c>
      <c r="U32" s="6">
        <f>((1+BSL_RFR_spot_no_VA!U32)*(1+DH_RFR_spot_no_VA!$C32)/(1+BSL_RFR_spot_no_VA!$C32))-1</f>
        <v>1.1964064393692464E-3</v>
      </c>
      <c r="V32" s="6">
        <f>((1+BSL_RFR_spot_no_VA!V32)*(1+DH_RFR_spot_no_VA!$C32)/(1+BSL_RFR_spot_no_VA!$C32))-1</f>
        <v>1.0412981104407137E-2</v>
      </c>
      <c r="W32" s="6">
        <f>((1+BSL_RFR_spot_no_VA!W32)*(1+DH_RFR_spot_no_VA!$C32)/(1+BSL_RFR_spot_no_VA!$C32))-1</f>
        <v>1.0412981104407137E-2</v>
      </c>
      <c r="X32" s="6">
        <f>((1+BSL_RFR_spot_no_VA!X32)*(1+DH_RFR_spot_no_VA!$C32)/(1+BSL_RFR_spot_no_VA!$C32))-1</f>
        <v>1.0412981104407137E-2</v>
      </c>
      <c r="Y32" s="6">
        <f>((1+BSL_RFR_spot_no_VA!Y32)*(1+DH_RFR_spot_no_VA!$C32)/(1+BSL_RFR_spot_no_VA!$C32))-1</f>
        <v>1.0412981104407137E-2</v>
      </c>
      <c r="Z32" s="6">
        <f>((1+BSL_RFR_spot_no_VA!Z32)*(1+DH_RFR_spot_no_VA!$C32)/(1+BSL_RFR_spot_no_VA!$C32))-1</f>
        <v>2.0653619621115782E-2</v>
      </c>
      <c r="AA32" s="6">
        <f>((1+BSL_RFR_spot_no_VA!AA32)*(1+DH_RFR_spot_no_VA!$C32)/(1+BSL_RFR_spot_no_VA!$C32))-1</f>
        <v>3.1510684922325227E-2</v>
      </c>
      <c r="AB32" s="6">
        <f>((1+BSL_RFR_spot_no_VA!AB32)*(1+DH_RFR_spot_no_VA!$C32)/(1+BSL_RFR_spot_no_VA!$C32))-1</f>
        <v>1.0412981104407137E-2</v>
      </c>
      <c r="AC32" s="6">
        <f>((1+BSL_RFR_spot_no_VA!AC32)*(1+DH_RFR_spot_no_VA!$C32)/(1+BSL_RFR_spot_no_VA!$C32))-1</f>
        <v>3.9762849940643719E-2</v>
      </c>
      <c r="AD32" s="6">
        <f>((1+BSL_RFR_spot_no_VA!AD32)*(1+DH_RFR_spot_no_VA!$C32)/(1+BSL_RFR_spot_no_VA!$C32))-1</f>
        <v>7.0285918140930326E-2</v>
      </c>
      <c r="AE32" s="6">
        <f>((1+BSL_RFR_spot_no_VA!AE32)*(1+DH_RFR_spot_no_VA!$C32)/(1+BSL_RFR_spot_no_VA!$C32))-1</f>
        <v>1.0412981104407137E-2</v>
      </c>
      <c r="AF32" s="6">
        <f>((1+BSL_RFR_spot_no_VA!AF32)*(1+DH_RFR_spot_no_VA!$C32)/(1+BSL_RFR_spot_no_VA!$C32))-1</f>
        <v>1.0412981104407137E-2</v>
      </c>
      <c r="AG32" s="6">
        <f>((1+BSL_RFR_spot_no_VA!AG32)*(1+DH_RFR_spot_no_VA!$C32)/(1+BSL_RFR_spot_no_VA!$C32))-1</f>
        <v>1.0412981104407137E-2</v>
      </c>
      <c r="AH32" s="6">
        <f>((1+BSL_RFR_spot_no_VA!AH32)*(1+DH_RFR_spot_no_VA!$C32)/(1+BSL_RFR_spot_no_VA!$C32))-1</f>
        <v>2.2960248879248191E-2</v>
      </c>
      <c r="AI32" s="6">
        <f>((1+BSL_RFR_spot_no_VA!AI32)*(1+DH_RFR_spot_no_VA!$C32)/(1+BSL_RFR_spot_no_VA!$C32))-1</f>
        <v>1.1964064393692464E-3</v>
      </c>
      <c r="AJ32" s="6">
        <f>((1+BSL_RFR_spot_no_VA!AJ32)*(1+DH_RFR_spot_no_VA!$C32)/(1+BSL_RFR_spot_no_VA!$C32))-1</f>
        <v>1.519525986803516E-2</v>
      </c>
      <c r="AK32" s="6">
        <f>((1+BSL_RFR_spot_no_VA!AK32)*(1+DH_RFR_spot_no_VA!$C32)/(1+BSL_RFR_spot_no_VA!$C32))-1</f>
        <v>2.723546690078682E-2</v>
      </c>
      <c r="AL32" s="6">
        <f>((1+BSL_RFR_spot_no_VA!AL32)*(1+DH_RFR_spot_no_VA!$C32)/(1+BSL_RFR_spot_no_VA!$C32))-1</f>
        <v>0.13861980991310285</v>
      </c>
      <c r="AM32" s="6">
        <f>((1+BSL_RFR_spot_no_VA!AM32)*(1+DH_RFR_spot_no_VA!$C32)/(1+BSL_RFR_spot_no_VA!$C32))-1</f>
        <v>1.8615434285266019E-2</v>
      </c>
      <c r="AN32" s="6">
        <f>((1+BSL_RFR_spot_no_VA!AN32)*(1+DH_RFR_spot_no_VA!$C32)/(1+BSL_RFR_spot_no_VA!$C32))-1</f>
        <v>4.1691669234082074E-2</v>
      </c>
      <c r="AO32" s="6">
        <f>((1+BSL_RFR_spot_no_VA!AO32)*(1+DH_RFR_spot_no_VA!$C32)/(1+BSL_RFR_spot_no_VA!$C32))-1</f>
        <v>2.4729990292815085E-2</v>
      </c>
      <c r="AP32" s="6">
        <f>((1+BSL_RFR_spot_no_VA!AP32)*(1+DH_RFR_spot_no_VA!$C32)/(1+BSL_RFR_spot_no_VA!$C32))-1</f>
        <v>5.4974672203327302E-2</v>
      </c>
      <c r="AQ32" s="6">
        <f>((1+BSL_RFR_spot_no_VA!AQ32)*(1+DH_RFR_spot_no_VA!$C32)/(1+BSL_RFR_spot_no_VA!$C32))-1</f>
        <v>1.7959238030797131E-2</v>
      </c>
      <c r="AR32" s="6">
        <f>((1+BSL_RFR_spot_no_VA!AR32)*(1+DH_RFR_spot_no_VA!$C32)/(1+BSL_RFR_spot_no_VA!$C32))-1</f>
        <v>6.7333034995821217E-2</v>
      </c>
      <c r="AS32" s="6">
        <f>((1+BSL_RFR_spot_no_VA!AS32)*(1+DH_RFR_spot_no_VA!$C32)/(1+BSL_RFR_spot_no_VA!$C32))-1</f>
        <v>4.3282521993337486E-3</v>
      </c>
      <c r="AT32" s="6">
        <f>((1+BSL_RFR_spot_no_VA!AT32)*(1+DH_RFR_spot_no_VA!$C32)/(1+BSL_RFR_spot_no_VA!$C32))-1</f>
        <v>4.2268326548615232E-2</v>
      </c>
      <c r="AU32" s="6">
        <f>((1+BSL_RFR_spot_no_VA!AU32)*(1+DH_RFR_spot_no_VA!$C32)/(1+BSL_RFR_spot_no_VA!$C32))-1</f>
        <v>6.4956809165245044E-2</v>
      </c>
      <c r="AV32" s="6">
        <f>((1+BSL_RFR_spot_no_VA!AV32)*(1+DH_RFR_spot_no_VA!$C32)/(1+BSL_RFR_spot_no_VA!$C32))-1</f>
        <v>3.382725654794938E-2</v>
      </c>
      <c r="AW32" s="6">
        <f>((1+BSL_RFR_spot_no_VA!AW32)*(1+DH_RFR_spot_no_VA!$C32)/(1+BSL_RFR_spot_no_VA!$C32))-1</f>
        <v>2.4560970045452102E-2</v>
      </c>
      <c r="AX32" s="6">
        <f>((1+BSL_RFR_spot_no_VA!AX32)*(1+DH_RFR_spot_no_VA!$C32)/(1+BSL_RFR_spot_no_VA!$C32))-1</f>
        <v>8.8758836940973529E-2</v>
      </c>
      <c r="AY32" s="6">
        <f>((1+BSL_RFR_spot_no_VA!AY32)*(1+DH_RFR_spot_no_VA!$C32)/(1+BSL_RFR_spot_no_VA!$C32))-1</f>
        <v>1.2391512235305102E-2</v>
      </c>
      <c r="AZ32" s="6">
        <f>((1+BSL_RFR_spot_no_VA!AZ32)*(1+DH_RFR_spot_no_VA!$C32)/(1+BSL_RFR_spot_no_VA!$C32))-1</f>
        <v>1.4877104108292905E-2</v>
      </c>
      <c r="BA32" s="6">
        <f>((1+BSL_RFR_spot_no_VA!BA32)*(1+DH_RFR_spot_no_VA!$C32)/(1+BSL_RFR_spot_no_VA!$C32))-1</f>
        <v>2.7662988702940483E-2</v>
      </c>
      <c r="BB32" s="6">
        <f>((1+BSL_RFR_spot_no_VA!BB32)*(1+DH_RFR_spot_no_VA!$C32)/(1+BSL_RFR_spot_no_VA!$C32))-1</f>
        <v>9.053852072203239E-2</v>
      </c>
      <c r="BC32" s="6">
        <f>((1+BSL_RFR_spot_no_VA!BC32)*(1+DH_RFR_spot_no_VA!$C32)/(1+BSL_RFR_spot_no_VA!$C32))-1</f>
        <v>1.9589786299476941E-2</v>
      </c>
      <c r="BD32" s="12"/>
      <c r="BE32" s="3"/>
    </row>
    <row r="33" spans="1:57" x14ac:dyDescent="0.25">
      <c r="A33" s="3"/>
      <c r="B33" s="3">
        <v>23</v>
      </c>
      <c r="C33" s="6">
        <v>1.1187882251882941E-2</v>
      </c>
      <c r="D33" s="6">
        <f>((1+BSL_RFR_spot_no_VA!D33)*(1+DH_RFR_spot_no_VA!$C33)/(1+BSL_RFR_spot_no_VA!$C33))-1</f>
        <v>1.1187882251882941E-2</v>
      </c>
      <c r="E33" s="6">
        <f>((1+BSL_RFR_spot_no_VA!E33)*(1+DH_RFR_spot_no_VA!$C33)/(1+BSL_RFR_spot_no_VA!$C33))-1</f>
        <v>1.1187882251882941E-2</v>
      </c>
      <c r="F33" s="6">
        <f>((1+BSL_RFR_spot_no_VA!F33)*(1+DH_RFR_spot_no_VA!$C33)/(1+BSL_RFR_spot_no_VA!$C33))-1</f>
        <v>1.0690656618172367E-2</v>
      </c>
      <c r="G33" s="6">
        <f>((1+BSL_RFR_spot_no_VA!G33)*(1+DH_RFR_spot_no_VA!$C33)/(1+BSL_RFR_spot_no_VA!$C33))-1</f>
        <v>3.8545236618639844E-2</v>
      </c>
      <c r="H33" s="6">
        <f>((1+BSL_RFR_spot_no_VA!H33)*(1+DH_RFR_spot_no_VA!$C33)/(1+BSL_RFR_spot_no_VA!$C33))-1</f>
        <v>1.1187882251882941E-2</v>
      </c>
      <c r="I33" s="6">
        <f>((1+BSL_RFR_spot_no_VA!I33)*(1+DH_RFR_spot_no_VA!$C33)/(1+BSL_RFR_spot_no_VA!$C33))-1</f>
        <v>1.3146951248702576E-2</v>
      </c>
      <c r="J33" s="6">
        <f>((1+BSL_RFR_spot_no_VA!J33)*(1+DH_RFR_spot_no_VA!$C33)/(1+BSL_RFR_spot_no_VA!$C33))-1</f>
        <v>1.1088437125140738E-2</v>
      </c>
      <c r="K33" s="6">
        <f>((1+BSL_RFR_spot_no_VA!K33)*(1+DH_RFR_spot_no_VA!$C33)/(1+BSL_RFR_spot_no_VA!$C33))-1</f>
        <v>1.1187882251882941E-2</v>
      </c>
      <c r="L33" s="6">
        <f>((1+BSL_RFR_spot_no_VA!L33)*(1+DH_RFR_spot_no_VA!$C33)/(1+BSL_RFR_spot_no_VA!$C33))-1</f>
        <v>1.1187882251882941E-2</v>
      </c>
      <c r="M33" s="6">
        <f>((1+BSL_RFR_spot_no_VA!M33)*(1+DH_RFR_spot_no_VA!$C33)/(1+BSL_RFR_spot_no_VA!$C33))-1</f>
        <v>1.1187882251882941E-2</v>
      </c>
      <c r="N33" s="6">
        <f>((1+BSL_RFR_spot_no_VA!N33)*(1+DH_RFR_spot_no_VA!$C33)/(1+BSL_RFR_spot_no_VA!$C33))-1</f>
        <v>1.1187882251882941E-2</v>
      </c>
      <c r="O33" s="6">
        <f>((1+BSL_RFR_spot_no_VA!O33)*(1+DH_RFR_spot_no_VA!$C33)/(1+BSL_RFR_spot_no_VA!$C33))-1</f>
        <v>1.1187882251882941E-2</v>
      </c>
      <c r="P33" s="6">
        <f>((1+BSL_RFR_spot_no_VA!P33)*(1+DH_RFR_spot_no_VA!$C33)/(1+BSL_RFR_spot_no_VA!$C33))-1</f>
        <v>3.8455736004571861E-2</v>
      </c>
      <c r="Q33" s="6">
        <f>((1+BSL_RFR_spot_no_VA!Q33)*(1+DH_RFR_spot_no_VA!$C33)/(1+BSL_RFR_spot_no_VA!$C33))-1</f>
        <v>4.7505242538104619E-2</v>
      </c>
      <c r="R33" s="6">
        <f>((1+BSL_RFR_spot_no_VA!R33)*(1+DH_RFR_spot_no_VA!$C33)/(1+BSL_RFR_spot_no_VA!$C33))-1</f>
        <v>1.1187882251882941E-2</v>
      </c>
      <c r="S33" s="6">
        <f>((1+BSL_RFR_spot_no_VA!S33)*(1+DH_RFR_spot_no_VA!$C33)/(1+BSL_RFR_spot_no_VA!$C33))-1</f>
        <v>1.1187882251882941E-2</v>
      </c>
      <c r="T33" s="6">
        <f>((1+BSL_RFR_spot_no_VA!T33)*(1+DH_RFR_spot_no_VA!$C33)/(1+BSL_RFR_spot_no_VA!$C33))-1</f>
        <v>1.1187882251882941E-2</v>
      </c>
      <c r="U33" s="6">
        <f>((1+BSL_RFR_spot_no_VA!U33)*(1+DH_RFR_spot_no_VA!$C33)/(1+BSL_RFR_spot_no_VA!$C33))-1</f>
        <v>1.5814830085942866E-3</v>
      </c>
      <c r="V33" s="6">
        <f>((1+BSL_RFR_spot_no_VA!V33)*(1+DH_RFR_spot_no_VA!$C33)/(1+BSL_RFR_spot_no_VA!$C33))-1</f>
        <v>1.1187882251882941E-2</v>
      </c>
      <c r="W33" s="6">
        <f>((1+BSL_RFR_spot_no_VA!W33)*(1+DH_RFR_spot_no_VA!$C33)/(1+BSL_RFR_spot_no_VA!$C33))-1</f>
        <v>1.1187882251882941E-2</v>
      </c>
      <c r="X33" s="6">
        <f>((1+BSL_RFR_spot_no_VA!X33)*(1+DH_RFR_spot_no_VA!$C33)/(1+BSL_RFR_spot_no_VA!$C33))-1</f>
        <v>1.1187882251882941E-2</v>
      </c>
      <c r="Y33" s="6">
        <f>((1+BSL_RFR_spot_no_VA!Y33)*(1+DH_RFR_spot_no_VA!$C33)/(1+BSL_RFR_spot_no_VA!$C33))-1</f>
        <v>1.1187882251882941E-2</v>
      </c>
      <c r="Z33" s="6">
        <f>((1+BSL_RFR_spot_no_VA!Z33)*(1+DH_RFR_spot_no_VA!$C33)/(1+BSL_RFR_spot_no_VA!$C33))-1</f>
        <v>2.1361118717601935E-2</v>
      </c>
      <c r="AA33" s="6">
        <f>((1+BSL_RFR_spot_no_VA!AA33)*(1+DH_RFR_spot_no_VA!$C33)/(1+BSL_RFR_spot_no_VA!$C33))-1</f>
        <v>3.1971913740985958E-2</v>
      </c>
      <c r="AB33" s="6">
        <f>((1+BSL_RFR_spot_no_VA!AB33)*(1+DH_RFR_spot_no_VA!$C33)/(1+BSL_RFR_spot_no_VA!$C33))-1</f>
        <v>1.1187882251882941E-2</v>
      </c>
      <c r="AC33" s="6">
        <f>((1+BSL_RFR_spot_no_VA!AC33)*(1+DH_RFR_spot_no_VA!$C33)/(1+BSL_RFR_spot_no_VA!$C33))-1</f>
        <v>4.0036913519771566E-2</v>
      </c>
      <c r="AD33" s="6">
        <f>((1+BSL_RFR_spot_no_VA!AD33)*(1+DH_RFR_spot_no_VA!$C33)/(1+BSL_RFR_spot_no_VA!$C33))-1</f>
        <v>6.9353336883348105E-2</v>
      </c>
      <c r="AE33" s="6">
        <f>((1+BSL_RFR_spot_no_VA!AE33)*(1+DH_RFR_spot_no_VA!$C33)/(1+BSL_RFR_spot_no_VA!$C33))-1</f>
        <v>1.1187882251882941E-2</v>
      </c>
      <c r="AF33" s="6">
        <f>((1+BSL_RFR_spot_no_VA!AF33)*(1+DH_RFR_spot_no_VA!$C33)/(1+BSL_RFR_spot_no_VA!$C33))-1</f>
        <v>1.1187882251882941E-2</v>
      </c>
      <c r="AG33" s="6">
        <f>((1+BSL_RFR_spot_no_VA!AG33)*(1+DH_RFR_spot_no_VA!$C33)/(1+BSL_RFR_spot_no_VA!$C33))-1</f>
        <v>1.1187882251882941E-2</v>
      </c>
      <c r="AH33" s="6">
        <f>((1+BSL_RFR_spot_no_VA!AH33)*(1+DH_RFR_spot_no_VA!$C33)/(1+BSL_RFR_spot_no_VA!$C33))-1</f>
        <v>2.3747801759412601E-2</v>
      </c>
      <c r="AI33" s="6">
        <f>((1+BSL_RFR_spot_no_VA!AI33)*(1+DH_RFR_spot_no_VA!$C33)/(1+BSL_RFR_spot_no_VA!$C33))-1</f>
        <v>1.5814830085942866E-3</v>
      </c>
      <c r="AJ33" s="6">
        <f>((1+BSL_RFR_spot_no_VA!AJ33)*(1+DH_RFR_spot_no_VA!$C33)/(1+BSL_RFR_spot_no_VA!$C33))-1</f>
        <v>1.533474403702928E-2</v>
      </c>
      <c r="AK33" s="6">
        <f>((1+BSL_RFR_spot_no_VA!AK33)*(1+DH_RFR_spot_no_VA!$C33)/(1+BSL_RFR_spot_no_VA!$C33))-1</f>
        <v>2.7586383651658331E-2</v>
      </c>
      <c r="AL33" s="6">
        <f>((1+BSL_RFR_spot_no_VA!AL33)*(1+DH_RFR_spot_no_VA!$C33)/(1+BSL_RFR_spot_no_VA!$C33))-1</f>
        <v>0.1362500736427712</v>
      </c>
      <c r="AM33" s="6">
        <f>((1+BSL_RFR_spot_no_VA!AM33)*(1+DH_RFR_spot_no_VA!$C33)/(1+BSL_RFR_spot_no_VA!$C33))-1</f>
        <v>1.8805378960329078E-2</v>
      </c>
      <c r="AN33" s="6">
        <f>((1+BSL_RFR_spot_no_VA!AN33)*(1+DH_RFR_spot_no_VA!$C33)/(1+BSL_RFR_spot_no_VA!$C33))-1</f>
        <v>4.1797092263107016E-2</v>
      </c>
      <c r="AO33" s="6">
        <f>((1+BSL_RFR_spot_no_VA!AO33)*(1+DH_RFR_spot_no_VA!$C33)/(1+BSL_RFR_spot_no_VA!$C33))-1</f>
        <v>2.5289201223915425E-2</v>
      </c>
      <c r="AP33" s="6">
        <f>((1+BSL_RFR_spot_no_VA!AP33)*(1+DH_RFR_spot_no_VA!$C33)/(1+BSL_RFR_spot_no_VA!$C33))-1</f>
        <v>5.4814459353650369E-2</v>
      </c>
      <c r="AQ33" s="6">
        <f>((1+BSL_RFR_spot_no_VA!AQ33)*(1+DH_RFR_spot_no_VA!$C33)/(1+BSL_RFR_spot_no_VA!$C33))-1</f>
        <v>1.8715878346261539E-2</v>
      </c>
      <c r="AR33" s="6">
        <f>((1+BSL_RFR_spot_no_VA!AR33)*(1+DH_RFR_spot_no_VA!$C33)/(1+BSL_RFR_spot_no_VA!$C33))-1</f>
        <v>6.6976598354211436E-2</v>
      </c>
      <c r="AS33" s="6">
        <f>((1+BSL_RFR_spot_no_VA!AS33)*(1+DH_RFR_spot_no_VA!$C33)/(1+BSL_RFR_spot_no_VA!$C33))-1</f>
        <v>4.8532276784098993E-3</v>
      </c>
      <c r="AT33" s="6">
        <f>((1+BSL_RFR_spot_no_VA!AT33)*(1+DH_RFR_spot_no_VA!$C33)/(1+BSL_RFR_spot_no_VA!$C33))-1</f>
        <v>4.2642375840415081E-2</v>
      </c>
      <c r="AU33" s="6">
        <f>((1+BSL_RFR_spot_no_VA!AU33)*(1+DH_RFR_spot_no_VA!$C33)/(1+BSL_RFR_spot_no_VA!$C33))-1</f>
        <v>6.5146808022156444E-2</v>
      </c>
      <c r="AV33" s="6">
        <f>((1+BSL_RFR_spot_no_VA!AV33)*(1+DH_RFR_spot_no_VA!$C33)/(1+BSL_RFR_spot_no_VA!$C33))-1</f>
        <v>3.4199484580009321E-2</v>
      </c>
      <c r="AW33" s="6">
        <f>((1+BSL_RFR_spot_no_VA!AW33)*(1+DH_RFR_spot_no_VA!$C33)/(1+BSL_RFR_spot_no_VA!$C33))-1</f>
        <v>2.4970976818340596E-2</v>
      </c>
      <c r="AX33" s="6">
        <f>((1+BSL_RFR_spot_no_VA!AX33)*(1+DH_RFR_spot_no_VA!$C33)/(1+BSL_RFR_spot_no_VA!$C33))-1</f>
        <v>8.8019187172843738E-2</v>
      </c>
      <c r="AY33" s="6">
        <f>((1+BSL_RFR_spot_no_VA!AY33)*(1+DH_RFR_spot_no_VA!$C33)/(1+BSL_RFR_spot_no_VA!$C33))-1</f>
        <v>1.3047506121960595E-2</v>
      </c>
      <c r="AZ33" s="6">
        <f>((1+BSL_RFR_spot_no_VA!AZ33)*(1+DH_RFR_spot_no_VA!$C33)/(1+BSL_RFR_spot_no_VA!$C33))-1</f>
        <v>1.5772302594694532E-2</v>
      </c>
      <c r="BA33" s="6">
        <f>((1+BSL_RFR_spot_no_VA!BA33)*(1+DH_RFR_spot_no_VA!$C33)/(1+BSL_RFR_spot_no_VA!$C33))-1</f>
        <v>2.8252666000830651E-2</v>
      </c>
      <c r="BB33" s="6">
        <f>((1+BSL_RFR_spot_no_VA!BB33)*(1+DH_RFR_spot_no_VA!$C33)/(1+BSL_RFR_spot_no_VA!$C33))-1</f>
        <v>8.9421363459907699E-2</v>
      </c>
      <c r="BC33" s="6">
        <f>((1+BSL_RFR_spot_no_VA!BC33)*(1+DH_RFR_spot_no_VA!$C33)/(1+BSL_RFR_spot_no_VA!$C33))-1</f>
        <v>1.9939053405189533E-2</v>
      </c>
      <c r="BD33" s="12"/>
      <c r="BE33" s="3"/>
    </row>
    <row r="34" spans="1:57" x14ac:dyDescent="0.25">
      <c r="A34" s="3"/>
      <c r="B34" s="3">
        <v>24</v>
      </c>
      <c r="C34" s="6">
        <v>1.1971062713250769E-2</v>
      </c>
      <c r="D34" s="6">
        <f>((1+BSL_RFR_spot_no_VA!D34)*(1+DH_RFR_spot_no_VA!$C34)/(1+BSL_RFR_spot_no_VA!$C34))-1</f>
        <v>1.1971062713250769E-2</v>
      </c>
      <c r="E34" s="6">
        <f>((1+BSL_RFR_spot_no_VA!E34)*(1+DH_RFR_spot_no_VA!$C34)/(1+BSL_RFR_spot_no_VA!$C34))-1</f>
        <v>1.1971062713250769E-2</v>
      </c>
      <c r="F34" s="6">
        <f>((1+BSL_RFR_spot_no_VA!F34)*(1+DH_RFR_spot_no_VA!$C34)/(1+BSL_RFR_spot_no_VA!$C34))-1</f>
        <v>1.1493628728817207E-2</v>
      </c>
      <c r="G34" s="6">
        <f>((1+BSL_RFR_spot_no_VA!G34)*(1+DH_RFR_spot_no_VA!$C34)/(1+BSL_RFR_spot_no_VA!$C34))-1</f>
        <v>3.8757098548231728E-2</v>
      </c>
      <c r="H34" s="6">
        <f>((1+BSL_RFR_spot_no_VA!H34)*(1+DH_RFR_spot_no_VA!$C34)/(1+BSL_RFR_spot_no_VA!$C34))-1</f>
        <v>1.1971062713250769E-2</v>
      </c>
      <c r="I34" s="6">
        <f>((1+BSL_RFR_spot_no_VA!I34)*(1+DH_RFR_spot_no_VA!$C34)/(1+BSL_RFR_spot_no_VA!$C34))-1</f>
        <v>1.4039943312462055E-2</v>
      </c>
      <c r="J34" s="6">
        <f>((1+BSL_RFR_spot_no_VA!J34)*(1+DH_RFR_spot_no_VA!$C34)/(1+BSL_RFR_spot_no_VA!$C34))-1</f>
        <v>1.1871597299827119E-2</v>
      </c>
      <c r="K34" s="6">
        <f>((1+BSL_RFR_spot_no_VA!K34)*(1+DH_RFR_spot_no_VA!$C34)/(1+BSL_RFR_spot_no_VA!$C34))-1</f>
        <v>1.1971062713250769E-2</v>
      </c>
      <c r="L34" s="6">
        <f>((1+BSL_RFR_spot_no_VA!L34)*(1+DH_RFR_spot_no_VA!$C34)/(1+BSL_RFR_spot_no_VA!$C34))-1</f>
        <v>1.1971062713250769E-2</v>
      </c>
      <c r="M34" s="6">
        <f>((1+BSL_RFR_spot_no_VA!M34)*(1+DH_RFR_spot_no_VA!$C34)/(1+BSL_RFR_spot_no_VA!$C34))-1</f>
        <v>1.1971062713250769E-2</v>
      </c>
      <c r="N34" s="6">
        <f>((1+BSL_RFR_spot_no_VA!N34)*(1+DH_RFR_spot_no_VA!$C34)/(1+BSL_RFR_spot_no_VA!$C34))-1</f>
        <v>1.1971062713250769E-2</v>
      </c>
      <c r="O34" s="6">
        <f>((1+BSL_RFR_spot_no_VA!O34)*(1+DH_RFR_spot_no_VA!$C34)/(1+BSL_RFR_spot_no_VA!$C34))-1</f>
        <v>1.1971062713250769E-2</v>
      </c>
      <c r="P34" s="6">
        <f>((1+BSL_RFR_spot_no_VA!P34)*(1+DH_RFR_spot_no_VA!$C34)/(1+BSL_RFR_spot_no_VA!$C34))-1</f>
        <v>3.8806831254943441E-2</v>
      </c>
      <c r="Q34" s="6">
        <f>((1+BSL_RFR_spot_no_VA!Q34)*(1+DH_RFR_spot_no_VA!$C34)/(1+BSL_RFR_spot_no_VA!$C34))-1</f>
        <v>4.7410589516086565E-2</v>
      </c>
      <c r="R34" s="6">
        <f>((1+BSL_RFR_spot_no_VA!R34)*(1+DH_RFR_spot_no_VA!$C34)/(1+BSL_RFR_spot_no_VA!$C34))-1</f>
        <v>1.1971062713250769E-2</v>
      </c>
      <c r="S34" s="6">
        <f>((1+BSL_RFR_spot_no_VA!S34)*(1+DH_RFR_spot_no_VA!$C34)/(1+BSL_RFR_spot_no_VA!$C34))-1</f>
        <v>1.1971062713250769E-2</v>
      </c>
      <c r="T34" s="6">
        <f>((1+BSL_RFR_spot_no_VA!T34)*(1+DH_RFR_spot_no_VA!$C34)/(1+BSL_RFR_spot_no_VA!$C34))-1</f>
        <v>1.1971062713250769E-2</v>
      </c>
      <c r="U34" s="6">
        <f>((1+BSL_RFR_spot_no_VA!U34)*(1+DH_RFR_spot_no_VA!$C34)/(1+BSL_RFR_spot_no_VA!$C34))-1</f>
        <v>2.0046282882040245E-3</v>
      </c>
      <c r="V34" s="6">
        <f>((1+BSL_RFR_spot_no_VA!V34)*(1+DH_RFR_spot_no_VA!$C34)/(1+BSL_RFR_spot_no_VA!$C34))-1</f>
        <v>1.1971062713250769E-2</v>
      </c>
      <c r="W34" s="6">
        <f>((1+BSL_RFR_spot_no_VA!W34)*(1+DH_RFR_spot_no_VA!$C34)/(1+BSL_RFR_spot_no_VA!$C34))-1</f>
        <v>1.1971062713250769E-2</v>
      </c>
      <c r="X34" s="6">
        <f>((1+BSL_RFR_spot_no_VA!X34)*(1+DH_RFR_spot_no_VA!$C34)/(1+BSL_RFR_spot_no_VA!$C34))-1</f>
        <v>1.1971062713250769E-2</v>
      </c>
      <c r="Y34" s="6">
        <f>((1+BSL_RFR_spot_no_VA!Y34)*(1+DH_RFR_spot_no_VA!$C34)/(1+BSL_RFR_spot_no_VA!$C34))-1</f>
        <v>1.1971062713250769E-2</v>
      </c>
      <c r="Z34" s="6">
        <f>((1+BSL_RFR_spot_no_VA!Z34)*(1+DH_RFR_spot_no_VA!$C34)/(1+BSL_RFR_spot_no_VA!$C34))-1</f>
        <v>2.2036962551721162E-2</v>
      </c>
      <c r="AA34" s="6">
        <f>((1+BSL_RFR_spot_no_VA!AA34)*(1+DH_RFR_spot_no_VA!$C34)/(1+BSL_RFR_spot_no_VA!$C34))-1</f>
        <v>3.2411205171804847E-2</v>
      </c>
      <c r="AB34" s="6">
        <f>((1+BSL_RFR_spot_no_VA!AB34)*(1+DH_RFR_spot_no_VA!$C34)/(1+BSL_RFR_spot_no_VA!$C34))-1</f>
        <v>1.1971062713250769E-2</v>
      </c>
      <c r="AC34" s="6">
        <f>((1+BSL_RFR_spot_no_VA!AC34)*(1+DH_RFR_spot_no_VA!$C34)/(1+BSL_RFR_spot_no_VA!$C34))-1</f>
        <v>4.0278919373613054E-2</v>
      </c>
      <c r="AD34" s="6">
        <f>((1+BSL_RFR_spot_no_VA!AD34)*(1+DH_RFR_spot_no_VA!$C34)/(1+BSL_RFR_spot_no_VA!$C34))-1</f>
        <v>6.8477364079209346E-2</v>
      </c>
      <c r="AE34" s="6">
        <f>((1+BSL_RFR_spot_no_VA!AE34)*(1+DH_RFR_spot_no_VA!$C34)/(1+BSL_RFR_spot_no_VA!$C34))-1</f>
        <v>1.1971062713250769E-2</v>
      </c>
      <c r="AF34" s="6">
        <f>((1+BSL_RFR_spot_no_VA!AF34)*(1+DH_RFR_spot_no_VA!$C34)/(1+BSL_RFR_spot_no_VA!$C34))-1</f>
        <v>1.1971062713250769E-2</v>
      </c>
      <c r="AG34" s="6">
        <f>((1+BSL_RFR_spot_no_VA!AG34)*(1+DH_RFR_spot_no_VA!$C34)/(1+BSL_RFR_spot_no_VA!$C34))-1</f>
        <v>1.1971062713250769E-2</v>
      </c>
      <c r="AH34" s="6">
        <f>((1+BSL_RFR_spot_no_VA!AH34)*(1+DH_RFR_spot_no_VA!$C34)/(1+BSL_RFR_spot_no_VA!$C34))-1</f>
        <v>2.4473865180599796E-2</v>
      </c>
      <c r="AI34" s="6">
        <f>((1+BSL_RFR_spot_no_VA!AI34)*(1+DH_RFR_spot_no_VA!$C34)/(1+BSL_RFR_spot_no_VA!$C34))-1</f>
        <v>2.0046282882040245E-3</v>
      </c>
      <c r="AJ34" s="6">
        <f>((1+BSL_RFR_spot_no_VA!AJ34)*(1+DH_RFR_spot_no_VA!$C34)/(1+BSL_RFR_spot_no_VA!$C34))-1</f>
        <v>1.5472245265762075E-2</v>
      </c>
      <c r="AK34" s="6">
        <f>((1+BSL_RFR_spot_no_VA!AK34)*(1+DH_RFR_spot_no_VA!$C34)/(1+BSL_RFR_spot_no_VA!$C34))-1</f>
        <v>2.7865635778345332E-2</v>
      </c>
      <c r="AL34" s="6">
        <f>((1+BSL_RFR_spot_no_VA!AL34)*(1+DH_RFR_spot_no_VA!$C34)/(1+BSL_RFR_spot_no_VA!$C34))-1</f>
        <v>0.13390571302926668</v>
      </c>
      <c r="AM34" s="6">
        <f>((1+BSL_RFR_spot_no_VA!AM34)*(1+DH_RFR_spot_no_VA!$C34)/(1+BSL_RFR_spot_no_VA!$C34))-1</f>
        <v>1.9013213983643196E-2</v>
      </c>
      <c r="AN34" s="6">
        <f>((1+BSL_RFR_spot_no_VA!AN34)*(1+DH_RFR_spot_no_VA!$C34)/(1+BSL_RFR_spot_no_VA!$C34))-1</f>
        <v>4.1890259071075686E-2</v>
      </c>
      <c r="AO34" s="6">
        <f>((1+BSL_RFR_spot_no_VA!AO34)*(1+DH_RFR_spot_no_VA!$C34)/(1+BSL_RFR_spot_no_VA!$C34))-1</f>
        <v>2.5816648261818731E-2</v>
      </c>
      <c r="AP34" s="6">
        <f>((1+BSL_RFR_spot_no_VA!AP34)*(1+DH_RFR_spot_no_VA!$C34)/(1+BSL_RFR_spot_no_VA!$C34))-1</f>
        <v>5.4621831989299041E-2</v>
      </c>
      <c r="AQ34" s="6">
        <f>((1+BSL_RFR_spot_no_VA!AQ34)*(1+DH_RFR_spot_no_VA!$C34)/(1+BSL_RFR_spot_no_VA!$C34))-1</f>
        <v>1.9440915261364822E-2</v>
      </c>
      <c r="AR34" s="6">
        <f>((1+BSL_RFR_spot_no_VA!AR34)*(1+DH_RFR_spot_no_VA!$C34)/(1+BSL_RFR_spot_no_VA!$C34))-1</f>
        <v>6.6627307389530044E-2</v>
      </c>
      <c r="AS34" s="6">
        <f>((1+BSL_RFR_spot_no_VA!AS34)*(1+DH_RFR_spot_no_VA!$C34)/(1+BSL_RFR_spot_no_VA!$C34))-1</f>
        <v>5.3068800138682537E-3</v>
      </c>
      <c r="AT34" s="6">
        <f>((1+BSL_RFR_spot_no_VA!AT34)*(1+DH_RFR_spot_no_VA!$C34)/(1+BSL_RFR_spot_no_VA!$C34))-1</f>
        <v>4.2954538994708358E-2</v>
      </c>
      <c r="AU34" s="6">
        <f>((1+BSL_RFR_spot_no_VA!AU34)*(1+DH_RFR_spot_no_VA!$C34)/(1+BSL_RFR_spot_no_VA!$C34))-1</f>
        <v>6.5244738142941516E-2</v>
      </c>
      <c r="AV34" s="6">
        <f>((1+BSL_RFR_spot_no_VA!AV34)*(1+DH_RFR_spot_no_VA!$C34)/(1+BSL_RFR_spot_no_VA!$C34))-1</f>
        <v>3.4549711560412533E-2</v>
      </c>
      <c r="AW34" s="6">
        <f>((1+BSL_RFR_spot_no_VA!AW34)*(1+DH_RFR_spot_no_VA!$C34)/(1+BSL_RFR_spot_no_VA!$C34))-1</f>
        <v>2.5379000442754762E-2</v>
      </c>
      <c r="AX34" s="6">
        <f>((1+BSL_RFR_spot_no_VA!AX34)*(1+DH_RFR_spot_no_VA!$C34)/(1+BSL_RFR_spot_no_VA!$C34))-1</f>
        <v>8.7236541050903949E-2</v>
      </c>
      <c r="AY34" s="6">
        <f>((1+BSL_RFR_spot_no_VA!AY34)*(1+DH_RFR_spot_no_VA!$C34)/(1+BSL_RFR_spot_no_VA!$C34))-1</f>
        <v>1.3731600530848764E-2</v>
      </c>
      <c r="AZ34" s="6">
        <f>((1+BSL_RFR_spot_no_VA!AZ34)*(1+DH_RFR_spot_no_VA!$C34)/(1+BSL_RFR_spot_no_VA!$C34))-1</f>
        <v>1.6616097520134154E-2</v>
      </c>
      <c r="BA34" s="6">
        <f>((1+BSL_RFR_spot_no_VA!BA34)*(1+DH_RFR_spot_no_VA!$C34)/(1+BSL_RFR_spot_no_VA!$C34))-1</f>
        <v>2.8800610664527326E-2</v>
      </c>
      <c r="BB34" s="6">
        <f>((1+BSL_RFR_spot_no_VA!BB34)*(1+DH_RFR_spot_no_VA!$C34)/(1+BSL_RFR_spot_no_VA!$C34))-1</f>
        <v>8.8340607139906213E-2</v>
      </c>
      <c r="BC34" s="6">
        <f>((1+BSL_RFR_spot_no_VA!BC34)*(1+DH_RFR_spot_no_VA!$C34)/(1+BSL_RFR_spot_no_VA!$C34))-1</f>
        <v>2.0246585110095916E-2</v>
      </c>
      <c r="BD34" s="12"/>
      <c r="BE34" s="3"/>
    </row>
    <row r="35" spans="1:57" x14ac:dyDescent="0.25">
      <c r="A35" s="11"/>
      <c r="B35" s="8">
        <v>25</v>
      </c>
      <c r="C35" s="9">
        <v>1.2751909015578988E-2</v>
      </c>
      <c r="D35" s="9">
        <f>((1+BSL_RFR_spot_no_VA!D35)*(1+DH_RFR_spot_no_VA!$C35)/(1+BSL_RFR_spot_no_VA!$C35))-1</f>
        <v>1.2751909015578988E-2</v>
      </c>
      <c r="E35" s="9">
        <f>((1+BSL_RFR_spot_no_VA!E35)*(1+DH_RFR_spot_no_VA!$C35)/(1+BSL_RFR_spot_no_VA!$C35))-1</f>
        <v>1.2751909015578988E-2</v>
      </c>
      <c r="F35" s="9">
        <f>((1+BSL_RFR_spot_no_VA!F35)*(1+DH_RFR_spot_no_VA!$C35)/(1+BSL_RFR_spot_no_VA!$C35))-1</f>
        <v>1.2284332004540266E-2</v>
      </c>
      <c r="G35" s="9">
        <f>((1+BSL_RFR_spot_no_VA!G35)*(1+DH_RFR_spot_no_VA!$C35)/(1+BSL_RFR_spot_no_VA!$C35))-1</f>
        <v>3.8956118527828876E-2</v>
      </c>
      <c r="H35" s="9">
        <f>((1+BSL_RFR_spot_no_VA!H35)*(1+DH_RFR_spot_no_VA!$C35)/(1+BSL_RFR_spot_no_VA!$C35))-1</f>
        <v>1.2751909015578988E-2</v>
      </c>
      <c r="I35" s="9">
        <f>((1+BSL_RFR_spot_no_VA!I35)*(1+DH_RFR_spot_no_VA!$C35)/(1+BSL_RFR_spot_no_VA!$C35))-1</f>
        <v>1.4900773576947968E-2</v>
      </c>
      <c r="J35" s="9">
        <f>((1+BSL_RFR_spot_no_VA!J35)*(1+DH_RFR_spot_no_VA!$C35)/(1+BSL_RFR_spot_no_VA!$C35))-1</f>
        <v>1.2662372992188864E-2</v>
      </c>
      <c r="K35" s="9">
        <f>((1+BSL_RFR_spot_no_VA!K35)*(1+DH_RFR_spot_no_VA!$C35)/(1+BSL_RFR_spot_no_VA!$C35))-1</f>
        <v>1.2751909015578988E-2</v>
      </c>
      <c r="L35" s="9">
        <f>((1+BSL_RFR_spot_no_VA!L35)*(1+DH_RFR_spot_no_VA!$C35)/(1+BSL_RFR_spot_no_VA!$C35))-1</f>
        <v>1.2751909015578988E-2</v>
      </c>
      <c r="M35" s="9">
        <f>((1+BSL_RFR_spot_no_VA!M35)*(1+DH_RFR_spot_no_VA!$C35)/(1+BSL_RFR_spot_no_VA!$C35))-1</f>
        <v>1.2751909015578988E-2</v>
      </c>
      <c r="N35" s="9">
        <f>((1+BSL_RFR_spot_no_VA!N35)*(1+DH_RFR_spot_no_VA!$C35)/(1+BSL_RFR_spot_no_VA!$C35))-1</f>
        <v>1.2751909015578988E-2</v>
      </c>
      <c r="O35" s="9">
        <f>((1+BSL_RFR_spot_no_VA!O35)*(1+DH_RFR_spot_no_VA!$C35)/(1+BSL_RFR_spot_no_VA!$C35))-1</f>
        <v>1.2751909015578988E-2</v>
      </c>
      <c r="P35" s="9">
        <f>((1+BSL_RFR_spot_no_VA!P35)*(1+DH_RFR_spot_no_VA!$C35)/(1+BSL_RFR_spot_no_VA!$C35))-1</f>
        <v>3.9105345233479527E-2</v>
      </c>
      <c r="Q35" s="9">
        <f>((1+BSL_RFR_spot_no_VA!Q35)*(1+DH_RFR_spot_no_VA!$C35)/(1+BSL_RFR_spot_no_VA!$C35))-1</f>
        <v>4.7312814044263796E-2</v>
      </c>
      <c r="R35" s="9">
        <f>((1+BSL_RFR_spot_no_VA!R35)*(1+DH_RFR_spot_no_VA!$C35)/(1+BSL_RFR_spot_no_VA!$C35))-1</f>
        <v>1.2751909015578988E-2</v>
      </c>
      <c r="S35" s="9">
        <f>((1+BSL_RFR_spot_no_VA!S35)*(1+DH_RFR_spot_no_VA!$C35)/(1+BSL_RFR_spot_no_VA!$C35))-1</f>
        <v>1.2751909015578988E-2</v>
      </c>
      <c r="T35" s="9">
        <f>((1+BSL_RFR_spot_no_VA!T35)*(1+DH_RFR_spot_no_VA!$C35)/(1+BSL_RFR_spot_no_VA!$C35))-1</f>
        <v>1.2751909015578988E-2</v>
      </c>
      <c r="U35" s="9">
        <f>((1+BSL_RFR_spot_no_VA!U35)*(1+DH_RFR_spot_no_VA!$C35)/(1+BSL_RFR_spot_no_VA!$C35))-1</f>
        <v>2.4751632197728135E-3</v>
      </c>
      <c r="V35" s="9">
        <f>((1+BSL_RFR_spot_no_VA!V35)*(1+DH_RFR_spot_no_VA!$C35)/(1+BSL_RFR_spot_no_VA!$C35))-1</f>
        <v>1.2751909015578988E-2</v>
      </c>
      <c r="W35" s="9">
        <f>((1+BSL_RFR_spot_no_VA!W35)*(1+DH_RFR_spot_no_VA!$C35)/(1+BSL_RFR_spot_no_VA!$C35))-1</f>
        <v>1.2751909015578988E-2</v>
      </c>
      <c r="X35" s="9">
        <f>((1+BSL_RFR_spot_no_VA!X35)*(1+DH_RFR_spot_no_VA!$C35)/(1+BSL_RFR_spot_no_VA!$C35))-1</f>
        <v>1.2751909015578988E-2</v>
      </c>
      <c r="Y35" s="9">
        <f>((1+BSL_RFR_spot_no_VA!Y35)*(1+DH_RFR_spot_no_VA!$C35)/(1+BSL_RFR_spot_no_VA!$C35))-1</f>
        <v>1.2751909015578988E-2</v>
      </c>
      <c r="Z35" s="9">
        <f>((1+BSL_RFR_spot_no_VA!Z35)*(1+DH_RFR_spot_no_VA!$C35)/(1+BSL_RFR_spot_no_VA!$C35))-1</f>
        <v>2.2680459164867051E-2</v>
      </c>
      <c r="AA35" s="9">
        <f>((1+BSL_RFR_spot_no_VA!AA35)*(1+DH_RFR_spot_no_VA!$C35)/(1+BSL_RFR_spot_no_VA!$C35))-1</f>
        <v>3.2807978255023018E-2</v>
      </c>
      <c r="AB35" s="9">
        <f>((1+BSL_RFR_spot_no_VA!AB35)*(1+DH_RFR_spot_no_VA!$C35)/(1+BSL_RFR_spot_no_VA!$C35))-1</f>
        <v>1.2751909015578988E-2</v>
      </c>
      <c r="AC35" s="9">
        <f>((1+BSL_RFR_spot_no_VA!AC35)*(1+DH_RFR_spot_no_VA!$C35)/(1+BSL_RFR_spot_no_VA!$C35))-1</f>
        <v>4.0478230925465208E-2</v>
      </c>
      <c r="AD35" s="9">
        <f>((1+BSL_RFR_spot_no_VA!AD35)*(1+DH_RFR_spot_no_VA!$C35)/(1+BSL_RFR_spot_no_VA!$C35))-1</f>
        <v>6.7637491353879087E-2</v>
      </c>
      <c r="AE35" s="9">
        <f>((1+BSL_RFR_spot_no_VA!AE35)*(1+DH_RFR_spot_no_VA!$C35)/(1+BSL_RFR_spot_no_VA!$C35))-1</f>
        <v>1.2751909015578988E-2</v>
      </c>
      <c r="AF35" s="9">
        <f>((1+BSL_RFR_spot_no_VA!AF35)*(1+DH_RFR_spot_no_VA!$C35)/(1+BSL_RFR_spot_no_VA!$C35))-1</f>
        <v>1.2751909015578988E-2</v>
      </c>
      <c r="AG35" s="9">
        <f>((1+BSL_RFR_spot_no_VA!AG35)*(1+DH_RFR_spot_no_VA!$C35)/(1+BSL_RFR_spot_no_VA!$C35))-1</f>
        <v>1.2751909015578988E-2</v>
      </c>
      <c r="AH35" s="9">
        <f>((1+BSL_RFR_spot_no_VA!AH35)*(1+DH_RFR_spot_no_VA!$C35)/(1+BSL_RFR_spot_no_VA!$C35))-1</f>
        <v>2.513772558458105E-2</v>
      </c>
      <c r="AI35" s="9">
        <f>((1+BSL_RFR_spot_no_VA!AI35)*(1+DH_RFR_spot_no_VA!$C35)/(1+BSL_RFR_spot_no_VA!$C35))-1</f>
        <v>2.4751632197728135E-3</v>
      </c>
      <c r="AJ35" s="9">
        <f>((1+BSL_RFR_spot_no_VA!AJ35)*(1+DH_RFR_spot_no_VA!$C35)/(1+BSL_RFR_spot_no_VA!$C35))-1</f>
        <v>1.5597164869984415E-2</v>
      </c>
      <c r="AK35" s="9">
        <f>((1+BSL_RFR_spot_no_VA!AK35)*(1+DH_RFR_spot_no_VA!$C35)/(1+BSL_RFR_spot_no_VA!$C35))-1</f>
        <v>2.8062569015333327E-2</v>
      </c>
      <c r="AL35" s="9">
        <f>((1+BSL_RFR_spot_no_VA!AL35)*(1+DH_RFR_spot_no_VA!$C35)/(1+BSL_RFR_spot_no_VA!$C35))-1</f>
        <v>0.13160600584278059</v>
      </c>
      <c r="AM35" s="9">
        <f>((1+BSL_RFR_spot_no_VA!AM35)*(1+DH_RFR_spot_no_VA!$C35)/(1+BSL_RFR_spot_no_VA!$C35))-1</f>
        <v>1.9258193381946231E-2</v>
      </c>
      <c r="AN35" s="9">
        <f>((1+BSL_RFR_spot_no_VA!AN35)*(1+DH_RFR_spot_no_VA!$C35)/(1+BSL_RFR_spot_no_VA!$C35))-1</f>
        <v>4.1970497981971278E-2</v>
      </c>
      <c r="AO35" s="9">
        <f>((1+BSL_RFR_spot_no_VA!AO35)*(1+DH_RFR_spot_no_VA!$C35)/(1+BSL_RFR_spot_no_VA!$C35))-1</f>
        <v>2.6321590782742543E-2</v>
      </c>
      <c r="AP35" s="9">
        <f>((1+BSL_RFR_spot_no_VA!AP35)*(1+DH_RFR_spot_no_VA!$C35)/(1+BSL_RFR_spot_no_VA!$C35))-1</f>
        <v>5.4416005233233644E-2</v>
      </c>
      <c r="AQ35" s="9">
        <f>((1+BSL_RFR_spot_no_VA!AQ35)*(1+DH_RFR_spot_no_VA!$C35)/(1+BSL_RFR_spot_no_VA!$C35))-1</f>
        <v>2.0143605168806866E-2</v>
      </c>
      <c r="AR35" s="9">
        <f>((1+BSL_RFR_spot_no_VA!AR35)*(1+DH_RFR_spot_no_VA!$C35)/(1+BSL_RFR_spot_no_VA!$C35))-1</f>
        <v>6.6274554108936679E-2</v>
      </c>
      <c r="AS35" s="9">
        <f>((1+BSL_RFR_spot_no_VA!AS35)*(1+DH_RFR_spot_no_VA!$C35)/(1+BSL_RFR_spot_no_VA!$C35))-1</f>
        <v>5.7084085088694447E-3</v>
      </c>
      <c r="AT35" s="9">
        <f>((1+BSL_RFR_spot_no_VA!AT35)*(1+DH_RFR_spot_no_VA!$C35)/(1+BSL_RFR_spot_no_VA!$C35))-1</f>
        <v>4.321405386239352E-2</v>
      </c>
      <c r="AU35" s="9">
        <f>((1+BSL_RFR_spot_no_VA!AU35)*(1+DH_RFR_spot_no_VA!$C35)/(1+BSL_RFR_spot_no_VA!$C35))-1</f>
        <v>6.524986406346911E-2</v>
      </c>
      <c r="AV35" s="9">
        <f>((1+BSL_RFR_spot_no_VA!AV35)*(1+DH_RFR_spot_no_VA!$C35)/(1+BSL_RFR_spot_no_VA!$C35))-1</f>
        <v>3.4867306793001651E-2</v>
      </c>
      <c r="AW35" s="9">
        <f>((1+BSL_RFR_spot_no_VA!AW35)*(1+DH_RFR_spot_no_VA!$C35)/(1+BSL_RFR_spot_no_VA!$C35))-1</f>
        <v>2.5794323089443738E-2</v>
      </c>
      <c r="AX35" s="9">
        <f>((1+BSL_RFR_spot_no_VA!AX35)*(1+DH_RFR_spot_no_VA!$C35)/(1+BSL_RFR_spot_no_VA!$C35))-1</f>
        <v>8.643010781881455E-2</v>
      </c>
      <c r="AY35" s="9">
        <f>((1+BSL_RFR_spot_no_VA!AY35)*(1+DH_RFR_spot_no_VA!$C35)/(1+BSL_RFR_spot_no_VA!$C35))-1</f>
        <v>1.4433196565909245E-2</v>
      </c>
      <c r="AZ35" s="9">
        <f>((1+BSL_RFR_spot_no_VA!AZ35)*(1+DH_RFR_spot_no_VA!$C35)/(1+BSL_RFR_spot_no_VA!$C35))-1</f>
        <v>1.7427679125965323E-2</v>
      </c>
      <c r="BA35" s="9">
        <f>((1+BSL_RFR_spot_no_VA!BA35)*(1+DH_RFR_spot_no_VA!$C35)/(1+BSL_RFR_spot_no_VA!$C35))-1</f>
        <v>2.9306124895754904E-2</v>
      </c>
      <c r="BB35" s="9">
        <f>((1+BSL_RFR_spot_no_VA!BB35)*(1+DH_RFR_spot_no_VA!$C35)/(1+BSL_RFR_spot_no_VA!$C35))-1</f>
        <v>8.7295622711587972E-2</v>
      </c>
      <c r="BC35" s="9">
        <f>((1+BSL_RFR_spot_no_VA!BC35)*(1+DH_RFR_spot_no_VA!$C35)/(1+BSL_RFR_spot_no_VA!$C35))-1</f>
        <v>2.0511697709411525E-2</v>
      </c>
      <c r="BD35" s="12"/>
      <c r="BE35" s="3"/>
    </row>
    <row r="36" spans="1:57" x14ac:dyDescent="0.25">
      <c r="A36" s="3"/>
      <c r="B36" s="3">
        <v>26</v>
      </c>
      <c r="C36" s="6">
        <v>1.3522864287938585E-2</v>
      </c>
      <c r="D36" s="6">
        <f>((1+BSL_RFR_spot_no_VA!D36)*(1+DH_RFR_spot_no_VA!$C36)/(1+BSL_RFR_spot_no_VA!$C36))-1</f>
        <v>1.3522864287938585E-2</v>
      </c>
      <c r="E36" s="6">
        <f>((1+BSL_RFR_spot_no_VA!E36)*(1+DH_RFR_spot_no_VA!$C36)/(1+BSL_RFR_spot_no_VA!$C36))-1</f>
        <v>1.3522864287938585E-2</v>
      </c>
      <c r="F36" s="6">
        <f>((1+BSL_RFR_spot_no_VA!F36)*(1+DH_RFR_spot_no_VA!$C36)/(1+BSL_RFR_spot_no_VA!$C36))-1</f>
        <v>1.3065152630085342E-2</v>
      </c>
      <c r="G36" s="6">
        <f>((1+BSL_RFR_spot_no_VA!G36)*(1+DH_RFR_spot_no_VA!$C36)/(1+BSL_RFR_spot_no_VA!$C36))-1</f>
        <v>3.912486636740975E-2</v>
      </c>
      <c r="H36" s="6">
        <f>((1+BSL_RFR_spot_no_VA!H36)*(1+DH_RFR_spot_no_VA!$C36)/(1+BSL_RFR_spot_no_VA!$C36))-1</f>
        <v>1.3522864287938585E-2</v>
      </c>
      <c r="I36" s="6">
        <f>((1+BSL_RFR_spot_no_VA!I36)*(1+DH_RFR_spot_no_VA!$C36)/(1+BSL_RFR_spot_no_VA!$C36))-1</f>
        <v>1.5721870296318885E-2</v>
      </c>
      <c r="J36" s="6">
        <f>((1+BSL_RFR_spot_no_VA!J36)*(1+DH_RFR_spot_no_VA!$C36)/(1+BSL_RFR_spot_no_VA!$C36))-1</f>
        <v>1.3433312007054221E-2</v>
      </c>
      <c r="K36" s="6">
        <f>((1+BSL_RFR_spot_no_VA!K36)*(1+DH_RFR_spot_no_VA!$C36)/(1+BSL_RFR_spot_no_VA!$C36))-1</f>
        <v>1.3522864287938585E-2</v>
      </c>
      <c r="L36" s="6">
        <f>((1+BSL_RFR_spot_no_VA!L36)*(1+DH_RFR_spot_no_VA!$C36)/(1+BSL_RFR_spot_no_VA!$C36))-1</f>
        <v>1.3522864287938585E-2</v>
      </c>
      <c r="M36" s="6">
        <f>((1+BSL_RFR_spot_no_VA!M36)*(1+DH_RFR_spot_no_VA!$C36)/(1+BSL_RFR_spot_no_VA!$C36))-1</f>
        <v>1.3522864287938585E-2</v>
      </c>
      <c r="N36" s="6">
        <f>((1+BSL_RFR_spot_no_VA!N36)*(1+DH_RFR_spot_no_VA!$C36)/(1+BSL_RFR_spot_no_VA!$C36))-1</f>
        <v>1.3522864287938585E-2</v>
      </c>
      <c r="O36" s="6">
        <f>((1+BSL_RFR_spot_no_VA!O36)*(1+DH_RFR_spot_no_VA!$C36)/(1+BSL_RFR_spot_no_VA!$C36))-1</f>
        <v>1.3522864287938585E-2</v>
      </c>
      <c r="P36" s="6">
        <f>((1+BSL_RFR_spot_no_VA!P36)*(1+DH_RFR_spot_no_VA!$C36)/(1+BSL_RFR_spot_no_VA!$C36))-1</f>
        <v>3.9363672449767684E-2</v>
      </c>
      <c r="Q36" s="6">
        <f>((1+BSL_RFR_spot_no_VA!Q36)*(1+DH_RFR_spot_no_VA!$C36)/(1+BSL_RFR_spot_no_VA!$C36))-1</f>
        <v>4.7224372660720881E-2</v>
      </c>
      <c r="R36" s="6">
        <f>((1+BSL_RFR_spot_no_VA!R36)*(1+DH_RFR_spot_no_VA!$C36)/(1+BSL_RFR_spot_no_VA!$C36))-1</f>
        <v>1.3522864287938585E-2</v>
      </c>
      <c r="S36" s="6">
        <f>((1+BSL_RFR_spot_no_VA!S36)*(1+DH_RFR_spot_no_VA!$C36)/(1+BSL_RFR_spot_no_VA!$C36))-1</f>
        <v>1.3522864287938585E-2</v>
      </c>
      <c r="T36" s="6">
        <f>((1+BSL_RFR_spot_no_VA!T36)*(1+DH_RFR_spot_no_VA!$C36)/(1+BSL_RFR_spot_no_VA!$C36))-1</f>
        <v>1.3522864287938585E-2</v>
      </c>
      <c r="U36" s="6">
        <f>((1+BSL_RFR_spot_no_VA!U36)*(1+DH_RFR_spot_no_VA!$C36)/(1+BSL_RFR_spot_no_VA!$C36))-1</f>
        <v>2.9855459038887755E-3</v>
      </c>
      <c r="V36" s="6">
        <f>((1+BSL_RFR_spot_no_VA!V36)*(1+DH_RFR_spot_no_VA!$C36)/(1+BSL_RFR_spot_no_VA!$C36))-1</f>
        <v>1.3522864287938585E-2</v>
      </c>
      <c r="W36" s="6">
        <f>((1+BSL_RFR_spot_no_VA!W36)*(1+DH_RFR_spot_no_VA!$C36)/(1+BSL_RFR_spot_no_VA!$C36))-1</f>
        <v>1.3522864287938585E-2</v>
      </c>
      <c r="X36" s="6">
        <f>((1+BSL_RFR_spot_no_VA!X36)*(1+DH_RFR_spot_no_VA!$C36)/(1+BSL_RFR_spot_no_VA!$C36))-1</f>
        <v>1.3522864287938585E-2</v>
      </c>
      <c r="Y36" s="6">
        <f>((1+BSL_RFR_spot_no_VA!Y36)*(1+DH_RFR_spot_no_VA!$C36)/(1+BSL_RFR_spot_no_VA!$C36))-1</f>
        <v>1.3522864287938585E-2</v>
      </c>
      <c r="Z36" s="6">
        <f>((1+BSL_RFR_spot_no_VA!Z36)*(1+DH_RFR_spot_no_VA!$C36)/(1+BSL_RFR_spot_no_VA!$C36))-1</f>
        <v>2.3284062904324498E-2</v>
      </c>
      <c r="AA36" s="6">
        <f>((1+BSL_RFR_spot_no_VA!AA36)*(1+DH_RFR_spot_no_VA!$C36)/(1+BSL_RFR_spot_no_VA!$C36))-1</f>
        <v>3.3174614815321357E-2</v>
      </c>
      <c r="AB36" s="6">
        <f>((1+BSL_RFR_spot_no_VA!AB36)*(1+DH_RFR_spot_no_VA!$C36)/(1+BSL_RFR_spot_no_VA!$C36))-1</f>
        <v>1.3522864287938585E-2</v>
      </c>
      <c r="AC36" s="6">
        <f>((1+BSL_RFR_spot_no_VA!AC36)*(1+DH_RFR_spot_no_VA!$C36)/(1+BSL_RFR_spot_no_VA!$C36))-1</f>
        <v>4.065720539587403E-2</v>
      </c>
      <c r="AD36" s="6">
        <f>((1+BSL_RFR_spot_no_VA!AD36)*(1+DH_RFR_spot_no_VA!$C36)/(1+BSL_RFR_spot_no_VA!$C36))-1</f>
        <v>6.6846272427808717E-2</v>
      </c>
      <c r="AE36" s="6">
        <f>((1+BSL_RFR_spot_no_VA!AE36)*(1+DH_RFR_spot_no_VA!$C36)/(1+BSL_RFR_spot_no_VA!$C36))-1</f>
        <v>1.3522864287938585E-2</v>
      </c>
      <c r="AF36" s="6">
        <f>((1+BSL_RFR_spot_no_VA!AF36)*(1+DH_RFR_spot_no_VA!$C36)/(1+BSL_RFR_spot_no_VA!$C36))-1</f>
        <v>1.3522864287938585E-2</v>
      </c>
      <c r="AG36" s="6">
        <f>((1+BSL_RFR_spot_no_VA!AG36)*(1+DH_RFR_spot_no_VA!$C36)/(1+BSL_RFR_spot_no_VA!$C36))-1</f>
        <v>1.3522864287938585E-2</v>
      </c>
      <c r="AH36" s="6">
        <f>((1+BSL_RFR_spot_no_VA!AH36)*(1+DH_RFR_spot_no_VA!$C36)/(1+BSL_RFR_spot_no_VA!$C36))-1</f>
        <v>2.5761676008789536E-2</v>
      </c>
      <c r="AI36" s="6">
        <f>((1+BSL_RFR_spot_no_VA!AI36)*(1+DH_RFR_spot_no_VA!$C36)/(1+BSL_RFR_spot_no_VA!$C36))-1</f>
        <v>2.9855459038887755E-3</v>
      </c>
      <c r="AJ36" s="6">
        <f>((1+BSL_RFR_spot_no_VA!AJ36)*(1+DH_RFR_spot_no_VA!$C36)/(1+BSL_RFR_spot_no_VA!$C36))-1</f>
        <v>1.5711920042887684E-2</v>
      </c>
      <c r="AK36" s="6">
        <f>((1+BSL_RFR_spot_no_VA!AK36)*(1+DH_RFR_spot_no_VA!$C36)/(1+BSL_RFR_spot_no_VA!$C36))-1</f>
        <v>2.8179587592664923E-2</v>
      </c>
      <c r="AL36" s="6">
        <f>((1+BSL_RFR_spot_no_VA!AL36)*(1+DH_RFR_spot_no_VA!$C36)/(1+BSL_RFR_spot_no_VA!$C36))-1</f>
        <v>0.12934381423160168</v>
      </c>
      <c r="AM36" s="6">
        <f>((1+BSL_RFR_spot_no_VA!AM36)*(1+DH_RFR_spot_no_VA!$C36)/(1+BSL_RFR_spot_no_VA!$C36))-1</f>
        <v>1.956266812091112E-2</v>
      </c>
      <c r="AN36" s="6">
        <f>((1+BSL_RFR_spot_no_VA!AN36)*(1+DH_RFR_spot_no_VA!$C36)/(1+BSL_RFR_spot_no_VA!$C36))-1</f>
        <v>4.2040290622864518E-2</v>
      </c>
      <c r="AO36" s="6">
        <f>((1+BSL_RFR_spot_no_VA!AO36)*(1+DH_RFR_spot_no_VA!$C36)/(1+BSL_RFR_spot_no_VA!$C36))-1</f>
        <v>2.6796502365674435E-2</v>
      </c>
      <c r="AP36" s="6">
        <f>((1+BSL_RFR_spot_no_VA!AP36)*(1+DH_RFR_spot_no_VA!$C36)/(1+BSL_RFR_spot_no_VA!$C36))-1</f>
        <v>5.4189550062831326E-2</v>
      </c>
      <c r="AQ36" s="6">
        <f>((1+BSL_RFR_spot_no_VA!AQ36)*(1+DH_RFR_spot_no_VA!$C36)/(1+BSL_RFR_spot_no_VA!$C36))-1</f>
        <v>2.0806449799859683E-2</v>
      </c>
      <c r="AR36" s="6">
        <f>((1+BSL_RFR_spot_no_VA!AR36)*(1+DH_RFR_spot_no_VA!$C36)/(1+BSL_RFR_spot_no_VA!$C36))-1</f>
        <v>6.5930849112103118E-2</v>
      </c>
      <c r="AS36" s="6">
        <f>((1+BSL_RFR_spot_no_VA!AS36)*(1+DH_RFR_spot_no_VA!$C36)/(1+BSL_RFR_spot_no_VA!$C36))-1</f>
        <v>6.0601742142489812E-3</v>
      </c>
      <c r="AT36" s="6">
        <f>((1+BSL_RFR_spot_no_VA!AT36)*(1+DH_RFR_spot_no_VA!$C36)/(1+BSL_RFR_spot_no_VA!$C36))-1</f>
        <v>4.3413425596423361E-2</v>
      </c>
      <c r="AU36" s="6">
        <f>((1+BSL_RFR_spot_no_VA!AU36)*(1+DH_RFR_spot_no_VA!$C36)/(1+BSL_RFR_spot_no_VA!$C36))-1</f>
        <v>6.5204480611597226E-2</v>
      </c>
      <c r="AV36" s="6">
        <f>((1+BSL_RFR_spot_no_VA!AV36)*(1+DH_RFR_spot_no_VA!$C36)/(1+BSL_RFR_spot_no_VA!$C36))-1</f>
        <v>3.5164665501638437E-2</v>
      </c>
      <c r="AW36" s="6">
        <f>((1+BSL_RFR_spot_no_VA!AW36)*(1+DH_RFR_spot_no_VA!$C36)/(1+BSL_RFR_spot_no_VA!$C36))-1</f>
        <v>2.6199487159779489E-2</v>
      </c>
      <c r="AX36" s="6">
        <f>((1+BSL_RFR_spot_no_VA!AX36)*(1+DH_RFR_spot_no_VA!$C36)/(1+BSL_RFR_spot_no_VA!$C36))-1</f>
        <v>8.5612450399780604E-2</v>
      </c>
      <c r="AY36" s="6">
        <f>((1+BSL_RFR_spot_no_VA!AY36)*(1+DH_RFR_spot_no_VA!$C36)/(1+BSL_RFR_spot_no_VA!$C36))-1</f>
        <v>1.5124855090423717E-2</v>
      </c>
      <c r="AZ36" s="6">
        <f>((1+BSL_RFR_spot_no_VA!AZ36)*(1+DH_RFR_spot_no_VA!$C36)/(1+BSL_RFR_spot_no_VA!$C36))-1</f>
        <v>1.8189533147352277E-2</v>
      </c>
      <c r="BA36" s="6">
        <f>((1+BSL_RFR_spot_no_VA!BA36)*(1+DH_RFR_spot_no_VA!$C36)/(1+BSL_RFR_spot_no_VA!$C36))-1</f>
        <v>2.9771628141718853E-2</v>
      </c>
      <c r="BB36" s="6">
        <f>((1+BSL_RFR_spot_no_VA!BB36)*(1+DH_RFR_spot_no_VA!$C36)/(1+BSL_RFR_spot_no_VA!$C36))-1</f>
        <v>8.6279117379696624E-2</v>
      </c>
      <c r="BC36" s="6">
        <f>((1+BSL_RFR_spot_no_VA!BC36)*(1+DH_RFR_spot_no_VA!$C36)/(1+BSL_RFR_spot_no_VA!$C36))-1</f>
        <v>2.0746748279269811E-2</v>
      </c>
      <c r="BD36" s="12"/>
      <c r="BE36" s="3"/>
    </row>
    <row r="37" spans="1:57" x14ac:dyDescent="0.25">
      <c r="A37" s="3"/>
      <c r="B37" s="3">
        <v>27</v>
      </c>
      <c r="C37" s="6">
        <v>1.4278616992763338E-2</v>
      </c>
      <c r="D37" s="6">
        <f>((1+BSL_RFR_spot_no_VA!D37)*(1+DH_RFR_spot_no_VA!$C37)/(1+BSL_RFR_spot_no_VA!$C37))-1</f>
        <v>1.4278616992763338E-2</v>
      </c>
      <c r="E37" s="6">
        <f>((1+BSL_RFR_spot_no_VA!E37)*(1+DH_RFR_spot_no_VA!$C37)/(1+BSL_RFR_spot_no_VA!$C37))-1</f>
        <v>1.4278616992763338E-2</v>
      </c>
      <c r="F37" s="6">
        <f>((1+BSL_RFR_spot_no_VA!F37)*(1+DH_RFR_spot_no_VA!$C37)/(1+BSL_RFR_spot_no_VA!$C37))-1</f>
        <v>1.3830781107397883E-2</v>
      </c>
      <c r="G37" s="6">
        <f>((1+BSL_RFR_spot_no_VA!G37)*(1+DH_RFR_spot_no_VA!$C37)/(1+BSL_RFR_spot_no_VA!$C37))-1</f>
        <v>3.9287763213281979E-2</v>
      </c>
      <c r="H37" s="6">
        <f>((1+BSL_RFR_spot_no_VA!H37)*(1+DH_RFR_spot_no_VA!$C37)/(1+BSL_RFR_spot_no_VA!$C37))-1</f>
        <v>1.4278616992763338E-2</v>
      </c>
      <c r="I37" s="6">
        <f>((1+BSL_RFR_spot_no_VA!I37)*(1+DH_RFR_spot_no_VA!$C37)/(1+BSL_RFR_spot_no_VA!$C37))-1</f>
        <v>1.6497892602463038E-2</v>
      </c>
      <c r="J37" s="6">
        <f>((1+BSL_RFR_spot_no_VA!J37)*(1+DH_RFR_spot_no_VA!$C37)/(1+BSL_RFR_spot_no_VA!$C37))-1</f>
        <v>1.4189049815690469E-2</v>
      </c>
      <c r="K37" s="6">
        <f>((1+BSL_RFR_spot_no_VA!K37)*(1+DH_RFR_spot_no_VA!$C37)/(1+BSL_RFR_spot_no_VA!$C37))-1</f>
        <v>1.4278616992763338E-2</v>
      </c>
      <c r="L37" s="6">
        <f>((1+BSL_RFR_spot_no_VA!L37)*(1+DH_RFR_spot_no_VA!$C37)/(1+BSL_RFR_spot_no_VA!$C37))-1</f>
        <v>1.4278616992763338E-2</v>
      </c>
      <c r="M37" s="6">
        <f>((1+BSL_RFR_spot_no_VA!M37)*(1+DH_RFR_spot_no_VA!$C37)/(1+BSL_RFR_spot_no_VA!$C37))-1</f>
        <v>1.4278616992763338E-2</v>
      </c>
      <c r="N37" s="6">
        <f>((1+BSL_RFR_spot_no_VA!N37)*(1+DH_RFR_spot_no_VA!$C37)/(1+BSL_RFR_spot_no_VA!$C37))-1</f>
        <v>1.4278616992763338E-2</v>
      </c>
      <c r="O37" s="6">
        <f>((1+BSL_RFR_spot_no_VA!O37)*(1+DH_RFR_spot_no_VA!$C37)/(1+BSL_RFR_spot_no_VA!$C37))-1</f>
        <v>1.4278616992763338E-2</v>
      </c>
      <c r="P37" s="6">
        <f>((1+BSL_RFR_spot_no_VA!P37)*(1+DH_RFR_spot_no_VA!$C37)/(1+BSL_RFR_spot_no_VA!$C37))-1</f>
        <v>3.9596272378755959E-2</v>
      </c>
      <c r="Q37" s="6">
        <f>((1+BSL_RFR_spot_no_VA!Q37)*(1+DH_RFR_spot_no_VA!$C37)/(1+BSL_RFR_spot_no_VA!$C37))-1</f>
        <v>4.7119915252895161E-2</v>
      </c>
      <c r="R37" s="6">
        <f>((1+BSL_RFR_spot_no_VA!R37)*(1+DH_RFR_spot_no_VA!$C37)/(1+BSL_RFR_spot_no_VA!$C37))-1</f>
        <v>1.4278616992763338E-2</v>
      </c>
      <c r="S37" s="6">
        <f>((1+BSL_RFR_spot_no_VA!S37)*(1+DH_RFR_spot_no_VA!$C37)/(1+BSL_RFR_spot_no_VA!$C37))-1</f>
        <v>1.4278616992763338E-2</v>
      </c>
      <c r="T37" s="6">
        <f>((1+BSL_RFR_spot_no_VA!T37)*(1+DH_RFR_spot_no_VA!$C37)/(1+BSL_RFR_spot_no_VA!$C37))-1</f>
        <v>1.4278616992763338E-2</v>
      </c>
      <c r="U37" s="6">
        <f>((1+BSL_RFR_spot_no_VA!U37)*(1+DH_RFR_spot_no_VA!$C37)/(1+BSL_RFR_spot_no_VA!$C37))-1</f>
        <v>3.5405076525565349E-3</v>
      </c>
      <c r="V37" s="6">
        <f>((1+BSL_RFR_spot_no_VA!V37)*(1+DH_RFR_spot_no_VA!$C37)/(1+BSL_RFR_spot_no_VA!$C37))-1</f>
        <v>1.4278616992763338E-2</v>
      </c>
      <c r="W37" s="6">
        <f>((1+BSL_RFR_spot_no_VA!W37)*(1+DH_RFR_spot_no_VA!$C37)/(1+BSL_RFR_spot_no_VA!$C37))-1</f>
        <v>1.4278616992763338E-2</v>
      </c>
      <c r="X37" s="6">
        <f>((1+BSL_RFR_spot_no_VA!X37)*(1+DH_RFR_spot_no_VA!$C37)/(1+BSL_RFR_spot_no_VA!$C37))-1</f>
        <v>1.4278616992763338E-2</v>
      </c>
      <c r="Y37" s="6">
        <f>((1+BSL_RFR_spot_no_VA!Y37)*(1+DH_RFR_spot_no_VA!$C37)/(1+BSL_RFR_spot_no_VA!$C37))-1</f>
        <v>1.4278616992763338E-2</v>
      </c>
      <c r="Z37" s="6">
        <f>((1+BSL_RFR_spot_no_VA!Z37)*(1+DH_RFR_spot_no_VA!$C37)/(1+BSL_RFR_spot_no_VA!$C37))-1</f>
        <v>2.3852353031019957E-2</v>
      </c>
      <c r="AA37" s="6">
        <f>((1+BSL_RFR_spot_no_VA!AA37)*(1+DH_RFR_spot_no_VA!$C37)/(1+BSL_RFR_spot_no_VA!$C37))-1</f>
        <v>3.351565624634989E-2</v>
      </c>
      <c r="AB37" s="6">
        <f>((1+BSL_RFR_spot_no_VA!AB37)*(1+DH_RFR_spot_no_VA!$C37)/(1+BSL_RFR_spot_no_VA!$C37))-1</f>
        <v>1.4278616992763338E-2</v>
      </c>
      <c r="AC37" s="6">
        <f>((1+BSL_RFR_spot_no_VA!AC37)*(1+DH_RFR_spot_no_VA!$C37)/(1+BSL_RFR_spot_no_VA!$C37))-1</f>
        <v>4.0810405223524526E-2</v>
      </c>
      <c r="AD37" s="6">
        <f>((1+BSL_RFR_spot_no_VA!AD37)*(1+DH_RFR_spot_no_VA!$C37)/(1+BSL_RFR_spot_no_VA!$C37))-1</f>
        <v>6.608825297526244E-2</v>
      </c>
      <c r="AE37" s="6">
        <f>((1+BSL_RFR_spot_no_VA!AE37)*(1+DH_RFR_spot_no_VA!$C37)/(1+BSL_RFR_spot_no_VA!$C37))-1</f>
        <v>1.4278616992763338E-2</v>
      </c>
      <c r="AF37" s="6">
        <f>((1+BSL_RFR_spot_no_VA!AF37)*(1+DH_RFR_spot_no_VA!$C37)/(1+BSL_RFR_spot_no_VA!$C37))-1</f>
        <v>1.4278616992763338E-2</v>
      </c>
      <c r="AG37" s="6">
        <f>((1+BSL_RFR_spot_no_VA!AG37)*(1+DH_RFR_spot_no_VA!$C37)/(1+BSL_RFR_spot_no_VA!$C37))-1</f>
        <v>1.4278616992763338E-2</v>
      </c>
      <c r="AH37" s="6">
        <f>((1+BSL_RFR_spot_no_VA!AH37)*(1+DH_RFR_spot_no_VA!$C37)/(1+BSL_RFR_spot_no_VA!$C37))-1</f>
        <v>2.6340330171939152E-2</v>
      </c>
      <c r="AI37" s="6">
        <f>((1+BSL_RFR_spot_no_VA!AI37)*(1+DH_RFR_spot_no_VA!$C37)/(1+BSL_RFR_spot_no_VA!$C37))-1</f>
        <v>3.5405076525565349E-3</v>
      </c>
      <c r="AJ37" s="6">
        <f>((1+BSL_RFR_spot_no_VA!AJ37)*(1+DH_RFR_spot_no_VA!$C37)/(1+BSL_RFR_spot_no_VA!$C37))-1</f>
        <v>1.5811210911569562E-2</v>
      </c>
      <c r="AK37" s="6">
        <f>((1+BSL_RFR_spot_no_VA!AK37)*(1+DH_RFR_spot_no_VA!$C37)/(1+BSL_RFR_spot_no_VA!$C37))-1</f>
        <v>2.8241144707601196E-2</v>
      </c>
      <c r="AL37" s="6">
        <f>((1+BSL_RFR_spot_no_VA!AL37)*(1+DH_RFR_spot_no_VA!$C37)/(1+BSL_RFR_spot_no_VA!$C37))-1</f>
        <v>0.12714321201341661</v>
      </c>
      <c r="AM37" s="6">
        <f>((1+BSL_RFR_spot_no_VA!AM37)*(1+DH_RFR_spot_no_VA!$C37)/(1+BSL_RFR_spot_no_VA!$C37))-1</f>
        <v>1.9911397239803952E-2</v>
      </c>
      <c r="AN37" s="6">
        <f>((1+BSL_RFR_spot_no_VA!AN37)*(1+DH_RFR_spot_no_VA!$C37)/(1+BSL_RFR_spot_no_VA!$C37))-1</f>
        <v>4.2094201428238609E-2</v>
      </c>
      <c r="AO37" s="6">
        <f>((1+BSL_RFR_spot_no_VA!AO37)*(1+DH_RFR_spot_no_VA!$C37)/(1+BSL_RFR_spot_no_VA!$C37))-1</f>
        <v>2.7255905759797194E-2</v>
      </c>
      <c r="AP37" s="6">
        <f>((1+BSL_RFR_spot_no_VA!AP37)*(1+DH_RFR_spot_no_VA!$C37)/(1+BSL_RFR_spot_no_VA!$C37))-1</f>
        <v>5.3956876436140888E-2</v>
      </c>
      <c r="AQ37" s="6">
        <f>((1+BSL_RFR_spot_no_VA!AQ37)*(1+DH_RFR_spot_no_VA!$C37)/(1+BSL_RFR_spot_no_VA!$C37))-1</f>
        <v>2.1434039250046721E-2</v>
      </c>
      <c r="AR37" s="6">
        <f>((1+BSL_RFR_spot_no_VA!AR37)*(1+DH_RFR_spot_no_VA!$C37)/(1+BSL_RFR_spot_no_VA!$C37))-1</f>
        <v>6.5590657547078601E-2</v>
      </c>
      <c r="AS37" s="6">
        <f>((1+BSL_RFR_spot_no_VA!AS37)*(1+DH_RFR_spot_no_VA!$C37)/(1+BSL_RFR_spot_no_VA!$C37))-1</f>
        <v>6.3768015932041955E-3</v>
      </c>
      <c r="AT37" s="6">
        <f>((1+BSL_RFR_spot_no_VA!AT37)*(1+DH_RFR_spot_no_VA!$C37)/(1+BSL_RFR_spot_no_VA!$C37))-1</f>
        <v>4.3577035804226671E-2</v>
      </c>
      <c r="AU37" s="6">
        <f>((1+BSL_RFR_spot_no_VA!AU37)*(1+DH_RFR_spot_no_VA!$C37)/(1+BSL_RFR_spot_no_VA!$C37))-1</f>
        <v>6.5103014027458217E-2</v>
      </c>
      <c r="AV37" s="6">
        <f>((1+BSL_RFR_spot_no_VA!AV37)*(1+DH_RFR_spot_no_VA!$C37)/(1+BSL_RFR_spot_no_VA!$C37))-1</f>
        <v>3.5436374599139286E-2</v>
      </c>
      <c r="AW37" s="6">
        <f>((1+BSL_RFR_spot_no_VA!AW37)*(1+DH_RFR_spot_no_VA!$C37)/(1+BSL_RFR_spot_no_VA!$C37))-1</f>
        <v>2.6599079794594527E-2</v>
      </c>
      <c r="AX37" s="6">
        <f>((1+BSL_RFR_spot_no_VA!AX37)*(1+DH_RFR_spot_no_VA!$C37)/(1+BSL_RFR_spot_no_VA!$C37))-1</f>
        <v>8.4797841074973679E-2</v>
      </c>
      <c r="AY37" s="6">
        <f>((1+BSL_RFR_spot_no_VA!AY37)*(1+DH_RFR_spot_no_VA!$C37)/(1+BSL_RFR_spot_no_VA!$C37))-1</f>
        <v>1.5801259003005885E-2</v>
      </c>
      <c r="AZ37" s="6">
        <f>((1+BSL_RFR_spot_no_VA!AZ37)*(1+DH_RFR_spot_no_VA!$C37)/(1+BSL_RFR_spot_no_VA!$C37))-1</f>
        <v>1.8916206383436718E-2</v>
      </c>
      <c r="BA37" s="6">
        <f>((1+BSL_RFR_spot_no_VA!BA37)*(1+DH_RFR_spot_no_VA!$C37)/(1+BSL_RFR_spot_no_VA!$C37))-1</f>
        <v>3.0211622603209198E-2</v>
      </c>
      <c r="BB37" s="6">
        <f>((1+BSL_RFR_spot_no_VA!BB37)*(1+DH_RFR_spot_no_VA!$C37)/(1+BSL_RFR_spot_no_VA!$C37))-1</f>
        <v>8.5295436503157518E-2</v>
      </c>
      <c r="BC37" s="6">
        <f>((1+BSL_RFR_spot_no_VA!BC37)*(1+DH_RFR_spot_no_VA!$C37)/(1+BSL_RFR_spot_no_VA!$C37))-1</f>
        <v>2.0956347638990236E-2</v>
      </c>
      <c r="BD37" s="12"/>
      <c r="BE37" s="3"/>
    </row>
    <row r="38" spans="1:57" x14ac:dyDescent="0.25">
      <c r="A38" s="3"/>
      <c r="B38" s="3">
        <v>28</v>
      </c>
      <c r="C38" s="6">
        <v>1.5015513466225094E-2</v>
      </c>
      <c r="D38" s="6">
        <f>((1+BSL_RFR_spot_no_VA!D38)*(1+DH_RFR_spot_no_VA!$C38)/(1+BSL_RFR_spot_no_VA!$C38))-1</f>
        <v>1.5015513466225094E-2</v>
      </c>
      <c r="E38" s="6">
        <f>((1+BSL_RFR_spot_no_VA!E38)*(1+DH_RFR_spot_no_VA!$C38)/(1+BSL_RFR_spot_no_VA!$C38))-1</f>
        <v>1.5015513466225094E-2</v>
      </c>
      <c r="F38" s="6">
        <f>((1+BSL_RFR_spot_no_VA!F38)*(1+DH_RFR_spot_no_VA!$C38)/(1+BSL_RFR_spot_no_VA!$C38))-1</f>
        <v>1.457756058915094E-2</v>
      </c>
      <c r="G38" s="6">
        <f>((1+BSL_RFR_spot_no_VA!G38)*(1+DH_RFR_spot_no_VA!$C38)/(1+BSL_RFR_spot_no_VA!$C38))-1</f>
        <v>3.9431386363109278E-2</v>
      </c>
      <c r="H38" s="6">
        <f>((1+BSL_RFR_spot_no_VA!H38)*(1+DH_RFR_spot_no_VA!$C38)/(1+BSL_RFR_spot_no_VA!$C38))-1</f>
        <v>1.5015513466225094E-2</v>
      </c>
      <c r="I38" s="6">
        <f>((1+BSL_RFR_spot_no_VA!I38)*(1+DH_RFR_spot_no_VA!$C38)/(1+BSL_RFR_spot_no_VA!$C38))-1</f>
        <v>1.7245091749511721E-2</v>
      </c>
      <c r="J38" s="6">
        <f>((1+BSL_RFR_spot_no_VA!J38)*(1+DH_RFR_spot_no_VA!$C38)/(1+BSL_RFR_spot_no_VA!$C38))-1</f>
        <v>1.4925932195914537E-2</v>
      </c>
      <c r="K38" s="6">
        <f>((1+BSL_RFR_spot_no_VA!K38)*(1+DH_RFR_spot_no_VA!$C38)/(1+BSL_RFR_spot_no_VA!$C38))-1</f>
        <v>1.5015513466225094E-2</v>
      </c>
      <c r="L38" s="6">
        <f>((1+BSL_RFR_spot_no_VA!L38)*(1+DH_RFR_spot_no_VA!$C38)/(1+BSL_RFR_spot_no_VA!$C38))-1</f>
        <v>1.5015513466225094E-2</v>
      </c>
      <c r="M38" s="6">
        <f>((1+BSL_RFR_spot_no_VA!M38)*(1+DH_RFR_spot_no_VA!$C38)/(1+BSL_RFR_spot_no_VA!$C38))-1</f>
        <v>1.5015513466225094E-2</v>
      </c>
      <c r="N38" s="6">
        <f>((1+BSL_RFR_spot_no_VA!N38)*(1+DH_RFR_spot_no_VA!$C38)/(1+BSL_RFR_spot_no_VA!$C38))-1</f>
        <v>1.5015513466225094E-2</v>
      </c>
      <c r="O38" s="6">
        <f>((1+BSL_RFR_spot_no_VA!O38)*(1+DH_RFR_spot_no_VA!$C38)/(1+BSL_RFR_spot_no_VA!$C38))-1</f>
        <v>1.5015513466225094E-2</v>
      </c>
      <c r="P38" s="6">
        <f>((1+BSL_RFR_spot_no_VA!P38)*(1+DH_RFR_spot_no_VA!$C38)/(1+BSL_RFR_spot_no_VA!$C38))-1</f>
        <v>3.9789711444351727E-2</v>
      </c>
      <c r="Q38" s="6">
        <f>((1+BSL_RFR_spot_no_VA!Q38)*(1+DH_RFR_spot_no_VA!$C38)/(1+BSL_RFR_spot_no_VA!$C38))-1</f>
        <v>4.7015933916074948E-2</v>
      </c>
      <c r="R38" s="6">
        <f>((1+BSL_RFR_spot_no_VA!R38)*(1+DH_RFR_spot_no_VA!$C38)/(1+BSL_RFR_spot_no_VA!$C38))-1</f>
        <v>1.5015513466225094E-2</v>
      </c>
      <c r="S38" s="6">
        <f>((1+BSL_RFR_spot_no_VA!S38)*(1+DH_RFR_spot_no_VA!$C38)/(1+BSL_RFR_spot_no_VA!$C38))-1</f>
        <v>1.5015513466225094E-2</v>
      </c>
      <c r="T38" s="6">
        <f>((1+BSL_RFR_spot_no_VA!T38)*(1+DH_RFR_spot_no_VA!$C38)/(1+BSL_RFR_spot_no_VA!$C38))-1</f>
        <v>1.5015513466225094E-2</v>
      </c>
      <c r="U38" s="6">
        <f>((1+BSL_RFR_spot_no_VA!U38)*(1+DH_RFR_spot_no_VA!$C38)/(1+BSL_RFR_spot_no_VA!$C38))-1</f>
        <v>4.1164589117661521E-3</v>
      </c>
      <c r="V38" s="6">
        <f>((1+BSL_RFR_spot_no_VA!V38)*(1+DH_RFR_spot_no_VA!$C38)/(1+BSL_RFR_spot_no_VA!$C38))-1</f>
        <v>1.5015513466225094E-2</v>
      </c>
      <c r="W38" s="6">
        <f>((1+BSL_RFR_spot_no_VA!W38)*(1+DH_RFR_spot_no_VA!$C38)/(1+BSL_RFR_spot_no_VA!$C38))-1</f>
        <v>1.5015513466225094E-2</v>
      </c>
      <c r="X38" s="6">
        <f>((1+BSL_RFR_spot_no_VA!X38)*(1+DH_RFR_spot_no_VA!$C38)/(1+BSL_RFR_spot_no_VA!$C38))-1</f>
        <v>1.5015513466225094E-2</v>
      </c>
      <c r="Y38" s="6">
        <f>((1+BSL_RFR_spot_no_VA!Y38)*(1+DH_RFR_spot_no_VA!$C38)/(1+BSL_RFR_spot_no_VA!$C38))-1</f>
        <v>1.5015513466225094E-2</v>
      </c>
      <c r="Z38" s="6">
        <f>((1+BSL_RFR_spot_no_VA!Z38)*(1+DH_RFR_spot_no_VA!$C38)/(1+BSL_RFR_spot_no_VA!$C38))-1</f>
        <v>2.4401639899882754E-2</v>
      </c>
      <c r="AA38" s="6">
        <f>((1+BSL_RFR_spot_no_VA!AA38)*(1+DH_RFR_spot_no_VA!$C38)/(1+BSL_RFR_spot_no_VA!$C38))-1</f>
        <v>3.3837533705934897E-2</v>
      </c>
      <c r="AB38" s="6">
        <f>((1+BSL_RFR_spot_no_VA!AB38)*(1+DH_RFR_spot_no_VA!$C38)/(1+BSL_RFR_spot_no_VA!$C38))-1</f>
        <v>1.5015513466225094E-2</v>
      </c>
      <c r="AC38" s="6">
        <f>((1+BSL_RFR_spot_no_VA!AC38)*(1+DH_RFR_spot_no_VA!$C38)/(1+BSL_RFR_spot_no_VA!$C38))-1</f>
        <v>4.0944314483910782E-2</v>
      </c>
      <c r="AD38" s="6">
        <f>((1+BSL_RFR_spot_no_VA!AD38)*(1+DH_RFR_spot_no_VA!$C38)/(1+BSL_RFR_spot_no_VA!$C38))-1</f>
        <v>6.5370140855273817E-2</v>
      </c>
      <c r="AE38" s="6">
        <f>((1+BSL_RFR_spot_no_VA!AE38)*(1+DH_RFR_spot_no_VA!$C38)/(1+BSL_RFR_spot_no_VA!$C38))-1</f>
        <v>1.5015513466225094E-2</v>
      </c>
      <c r="AF38" s="6">
        <f>((1+BSL_RFR_spot_no_VA!AF38)*(1+DH_RFR_spot_no_VA!$C38)/(1+BSL_RFR_spot_no_VA!$C38))-1</f>
        <v>1.5015513466225094E-2</v>
      </c>
      <c r="AG38" s="6">
        <f>((1+BSL_RFR_spot_no_VA!AG38)*(1+DH_RFR_spot_no_VA!$C38)/(1+BSL_RFR_spot_no_VA!$C38))-1</f>
        <v>1.5015513466225094E-2</v>
      </c>
      <c r="AH38" s="6">
        <f>((1+BSL_RFR_spot_no_VA!AH38)*(1+DH_RFR_spot_no_VA!$C38)/(1+BSL_RFR_spot_no_VA!$C38))-1</f>
        <v>2.6880055045142903E-2</v>
      </c>
      <c r="AI38" s="6">
        <f>((1+BSL_RFR_spot_no_VA!AI38)*(1+DH_RFR_spot_no_VA!$C38)/(1+BSL_RFR_spot_no_VA!$C38))-1</f>
        <v>4.1164589117661521E-3</v>
      </c>
      <c r="AJ38" s="6">
        <f>((1+BSL_RFR_spot_no_VA!AJ38)*(1+DH_RFR_spot_no_VA!$C38)/(1+BSL_RFR_spot_no_VA!$C38))-1</f>
        <v>1.5901372694852478E-2</v>
      </c>
      <c r="AK38" s="6">
        <f>((1+BSL_RFR_spot_no_VA!AK38)*(1+DH_RFR_spot_no_VA!$C38)/(1+BSL_RFR_spot_no_VA!$C38))-1</f>
        <v>2.8293448421154999E-2</v>
      </c>
      <c r="AL38" s="6">
        <f>((1+BSL_RFR_spot_no_VA!AL38)*(1+DH_RFR_spot_no_VA!$C38)/(1+BSL_RFR_spot_no_VA!$C38))-1</f>
        <v>0.12500140645871149</v>
      </c>
      <c r="AM38" s="6">
        <f>((1+BSL_RFR_spot_no_VA!AM38)*(1+DH_RFR_spot_no_VA!$C38)/(1+BSL_RFR_spot_no_VA!$C38))-1</f>
        <v>2.0290854940072878E-2</v>
      </c>
      <c r="AN38" s="6">
        <f>((1+BSL_RFR_spot_no_VA!AN38)*(1+DH_RFR_spot_no_VA!$C38)/(1+BSL_RFR_spot_no_VA!$C38))-1</f>
        <v>4.2148684895864763E-2</v>
      </c>
      <c r="AO38" s="6">
        <f>((1+BSL_RFR_spot_no_VA!AO38)*(1+DH_RFR_spot_no_VA!$C38)/(1+BSL_RFR_spot_no_VA!$C38))-1</f>
        <v>2.7686286477938582E-2</v>
      </c>
      <c r="AP38" s="6">
        <f>((1+BSL_RFR_spot_no_VA!AP38)*(1+DH_RFR_spot_no_VA!$C38)/(1+BSL_RFR_spot_no_VA!$C38))-1</f>
        <v>5.3714622240413901E-2</v>
      </c>
      <c r="AQ38" s="6">
        <f>((1+BSL_RFR_spot_no_VA!AQ38)*(1+DH_RFR_spot_no_VA!$C38)/(1+BSL_RFR_spot_no_VA!$C38))-1</f>
        <v>2.2032712973890423E-2</v>
      </c>
      <c r="AR38" s="6">
        <f>((1+BSL_RFR_spot_no_VA!AR38)*(1+DH_RFR_spot_no_VA!$C38)/(1+BSL_RFR_spot_no_VA!$C38))-1</f>
        <v>6.5250699161526482E-2</v>
      </c>
      <c r="AS38" s="6">
        <f>((1+BSL_RFR_spot_no_VA!AS38)*(1+DH_RFR_spot_no_VA!$C38)/(1+BSL_RFR_spot_no_VA!$C38))-1</f>
        <v>6.684455327337302E-3</v>
      </c>
      <c r="AT38" s="6">
        <f>((1+BSL_RFR_spot_no_VA!AT38)*(1+DH_RFR_spot_no_VA!$C38)/(1+BSL_RFR_spot_no_VA!$C38))-1</f>
        <v>4.3701426914582342E-2</v>
      </c>
      <c r="AU38" s="6">
        <f>((1+BSL_RFR_spot_no_VA!AU38)*(1+DH_RFR_spot_no_VA!$C38)/(1+BSL_RFR_spot_no_VA!$C38))-1</f>
        <v>6.4962048401636441E-2</v>
      </c>
      <c r="AV38" s="6">
        <f>((1+BSL_RFR_spot_no_VA!AV38)*(1+DH_RFR_spot_no_VA!$C38)/(1+BSL_RFR_spot_no_VA!$C38))-1</f>
        <v>3.5688879959020925E-2</v>
      </c>
      <c r="AW38" s="6">
        <f>((1+BSL_RFR_spot_no_VA!AW38)*(1+DH_RFR_spot_no_VA!$C38)/(1+BSL_RFR_spot_no_VA!$C38))-1</f>
        <v>2.6989543264411608E-2</v>
      </c>
      <c r="AX38" s="6">
        <f>((1+BSL_RFR_spot_no_VA!AX38)*(1+DH_RFR_spot_no_VA!$C38)/(1+BSL_RFR_spot_no_VA!$C38))-1</f>
        <v>8.3983138130925283E-2</v>
      </c>
      <c r="AY38" s="6">
        <f>((1+BSL_RFR_spot_no_VA!AY38)*(1+DH_RFR_spot_no_VA!$C38)/(1+BSL_RFR_spot_no_VA!$C38))-1</f>
        <v>1.6478674214631894E-2</v>
      </c>
      <c r="AZ38" s="6">
        <f>((1+BSL_RFR_spot_no_VA!AZ38)*(1+DH_RFR_spot_no_VA!$C38)/(1+BSL_RFR_spot_no_VA!$C38))-1</f>
        <v>1.9604065201024756E-2</v>
      </c>
      <c r="BA38" s="6">
        <f>((1+BSL_RFR_spot_no_VA!BA38)*(1+DH_RFR_spot_no_VA!$C38)/(1+BSL_RFR_spot_no_VA!$C38))-1</f>
        <v>3.0622561449231256E-2</v>
      </c>
      <c r="BB38" s="6">
        <f>((1+BSL_RFR_spot_no_VA!BB38)*(1+DH_RFR_spot_no_VA!$C38)/(1+BSL_RFR_spot_no_VA!$C38))-1</f>
        <v>8.4351416686646807E-2</v>
      </c>
      <c r="BC38" s="6">
        <f>((1+BSL_RFR_spot_no_VA!BC38)*(1+DH_RFR_spot_no_VA!$C38)/(1+BSL_RFR_spot_no_VA!$C38))-1</f>
        <v>2.1166760694221187E-2</v>
      </c>
      <c r="BD38" s="12"/>
      <c r="BE38" s="3"/>
    </row>
    <row r="39" spans="1:57" x14ac:dyDescent="0.25">
      <c r="A39" s="3"/>
      <c r="B39" s="3">
        <v>29</v>
      </c>
      <c r="C39" s="6">
        <v>1.5731128364594893E-2</v>
      </c>
      <c r="D39" s="6">
        <f>((1+BSL_RFR_spot_no_VA!D39)*(1+DH_RFR_spot_no_VA!$C39)/(1+BSL_RFR_spot_no_VA!$C39))-1</f>
        <v>1.5731128364594893E-2</v>
      </c>
      <c r="E39" s="6">
        <f>((1+BSL_RFR_spot_no_VA!E39)*(1+DH_RFR_spot_no_VA!$C39)/(1+BSL_RFR_spot_no_VA!$C39))-1</f>
        <v>1.5731128364594893E-2</v>
      </c>
      <c r="F39" s="6">
        <f>((1+BSL_RFR_spot_no_VA!F39)*(1+DH_RFR_spot_no_VA!$C39)/(1+BSL_RFR_spot_no_VA!$C39))-1</f>
        <v>1.5303066477561522E-2</v>
      </c>
      <c r="G39" s="6">
        <f>((1+BSL_RFR_spot_no_VA!G39)*(1+DH_RFR_spot_no_VA!$C39)/(1+BSL_RFR_spot_no_VA!$C39))-1</f>
        <v>3.9553270124383255E-2</v>
      </c>
      <c r="H39" s="6">
        <f>((1+BSL_RFR_spot_no_VA!H39)*(1+DH_RFR_spot_no_VA!$C39)/(1+BSL_RFR_spot_no_VA!$C39))-1</f>
        <v>1.5731128364594893E-2</v>
      </c>
      <c r="I39" s="6">
        <f>((1+BSL_RFR_spot_no_VA!I39)*(1+DH_RFR_spot_no_VA!$C39)/(1+BSL_RFR_spot_no_VA!$C39))-1</f>
        <v>1.7951077220605294E-2</v>
      </c>
      <c r="J39" s="6">
        <f>((1+BSL_RFR_spot_no_VA!J39)*(1+DH_RFR_spot_no_VA!$C39)/(1+BSL_RFR_spot_no_VA!$C39))-1</f>
        <v>1.5641534016146208E-2</v>
      </c>
      <c r="K39" s="6">
        <f>((1+BSL_RFR_spot_no_VA!K39)*(1+DH_RFR_spot_no_VA!$C39)/(1+BSL_RFR_spot_no_VA!$C39))-1</f>
        <v>1.5731128364594893E-2</v>
      </c>
      <c r="L39" s="6">
        <f>((1+BSL_RFR_spot_no_VA!L39)*(1+DH_RFR_spot_no_VA!$C39)/(1+BSL_RFR_spot_no_VA!$C39))-1</f>
        <v>1.5731128364594893E-2</v>
      </c>
      <c r="M39" s="6">
        <f>((1+BSL_RFR_spot_no_VA!M39)*(1+DH_RFR_spot_no_VA!$C39)/(1+BSL_RFR_spot_no_VA!$C39))-1</f>
        <v>1.5731128364594893E-2</v>
      </c>
      <c r="N39" s="6">
        <f>((1+BSL_RFR_spot_no_VA!N39)*(1+DH_RFR_spot_no_VA!$C39)/(1+BSL_RFR_spot_no_VA!$C39))-1</f>
        <v>1.5731128364594893E-2</v>
      </c>
      <c r="O39" s="6">
        <f>((1+BSL_RFR_spot_no_VA!O39)*(1+DH_RFR_spot_no_VA!$C39)/(1+BSL_RFR_spot_no_VA!$C39))-1</f>
        <v>1.5731128364594893E-2</v>
      </c>
      <c r="P39" s="6">
        <f>((1+BSL_RFR_spot_no_VA!P39)*(1+DH_RFR_spot_no_VA!$C39)/(1+BSL_RFR_spot_no_VA!$C39))-1</f>
        <v>3.9961422156205684E-2</v>
      </c>
      <c r="Q39" s="6">
        <f>((1+BSL_RFR_spot_no_VA!Q39)*(1+DH_RFR_spot_no_VA!$C39)/(1+BSL_RFR_spot_no_VA!$C39))-1</f>
        <v>4.6909961624794105E-2</v>
      </c>
      <c r="R39" s="6">
        <f>((1+BSL_RFR_spot_no_VA!R39)*(1+DH_RFR_spot_no_VA!$C39)/(1+BSL_RFR_spot_no_VA!$C39))-1</f>
        <v>1.5731128364594893E-2</v>
      </c>
      <c r="S39" s="6">
        <f>((1+BSL_RFR_spot_no_VA!S39)*(1+DH_RFR_spot_no_VA!$C39)/(1+BSL_RFR_spot_no_VA!$C39))-1</f>
        <v>1.5731128364594893E-2</v>
      </c>
      <c r="T39" s="6">
        <f>((1+BSL_RFR_spot_no_VA!T39)*(1+DH_RFR_spot_no_VA!$C39)/(1+BSL_RFR_spot_no_VA!$C39))-1</f>
        <v>1.5731128364594893E-2</v>
      </c>
      <c r="U39" s="6">
        <f>((1+BSL_RFR_spot_no_VA!U39)*(1+DH_RFR_spot_no_VA!$C39)/(1+BSL_RFR_spot_no_VA!$C39))-1</f>
        <v>4.7010685777810757E-3</v>
      </c>
      <c r="V39" s="6">
        <f>((1+BSL_RFR_spot_no_VA!V39)*(1+DH_RFR_spot_no_VA!$C39)/(1+BSL_RFR_spot_no_VA!$C39))-1</f>
        <v>1.5731128364594893E-2</v>
      </c>
      <c r="W39" s="6">
        <f>((1+BSL_RFR_spot_no_VA!W39)*(1+DH_RFR_spot_no_VA!$C39)/(1+BSL_RFR_spot_no_VA!$C39))-1</f>
        <v>1.5731128364594893E-2</v>
      </c>
      <c r="X39" s="6">
        <f>((1+BSL_RFR_spot_no_VA!X39)*(1+DH_RFR_spot_no_VA!$C39)/(1+BSL_RFR_spot_no_VA!$C39))-1</f>
        <v>1.5731128364594893E-2</v>
      </c>
      <c r="Y39" s="6">
        <f>((1+BSL_RFR_spot_no_VA!Y39)*(1+DH_RFR_spot_no_VA!$C39)/(1+BSL_RFR_spot_no_VA!$C39))-1</f>
        <v>1.5731128364594893E-2</v>
      </c>
      <c r="Z39" s="6">
        <f>((1+BSL_RFR_spot_no_VA!Z39)*(1+DH_RFR_spot_no_VA!$C39)/(1+BSL_RFR_spot_no_VA!$C39))-1</f>
        <v>2.4909571616799298E-2</v>
      </c>
      <c r="AA39" s="6">
        <f>((1+BSL_RFR_spot_no_VA!AA39)*(1+DH_RFR_spot_no_VA!$C39)/(1+BSL_RFR_spot_no_VA!$C39))-1</f>
        <v>3.4127834579425143E-2</v>
      </c>
      <c r="AB39" s="6">
        <f>((1+BSL_RFR_spot_no_VA!AB39)*(1+DH_RFR_spot_no_VA!$C39)/(1+BSL_RFR_spot_no_VA!$C39))-1</f>
        <v>1.5731128364594893E-2</v>
      </c>
      <c r="AC39" s="6">
        <f>((1+BSL_RFR_spot_no_VA!AC39)*(1+DH_RFR_spot_no_VA!$C39)/(1+BSL_RFR_spot_no_VA!$C39))-1</f>
        <v>4.1056464192802844E-2</v>
      </c>
      <c r="AD39" s="6">
        <f>((1+BSL_RFR_spot_no_VA!AD39)*(1+DH_RFR_spot_no_VA!$C39)/(1+BSL_RFR_spot_no_VA!$C39))-1</f>
        <v>6.4679507400482672E-2</v>
      </c>
      <c r="AE39" s="6">
        <f>((1+BSL_RFR_spot_no_VA!AE39)*(1+DH_RFR_spot_no_VA!$C39)/(1+BSL_RFR_spot_no_VA!$C39))-1</f>
        <v>1.5731128364594893E-2</v>
      </c>
      <c r="AF39" s="6">
        <f>((1+BSL_RFR_spot_no_VA!AF39)*(1+DH_RFR_spot_no_VA!$C39)/(1+BSL_RFR_spot_no_VA!$C39))-1</f>
        <v>1.5731128364594893E-2</v>
      </c>
      <c r="AG39" s="6">
        <f>((1+BSL_RFR_spot_no_VA!AG39)*(1+DH_RFR_spot_no_VA!$C39)/(1+BSL_RFR_spot_no_VA!$C39))-1</f>
        <v>1.5731128364594893E-2</v>
      </c>
      <c r="AH39" s="6">
        <f>((1+BSL_RFR_spot_no_VA!AH39)*(1+DH_RFR_spot_no_VA!$C39)/(1+BSL_RFR_spot_no_VA!$C39))-1</f>
        <v>2.7388348590550837E-2</v>
      </c>
      <c r="AI39" s="6">
        <f>((1+BSL_RFR_spot_no_VA!AI39)*(1+DH_RFR_spot_no_VA!$C39)/(1+BSL_RFR_spot_no_VA!$C39))-1</f>
        <v>4.7010685777810757E-3</v>
      </c>
      <c r="AJ39" s="6">
        <f>((1+BSL_RFR_spot_no_VA!AJ39)*(1+DH_RFR_spot_no_VA!$C39)/(1+BSL_RFR_spot_no_VA!$C39))-1</f>
        <v>1.597004662712509E-2</v>
      </c>
      <c r="AK39" s="6">
        <f>((1+BSL_RFR_spot_no_VA!AK39)*(1+DH_RFR_spot_no_VA!$C39)/(1+BSL_RFR_spot_no_VA!$C39))-1</f>
        <v>2.8334066713066486E-2</v>
      </c>
      <c r="AL39" s="6">
        <f>((1+BSL_RFR_spot_no_VA!AL39)*(1+DH_RFR_spot_no_VA!$C39)/(1+BSL_RFR_spot_no_VA!$C39))-1</f>
        <v>0.1229257888198394</v>
      </c>
      <c r="AM39" s="6">
        <f>((1+BSL_RFR_spot_no_VA!AM39)*(1+DH_RFR_spot_no_VA!$C39)/(1+BSL_RFR_spot_no_VA!$C39))-1</f>
        <v>2.0698637239703332E-2</v>
      </c>
      <c r="AN39" s="6">
        <f>((1+BSL_RFR_spot_no_VA!AN39)*(1+DH_RFR_spot_no_VA!$C39)/(1+BSL_RFR_spot_no_VA!$C39))-1</f>
        <v>4.2191325939821445E-2</v>
      </c>
      <c r="AO39" s="6">
        <f>((1+BSL_RFR_spot_no_VA!AO39)*(1+DH_RFR_spot_no_VA!$C39)/(1+BSL_RFR_spot_no_VA!$C39))-1</f>
        <v>2.8095148450536067E-2</v>
      </c>
      <c r="AP39" s="6">
        <f>((1+BSL_RFR_spot_no_VA!AP39)*(1+DH_RFR_spot_no_VA!$C39)/(1+BSL_RFR_spot_no_VA!$C39))-1</f>
        <v>5.3470258916771041E-2</v>
      </c>
      <c r="AQ39" s="6">
        <f>((1+BSL_RFR_spot_no_VA!AQ39)*(1+DH_RFR_spot_no_VA!$C39)/(1+BSL_RFR_spot_no_VA!$C39))-1</f>
        <v>2.260002841233999E-2</v>
      </c>
      <c r="AR39" s="6">
        <f>((1+BSL_RFR_spot_no_VA!AR39)*(1+DH_RFR_spot_no_VA!$C39)/(1+BSL_RFR_spot_no_VA!$C39))-1</f>
        <v>6.4918425663012647E-2</v>
      </c>
      <c r="AS39" s="6">
        <f>((1+BSL_RFR_spot_no_VA!AS39)*(1+DH_RFR_spot_no_VA!$C39)/(1+BSL_RFR_spot_no_VA!$C39))-1</f>
        <v>6.9907019270294413E-3</v>
      </c>
      <c r="AT39" s="6">
        <f>((1+BSL_RFR_spot_no_VA!AT39)*(1+DH_RFR_spot_no_VA!$C39)/(1+BSL_RFR_spot_no_VA!$C39))-1</f>
        <v>4.3794069284295301E-2</v>
      </c>
      <c r="AU39" s="6">
        <f>((1+BSL_RFR_spot_no_VA!AU39)*(1+DH_RFR_spot_no_VA!$C39)/(1+BSL_RFR_spot_no_VA!$C39))-1</f>
        <v>6.4789011604142299E-2</v>
      </c>
      <c r="AV39" s="6">
        <f>((1+BSL_RFR_spot_no_VA!AV39)*(1+DH_RFR_spot_no_VA!$C39)/(1+BSL_RFR_spot_no_VA!$C39))-1</f>
        <v>3.5919721548402173E-2</v>
      </c>
      <c r="AW39" s="6">
        <f>((1+BSL_RFR_spot_no_VA!AW39)*(1+DH_RFR_spot_no_VA!$C39)/(1+BSL_RFR_spot_no_VA!$C39))-1</f>
        <v>2.7368438735339673E-2</v>
      </c>
      <c r="AX39" s="6">
        <f>((1+BSL_RFR_spot_no_VA!AX39)*(1+DH_RFR_spot_no_VA!$C39)/(1+BSL_RFR_spot_no_VA!$C39))-1</f>
        <v>8.3175762891366967E-2</v>
      </c>
      <c r="AY39" s="6">
        <f>((1+BSL_RFR_spot_no_VA!AY39)*(1+DH_RFR_spot_no_VA!$C39)/(1+BSL_RFR_spot_no_VA!$C39))-1</f>
        <v>1.7124818229354855E-2</v>
      </c>
      <c r="AZ39" s="6">
        <f>((1+BSL_RFR_spot_no_VA!AZ39)*(1+DH_RFR_spot_no_VA!$C39)/(1+BSL_RFR_spot_no_VA!$C39))-1</f>
        <v>2.0260620425064602E-2</v>
      </c>
      <c r="BA39" s="6">
        <f>((1+BSL_RFR_spot_no_VA!BA39)*(1+DH_RFR_spot_no_VA!$C39)/(1+BSL_RFR_spot_no_VA!$C39))-1</f>
        <v>3.1001987311320978E-2</v>
      </c>
      <c r="BB39" s="6">
        <f>((1+BSL_RFR_spot_no_VA!BB39)*(1+DH_RFR_spot_no_VA!$C39)/(1+BSL_RFR_spot_no_VA!$C39))-1</f>
        <v>8.3444545936713466E-2</v>
      </c>
      <c r="BC39" s="6">
        <f>((1+BSL_RFR_spot_no_VA!BC39)*(1+DH_RFR_spot_no_VA!$C39)/(1+BSL_RFR_spot_no_VA!$C39))-1</f>
        <v>2.139548217208298E-2</v>
      </c>
      <c r="BD39" s="12"/>
      <c r="BE39" s="3"/>
    </row>
    <row r="40" spans="1:57" x14ac:dyDescent="0.25">
      <c r="A40" s="11"/>
      <c r="B40" s="8">
        <v>30</v>
      </c>
      <c r="C40" s="9">
        <v>1.6423947892214796E-2</v>
      </c>
      <c r="D40" s="9">
        <f>((1+BSL_RFR_spot_no_VA!D40)*(1+DH_RFR_spot_no_VA!$C40)/(1+BSL_RFR_spot_no_VA!$C40))-1</f>
        <v>1.6423947892214796E-2</v>
      </c>
      <c r="E40" s="9">
        <f>((1+BSL_RFR_spot_no_VA!E40)*(1+DH_RFR_spot_no_VA!$C40)/(1+BSL_RFR_spot_no_VA!$C40))-1</f>
        <v>1.6423947892214796E-2</v>
      </c>
      <c r="F40" s="9">
        <f>((1+BSL_RFR_spot_no_VA!F40)*(1+DH_RFR_spot_no_VA!$C40)/(1+BSL_RFR_spot_no_VA!$C40))-1</f>
        <v>1.6005781155561394E-2</v>
      </c>
      <c r="G40" s="9">
        <f>((1+BSL_RFR_spot_no_VA!G40)*(1+DH_RFR_spot_no_VA!$C40)/(1+BSL_RFR_spot_no_VA!$C40))-1</f>
        <v>3.9681983530842402E-2</v>
      </c>
      <c r="H40" s="9">
        <f>((1+BSL_RFR_spot_no_VA!H40)*(1+DH_RFR_spot_no_VA!$C40)/(1+BSL_RFR_spot_no_VA!$C40))-1</f>
        <v>1.6423947892214796E-2</v>
      </c>
      <c r="I40" s="9">
        <f>((1+BSL_RFR_spot_no_VA!I40)*(1+DH_RFR_spot_no_VA!$C40)/(1+BSL_RFR_spot_no_VA!$C40))-1</f>
        <v>1.8624301435081536E-2</v>
      </c>
      <c r="J40" s="9">
        <f>((1+BSL_RFR_spot_no_VA!J40)*(1+DH_RFR_spot_no_VA!$C40)/(1+BSL_RFR_spot_no_VA!$C40))-1</f>
        <v>1.6334340734360575E-2</v>
      </c>
      <c r="K40" s="9">
        <f>((1+BSL_RFR_spot_no_VA!K40)*(1+DH_RFR_spot_no_VA!$C40)/(1+BSL_RFR_spot_no_VA!$C40))-1</f>
        <v>1.6423947892214796E-2</v>
      </c>
      <c r="L40" s="9">
        <f>((1+BSL_RFR_spot_no_VA!L40)*(1+DH_RFR_spot_no_VA!$C40)/(1+BSL_RFR_spot_no_VA!$C40))-1</f>
        <v>1.6423947892214796E-2</v>
      </c>
      <c r="M40" s="9">
        <f>((1+BSL_RFR_spot_no_VA!M40)*(1+DH_RFR_spot_no_VA!$C40)/(1+BSL_RFR_spot_no_VA!$C40))-1</f>
        <v>1.6423947892214796E-2</v>
      </c>
      <c r="N40" s="9">
        <f>((1+BSL_RFR_spot_no_VA!N40)*(1+DH_RFR_spot_no_VA!$C40)/(1+BSL_RFR_spot_no_VA!$C40))-1</f>
        <v>1.6423947892214796E-2</v>
      </c>
      <c r="O40" s="9">
        <f>((1+BSL_RFR_spot_no_VA!O40)*(1+DH_RFR_spot_no_VA!$C40)/(1+BSL_RFR_spot_no_VA!$C40))-1</f>
        <v>1.6423947892214796E-2</v>
      </c>
      <c r="P40" s="9">
        <f>((1+BSL_RFR_spot_no_VA!P40)*(1+DH_RFR_spot_no_VA!$C40)/(1+BSL_RFR_spot_no_VA!$C40))-1</f>
        <v>4.012006296924131E-2</v>
      </c>
      <c r="Q40" s="9">
        <f>((1+BSL_RFR_spot_no_VA!Q40)*(1+DH_RFR_spot_no_VA!$C40)/(1+BSL_RFR_spot_no_VA!$C40))-1</f>
        <v>4.6820687106568393E-2</v>
      </c>
      <c r="R40" s="9">
        <f>((1+BSL_RFR_spot_no_VA!R40)*(1+DH_RFR_spot_no_VA!$C40)/(1+BSL_RFR_spot_no_VA!$C40))-1</f>
        <v>1.6423947892214796E-2</v>
      </c>
      <c r="S40" s="9">
        <f>((1+BSL_RFR_spot_no_VA!S40)*(1+DH_RFR_spot_no_VA!$C40)/(1+BSL_RFR_spot_no_VA!$C40))-1</f>
        <v>1.6423947892214796E-2</v>
      </c>
      <c r="T40" s="9">
        <f>((1+BSL_RFR_spot_no_VA!T40)*(1+DH_RFR_spot_no_VA!$C40)/(1+BSL_RFR_spot_no_VA!$C40))-1</f>
        <v>1.6423947892214796E-2</v>
      </c>
      <c r="U40" s="9">
        <f>((1+BSL_RFR_spot_no_VA!U40)*(1+DH_RFR_spot_no_VA!$C40)/(1+BSL_RFR_spot_no_VA!$C40))-1</f>
        <v>5.2927476165360865E-3</v>
      </c>
      <c r="V40" s="9">
        <f>((1+BSL_RFR_spot_no_VA!V40)*(1+DH_RFR_spot_no_VA!$C40)/(1+BSL_RFR_spot_no_VA!$C40))-1</f>
        <v>1.6423947892214796E-2</v>
      </c>
      <c r="W40" s="9">
        <f>((1+BSL_RFR_spot_no_VA!W40)*(1+DH_RFR_spot_no_VA!$C40)/(1+BSL_RFR_spot_no_VA!$C40))-1</f>
        <v>1.6423947892214796E-2</v>
      </c>
      <c r="X40" s="9">
        <f>((1+BSL_RFR_spot_no_VA!X40)*(1+DH_RFR_spot_no_VA!$C40)/(1+BSL_RFR_spot_no_VA!$C40))-1</f>
        <v>1.6423947892214796E-2</v>
      </c>
      <c r="Y40" s="9">
        <f>((1+BSL_RFR_spot_no_VA!Y40)*(1+DH_RFR_spot_no_VA!$C40)/(1+BSL_RFR_spot_no_VA!$C40))-1</f>
        <v>1.6423947892214796E-2</v>
      </c>
      <c r="Z40" s="9">
        <f>((1+BSL_RFR_spot_no_VA!Z40)*(1+DH_RFR_spot_no_VA!$C40)/(1+BSL_RFR_spot_no_VA!$C40))-1</f>
        <v>2.540457637939042E-2</v>
      </c>
      <c r="AA40" s="9">
        <f>((1+BSL_RFR_spot_no_VA!AA40)*(1+DH_RFR_spot_no_VA!$C40)/(1+BSL_RFR_spot_no_VA!$C40))-1</f>
        <v>3.4405117568311105E-2</v>
      </c>
      <c r="AB40" s="9">
        <f>((1+BSL_RFR_spot_no_VA!AB40)*(1+DH_RFR_spot_no_VA!$C40)/(1+BSL_RFR_spot_no_VA!$C40))-1</f>
        <v>1.6423947892214796E-2</v>
      </c>
      <c r="AC40" s="9">
        <f>((1+BSL_RFR_spot_no_VA!AC40)*(1+DH_RFR_spot_no_VA!$C40)/(1+BSL_RFR_spot_no_VA!$C40))-1</f>
        <v>4.1165479810874706E-2</v>
      </c>
      <c r="AD40" s="9">
        <f>((1+BSL_RFR_spot_no_VA!AD40)*(1+DH_RFR_spot_no_VA!$C40)/(1+BSL_RFR_spot_no_VA!$C40))-1</f>
        <v>6.4035217765467056E-2</v>
      </c>
      <c r="AE40" s="9">
        <f>((1+BSL_RFR_spot_no_VA!AE40)*(1+DH_RFR_spot_no_VA!$C40)/(1+BSL_RFR_spot_no_VA!$C40))-1</f>
        <v>1.6423947892214796E-2</v>
      </c>
      <c r="AF40" s="9">
        <f>((1+BSL_RFR_spot_no_VA!AF40)*(1+DH_RFR_spot_no_VA!$C40)/(1+BSL_RFR_spot_no_VA!$C40))-1</f>
        <v>1.6423947892214796E-2</v>
      </c>
      <c r="AG40" s="9">
        <f>((1+BSL_RFR_spot_no_VA!AG40)*(1+DH_RFR_spot_no_VA!$C40)/(1+BSL_RFR_spot_no_VA!$C40))-1</f>
        <v>1.6423947892214796E-2</v>
      </c>
      <c r="AH40" s="9">
        <f>((1+BSL_RFR_spot_no_VA!AH40)*(1+DH_RFR_spot_no_VA!$C40)/(1+BSL_RFR_spot_no_VA!$C40))-1</f>
        <v>2.7863795044947182E-2</v>
      </c>
      <c r="AI40" s="9">
        <f>((1+BSL_RFR_spot_no_VA!AI40)*(1+DH_RFR_spot_no_VA!$C40)/(1+BSL_RFR_spot_no_VA!$C40))-1</f>
        <v>5.2927476165360865E-3</v>
      </c>
      <c r="AJ40" s="9">
        <f>((1+BSL_RFR_spot_no_VA!AJ40)*(1+DH_RFR_spot_no_VA!$C40)/(1+BSL_RFR_spot_no_VA!$C40))-1</f>
        <v>1.603565020817932E-2</v>
      </c>
      <c r="AK40" s="9">
        <f>((1+BSL_RFR_spot_no_VA!AK40)*(1+DH_RFR_spot_no_VA!$C40)/(1+BSL_RFR_spot_no_VA!$C40))-1</f>
        <v>2.8411394342945817E-2</v>
      </c>
      <c r="AL40" s="9">
        <f>((1+BSL_RFR_spot_no_VA!AL40)*(1+DH_RFR_spot_no_VA!$C40)/(1+BSL_RFR_spot_no_VA!$C40))-1</f>
        <v>0.12093576300294862</v>
      </c>
      <c r="AM40" s="9">
        <f>((1+BSL_RFR_spot_no_VA!AM40)*(1+DH_RFR_spot_no_VA!$C40)/(1+BSL_RFR_spot_no_VA!$C40))-1</f>
        <v>2.1113389153256668E-2</v>
      </c>
      <c r="AN40" s="9">
        <f>((1+BSL_RFR_spot_no_VA!AN40)*(1+DH_RFR_spot_no_VA!$C40)/(1+BSL_RFR_spot_no_VA!$C40))-1</f>
        <v>4.2230809354253607E-2</v>
      </c>
      <c r="AO40" s="9">
        <f>((1+BSL_RFR_spot_no_VA!AO40)*(1+DH_RFR_spot_no_VA!$C40)/(1+BSL_RFR_spot_no_VA!$C40))-1</f>
        <v>2.8481088799054755E-2</v>
      </c>
      <c r="AP40" s="9">
        <f>((1+BSL_RFR_spot_no_VA!AP40)*(1+DH_RFR_spot_no_VA!$C40)/(1+BSL_RFR_spot_no_VA!$C40))-1</f>
        <v>5.3222620717714664E-2</v>
      </c>
      <c r="AQ40" s="9">
        <f>((1+BSL_RFR_spot_no_VA!AQ40)*(1+DH_RFR_spot_no_VA!$C40)/(1+BSL_RFR_spot_no_VA!$C40))-1</f>
        <v>2.3144484731287607E-2</v>
      </c>
      <c r="AR40" s="9">
        <f>((1+BSL_RFR_spot_no_VA!AR40)*(1+DH_RFR_spot_no_VA!$C40)/(1+BSL_RFR_spot_no_VA!$C40))-1</f>
        <v>6.4602729765210976E-2</v>
      </c>
      <c r="AS40" s="9">
        <f>((1+BSL_RFR_spot_no_VA!AS40)*(1+DH_RFR_spot_no_VA!$C40)/(1+BSL_RFR_spot_no_VA!$C40))-1</f>
        <v>7.3437558963120875E-3</v>
      </c>
      <c r="AT40" s="9">
        <f>((1+BSL_RFR_spot_no_VA!AT40)*(1+DH_RFR_spot_no_VA!$C40)/(1+BSL_RFR_spot_no_VA!$C40))-1</f>
        <v>4.3873607248249291E-2</v>
      </c>
      <c r="AU40" s="9">
        <f>((1+BSL_RFR_spot_no_VA!AU40)*(1+DH_RFR_spot_no_VA!$C40)/(1+BSL_RFR_spot_no_VA!$C40))-1</f>
        <v>6.4592773414338334E-2</v>
      </c>
      <c r="AV40" s="9">
        <f>((1+BSL_RFR_spot_no_VA!AV40)*(1+DH_RFR_spot_no_VA!$C40)/(1+BSL_RFR_spot_no_VA!$C40))-1</f>
        <v>3.6147478971033653E-2</v>
      </c>
      <c r="AW40" s="9">
        <f>((1+BSL_RFR_spot_no_VA!AW40)*(1+DH_RFR_spot_no_VA!$C40)/(1+BSL_RFR_spot_no_VA!$C40))-1</f>
        <v>2.7734362483602171E-2</v>
      </c>
      <c r="AX40" s="9">
        <f>((1+BSL_RFR_spot_no_VA!AX40)*(1+DH_RFR_spot_no_VA!$C40)/(1+BSL_RFR_spot_no_VA!$C40))-1</f>
        <v>8.23947287747262E-2</v>
      </c>
      <c r="AY40" s="9">
        <f>((1+BSL_RFR_spot_no_VA!AY40)*(1+DH_RFR_spot_no_VA!$C40)/(1+BSL_RFR_spot_no_VA!$C40))-1</f>
        <v>1.7768055260029225E-2</v>
      </c>
      <c r="AZ40" s="9">
        <f>((1+BSL_RFR_spot_no_VA!AZ40)*(1+DH_RFR_spot_no_VA!$C40)/(1+BSL_RFR_spot_no_VA!$C40))-1</f>
        <v>2.0884393083184571E-2</v>
      </c>
      <c r="BA40" s="9">
        <f>((1+BSL_RFR_spot_no_VA!BA40)*(1+DH_RFR_spot_no_VA!$C40)/(1+BSL_RFR_spot_no_VA!$C40))-1</f>
        <v>3.1358474201264919E-2</v>
      </c>
      <c r="BB40" s="9">
        <f>((1+BSL_RFR_spot_no_VA!BB40)*(1+DH_RFR_spot_no_VA!$C40)/(1+BSL_RFR_spot_no_VA!$C40))-1</f>
        <v>8.2573943090434643E-2</v>
      </c>
      <c r="BC40" s="9">
        <f>((1+BSL_RFR_spot_no_VA!BC40)*(1+DH_RFR_spot_no_VA!$C40)/(1+BSL_RFR_spot_no_VA!$C40))-1</f>
        <v>2.1651032100382439E-2</v>
      </c>
      <c r="BD40" s="12"/>
      <c r="BE40" s="3"/>
    </row>
    <row r="41" spans="1:57" x14ac:dyDescent="0.25">
      <c r="A41" s="3"/>
      <c r="B41" s="3">
        <v>31</v>
      </c>
      <c r="C41" s="6">
        <v>1.7093134477023764E-2</v>
      </c>
      <c r="D41" s="6">
        <f>((1+BSL_RFR_spot_no_VA!D41)*(1+DH_RFR_spot_no_VA!$C41)/(1+BSL_RFR_spot_no_VA!$C41))-1</f>
        <v>1.7093134477023764E-2</v>
      </c>
      <c r="E41" s="6">
        <f>((1+BSL_RFR_spot_no_VA!E41)*(1+DH_RFR_spot_no_VA!$C41)/(1+BSL_RFR_spot_no_VA!$C41))-1</f>
        <v>1.7093134477023764E-2</v>
      </c>
      <c r="F41" s="6">
        <f>((1+BSL_RFR_spot_no_VA!F41)*(1+DH_RFR_spot_no_VA!$C41)/(1+BSL_RFR_spot_no_VA!$C41))-1</f>
        <v>1.6694825028525262E-2</v>
      </c>
      <c r="G41" s="6">
        <f>((1+BSL_RFR_spot_no_VA!G41)*(1+DH_RFR_spot_no_VA!$C41)/(1+BSL_RFR_spot_no_VA!$C41))-1</f>
        <v>3.9796773041435918E-2</v>
      </c>
      <c r="H41" s="6">
        <f>((1+BSL_RFR_spot_no_VA!H41)*(1+DH_RFR_spot_no_VA!$C41)/(1+BSL_RFR_spot_no_VA!$C41))-1</f>
        <v>1.7093134477023764E-2</v>
      </c>
      <c r="I41" s="6">
        <f>((1+BSL_RFR_spot_no_VA!I41)*(1+DH_RFR_spot_no_VA!$C41)/(1+BSL_RFR_spot_no_VA!$C41))-1</f>
        <v>1.9283836443765301E-2</v>
      </c>
      <c r="J41" s="6">
        <f>((1+BSL_RFR_spot_no_VA!J41)*(1+DH_RFR_spot_no_VA!$C41)/(1+BSL_RFR_spot_no_VA!$C41))-1</f>
        <v>1.701347258732433E-2</v>
      </c>
      <c r="K41" s="6">
        <f>((1+BSL_RFR_spot_no_VA!K41)*(1+DH_RFR_spot_no_VA!$C41)/(1+BSL_RFR_spot_no_VA!$C41))-1</f>
        <v>1.7093134477023764E-2</v>
      </c>
      <c r="L41" s="6">
        <f>((1+BSL_RFR_spot_no_VA!L41)*(1+DH_RFR_spot_no_VA!$C41)/(1+BSL_RFR_spot_no_VA!$C41))-1</f>
        <v>1.7093134477023764E-2</v>
      </c>
      <c r="M41" s="6">
        <f>((1+BSL_RFR_spot_no_VA!M41)*(1+DH_RFR_spot_no_VA!$C41)/(1+BSL_RFR_spot_no_VA!$C41))-1</f>
        <v>1.7093134477023764E-2</v>
      </c>
      <c r="N41" s="6">
        <f>((1+BSL_RFR_spot_no_VA!N41)*(1+DH_RFR_spot_no_VA!$C41)/(1+BSL_RFR_spot_no_VA!$C41))-1</f>
        <v>1.7093134477023764E-2</v>
      </c>
      <c r="O41" s="6">
        <f>((1+BSL_RFR_spot_no_VA!O41)*(1+DH_RFR_spot_no_VA!$C41)/(1+BSL_RFR_spot_no_VA!$C41))-1</f>
        <v>1.7093134477023764E-2</v>
      </c>
      <c r="P41" s="6">
        <f>((1+BSL_RFR_spot_no_VA!P41)*(1+DH_RFR_spot_no_VA!$C41)/(1+BSL_RFR_spot_no_VA!$C41))-1</f>
        <v>4.0264786643421813E-2</v>
      </c>
      <c r="Q41" s="6">
        <f>((1+BSL_RFR_spot_no_VA!Q41)*(1+DH_RFR_spot_no_VA!$C41)/(1+BSL_RFR_spot_no_VA!$C41))-1</f>
        <v>4.6727357445309092E-2</v>
      </c>
      <c r="R41" s="6">
        <f>((1+BSL_RFR_spot_no_VA!R41)*(1+DH_RFR_spot_no_VA!$C41)/(1+BSL_RFR_spot_no_VA!$C41))-1</f>
        <v>1.7093134477023764E-2</v>
      </c>
      <c r="S41" s="6">
        <f>((1+BSL_RFR_spot_no_VA!S41)*(1+DH_RFR_spot_no_VA!$C41)/(1+BSL_RFR_spot_no_VA!$C41))-1</f>
        <v>1.7093134477023764E-2</v>
      </c>
      <c r="T41" s="6">
        <f>((1+BSL_RFR_spot_no_VA!T41)*(1+DH_RFR_spot_no_VA!$C41)/(1+BSL_RFR_spot_no_VA!$C41))-1</f>
        <v>1.7093134477023764E-2</v>
      </c>
      <c r="U41" s="6">
        <f>((1+BSL_RFR_spot_no_VA!U41)*(1+DH_RFR_spot_no_VA!$C41)/(1+BSL_RFR_spot_no_VA!$C41))-1</f>
        <v>5.8906812380046247E-3</v>
      </c>
      <c r="V41" s="6">
        <f>((1+BSL_RFR_spot_no_VA!V41)*(1+DH_RFR_spot_no_VA!$C41)/(1+BSL_RFR_spot_no_VA!$C41))-1</f>
        <v>1.7093134477023764E-2</v>
      </c>
      <c r="W41" s="6">
        <f>((1+BSL_RFR_spot_no_VA!W41)*(1+DH_RFR_spot_no_VA!$C41)/(1+BSL_RFR_spot_no_VA!$C41))-1</f>
        <v>1.7093134477023764E-2</v>
      </c>
      <c r="X41" s="6">
        <f>((1+BSL_RFR_spot_no_VA!X41)*(1+DH_RFR_spot_no_VA!$C41)/(1+BSL_RFR_spot_no_VA!$C41))-1</f>
        <v>1.7093134477023764E-2</v>
      </c>
      <c r="Y41" s="6">
        <f>((1+BSL_RFR_spot_no_VA!Y41)*(1+DH_RFR_spot_no_VA!$C41)/(1+BSL_RFR_spot_no_VA!$C41))-1</f>
        <v>1.7093134477023764E-2</v>
      </c>
      <c r="Z41" s="6">
        <f>((1+BSL_RFR_spot_no_VA!Z41)*(1+DH_RFR_spot_no_VA!$C41)/(1+BSL_RFR_spot_no_VA!$C41))-1</f>
        <v>2.5875857816414882E-2</v>
      </c>
      <c r="AA41" s="6">
        <f>((1+BSL_RFR_spot_no_VA!AA41)*(1+DH_RFR_spot_no_VA!$C41)/(1+BSL_RFR_spot_no_VA!$C41))-1</f>
        <v>3.4668538892018264E-2</v>
      </c>
      <c r="AB41" s="6">
        <f>((1+BSL_RFR_spot_no_VA!AB41)*(1+DH_RFR_spot_no_VA!$C41)/(1+BSL_RFR_spot_no_VA!$C41))-1</f>
        <v>1.7093134477023764E-2</v>
      </c>
      <c r="AC41" s="6">
        <f>((1+BSL_RFR_spot_no_VA!AC41)*(1+DH_RFR_spot_no_VA!$C41)/(1+BSL_RFR_spot_no_VA!$C41))-1</f>
        <v>4.1260560264667623E-2</v>
      </c>
      <c r="AD41" s="6">
        <f>((1+BSL_RFR_spot_no_VA!AD41)*(1+DH_RFR_spot_no_VA!$C41)/(1+BSL_RFR_spot_no_VA!$C41))-1</f>
        <v>6.3416523337394448E-2</v>
      </c>
      <c r="AE41" s="6">
        <f>((1+BSL_RFR_spot_no_VA!AE41)*(1+DH_RFR_spot_no_VA!$C41)/(1+BSL_RFR_spot_no_VA!$C41))-1</f>
        <v>1.7093134477023764E-2</v>
      </c>
      <c r="AF41" s="6">
        <f>((1+BSL_RFR_spot_no_VA!AF41)*(1+DH_RFR_spot_no_VA!$C41)/(1+BSL_RFR_spot_no_VA!$C41))-1</f>
        <v>1.7093134477023764E-2</v>
      </c>
      <c r="AG41" s="6">
        <f>((1+BSL_RFR_spot_no_VA!AG41)*(1+DH_RFR_spot_no_VA!$C41)/(1+BSL_RFR_spot_no_VA!$C41))-1</f>
        <v>1.7093134477023764E-2</v>
      </c>
      <c r="AH41" s="6">
        <f>((1+BSL_RFR_spot_no_VA!AH41)*(1+DH_RFR_spot_no_VA!$C41)/(1+BSL_RFR_spot_no_VA!$C41))-1</f>
        <v>2.8315503188467872E-2</v>
      </c>
      <c r="AI41" s="6">
        <f>((1+BSL_RFR_spot_no_VA!AI41)*(1+DH_RFR_spot_no_VA!$C41)/(1+BSL_RFR_spot_no_VA!$C41))-1</f>
        <v>5.8906812380046247E-3</v>
      </c>
      <c r="AJ41" s="6">
        <f>((1+BSL_RFR_spot_no_VA!AJ41)*(1+DH_RFR_spot_no_VA!$C41)/(1+BSL_RFR_spot_no_VA!$C41))-1</f>
        <v>1.607744538335254E-2</v>
      </c>
      <c r="AK41" s="6">
        <f>((1+BSL_RFR_spot_no_VA!AK41)*(1+DH_RFR_spot_no_VA!$C41)/(1+BSL_RFR_spot_no_VA!$C41))-1</f>
        <v>2.8524615648929608E-2</v>
      </c>
      <c r="AL41" s="6">
        <f>((1+BSL_RFR_spot_no_VA!AL41)*(1+DH_RFR_spot_no_VA!$C41)/(1+BSL_RFR_spot_no_VA!$C41))-1</f>
        <v>0.11901056461156689</v>
      </c>
      <c r="AM41" s="6">
        <f>((1+BSL_RFR_spot_no_VA!AM41)*(1+DH_RFR_spot_no_VA!$C41)/(1+BSL_RFR_spot_no_VA!$C41))-1</f>
        <v>2.1544242563994009E-2</v>
      </c>
      <c r="AN41" s="6">
        <f>((1+BSL_RFR_spot_no_VA!AN41)*(1+DH_RFR_spot_no_VA!$C41)/(1+BSL_RFR_spot_no_VA!$C41))-1</f>
        <v>4.2266291622126362E-2</v>
      </c>
      <c r="AO41" s="6">
        <f>((1+BSL_RFR_spot_no_VA!AO41)*(1+DH_RFR_spot_no_VA!$C41)/(1+BSL_RFR_spot_no_VA!$C41))-1</f>
        <v>2.8863178680153423E-2</v>
      </c>
      <c r="AP41" s="6">
        <f>((1+BSL_RFR_spot_no_VA!AP41)*(1+DH_RFR_spot_no_VA!$C41)/(1+BSL_RFR_spot_no_VA!$C41))-1</f>
        <v>5.2990773522947343E-2</v>
      </c>
      <c r="AQ41" s="6">
        <f>((1+BSL_RFR_spot_no_VA!AQ41)*(1+DH_RFR_spot_no_VA!$C41)/(1+BSL_RFR_spot_no_VA!$C41))-1</f>
        <v>2.367519811346086E-2</v>
      </c>
      <c r="AR41" s="6">
        <f>((1+BSL_RFR_spot_no_VA!AR41)*(1+DH_RFR_spot_no_VA!$C41)/(1+BSL_RFR_spot_no_VA!$C41))-1</f>
        <v>6.4292804124091107E-2</v>
      </c>
      <c r="AS41" s="6">
        <f>((1+BSL_RFR_spot_no_VA!AS41)*(1+DH_RFR_spot_no_VA!$C41)/(1+BSL_RFR_spot_no_VA!$C41))-1</f>
        <v>7.7229047010975993E-3</v>
      </c>
      <c r="AT41" s="6">
        <f>((1+BSL_RFR_spot_no_VA!AT41)*(1+DH_RFR_spot_no_VA!$C41)/(1+BSL_RFR_spot_no_VA!$C41))-1</f>
        <v>4.3939191305819802E-2</v>
      </c>
      <c r="AU41" s="6">
        <f>((1+BSL_RFR_spot_no_VA!AU41)*(1+DH_RFR_spot_no_VA!$C41)/(1+BSL_RFR_spot_no_VA!$C41))-1</f>
        <v>6.4392381486215511E-2</v>
      </c>
      <c r="AV41" s="6">
        <f>((1+BSL_RFR_spot_no_VA!AV41)*(1+DH_RFR_spot_no_VA!$C41)/(1+BSL_RFR_spot_no_VA!$C41))-1</f>
        <v>3.6361354048136452E-2</v>
      </c>
      <c r="AW41" s="6">
        <f>((1+BSL_RFR_spot_no_VA!AW41)*(1+DH_RFR_spot_no_VA!$C41)/(1+BSL_RFR_spot_no_VA!$C41))-1</f>
        <v>2.8106390728006136E-2</v>
      </c>
      <c r="AX41" s="6">
        <f>((1+BSL_RFR_spot_no_VA!AX41)*(1+DH_RFR_spot_no_VA!$C41)/(1+BSL_RFR_spot_no_VA!$C41))-1</f>
        <v>8.1639180606198902E-2</v>
      </c>
      <c r="AY41" s="6">
        <f>((1+BSL_RFR_spot_no_VA!AY41)*(1+DH_RFR_spot_no_VA!$C41)/(1+BSL_RFR_spot_no_VA!$C41))-1</f>
        <v>1.8397597920856379E-2</v>
      </c>
      <c r="AZ41" s="6">
        <f>((1+BSL_RFR_spot_no_VA!AZ41)*(1+DH_RFR_spot_no_VA!$C41)/(1+BSL_RFR_spot_no_VA!$C41))-1</f>
        <v>2.1484496146719323E-2</v>
      </c>
      <c r="BA41" s="6">
        <f>((1+BSL_RFR_spot_no_VA!BA41)*(1+DH_RFR_spot_no_VA!$C41)/(1+BSL_RFR_spot_no_VA!$C41))-1</f>
        <v>3.1701133500704692E-2</v>
      </c>
      <c r="BB41" s="6">
        <f>((1+BSL_RFR_spot_no_VA!BB41)*(1+DH_RFR_spot_no_VA!$C41)/(1+BSL_RFR_spot_no_VA!$C41))-1</f>
        <v>8.1738757968323528E-2</v>
      </c>
      <c r="BC41" s="6">
        <f>((1+BSL_RFR_spot_no_VA!BC41)*(1+DH_RFR_spot_no_VA!$C41)/(1+BSL_RFR_spot_no_VA!$C41))-1</f>
        <v>2.1932594276280248E-2</v>
      </c>
      <c r="BD41" s="12"/>
      <c r="BE41" s="3"/>
    </row>
    <row r="42" spans="1:57" x14ac:dyDescent="0.25">
      <c r="A42" s="3"/>
      <c r="B42" s="3">
        <v>32</v>
      </c>
      <c r="C42" s="6">
        <v>1.7738350855123208E-2</v>
      </c>
      <c r="D42" s="6">
        <f>((1+BSL_RFR_spot_no_VA!D42)*(1+DH_RFR_spot_no_VA!$C42)/(1+BSL_RFR_spot_no_VA!$C42))-1</f>
        <v>1.7738350855123208E-2</v>
      </c>
      <c r="E42" s="6">
        <f>((1+BSL_RFR_spot_no_VA!E42)*(1+DH_RFR_spot_no_VA!$C42)/(1+BSL_RFR_spot_no_VA!$C42))-1</f>
        <v>1.7738350855123208E-2</v>
      </c>
      <c r="F42" s="6">
        <f>((1+BSL_RFR_spot_no_VA!F42)*(1+DH_RFR_spot_no_VA!$C42)/(1+BSL_RFR_spot_no_VA!$C42))-1</f>
        <v>1.7349950517689505E-2</v>
      </c>
      <c r="G42" s="6">
        <f>((1+BSL_RFR_spot_no_VA!G42)*(1+DH_RFR_spot_no_VA!$C42)/(1+BSL_RFR_spot_no_VA!$C42))-1</f>
        <v>3.9897088054859253E-2</v>
      </c>
      <c r="H42" s="6">
        <f>((1+BSL_RFR_spot_no_VA!H42)*(1+DH_RFR_spot_no_VA!$C42)/(1+BSL_RFR_spot_no_VA!$C42))-1</f>
        <v>1.7738350855123208E-2</v>
      </c>
      <c r="I42" s="6">
        <f>((1+BSL_RFR_spot_no_VA!I42)*(1+DH_RFR_spot_no_VA!$C42)/(1+BSL_RFR_spot_no_VA!$C42))-1</f>
        <v>1.9899450168535671E-2</v>
      </c>
      <c r="J42" s="6">
        <f>((1+BSL_RFR_spot_no_VA!J42)*(1+DH_RFR_spot_no_VA!$C42)/(1+BSL_RFR_spot_no_VA!$C42))-1</f>
        <v>1.7658678991034016E-2</v>
      </c>
      <c r="K42" s="6">
        <f>((1+BSL_RFR_spot_no_VA!K42)*(1+DH_RFR_spot_no_VA!$C42)/(1+BSL_RFR_spot_no_VA!$C42))-1</f>
        <v>1.7738350855123208E-2</v>
      </c>
      <c r="L42" s="6">
        <f>((1+BSL_RFR_spot_no_VA!L42)*(1+DH_RFR_spot_no_VA!$C42)/(1+BSL_RFR_spot_no_VA!$C42))-1</f>
        <v>1.7738350855123208E-2</v>
      </c>
      <c r="M42" s="6">
        <f>((1+BSL_RFR_spot_no_VA!M42)*(1+DH_RFR_spot_no_VA!$C42)/(1+BSL_RFR_spot_no_VA!$C42))-1</f>
        <v>1.7738350855123208E-2</v>
      </c>
      <c r="N42" s="6">
        <f>((1+BSL_RFR_spot_no_VA!N42)*(1+DH_RFR_spot_no_VA!$C42)/(1+BSL_RFR_spot_no_VA!$C42))-1</f>
        <v>1.7738350855123208E-2</v>
      </c>
      <c r="O42" s="6">
        <f>((1+BSL_RFR_spot_no_VA!O42)*(1+DH_RFR_spot_no_VA!$C42)/(1+BSL_RFR_spot_no_VA!$C42))-1</f>
        <v>1.7738350855123208E-2</v>
      </c>
      <c r="P42" s="6">
        <f>((1+BSL_RFR_spot_no_VA!P42)*(1+DH_RFR_spot_no_VA!$C42)/(1+BSL_RFR_spot_no_VA!$C42))-1</f>
        <v>4.0385078222404225E-2</v>
      </c>
      <c r="Q42" s="6">
        <f>((1+BSL_RFR_spot_no_VA!Q42)*(1+DH_RFR_spot_no_VA!$C42)/(1+BSL_RFR_spot_no_VA!$C42))-1</f>
        <v>4.6629360570374701E-2</v>
      </c>
      <c r="R42" s="6">
        <f>((1+BSL_RFR_spot_no_VA!R42)*(1+DH_RFR_spot_no_VA!$C42)/(1+BSL_RFR_spot_no_VA!$C42))-1</f>
        <v>1.7738350855123208E-2</v>
      </c>
      <c r="S42" s="6">
        <f>((1+BSL_RFR_spot_no_VA!S42)*(1+DH_RFR_spot_no_VA!$C42)/(1+BSL_RFR_spot_no_VA!$C42))-1</f>
        <v>1.7738350855123208E-2</v>
      </c>
      <c r="T42" s="6">
        <f>((1+BSL_RFR_spot_no_VA!T42)*(1+DH_RFR_spot_no_VA!$C42)/(1+BSL_RFR_spot_no_VA!$C42))-1</f>
        <v>1.7738350855123208E-2</v>
      </c>
      <c r="U42" s="6">
        <f>((1+BSL_RFR_spot_no_VA!U42)*(1+DH_RFR_spot_no_VA!$C42)/(1+BSL_RFR_spot_no_VA!$C42))-1</f>
        <v>6.4747410695495944E-3</v>
      </c>
      <c r="V42" s="6">
        <f>((1+BSL_RFR_spot_no_VA!V42)*(1+DH_RFR_spot_no_VA!$C42)/(1+BSL_RFR_spot_no_VA!$C42))-1</f>
        <v>1.7738350855123208E-2</v>
      </c>
      <c r="W42" s="6">
        <f>((1+BSL_RFR_spot_no_VA!W42)*(1+DH_RFR_spot_no_VA!$C42)/(1+BSL_RFR_spot_no_VA!$C42))-1</f>
        <v>1.7738350855123208E-2</v>
      </c>
      <c r="X42" s="6">
        <f>((1+BSL_RFR_spot_no_VA!X42)*(1+DH_RFR_spot_no_VA!$C42)/(1+BSL_RFR_spot_no_VA!$C42))-1</f>
        <v>1.7738350855123208E-2</v>
      </c>
      <c r="Y42" s="6">
        <f>((1+BSL_RFR_spot_no_VA!Y42)*(1+DH_RFR_spot_no_VA!$C42)/(1+BSL_RFR_spot_no_VA!$C42))-1</f>
        <v>1.7738350855123208E-2</v>
      </c>
      <c r="Z42" s="6">
        <f>((1+BSL_RFR_spot_no_VA!Z42)*(1+DH_RFR_spot_no_VA!$C42)/(1+BSL_RFR_spot_no_VA!$C42))-1</f>
        <v>2.6313035227695458E-2</v>
      </c>
      <c r="AA42" s="6">
        <f>((1+BSL_RFR_spot_no_VA!AA42)*(1+DH_RFR_spot_no_VA!$C42)/(1+BSL_RFR_spot_no_VA!$C42))-1</f>
        <v>3.4917596549300711E-2</v>
      </c>
      <c r="AB42" s="6">
        <f>((1+BSL_RFR_spot_no_VA!AB42)*(1+DH_RFR_spot_no_VA!$C42)/(1+BSL_RFR_spot_no_VA!$C42))-1</f>
        <v>1.7738350855123208E-2</v>
      </c>
      <c r="AC42" s="6">
        <f>((1+BSL_RFR_spot_no_VA!AC42)*(1+DH_RFR_spot_no_VA!$C42)/(1+BSL_RFR_spot_no_VA!$C42))-1</f>
        <v>4.1341140591471426E-2</v>
      </c>
      <c r="AD42" s="6">
        <f>((1+BSL_RFR_spot_no_VA!AD42)*(1+DH_RFR_spot_no_VA!$C42)/(1+BSL_RFR_spot_no_VA!$C42))-1</f>
        <v>6.2822666946451555E-2</v>
      </c>
      <c r="AE42" s="6">
        <f>((1+BSL_RFR_spot_no_VA!AE42)*(1+DH_RFR_spot_no_VA!$C42)/(1+BSL_RFR_spot_no_VA!$C42))-1</f>
        <v>1.7738350855123208E-2</v>
      </c>
      <c r="AF42" s="6">
        <f>((1+BSL_RFR_spot_no_VA!AF42)*(1+DH_RFR_spot_no_VA!$C42)/(1+BSL_RFR_spot_no_VA!$C42))-1</f>
        <v>1.7738350855123208E-2</v>
      </c>
      <c r="AG42" s="6">
        <f>((1+BSL_RFR_spot_no_VA!AG42)*(1+DH_RFR_spot_no_VA!$C42)/(1+BSL_RFR_spot_no_VA!$C42))-1</f>
        <v>1.7738350855123208E-2</v>
      </c>
      <c r="AH42" s="6">
        <f>((1+BSL_RFR_spot_no_VA!AH42)*(1+DH_RFR_spot_no_VA!$C42)/(1+BSL_RFR_spot_no_VA!$C42))-1</f>
        <v>2.8733068099396908E-2</v>
      </c>
      <c r="AI42" s="6">
        <f>((1+BSL_RFR_spot_no_VA!AI42)*(1+DH_RFR_spot_no_VA!$C42)/(1+BSL_RFR_spot_no_VA!$C42))-1</f>
        <v>6.4747410695495944E-3</v>
      </c>
      <c r="AJ42" s="6">
        <f>((1+BSL_RFR_spot_no_VA!AJ42)*(1+DH_RFR_spot_no_VA!$C42)/(1+BSL_RFR_spot_no_VA!$C42))-1</f>
        <v>1.610507764129987E-2</v>
      </c>
      <c r="AK42" s="6">
        <f>((1+BSL_RFR_spot_no_VA!AK42)*(1+DH_RFR_spot_no_VA!$C42)/(1+BSL_RFR_spot_no_VA!$C42))-1</f>
        <v>2.8663355218319087E-2</v>
      </c>
      <c r="AL42" s="6">
        <f>((1+BSL_RFR_spot_no_VA!AL42)*(1+DH_RFR_spot_no_VA!$C42)/(1+BSL_RFR_spot_no_VA!$C42))-1</f>
        <v>0.11715887825510851</v>
      </c>
      <c r="AM42" s="6">
        <f>((1+BSL_RFR_spot_no_VA!AM42)*(1+DH_RFR_spot_no_VA!$C42)/(1+BSL_RFR_spot_no_VA!$C42))-1</f>
        <v>2.1970918634848235E-2</v>
      </c>
      <c r="AN42" s="6">
        <f>((1+BSL_RFR_spot_no_VA!AN42)*(1+DH_RFR_spot_no_VA!$C42)/(1+BSL_RFR_spot_no_VA!$C42))-1</f>
        <v>4.2297202960538849E-2</v>
      </c>
      <c r="AO42" s="6">
        <f>((1+BSL_RFR_spot_no_VA!AO42)*(1+DH_RFR_spot_no_VA!$C42)/(1+BSL_RFR_spot_no_VA!$C42))-1</f>
        <v>2.9221058266941657E-2</v>
      </c>
      <c r="AP42" s="6">
        <f>((1+BSL_RFR_spot_no_VA!AP42)*(1+DH_RFR_spot_no_VA!$C42)/(1+BSL_RFR_spot_no_VA!$C42))-1</f>
        <v>5.2744176139200905E-2</v>
      </c>
      <c r="AQ42" s="6">
        <f>((1+BSL_RFR_spot_no_VA!AQ42)*(1+DH_RFR_spot_no_VA!$C42)/(1+BSL_RFR_spot_no_VA!$C42))-1</f>
        <v>2.4171853880305072E-2</v>
      </c>
      <c r="AR42" s="6">
        <f>((1+BSL_RFR_spot_no_VA!AR42)*(1+DH_RFR_spot_no_VA!$C42)/(1+BSL_RFR_spot_no_VA!$C42))-1</f>
        <v>6.3997826941763591E-2</v>
      </c>
      <c r="AS42" s="6">
        <f>((1+BSL_RFR_spot_no_VA!AS42)*(1+DH_RFR_spot_no_VA!$C42)/(1+BSL_RFR_spot_no_VA!$C42))-1</f>
        <v>8.11797326638386E-3</v>
      </c>
      <c r="AT42" s="6">
        <f>((1+BSL_RFR_spot_no_VA!AT42)*(1+DH_RFR_spot_no_VA!$C42)/(1+BSL_RFR_spot_no_VA!$C42))-1</f>
        <v>4.3980271089417711E-2</v>
      </c>
      <c r="AU42" s="6">
        <f>((1+BSL_RFR_spot_no_VA!AU42)*(1+DH_RFR_spot_no_VA!$C42)/(1+BSL_RFR_spot_no_VA!$C42))-1</f>
        <v>6.4177088635963608E-2</v>
      </c>
      <c r="AV42" s="6">
        <f>((1+BSL_RFR_spot_no_VA!AV42)*(1+DH_RFR_spot_no_VA!$C42)/(1+BSL_RFR_spot_no_VA!$C42))-1</f>
        <v>3.655086976312405E-2</v>
      </c>
      <c r="AW42" s="6">
        <f>((1+BSL_RFR_spot_no_VA!AW42)*(1+DH_RFR_spot_no_VA!$C42)/(1+BSL_RFR_spot_no_VA!$C42))-1</f>
        <v>2.8444257592074473E-2</v>
      </c>
      <c r="AX42" s="6">
        <f>((1+BSL_RFR_spot_no_VA!AX42)*(1+DH_RFR_spot_no_VA!$C42)/(1+BSL_RFR_spot_no_VA!$C42))-1</f>
        <v>8.0888262128618882E-2</v>
      </c>
      <c r="AY42" s="6">
        <f>((1+BSL_RFR_spot_no_VA!AY42)*(1+DH_RFR_spot_no_VA!$C42)/(1+BSL_RFR_spot_no_VA!$C42))-1</f>
        <v>1.8993182714523993E-2</v>
      </c>
      <c r="AZ42" s="6">
        <f>((1+BSL_RFR_spot_no_VA!AZ42)*(1+DH_RFR_spot_no_VA!$C42)/(1+BSL_RFR_spot_no_VA!$C42))-1</f>
        <v>2.2040631515926057E-2</v>
      </c>
      <c r="BA42" s="6">
        <f>((1+BSL_RFR_spot_no_VA!BA42)*(1+DH_RFR_spot_no_VA!$C42)/(1+BSL_RFR_spot_no_VA!$C42))-1</f>
        <v>3.2019532493065661E-2</v>
      </c>
      <c r="BB42" s="6">
        <f>((1+BSL_RFR_spot_no_VA!BB42)*(1+DH_RFR_spot_no_VA!$C42)/(1+BSL_RFR_spot_no_VA!$C42))-1</f>
        <v>8.0938057043674405E-2</v>
      </c>
      <c r="BC42" s="6">
        <f>((1+BSL_RFR_spot_no_VA!BC42)*(1+DH_RFR_spot_no_VA!$C42)/(1+BSL_RFR_spot_no_VA!$C42))-1</f>
        <v>2.2209934227114703E-2</v>
      </c>
      <c r="BD42" s="12"/>
      <c r="BE42" s="3"/>
    </row>
    <row r="43" spans="1:57" x14ac:dyDescent="0.25">
      <c r="A43" s="3"/>
      <c r="B43" s="3">
        <v>33</v>
      </c>
      <c r="C43" s="6">
        <v>1.8359627881281426E-2</v>
      </c>
      <c r="D43" s="6">
        <f>((1+BSL_RFR_spot_no_VA!D43)*(1+DH_RFR_spot_no_VA!$C43)/(1+BSL_RFR_spot_no_VA!$C43))-1</f>
        <v>1.8359627881281426E-2</v>
      </c>
      <c r="E43" s="6">
        <f>((1+BSL_RFR_spot_no_VA!E43)*(1+DH_RFR_spot_no_VA!$C43)/(1+BSL_RFR_spot_no_VA!$C43))-1</f>
        <v>1.8359627881281426E-2</v>
      </c>
      <c r="F43" s="6">
        <f>((1+BSL_RFR_spot_no_VA!F43)*(1+DH_RFR_spot_no_VA!$C43)/(1+BSL_RFR_spot_no_VA!$C43))-1</f>
        <v>1.7981140690378483E-2</v>
      </c>
      <c r="G43" s="6">
        <f>((1+BSL_RFR_spot_no_VA!G43)*(1+DH_RFR_spot_no_VA!$C43)/(1+BSL_RFR_spot_no_VA!$C43))-1</f>
        <v>3.9993158898154357E-2</v>
      </c>
      <c r="H43" s="6">
        <f>((1+BSL_RFR_spot_no_VA!H43)*(1+DH_RFR_spot_no_VA!$C43)/(1+BSL_RFR_spot_no_VA!$C43))-1</f>
        <v>1.8359627881281426E-2</v>
      </c>
      <c r="I43" s="6">
        <f>((1+BSL_RFR_spot_no_VA!I43)*(1+DH_RFR_spot_no_VA!$C43)/(1+BSL_RFR_spot_no_VA!$C43))-1</f>
        <v>2.0491108377419076E-2</v>
      </c>
      <c r="J43" s="6">
        <f>((1+BSL_RFR_spot_no_VA!J43)*(1+DH_RFR_spot_no_VA!$C43)/(1+BSL_RFR_spot_no_VA!$C43))-1</f>
        <v>1.8289906556641311E-2</v>
      </c>
      <c r="K43" s="6">
        <f>((1+BSL_RFR_spot_no_VA!K43)*(1+DH_RFR_spot_no_VA!$C43)/(1+BSL_RFR_spot_no_VA!$C43))-1</f>
        <v>1.8359627881281426E-2</v>
      </c>
      <c r="L43" s="6">
        <f>((1+BSL_RFR_spot_no_VA!L43)*(1+DH_RFR_spot_no_VA!$C43)/(1+BSL_RFR_spot_no_VA!$C43))-1</f>
        <v>1.8359627881281426E-2</v>
      </c>
      <c r="M43" s="6">
        <f>((1+BSL_RFR_spot_no_VA!M43)*(1+DH_RFR_spot_no_VA!$C43)/(1+BSL_RFR_spot_no_VA!$C43))-1</f>
        <v>1.8359627881281426E-2</v>
      </c>
      <c r="N43" s="6">
        <f>((1+BSL_RFR_spot_no_VA!N43)*(1+DH_RFR_spot_no_VA!$C43)/(1+BSL_RFR_spot_no_VA!$C43))-1</f>
        <v>1.8359627881281426E-2</v>
      </c>
      <c r="O43" s="6">
        <f>((1+BSL_RFR_spot_no_VA!O43)*(1+DH_RFR_spot_no_VA!$C43)/(1+BSL_RFR_spot_no_VA!$C43))-1</f>
        <v>1.8359627881281426E-2</v>
      </c>
      <c r="P43" s="6">
        <f>((1+BSL_RFR_spot_no_VA!P43)*(1+DH_RFR_spot_no_VA!$C43)/(1+BSL_RFR_spot_no_VA!$C43))-1</f>
        <v>4.0491168359868768E-2</v>
      </c>
      <c r="Q43" s="6">
        <f>((1+BSL_RFR_spot_no_VA!Q43)*(1+DH_RFR_spot_no_VA!$C43)/(1+BSL_RFR_spot_no_VA!$C43))-1</f>
        <v>4.6527043035847093E-2</v>
      </c>
      <c r="R43" s="6">
        <f>((1+BSL_RFR_spot_no_VA!R43)*(1+DH_RFR_spot_no_VA!$C43)/(1+BSL_RFR_spot_no_VA!$C43))-1</f>
        <v>1.8359627881281426E-2</v>
      </c>
      <c r="S43" s="6">
        <f>((1+BSL_RFR_spot_no_VA!S43)*(1+DH_RFR_spot_no_VA!$C43)/(1+BSL_RFR_spot_no_VA!$C43))-1</f>
        <v>1.8359627881281426E-2</v>
      </c>
      <c r="T43" s="6">
        <f>((1+BSL_RFR_spot_no_VA!T43)*(1+DH_RFR_spot_no_VA!$C43)/(1+BSL_RFR_spot_no_VA!$C43))-1</f>
        <v>1.8359627881281426E-2</v>
      </c>
      <c r="U43" s="6">
        <f>((1+BSL_RFR_spot_no_VA!U43)*(1+DH_RFR_spot_no_VA!$C43)/(1+BSL_RFR_spot_no_VA!$C43))-1</f>
        <v>7.0548131003649317E-3</v>
      </c>
      <c r="V43" s="6">
        <f>((1+BSL_RFR_spot_no_VA!V43)*(1+DH_RFR_spot_no_VA!$C43)/(1+BSL_RFR_spot_no_VA!$C43))-1</f>
        <v>1.8359627881281426E-2</v>
      </c>
      <c r="W43" s="6">
        <f>((1+BSL_RFR_spot_no_VA!W43)*(1+DH_RFR_spot_no_VA!$C43)/(1+BSL_RFR_spot_no_VA!$C43))-1</f>
        <v>1.8359627881281426E-2</v>
      </c>
      <c r="X43" s="6">
        <f>((1+BSL_RFR_spot_no_VA!X43)*(1+DH_RFR_spot_no_VA!$C43)/(1+BSL_RFR_spot_no_VA!$C43))-1</f>
        <v>1.8359627881281426E-2</v>
      </c>
      <c r="Y43" s="6">
        <f>((1+BSL_RFR_spot_no_VA!Y43)*(1+DH_RFR_spot_no_VA!$C43)/(1+BSL_RFR_spot_no_VA!$C43))-1</f>
        <v>1.8359627881281426E-2</v>
      </c>
      <c r="Z43" s="6">
        <f>((1+BSL_RFR_spot_no_VA!Z43)*(1+DH_RFR_spot_no_VA!$C43)/(1+BSL_RFR_spot_no_VA!$C43))-1</f>
        <v>2.6736147027317303E-2</v>
      </c>
      <c r="AA43" s="6">
        <f>((1+BSL_RFR_spot_no_VA!AA43)*(1+DH_RFR_spot_no_VA!$C43)/(1+BSL_RFR_spot_no_VA!$C43))-1</f>
        <v>3.5142546741056213E-2</v>
      </c>
      <c r="AB43" s="6">
        <f>((1+BSL_RFR_spot_no_VA!AB43)*(1+DH_RFR_spot_no_VA!$C43)/(1+BSL_RFR_spot_no_VA!$C43))-1</f>
        <v>1.8359627881281426E-2</v>
      </c>
      <c r="AC43" s="6">
        <f>((1+BSL_RFR_spot_no_VA!AC43)*(1+DH_RFR_spot_no_VA!$C43)/(1+BSL_RFR_spot_no_VA!$C43))-1</f>
        <v>4.1407505769423425E-2</v>
      </c>
      <c r="AD43" s="6">
        <f>((1+BSL_RFR_spot_no_VA!AD43)*(1+DH_RFR_spot_no_VA!$C43)/(1+BSL_RFR_spot_no_VA!$C43))-1</f>
        <v>6.2264142026021929E-2</v>
      </c>
      <c r="AE43" s="6">
        <f>((1+BSL_RFR_spot_no_VA!AE43)*(1+DH_RFR_spot_no_VA!$C43)/(1+BSL_RFR_spot_no_VA!$C43))-1</f>
        <v>1.8359627881281426E-2</v>
      </c>
      <c r="AF43" s="6">
        <f>((1+BSL_RFR_spot_no_VA!AF43)*(1+DH_RFR_spot_no_VA!$C43)/(1+BSL_RFR_spot_no_VA!$C43))-1</f>
        <v>1.8359627881281426E-2</v>
      </c>
      <c r="AG43" s="6">
        <f>((1+BSL_RFR_spot_no_VA!AG43)*(1+DH_RFR_spot_no_VA!$C43)/(1+BSL_RFR_spot_no_VA!$C43))-1</f>
        <v>1.8359627881281426E-2</v>
      </c>
      <c r="AH43" s="6">
        <f>((1+BSL_RFR_spot_no_VA!AH43)*(1+DH_RFR_spot_no_VA!$C43)/(1+BSL_RFR_spot_no_VA!$C43))-1</f>
        <v>2.9126592443546429E-2</v>
      </c>
      <c r="AI43" s="6">
        <f>((1+BSL_RFR_spot_no_VA!AI43)*(1+DH_RFR_spot_no_VA!$C43)/(1+BSL_RFR_spot_no_VA!$C43))-1</f>
        <v>7.0548131003649317E-3</v>
      </c>
      <c r="AJ43" s="6">
        <f>((1+BSL_RFR_spot_no_VA!AJ43)*(1+DH_RFR_spot_no_VA!$C43)/(1+BSL_RFR_spot_no_VA!$C43))-1</f>
        <v>1.612854549280085E-2</v>
      </c>
      <c r="AK43" s="6">
        <f>((1+BSL_RFR_spot_no_VA!AK43)*(1+DH_RFR_spot_no_VA!$C43)/(1+BSL_RFR_spot_no_VA!$C43))-1</f>
        <v>2.8827786766517871E-2</v>
      </c>
      <c r="AL43" s="6">
        <f>((1+BSL_RFR_spot_no_VA!AL43)*(1+DH_RFR_spot_no_VA!$C43)/(1+BSL_RFR_spot_no_VA!$C43))-1</f>
        <v>0.11538183121247814</v>
      </c>
      <c r="AM43" s="6">
        <f>((1+BSL_RFR_spot_no_VA!AM43)*(1+DH_RFR_spot_no_VA!$C43)/(1+BSL_RFR_spot_no_VA!$C43))-1</f>
        <v>2.2393504521168284E-2</v>
      </c>
      <c r="AN43" s="6">
        <f>((1+BSL_RFR_spot_no_VA!AN43)*(1+DH_RFR_spot_no_VA!$C43)/(1+BSL_RFR_spot_no_VA!$C43))-1</f>
        <v>4.231388298974359E-2</v>
      </c>
      <c r="AO43" s="6">
        <f>((1+BSL_RFR_spot_no_VA!AO43)*(1+DH_RFR_spot_no_VA!$C43)/(1+BSL_RFR_spot_no_VA!$C43))-1</f>
        <v>2.9554880580620946E-2</v>
      </c>
      <c r="AP43" s="6">
        <f>((1+BSL_RFR_spot_no_VA!AP43)*(1+DH_RFR_spot_no_VA!$C43)/(1+BSL_RFR_spot_no_VA!$C43))-1</f>
        <v>5.2503156576419796E-2</v>
      </c>
      <c r="AQ43" s="6">
        <f>((1+BSL_RFR_spot_no_VA!AQ43)*(1+DH_RFR_spot_no_VA!$C43)/(1+BSL_RFR_spot_no_VA!$C43))-1</f>
        <v>2.4644507288116957E-2</v>
      </c>
      <c r="AR43" s="6">
        <f>((1+BSL_RFR_spot_no_VA!AR43)*(1+DH_RFR_spot_no_VA!$C43)/(1+BSL_RFR_spot_no_VA!$C43))-1</f>
        <v>6.3708369464993586E-2</v>
      </c>
      <c r="AS43" s="6">
        <f>((1+BSL_RFR_spot_no_VA!AS43)*(1+DH_RFR_spot_no_VA!$C43)/(1+BSL_RFR_spot_no_VA!$C43))-1</f>
        <v>8.5388812962736704E-3</v>
      </c>
      <c r="AT43" s="6">
        <f>((1+BSL_RFR_spot_no_VA!AT43)*(1+DH_RFR_spot_no_VA!$C43)/(1+BSL_RFR_spot_no_VA!$C43))-1</f>
        <v>4.4007115159572452E-2</v>
      </c>
      <c r="AU43" s="6">
        <f>((1+BSL_RFR_spot_no_VA!AU43)*(1+DH_RFR_spot_no_VA!$C43)/(1+BSL_RFR_spot_no_VA!$C43))-1</f>
        <v>6.3947414006616521E-2</v>
      </c>
      <c r="AV43" s="6">
        <f>((1+BSL_RFR_spot_no_VA!AV43)*(1+DH_RFR_spot_no_VA!$C43)/(1+BSL_RFR_spot_no_VA!$C43))-1</f>
        <v>3.6736177018542371E-2</v>
      </c>
      <c r="AW43" s="6">
        <f>((1+BSL_RFR_spot_no_VA!AW43)*(1+DH_RFR_spot_no_VA!$C43)/(1+BSL_RFR_spot_no_VA!$C43))-1</f>
        <v>2.8787946009580789E-2</v>
      </c>
      <c r="AX43" s="6">
        <f>((1+BSL_RFR_spot_no_VA!AX43)*(1+DH_RFR_spot_no_VA!$C43)/(1+BSL_RFR_spot_no_VA!$C43))-1</f>
        <v>8.0162602080037004E-2</v>
      </c>
      <c r="AY43" s="6">
        <f>((1+BSL_RFR_spot_no_VA!AY43)*(1+DH_RFR_spot_no_VA!$C43)/(1+BSL_RFR_spot_no_VA!$C43))-1</f>
        <v>1.9574770967864641E-2</v>
      </c>
      <c r="AZ43" s="6">
        <f>((1+BSL_RFR_spot_no_VA!AZ43)*(1+DH_RFR_spot_no_VA!$C43)/(1+BSL_RFR_spot_no_VA!$C43))-1</f>
        <v>2.2582748116619644E-2</v>
      </c>
      <c r="BA43" s="6">
        <f>((1+BSL_RFR_spot_no_VA!BA43)*(1+DH_RFR_spot_no_VA!$C43)/(1+BSL_RFR_spot_no_VA!$C43))-1</f>
        <v>3.2313852998518522E-2</v>
      </c>
      <c r="BB43" s="6">
        <f>((1+BSL_RFR_spot_no_VA!BB43)*(1+DH_RFR_spot_no_VA!$C43)/(1+BSL_RFR_spot_no_VA!$C43))-1</f>
        <v>8.0172562269271275E-2</v>
      </c>
      <c r="BC43" s="6">
        <f>((1+BSL_RFR_spot_no_VA!BC43)*(1+DH_RFR_spot_no_VA!$C43)/(1+BSL_RFR_spot_no_VA!$C43))-1</f>
        <v>2.2463225845807955E-2</v>
      </c>
      <c r="BD43" s="12"/>
      <c r="BE43" s="3"/>
    </row>
    <row r="44" spans="1:57" x14ac:dyDescent="0.25">
      <c r="A44" s="3"/>
      <c r="B44" s="3">
        <v>34</v>
      </c>
      <c r="C44" s="6">
        <v>1.8957264784588812E-2</v>
      </c>
      <c r="D44" s="6">
        <f>((1+BSL_RFR_spot_no_VA!D44)*(1+DH_RFR_spot_no_VA!$C44)/(1+BSL_RFR_spot_no_VA!$C44))-1</f>
        <v>1.8957264784588812E-2</v>
      </c>
      <c r="E44" s="6">
        <f>((1+BSL_RFR_spot_no_VA!E44)*(1+DH_RFR_spot_no_VA!$C44)/(1+BSL_RFR_spot_no_VA!$C44))-1</f>
        <v>1.8957264784588812E-2</v>
      </c>
      <c r="F44" s="6">
        <f>((1+BSL_RFR_spot_no_VA!F44)*(1+DH_RFR_spot_no_VA!$C44)/(1+BSL_RFR_spot_no_VA!$C44))-1</f>
        <v>1.8578736883464453E-2</v>
      </c>
      <c r="G44" s="6">
        <f>((1+BSL_RFR_spot_no_VA!G44)*(1+DH_RFR_spot_no_VA!$C44)/(1+BSL_RFR_spot_no_VA!$C44))-1</f>
        <v>4.0065175902550543E-2</v>
      </c>
      <c r="H44" s="6">
        <f>((1+BSL_RFR_spot_no_VA!H44)*(1+DH_RFR_spot_no_VA!$C44)/(1+BSL_RFR_spot_no_VA!$C44))-1</f>
        <v>1.8957264784588812E-2</v>
      </c>
      <c r="I44" s="6">
        <f>((1+BSL_RFR_spot_no_VA!I44)*(1+DH_RFR_spot_no_VA!$C44)/(1+BSL_RFR_spot_no_VA!$C44))-1</f>
        <v>2.1049129501328645E-2</v>
      </c>
      <c r="J44" s="6">
        <f>((1+BSL_RFR_spot_no_VA!J44)*(1+DH_RFR_spot_no_VA!$C44)/(1+BSL_RFR_spot_no_VA!$C44))-1</f>
        <v>1.8877574700141508E-2</v>
      </c>
      <c r="K44" s="6">
        <f>((1+BSL_RFR_spot_no_VA!K44)*(1+DH_RFR_spot_no_VA!$C44)/(1+BSL_RFR_spot_no_VA!$C44))-1</f>
        <v>1.8957264784588812E-2</v>
      </c>
      <c r="L44" s="6">
        <f>((1+BSL_RFR_spot_no_VA!L44)*(1+DH_RFR_spot_no_VA!$C44)/(1+BSL_RFR_spot_no_VA!$C44))-1</f>
        <v>1.8957264784588812E-2</v>
      </c>
      <c r="M44" s="6">
        <f>((1+BSL_RFR_spot_no_VA!M44)*(1+DH_RFR_spot_no_VA!$C44)/(1+BSL_RFR_spot_no_VA!$C44))-1</f>
        <v>1.8957264784588812E-2</v>
      </c>
      <c r="N44" s="6">
        <f>((1+BSL_RFR_spot_no_VA!N44)*(1+DH_RFR_spot_no_VA!$C44)/(1+BSL_RFR_spot_no_VA!$C44))-1</f>
        <v>1.8957264784588812E-2</v>
      </c>
      <c r="O44" s="6">
        <f>((1+BSL_RFR_spot_no_VA!O44)*(1+DH_RFR_spot_no_VA!$C44)/(1+BSL_RFR_spot_no_VA!$C44))-1</f>
        <v>1.8957264784588812E-2</v>
      </c>
      <c r="P44" s="6">
        <f>((1+BSL_RFR_spot_no_VA!P44)*(1+DH_RFR_spot_no_VA!$C44)/(1+BSL_RFR_spot_no_VA!$C44))-1</f>
        <v>4.058316145145735E-2</v>
      </c>
      <c r="Q44" s="6">
        <f>((1+BSL_RFR_spot_no_VA!Q44)*(1+DH_RFR_spot_no_VA!$C44)/(1+BSL_RFR_spot_no_VA!$C44))-1</f>
        <v>4.6430421397773536E-2</v>
      </c>
      <c r="R44" s="6">
        <f>((1+BSL_RFR_spot_no_VA!R44)*(1+DH_RFR_spot_no_VA!$C44)/(1+BSL_RFR_spot_no_VA!$C44))-1</f>
        <v>1.8957264784588812E-2</v>
      </c>
      <c r="S44" s="6">
        <f>((1+BSL_RFR_spot_no_VA!S44)*(1+DH_RFR_spot_no_VA!$C44)/(1+BSL_RFR_spot_no_VA!$C44))-1</f>
        <v>1.8957264784588812E-2</v>
      </c>
      <c r="T44" s="6">
        <f>((1+BSL_RFR_spot_no_VA!T44)*(1+DH_RFR_spot_no_VA!$C44)/(1+BSL_RFR_spot_no_VA!$C44))-1</f>
        <v>1.8957264784588812E-2</v>
      </c>
      <c r="U44" s="6">
        <f>((1+BSL_RFR_spot_no_VA!U44)*(1+DH_RFR_spot_no_VA!$C44)/(1+BSL_RFR_spot_no_VA!$C44))-1</f>
        <v>7.6213502719695292E-3</v>
      </c>
      <c r="V44" s="6">
        <f>((1+BSL_RFR_spot_no_VA!V44)*(1+DH_RFR_spot_no_VA!$C44)/(1+BSL_RFR_spot_no_VA!$C44))-1</f>
        <v>1.8957264784588812E-2</v>
      </c>
      <c r="W44" s="6">
        <f>((1+BSL_RFR_spot_no_VA!W44)*(1+DH_RFR_spot_no_VA!$C44)/(1+BSL_RFR_spot_no_VA!$C44))-1</f>
        <v>1.8957264784588812E-2</v>
      </c>
      <c r="X44" s="6">
        <f>((1+BSL_RFR_spot_no_VA!X44)*(1+DH_RFR_spot_no_VA!$C44)/(1+BSL_RFR_spot_no_VA!$C44))-1</f>
        <v>1.8957264784588812E-2</v>
      </c>
      <c r="Y44" s="6">
        <f>((1+BSL_RFR_spot_no_VA!Y44)*(1+DH_RFR_spot_no_VA!$C44)/(1+BSL_RFR_spot_no_VA!$C44))-1</f>
        <v>1.8957264784588812E-2</v>
      </c>
      <c r="Z44" s="6">
        <f>((1+BSL_RFR_spot_no_VA!Z44)*(1+DH_RFR_spot_no_VA!$C44)/(1+BSL_RFR_spot_no_VA!$C44))-1</f>
        <v>2.7135459700986519E-2</v>
      </c>
      <c r="AA44" s="6">
        <f>((1+BSL_RFR_spot_no_VA!AA44)*(1+DH_RFR_spot_no_VA!$C44)/(1+BSL_RFR_spot_no_VA!$C44))-1</f>
        <v>3.5353499659607657E-2</v>
      </c>
      <c r="AB44" s="6">
        <f>((1+BSL_RFR_spot_no_VA!AB44)*(1+DH_RFR_spot_no_VA!$C44)/(1+BSL_RFR_spot_no_VA!$C44))-1</f>
        <v>1.8957264784588812E-2</v>
      </c>
      <c r="AC44" s="6">
        <f>((1+BSL_RFR_spot_no_VA!AC44)*(1+DH_RFR_spot_no_VA!$C44)/(1+BSL_RFR_spot_no_VA!$C44))-1</f>
        <v>4.1459752380377024E-2</v>
      </c>
      <c r="AD44" s="6">
        <f>((1+BSL_RFR_spot_no_VA!AD44)*(1+DH_RFR_spot_no_VA!$C44)/(1+BSL_RFR_spot_no_VA!$C44))-1</f>
        <v>6.1720956351086986E-2</v>
      </c>
      <c r="AE44" s="6">
        <f>((1+BSL_RFR_spot_no_VA!AE44)*(1+DH_RFR_spot_no_VA!$C44)/(1+BSL_RFR_spot_no_VA!$C44))-1</f>
        <v>1.8957264784588812E-2</v>
      </c>
      <c r="AF44" s="6">
        <f>((1+BSL_RFR_spot_no_VA!AF44)*(1+DH_RFR_spot_no_VA!$C44)/(1+BSL_RFR_spot_no_VA!$C44))-1</f>
        <v>1.8957264784588812E-2</v>
      </c>
      <c r="AG44" s="6">
        <f>((1+BSL_RFR_spot_no_VA!AG44)*(1+DH_RFR_spot_no_VA!$C44)/(1+BSL_RFR_spot_no_VA!$C44))-1</f>
        <v>1.8957264784588812E-2</v>
      </c>
      <c r="AH44" s="6">
        <f>((1+BSL_RFR_spot_no_VA!AH44)*(1+DH_RFR_spot_no_VA!$C44)/(1+BSL_RFR_spot_no_VA!$C44))-1</f>
        <v>2.9496278452735947E-2</v>
      </c>
      <c r="AI44" s="6">
        <f>((1+BSL_RFR_spot_no_VA!AI44)*(1+DH_RFR_spot_no_VA!$C44)/(1+BSL_RFR_spot_no_VA!$C44))-1</f>
        <v>7.6213502719695292E-3</v>
      </c>
      <c r="AJ44" s="6">
        <f>((1+BSL_RFR_spot_no_VA!AJ44)*(1+DH_RFR_spot_no_VA!$C44)/(1+BSL_RFR_spot_no_VA!$C44))-1</f>
        <v>1.6138228047267722E-2</v>
      </c>
      <c r="AK44" s="6">
        <f>((1+BSL_RFR_spot_no_VA!AK44)*(1+DH_RFR_spot_no_VA!$C44)/(1+BSL_RFR_spot_no_VA!$C44))-1</f>
        <v>2.8998215424940632E-2</v>
      </c>
      <c r="AL44" s="6">
        <f>((1+BSL_RFR_spot_no_VA!AL44)*(1+DH_RFR_spot_no_VA!$C44)/(1+BSL_RFR_spot_no_VA!$C44))-1</f>
        <v>0.11366893015012924</v>
      </c>
      <c r="AM44" s="6">
        <f>((1+BSL_RFR_spot_no_VA!AM44)*(1+DH_RFR_spot_no_VA!$C44)/(1+BSL_RFR_spot_no_VA!$C44))-1</f>
        <v>2.2812272619723739E-2</v>
      </c>
      <c r="AN44" s="6">
        <f>((1+BSL_RFR_spot_no_VA!AN44)*(1+DH_RFR_spot_no_VA!$C44)/(1+BSL_RFR_spot_no_VA!$C44))-1</f>
        <v>4.2336343309296698E-2</v>
      </c>
      <c r="AO44" s="6">
        <f>((1+BSL_RFR_spot_no_VA!AO44)*(1+DH_RFR_spot_no_VA!$C44)/(1+BSL_RFR_spot_no_VA!$C44))-1</f>
        <v>2.9874806353860084E-2</v>
      </c>
      <c r="AP44" s="6">
        <f>((1+BSL_RFR_spot_no_VA!AP44)*(1+DH_RFR_spot_no_VA!$C44)/(1+BSL_RFR_spot_no_VA!$C44))-1</f>
        <v>5.2267720083533531E-2</v>
      </c>
      <c r="AQ44" s="6">
        <f>((1+BSL_RFR_spot_no_VA!AQ44)*(1+DH_RFR_spot_no_VA!$C44)/(1+BSL_RFR_spot_no_VA!$C44))-1</f>
        <v>2.5093401287026085E-2</v>
      </c>
      <c r="AR44" s="6">
        <f>((1+BSL_RFR_spot_no_VA!AR44)*(1+DH_RFR_spot_no_VA!$C44)/(1+BSL_RFR_spot_no_VA!$C44))-1</f>
        <v>6.3414370645590745E-2</v>
      </c>
      <c r="AS44" s="6">
        <f>((1+BSL_RFR_spot_no_VA!AS44)*(1+DH_RFR_spot_no_VA!$C44)/(1+BSL_RFR_spot_no_VA!$C44))-1</f>
        <v>8.9661204470166123E-3</v>
      </c>
      <c r="AT44" s="6">
        <f>((1+BSL_RFR_spot_no_VA!AT44)*(1+DH_RFR_spot_no_VA!$C44)/(1+BSL_RFR_spot_no_VA!$C44))-1</f>
        <v>4.4019796343244488E-2</v>
      </c>
      <c r="AU44" s="6">
        <f>((1+BSL_RFR_spot_no_VA!AU44)*(1+DH_RFR_spot_no_VA!$C44)/(1+BSL_RFR_spot_no_VA!$C44))-1</f>
        <v>6.3713208462267801E-2</v>
      </c>
      <c r="AV44" s="6">
        <f>((1+BSL_RFR_spot_no_VA!AV44)*(1+DH_RFR_spot_no_VA!$C44)/(1+BSL_RFR_spot_no_VA!$C44))-1</f>
        <v>3.6897495045772777E-2</v>
      </c>
      <c r="AW44" s="6">
        <f>((1+BSL_RFR_spot_no_VA!AW44)*(1+DH_RFR_spot_no_VA!$C44)/(1+BSL_RFR_spot_no_VA!$C44))-1</f>
        <v>2.9097828030499651E-2</v>
      </c>
      <c r="AX44" s="6">
        <f>((1+BSL_RFR_spot_no_VA!AX44)*(1+DH_RFR_spot_no_VA!$C44)/(1+BSL_RFR_spot_no_VA!$C44))-1</f>
        <v>7.9452000140596946E-2</v>
      </c>
      <c r="AY44" s="6">
        <f>((1+BSL_RFR_spot_no_VA!AY44)*(1+DH_RFR_spot_no_VA!$C44)/(1+BSL_RFR_spot_no_VA!$C44))-1</f>
        <v>2.0132693530185541E-2</v>
      </c>
      <c r="AZ44" s="6">
        <f>((1+BSL_RFR_spot_no_VA!AZ44)*(1+DH_RFR_spot_no_VA!$C44)/(1+BSL_RFR_spot_no_VA!$C44))-1</f>
        <v>2.309118791528908E-2</v>
      </c>
      <c r="BA44" s="6">
        <f>((1+BSL_RFR_spot_no_VA!BA44)*(1+DH_RFR_spot_no_VA!$C44)/(1+BSL_RFR_spot_no_VA!$C44))-1</f>
        <v>3.2594230485622155E-2</v>
      </c>
      <c r="BB44" s="6">
        <f>((1+BSL_RFR_spot_no_VA!BB44)*(1+DH_RFR_spot_no_VA!$C44)/(1+BSL_RFR_spot_no_VA!$C44))-1</f>
        <v>7.9422116358929484E-2</v>
      </c>
      <c r="BC44" s="6">
        <f>((1+BSL_RFR_spot_no_VA!BC44)*(1+DH_RFR_spot_no_VA!$C44)/(1+BSL_RFR_spot_no_VA!$C44))-1</f>
        <v>2.26628537113851E-2</v>
      </c>
      <c r="BD44" s="12"/>
      <c r="BE44" s="3"/>
    </row>
    <row r="45" spans="1:57" x14ac:dyDescent="0.25">
      <c r="A45" s="11"/>
      <c r="B45" s="8">
        <v>35</v>
      </c>
      <c r="C45" s="9">
        <v>1.9531753674756569E-2</v>
      </c>
      <c r="D45" s="9">
        <f>((1+BSL_RFR_spot_no_VA!D45)*(1+DH_RFR_spot_no_VA!$C45)/(1+BSL_RFR_spot_no_VA!$C45))-1</f>
        <v>1.9531753674756569E-2</v>
      </c>
      <c r="E45" s="9">
        <f>((1+BSL_RFR_spot_no_VA!E45)*(1+DH_RFR_spot_no_VA!$C45)/(1+BSL_RFR_spot_no_VA!$C45))-1</f>
        <v>1.9531753674756569E-2</v>
      </c>
      <c r="F45" s="9">
        <f>((1+BSL_RFR_spot_no_VA!F45)*(1+DH_RFR_spot_no_VA!$C45)/(1+BSL_RFR_spot_no_VA!$C45))-1</f>
        <v>1.9173107393489763E-2</v>
      </c>
      <c r="G45" s="9">
        <f>((1+BSL_RFR_spot_no_VA!G45)*(1+DH_RFR_spot_no_VA!$C45)/(1+BSL_RFR_spot_no_VA!$C45))-1</f>
        <v>4.015391484760289E-2</v>
      </c>
      <c r="H45" s="9">
        <f>((1+BSL_RFR_spot_no_VA!H45)*(1+DH_RFR_spot_no_VA!$C45)/(1+BSL_RFR_spot_no_VA!$C45))-1</f>
        <v>1.9531753674756569E-2</v>
      </c>
      <c r="I45" s="9">
        <f>((1+BSL_RFR_spot_no_VA!I45)*(1+DH_RFR_spot_no_VA!$C45)/(1+BSL_RFR_spot_no_VA!$C45))-1</f>
        <v>2.159396979204109E-2</v>
      </c>
      <c r="J45" s="9">
        <f>((1+BSL_RFR_spot_no_VA!J45)*(1+DH_RFR_spot_no_VA!$C45)/(1+BSL_RFR_spot_no_VA!$C45))-1</f>
        <v>1.9462016897843437E-2</v>
      </c>
      <c r="K45" s="9">
        <f>((1+BSL_RFR_spot_no_VA!K45)*(1+DH_RFR_spot_no_VA!$C45)/(1+BSL_RFR_spot_no_VA!$C45))-1</f>
        <v>1.9531753674756569E-2</v>
      </c>
      <c r="L45" s="9">
        <f>((1+BSL_RFR_spot_no_VA!L45)*(1+DH_RFR_spot_no_VA!$C45)/(1+BSL_RFR_spot_no_VA!$C45))-1</f>
        <v>1.9531753674756569E-2</v>
      </c>
      <c r="M45" s="9">
        <f>((1+BSL_RFR_spot_no_VA!M45)*(1+DH_RFR_spot_no_VA!$C45)/(1+BSL_RFR_spot_no_VA!$C45))-1</f>
        <v>1.9531753674756569E-2</v>
      </c>
      <c r="N45" s="9">
        <f>((1+BSL_RFR_spot_no_VA!N45)*(1+DH_RFR_spot_no_VA!$C45)/(1+BSL_RFR_spot_no_VA!$C45))-1</f>
        <v>1.9531753674756569E-2</v>
      </c>
      <c r="O45" s="9">
        <f>((1+BSL_RFR_spot_no_VA!O45)*(1+DH_RFR_spot_no_VA!$C45)/(1+BSL_RFR_spot_no_VA!$C45))-1</f>
        <v>1.9531753674756569E-2</v>
      </c>
      <c r="P45" s="9">
        <f>((1+BSL_RFR_spot_no_VA!P45)*(1+DH_RFR_spot_no_VA!$C45)/(1+BSL_RFR_spot_no_VA!$C45))-1</f>
        <v>4.0671959476099584E-2</v>
      </c>
      <c r="Q45" s="9">
        <f>((1+BSL_RFR_spot_no_VA!Q45)*(1+DH_RFR_spot_no_VA!$C45)/(1+BSL_RFR_spot_no_VA!$C45))-1</f>
        <v>4.6350525596158709E-2</v>
      </c>
      <c r="R45" s="9">
        <f>((1+BSL_RFR_spot_no_VA!R45)*(1+DH_RFR_spot_no_VA!$C45)/(1+BSL_RFR_spot_no_VA!$C45))-1</f>
        <v>1.9531753674756569E-2</v>
      </c>
      <c r="S45" s="9">
        <f>((1+BSL_RFR_spot_no_VA!S45)*(1+DH_RFR_spot_no_VA!$C45)/(1+BSL_RFR_spot_no_VA!$C45))-1</f>
        <v>1.9531753674756569E-2</v>
      </c>
      <c r="T45" s="9">
        <f>((1+BSL_RFR_spot_no_VA!T45)*(1+DH_RFR_spot_no_VA!$C45)/(1+BSL_RFR_spot_no_VA!$C45))-1</f>
        <v>1.9531753674756569E-2</v>
      </c>
      <c r="U45" s="9">
        <f>((1+BSL_RFR_spot_no_VA!U45)*(1+DH_RFR_spot_no_VA!$C45)/(1+BSL_RFR_spot_no_VA!$C45))-1</f>
        <v>8.1746214346385404E-3</v>
      </c>
      <c r="V45" s="9">
        <f>((1+BSL_RFR_spot_no_VA!V45)*(1+DH_RFR_spot_no_VA!$C45)/(1+BSL_RFR_spot_no_VA!$C45))-1</f>
        <v>1.9531753674756569E-2</v>
      </c>
      <c r="W45" s="9">
        <f>((1+BSL_RFR_spot_no_VA!W45)*(1+DH_RFR_spot_no_VA!$C45)/(1+BSL_RFR_spot_no_VA!$C45))-1</f>
        <v>1.9531753674756569E-2</v>
      </c>
      <c r="X45" s="9">
        <f>((1+BSL_RFR_spot_no_VA!X45)*(1+DH_RFR_spot_no_VA!$C45)/(1+BSL_RFR_spot_no_VA!$C45))-1</f>
        <v>1.9531753674756569E-2</v>
      </c>
      <c r="Y45" s="9">
        <f>((1+BSL_RFR_spot_no_VA!Y45)*(1+DH_RFR_spot_no_VA!$C45)/(1+BSL_RFR_spot_no_VA!$C45))-1</f>
        <v>1.9531753674756569E-2</v>
      </c>
      <c r="Z45" s="9">
        <f>((1+BSL_RFR_spot_no_VA!Z45)*(1+DH_RFR_spot_no_VA!$C45)/(1+BSL_RFR_spot_no_VA!$C45))-1</f>
        <v>2.7521595829646861E-2</v>
      </c>
      <c r="AA45" s="9">
        <f>((1+BSL_RFR_spot_no_VA!AA45)*(1+DH_RFR_spot_no_VA!$C45)/(1+BSL_RFR_spot_no_VA!$C45))-1</f>
        <v>3.5561249968046216E-2</v>
      </c>
      <c r="AB45" s="9">
        <f>((1+BSL_RFR_spot_no_VA!AB45)*(1+DH_RFR_spot_no_VA!$C45)/(1+BSL_RFR_spot_no_VA!$C45))-1</f>
        <v>1.9531753674756569E-2</v>
      </c>
      <c r="AC45" s="9">
        <f>((1+BSL_RFR_spot_no_VA!AC45)*(1+DH_RFR_spot_no_VA!$C45)/(1+BSL_RFR_spot_no_VA!$C45))-1</f>
        <v>4.1518763195757424E-2</v>
      </c>
      <c r="AD45" s="9">
        <f>((1+BSL_RFR_spot_no_VA!AD45)*(1+DH_RFR_spot_no_VA!$C45)/(1+BSL_RFR_spot_no_VA!$C45))-1</f>
        <v>6.121442147533096E-2</v>
      </c>
      <c r="AE45" s="9">
        <f>((1+BSL_RFR_spot_no_VA!AE45)*(1+DH_RFR_spot_no_VA!$C45)/(1+BSL_RFR_spot_no_VA!$C45))-1</f>
        <v>1.9531753674756569E-2</v>
      </c>
      <c r="AF45" s="9">
        <f>((1+BSL_RFR_spot_no_VA!AF45)*(1+DH_RFR_spot_no_VA!$C45)/(1+BSL_RFR_spot_no_VA!$C45))-1</f>
        <v>1.9531753674756569E-2</v>
      </c>
      <c r="AG45" s="9">
        <f>((1+BSL_RFR_spot_no_VA!AG45)*(1+DH_RFR_spot_no_VA!$C45)/(1+BSL_RFR_spot_no_VA!$C45))-1</f>
        <v>1.9531753674756569E-2</v>
      </c>
      <c r="AH45" s="9">
        <f>((1+BSL_RFR_spot_no_VA!AH45)*(1+DH_RFR_spot_no_VA!$C45)/(1+BSL_RFR_spot_no_VA!$C45))-1</f>
        <v>2.9852796657881653E-2</v>
      </c>
      <c r="AI45" s="9">
        <f>((1+BSL_RFR_spot_no_VA!AI45)*(1+DH_RFR_spot_no_VA!$C45)/(1+BSL_RFR_spot_no_VA!$C45))-1</f>
        <v>8.1746214346385404E-3</v>
      </c>
      <c r="AJ45" s="9">
        <f>((1+BSL_RFR_spot_no_VA!AJ45)*(1+DH_RFR_spot_no_VA!$C45)/(1+BSL_RFR_spot_no_VA!$C45))-1</f>
        <v>1.6154501192826798E-2</v>
      </c>
      <c r="AK45" s="9">
        <f>((1+BSL_RFR_spot_no_VA!AK45)*(1+DH_RFR_spot_no_VA!$C45)/(1+BSL_RFR_spot_no_VA!$C45))-1</f>
        <v>2.9195278475558917E-2</v>
      </c>
      <c r="AL45" s="9">
        <f>((1+BSL_RFR_spot_no_VA!AL45)*(1+DH_RFR_spot_no_VA!$C45)/(1+BSL_RFR_spot_no_VA!$C45))-1</f>
        <v>0.112042569448211</v>
      </c>
      <c r="AM45" s="9">
        <f>((1+BSL_RFR_spot_no_VA!AM45)*(1+DH_RFR_spot_no_VA!$C45)/(1+BSL_RFR_spot_no_VA!$C45))-1</f>
        <v>2.3237765247847708E-2</v>
      </c>
      <c r="AN45" s="9">
        <f>((1+BSL_RFR_spot_no_VA!AN45)*(1+DH_RFR_spot_no_VA!$C45)/(1+BSL_RFR_spot_no_VA!$C45))-1</f>
        <v>4.2355604518713452E-2</v>
      </c>
      <c r="AO45" s="9">
        <f>((1+BSL_RFR_spot_no_VA!AO45)*(1+DH_RFR_spot_no_VA!$C45)/(1+BSL_RFR_spot_no_VA!$C45))-1</f>
        <v>3.0191518145744833E-2</v>
      </c>
      <c r="AP45" s="9">
        <f>((1+BSL_RFR_spot_no_VA!AP45)*(1+DH_RFR_spot_no_VA!$C45)/(1+BSL_RFR_spot_no_VA!$C45))-1</f>
        <v>5.204901650962146E-2</v>
      </c>
      <c r="AQ45" s="9">
        <f>((1+BSL_RFR_spot_no_VA!AQ45)*(1+DH_RFR_spot_no_VA!$C45)/(1+BSL_RFR_spot_no_VA!$C45))-1</f>
        <v>2.552911648927525E-2</v>
      </c>
      <c r="AR45" s="9">
        <f>((1+BSL_RFR_spot_no_VA!AR45)*(1+DH_RFR_spot_no_VA!$C45)/(1+BSL_RFR_spot_no_VA!$C45))-1</f>
        <v>6.3157088832193287E-2</v>
      </c>
      <c r="AS45" s="9">
        <f>((1+BSL_RFR_spot_no_VA!AS45)*(1+DH_RFR_spot_no_VA!$C45)/(1+BSL_RFR_spot_no_VA!$C45))-1</f>
        <v>9.3999962289668115E-3</v>
      </c>
      <c r="AT45" s="9">
        <f>((1+BSL_RFR_spot_no_VA!AT45)*(1+DH_RFR_spot_no_VA!$C45)/(1+BSL_RFR_spot_no_VA!$C45))-1</f>
        <v>4.402928716462573E-2</v>
      </c>
      <c r="AU45" s="9">
        <f>((1+BSL_RFR_spot_no_VA!AU45)*(1+DH_RFR_spot_no_VA!$C45)/(1+BSL_RFR_spot_no_VA!$C45))-1</f>
        <v>6.3485847923354655E-2</v>
      </c>
      <c r="AV45" s="9">
        <f>((1+BSL_RFR_spot_no_VA!AV45)*(1+DH_RFR_spot_no_VA!$C45)/(1+BSL_RFR_spot_no_VA!$C45))-1</f>
        <v>3.7065571870026792E-2</v>
      </c>
      <c r="AW45" s="9">
        <f>((1+BSL_RFR_spot_no_VA!AW45)*(1+DH_RFR_spot_no_VA!$C45)/(1+BSL_RFR_spot_no_VA!$C45))-1</f>
        <v>2.9424413599701715E-2</v>
      </c>
      <c r="AX45" s="9">
        <f>((1+BSL_RFR_spot_no_VA!AX45)*(1+DH_RFR_spot_no_VA!$C45)/(1+BSL_RFR_spot_no_VA!$C45))-1</f>
        <v>7.8778126860707065E-2</v>
      </c>
      <c r="AY45" s="9">
        <f>((1+BSL_RFR_spot_no_VA!AY45)*(1+DH_RFR_spot_no_VA!$C45)/(1+BSL_RFR_spot_no_VA!$C45))-1</f>
        <v>2.067742929547034E-2</v>
      </c>
      <c r="AZ45" s="9">
        <f>((1+BSL_RFR_spot_no_VA!AZ45)*(1+DH_RFR_spot_no_VA!$C45)/(1+BSL_RFR_spot_no_VA!$C45))-1</f>
        <v>2.3586449132412701E-2</v>
      </c>
      <c r="BA45" s="9">
        <f>((1+BSL_RFR_spot_no_VA!BA45)*(1+DH_RFR_spot_no_VA!$C45)/(1+BSL_RFR_spot_no_VA!$C45))-1</f>
        <v>3.2861440461842584E-2</v>
      </c>
      <c r="BB45" s="9">
        <f>((1+BSL_RFR_spot_no_VA!BB45)*(1+DH_RFR_spot_no_VA!$C45)/(1+BSL_RFR_spot_no_VA!$C45))-1</f>
        <v>7.8728314877197558E-2</v>
      </c>
      <c r="BC45" s="9">
        <f>((1+BSL_RFR_spot_no_VA!BC45)*(1+DH_RFR_spot_no_VA!$C45)/(1+BSL_RFR_spot_no_VA!$C45))-1</f>
        <v>2.2809382189667993E-2</v>
      </c>
      <c r="BD45" s="12"/>
      <c r="BE45" s="3"/>
    </row>
    <row r="46" spans="1:57" x14ac:dyDescent="0.25">
      <c r="A46" s="3"/>
      <c r="B46" s="3">
        <v>36</v>
      </c>
      <c r="C46" s="6">
        <v>2.0083722292386863E-2</v>
      </c>
      <c r="D46" s="6">
        <f>((1+BSL_RFR_spot_no_VA!D46)*(1+DH_RFR_spot_no_VA!$C46)/(1+BSL_RFR_spot_no_VA!$C46))-1</f>
        <v>2.0083722292386863E-2</v>
      </c>
      <c r="E46" s="6">
        <f>((1+BSL_RFR_spot_no_VA!E46)*(1+DH_RFR_spot_no_VA!$C46)/(1+BSL_RFR_spot_no_VA!$C46))-1</f>
        <v>2.0083722292386863E-2</v>
      </c>
      <c r="F46" s="6">
        <f>((1+BSL_RFR_spot_no_VA!F46)*(1+DH_RFR_spot_no_VA!$C46)/(1+BSL_RFR_spot_no_VA!$C46))-1</f>
        <v>1.9735002971012827E-2</v>
      </c>
      <c r="G46" s="6">
        <f>((1+BSL_RFR_spot_no_VA!G46)*(1+DH_RFR_spot_no_VA!$C46)/(1+BSL_RFR_spot_no_VA!$C46))-1</f>
        <v>4.0229735658621424E-2</v>
      </c>
      <c r="H46" s="6">
        <f>((1+BSL_RFR_spot_no_VA!H46)*(1+DH_RFR_spot_no_VA!$C46)/(1+BSL_RFR_spot_no_VA!$C46))-1</f>
        <v>2.0083722292386863E-2</v>
      </c>
      <c r="I46" s="6">
        <f>((1+BSL_RFR_spot_no_VA!I46)*(1+DH_RFR_spot_no_VA!$C46)/(1+BSL_RFR_spot_no_VA!$C46))-1</f>
        <v>2.2106294356356138E-2</v>
      </c>
      <c r="J46" s="6">
        <f>((1+BSL_RFR_spot_no_VA!J46)*(1+DH_RFR_spot_no_VA!$C46)/(1+BSL_RFR_spot_no_VA!$C46))-1</f>
        <v>2.0013978428111923E-2</v>
      </c>
      <c r="K46" s="6">
        <f>((1+BSL_RFR_spot_no_VA!K46)*(1+DH_RFR_spot_no_VA!$C46)/(1+BSL_RFR_spot_no_VA!$C46))-1</f>
        <v>2.0083722292386863E-2</v>
      </c>
      <c r="L46" s="6">
        <f>((1+BSL_RFR_spot_no_VA!L46)*(1+DH_RFR_spot_no_VA!$C46)/(1+BSL_RFR_spot_no_VA!$C46))-1</f>
        <v>2.0083722292386863E-2</v>
      </c>
      <c r="M46" s="6">
        <f>((1+BSL_RFR_spot_no_VA!M46)*(1+DH_RFR_spot_no_VA!$C46)/(1+BSL_RFR_spot_no_VA!$C46))-1</f>
        <v>2.0083722292386863E-2</v>
      </c>
      <c r="N46" s="6">
        <f>((1+BSL_RFR_spot_no_VA!N46)*(1+DH_RFR_spot_no_VA!$C46)/(1+BSL_RFR_spot_no_VA!$C46))-1</f>
        <v>2.0083722292386863E-2</v>
      </c>
      <c r="O46" s="6">
        <f>((1+BSL_RFR_spot_no_VA!O46)*(1+DH_RFR_spot_no_VA!$C46)/(1+BSL_RFR_spot_no_VA!$C46))-1</f>
        <v>2.0083722292386863E-2</v>
      </c>
      <c r="P46" s="6">
        <f>((1+BSL_RFR_spot_no_VA!P46)*(1+DH_RFR_spot_no_VA!$C46)/(1+BSL_RFR_spot_no_VA!$C46))-1</f>
        <v>4.0747832936091299E-2</v>
      </c>
      <c r="Q46" s="6">
        <f>((1+BSL_RFR_spot_no_VA!Q46)*(1+DH_RFR_spot_no_VA!$C46)/(1+BSL_RFR_spot_no_VA!$C46))-1</f>
        <v>4.625759821380071E-2</v>
      </c>
      <c r="R46" s="6">
        <f>((1+BSL_RFR_spot_no_VA!R46)*(1+DH_RFR_spot_no_VA!$C46)/(1+BSL_RFR_spot_no_VA!$C46))-1</f>
        <v>2.0083722292386863E-2</v>
      </c>
      <c r="S46" s="6">
        <f>((1+BSL_RFR_spot_no_VA!S46)*(1+DH_RFR_spot_no_VA!$C46)/(1+BSL_RFR_spot_no_VA!$C46))-1</f>
        <v>2.0083722292386863E-2</v>
      </c>
      <c r="T46" s="6">
        <f>((1+BSL_RFR_spot_no_VA!T46)*(1+DH_RFR_spot_no_VA!$C46)/(1+BSL_RFR_spot_no_VA!$C46))-1</f>
        <v>2.0083722292386863E-2</v>
      </c>
      <c r="U46" s="6">
        <f>((1+BSL_RFR_spot_no_VA!U46)*(1+DH_RFR_spot_no_VA!$C46)/(1+BSL_RFR_spot_no_VA!$C46))-1</f>
        <v>8.7154724155946717E-3</v>
      </c>
      <c r="V46" s="6">
        <f>((1+BSL_RFR_spot_no_VA!V46)*(1+DH_RFR_spot_no_VA!$C46)/(1+BSL_RFR_spot_no_VA!$C46))-1</f>
        <v>2.0083722292386863E-2</v>
      </c>
      <c r="W46" s="6">
        <f>((1+BSL_RFR_spot_no_VA!W46)*(1+DH_RFR_spot_no_VA!$C46)/(1+BSL_RFR_spot_no_VA!$C46))-1</f>
        <v>2.0083722292386863E-2</v>
      </c>
      <c r="X46" s="6">
        <f>((1+BSL_RFR_spot_no_VA!X46)*(1+DH_RFR_spot_no_VA!$C46)/(1+BSL_RFR_spot_no_VA!$C46))-1</f>
        <v>2.0083722292386863E-2</v>
      </c>
      <c r="Y46" s="6">
        <f>((1+BSL_RFR_spot_no_VA!Y46)*(1+DH_RFR_spot_no_VA!$C46)/(1+BSL_RFR_spot_no_VA!$C46))-1</f>
        <v>2.0083722292386863E-2</v>
      </c>
      <c r="Z46" s="6">
        <f>((1+BSL_RFR_spot_no_VA!Z46)*(1+DH_RFR_spot_no_VA!$C46)/(1+BSL_RFR_spot_no_VA!$C46))-1</f>
        <v>2.7895035091164422E-2</v>
      </c>
      <c r="AA46" s="6">
        <f>((1+BSL_RFR_spot_no_VA!AA46)*(1+DH_RFR_spot_no_VA!$C46)/(1+BSL_RFR_spot_no_VA!$C46))-1</f>
        <v>3.5746201526670296E-2</v>
      </c>
      <c r="AB46" s="6">
        <f>((1+BSL_RFR_spot_no_VA!AB46)*(1+DH_RFR_spot_no_VA!$C46)/(1+BSL_RFR_spot_no_VA!$C46))-1</f>
        <v>2.0083722292386863E-2</v>
      </c>
      <c r="AC46" s="6">
        <f>((1+BSL_RFR_spot_no_VA!AC46)*(1+DH_RFR_spot_no_VA!$C46)/(1+BSL_RFR_spot_no_VA!$C46))-1</f>
        <v>4.1564832489024983E-2</v>
      </c>
      <c r="AD46" s="6">
        <f>((1+BSL_RFR_spot_no_VA!AD46)*(1+DH_RFR_spot_no_VA!$C46)/(1+BSL_RFR_spot_no_VA!$C46))-1</f>
        <v>6.0724468346230021E-2</v>
      </c>
      <c r="AE46" s="6">
        <f>((1+BSL_RFR_spot_no_VA!AE46)*(1+DH_RFR_spot_no_VA!$C46)/(1+BSL_RFR_spot_no_VA!$C46))-1</f>
        <v>2.0083722292386863E-2</v>
      </c>
      <c r="AF46" s="6">
        <f>((1+BSL_RFR_spot_no_VA!AF46)*(1+DH_RFR_spot_no_VA!$C46)/(1+BSL_RFR_spot_no_VA!$C46))-1</f>
        <v>2.0083722292386863E-2</v>
      </c>
      <c r="AG46" s="6">
        <f>((1+BSL_RFR_spot_no_VA!AG46)*(1+DH_RFR_spot_no_VA!$C46)/(1+BSL_RFR_spot_no_VA!$C46))-1</f>
        <v>2.0083722292386863E-2</v>
      </c>
      <c r="AH46" s="6">
        <f>((1+BSL_RFR_spot_no_VA!AH46)*(1+DH_RFR_spot_no_VA!$C46)/(1+BSL_RFR_spot_no_VA!$C46))-1</f>
        <v>3.0186619203050657E-2</v>
      </c>
      <c r="AI46" s="6">
        <f>((1+BSL_RFR_spot_no_VA!AI46)*(1+DH_RFR_spot_no_VA!$C46)/(1+BSL_RFR_spot_no_VA!$C46))-1</f>
        <v>8.7154724155946717E-3</v>
      </c>
      <c r="AJ46" s="6">
        <f>((1+BSL_RFR_spot_no_VA!AJ46)*(1+DH_RFR_spot_no_VA!$C46)/(1+BSL_RFR_spot_no_VA!$C46))-1</f>
        <v>1.616810248381606E-2</v>
      </c>
      <c r="AK46" s="6">
        <f>((1+BSL_RFR_spot_no_VA!AK46)*(1+DH_RFR_spot_no_VA!$C46)/(1+BSL_RFR_spot_no_VA!$C46))-1</f>
        <v>2.9399509877663599E-2</v>
      </c>
      <c r="AL46" s="6">
        <f>((1+BSL_RFR_spot_no_VA!AL46)*(1+DH_RFR_spot_no_VA!$C46)/(1+BSL_RFR_spot_no_VA!$C46))-1</f>
        <v>0.11048173380170812</v>
      </c>
      <c r="AM46" s="6">
        <f>((1+BSL_RFR_spot_no_VA!AM46)*(1+DH_RFR_spot_no_VA!$C46)/(1+BSL_RFR_spot_no_VA!$C46))-1</f>
        <v>2.3640659370401496E-2</v>
      </c>
      <c r="AN46" s="6">
        <f>((1+BSL_RFR_spot_no_VA!AN46)*(1+DH_RFR_spot_no_VA!$C46)/(1+BSL_RFR_spot_no_VA!$C46))-1</f>
        <v>4.2371868632776089E-2</v>
      </c>
      <c r="AO46" s="6">
        <f>((1+BSL_RFR_spot_no_VA!AO46)*(1+DH_RFR_spot_no_VA!$C46)/(1+BSL_RFR_spot_no_VA!$C46))-1</f>
        <v>3.0485521478514022E-2</v>
      </c>
      <c r="AP46" s="6">
        <f>((1+BSL_RFR_spot_no_VA!AP46)*(1+DH_RFR_spot_no_VA!$C46)/(1+BSL_RFR_spot_no_VA!$C46))-1</f>
        <v>5.1827143946602483E-2</v>
      </c>
      <c r="AQ46" s="6">
        <f>((1+BSL_RFR_spot_no_VA!AQ46)*(1+DH_RFR_spot_no_VA!$C46)/(1+BSL_RFR_spot_no_VA!$C46))-1</f>
        <v>2.5942206891469866E-2</v>
      </c>
      <c r="AR46" s="6">
        <f>((1+BSL_RFR_spot_no_VA!AR46)*(1+DH_RFR_spot_no_VA!$C46)/(1+BSL_RFR_spot_no_VA!$C46))-1</f>
        <v>6.2896491547931088E-2</v>
      </c>
      <c r="AS46" s="6">
        <f>((1+BSL_RFR_spot_no_VA!AS46)*(1+DH_RFR_spot_no_VA!$C46)/(1+BSL_RFR_spot_no_VA!$C46))-1</f>
        <v>9.8413376531734098E-3</v>
      </c>
      <c r="AT46" s="6">
        <f>((1+BSL_RFR_spot_no_VA!AT46)*(1+DH_RFR_spot_no_VA!$C46)/(1+BSL_RFR_spot_no_VA!$C46))-1</f>
        <v>4.4035757966189193E-2</v>
      </c>
      <c r="AU46" s="6">
        <f>((1+BSL_RFR_spot_no_VA!AU46)*(1+DH_RFR_spot_no_VA!$C46)/(1+BSL_RFR_spot_no_VA!$C46))-1</f>
        <v>6.3255174278487036E-2</v>
      </c>
      <c r="AV46" s="6">
        <f>((1+BSL_RFR_spot_no_VA!AV46)*(1+DH_RFR_spot_no_VA!$C46)/(1+BSL_RFR_spot_no_VA!$C46))-1</f>
        <v>3.7210822676440936E-2</v>
      </c>
      <c r="AW46" s="6">
        <f>((1+BSL_RFR_spot_no_VA!AW46)*(1+DH_RFR_spot_no_VA!$C46)/(1+BSL_RFR_spot_no_VA!$C46))-1</f>
        <v>2.9718338971491232E-2</v>
      </c>
      <c r="AX46" s="6">
        <f>((1+BSL_RFR_spot_no_VA!AX46)*(1+DH_RFR_spot_no_VA!$C46)/(1+BSL_RFR_spot_no_VA!$C46))-1</f>
        <v>7.8130544187383633E-2</v>
      </c>
      <c r="AY46" s="6">
        <f>((1+BSL_RFR_spot_no_VA!AY46)*(1+DH_RFR_spot_no_VA!$C46)/(1+BSL_RFR_spot_no_VA!$C46))-1</f>
        <v>2.1189660711601332E-2</v>
      </c>
      <c r="AZ46" s="6">
        <f>((1+BSL_RFR_spot_no_VA!AZ46)*(1+DH_RFR_spot_no_VA!$C46)/(1+BSL_RFR_spot_no_VA!$C46))-1</f>
        <v>2.4049159146868337E-2</v>
      </c>
      <c r="BA46" s="6">
        <f>((1+BSL_RFR_spot_no_VA!BA46)*(1+DH_RFR_spot_no_VA!$C46)/(1+BSL_RFR_spot_no_VA!$C46))-1</f>
        <v>3.3115861502592159E-2</v>
      </c>
      <c r="BB46" s="6">
        <f>((1+BSL_RFR_spot_no_VA!BB46)*(1+DH_RFR_spot_no_VA!$C46)/(1+BSL_RFR_spot_no_VA!$C46))-1</f>
        <v>7.8050836913926558E-2</v>
      </c>
      <c r="BC46" s="6">
        <f>((1+BSL_RFR_spot_no_VA!BC46)*(1+DH_RFR_spot_no_VA!$C46)/(1+BSL_RFR_spot_no_VA!$C46))-1</f>
        <v>2.288344027256084E-2</v>
      </c>
      <c r="BD46" s="12"/>
      <c r="BE46" s="3"/>
    </row>
    <row r="47" spans="1:57" x14ac:dyDescent="0.25">
      <c r="A47" s="3"/>
      <c r="B47" s="3">
        <v>37</v>
      </c>
      <c r="C47" s="6">
        <v>2.0613890563486725E-2</v>
      </c>
      <c r="D47" s="6">
        <f>((1+BSL_RFR_spot_no_VA!D47)*(1+DH_RFR_spot_no_VA!$C47)/(1+BSL_RFR_spot_no_VA!$C47))-1</f>
        <v>2.0613890563486725E-2</v>
      </c>
      <c r="E47" s="6">
        <f>((1+BSL_RFR_spot_no_VA!E47)*(1+DH_RFR_spot_no_VA!$C47)/(1+BSL_RFR_spot_no_VA!$C47))-1</f>
        <v>2.0613890563486725E-2</v>
      </c>
      <c r="F47" s="6">
        <f>((1+BSL_RFR_spot_no_VA!F47)*(1+DH_RFR_spot_no_VA!$C47)/(1+BSL_RFR_spot_no_VA!$C47))-1</f>
        <v>2.0275100878454078E-2</v>
      </c>
      <c r="G47" s="6">
        <f>((1+BSL_RFR_spot_no_VA!G47)*(1+DH_RFR_spot_no_VA!$C47)/(1+BSL_RFR_spot_no_VA!$C47))-1</f>
        <v>4.0293585502885865E-2</v>
      </c>
      <c r="H47" s="6">
        <f>((1+BSL_RFR_spot_no_VA!H47)*(1+DH_RFR_spot_no_VA!$C47)/(1+BSL_RFR_spot_no_VA!$C47))-1</f>
        <v>2.0613890563486725E-2</v>
      </c>
      <c r="I47" s="6">
        <f>((1+BSL_RFR_spot_no_VA!I47)*(1+DH_RFR_spot_no_VA!$C47)/(1+BSL_RFR_spot_no_VA!$C47))-1</f>
        <v>2.2606771063679032E-2</v>
      </c>
      <c r="J47" s="6">
        <f>((1+BSL_RFR_spot_no_VA!J47)*(1+DH_RFR_spot_no_VA!$C47)/(1+BSL_RFR_spot_no_VA!$C47))-1</f>
        <v>2.0554104148480912E-2</v>
      </c>
      <c r="K47" s="6">
        <f>((1+BSL_RFR_spot_no_VA!K47)*(1+DH_RFR_spot_no_VA!$C47)/(1+BSL_RFR_spot_no_VA!$C47))-1</f>
        <v>2.0613890563486725E-2</v>
      </c>
      <c r="L47" s="6">
        <f>((1+BSL_RFR_spot_no_VA!L47)*(1+DH_RFR_spot_no_VA!$C47)/(1+BSL_RFR_spot_no_VA!$C47))-1</f>
        <v>2.0613890563486725E-2</v>
      </c>
      <c r="M47" s="6">
        <f>((1+BSL_RFR_spot_no_VA!M47)*(1+DH_RFR_spot_no_VA!$C47)/(1+BSL_RFR_spot_no_VA!$C47))-1</f>
        <v>2.0613890563486725E-2</v>
      </c>
      <c r="N47" s="6">
        <f>((1+BSL_RFR_spot_no_VA!N47)*(1+DH_RFR_spot_no_VA!$C47)/(1+BSL_RFR_spot_no_VA!$C47))-1</f>
        <v>2.0613890563486725E-2</v>
      </c>
      <c r="O47" s="6">
        <f>((1+BSL_RFR_spot_no_VA!O47)*(1+DH_RFR_spot_no_VA!$C47)/(1+BSL_RFR_spot_no_VA!$C47))-1</f>
        <v>2.0613890563486725E-2</v>
      </c>
      <c r="P47" s="6">
        <f>((1+BSL_RFR_spot_no_VA!P47)*(1+DH_RFR_spot_no_VA!$C47)/(1+BSL_RFR_spot_no_VA!$C47))-1</f>
        <v>4.0821698835436848E-2</v>
      </c>
      <c r="Q47" s="6">
        <f>((1+BSL_RFR_spot_no_VA!Q47)*(1+DH_RFR_spot_no_VA!$C47)/(1+BSL_RFR_spot_no_VA!$C47))-1</f>
        <v>4.6172582978452947E-2</v>
      </c>
      <c r="R47" s="6">
        <f>((1+BSL_RFR_spot_no_VA!R47)*(1+DH_RFR_spot_no_VA!$C47)/(1+BSL_RFR_spot_no_VA!$C47))-1</f>
        <v>2.0613890563486725E-2</v>
      </c>
      <c r="S47" s="6">
        <f>((1+BSL_RFR_spot_no_VA!S47)*(1+DH_RFR_spot_no_VA!$C47)/(1+BSL_RFR_spot_no_VA!$C47))-1</f>
        <v>2.0613890563486725E-2</v>
      </c>
      <c r="T47" s="6">
        <f>((1+BSL_RFR_spot_no_VA!T47)*(1+DH_RFR_spot_no_VA!$C47)/(1+BSL_RFR_spot_no_VA!$C47))-1</f>
        <v>2.0613890563486725E-2</v>
      </c>
      <c r="U47" s="6">
        <f>((1+BSL_RFR_spot_no_VA!U47)*(1+DH_RFR_spot_no_VA!$C47)/(1+BSL_RFR_spot_no_VA!$C47))-1</f>
        <v>9.2445073098896824E-3</v>
      </c>
      <c r="V47" s="6">
        <f>((1+BSL_RFR_spot_no_VA!V47)*(1+DH_RFR_spot_no_VA!$C47)/(1+BSL_RFR_spot_no_VA!$C47))-1</f>
        <v>2.0613890563486725E-2</v>
      </c>
      <c r="W47" s="6">
        <f>((1+BSL_RFR_spot_no_VA!W47)*(1+DH_RFR_spot_no_VA!$C47)/(1+BSL_RFR_spot_no_VA!$C47))-1</f>
        <v>2.0613890563486725E-2</v>
      </c>
      <c r="X47" s="6">
        <f>((1+BSL_RFR_spot_no_VA!X47)*(1+DH_RFR_spot_no_VA!$C47)/(1+BSL_RFR_spot_no_VA!$C47))-1</f>
        <v>2.0613890563486725E-2</v>
      </c>
      <c r="Y47" s="6">
        <f>((1+BSL_RFR_spot_no_VA!Y47)*(1+DH_RFR_spot_no_VA!$C47)/(1+BSL_RFR_spot_no_VA!$C47))-1</f>
        <v>2.0613890563486725E-2</v>
      </c>
      <c r="Z47" s="6">
        <f>((1+BSL_RFR_spot_no_VA!Z47)*(1+DH_RFR_spot_no_VA!$C47)/(1+BSL_RFR_spot_no_VA!$C47))-1</f>
        <v>2.8246622879223304E-2</v>
      </c>
      <c r="AA47" s="6">
        <f>((1+BSL_RFR_spot_no_VA!AA47)*(1+DH_RFR_spot_no_VA!$C47)/(1+BSL_RFR_spot_no_VA!$C47))-1</f>
        <v>3.5929177207464802E-2</v>
      </c>
      <c r="AB47" s="6">
        <f>((1+BSL_RFR_spot_no_VA!AB47)*(1+DH_RFR_spot_no_VA!$C47)/(1+BSL_RFR_spot_no_VA!$C47))-1</f>
        <v>2.0613890563486725E-2</v>
      </c>
      <c r="AC47" s="6">
        <f>((1+BSL_RFR_spot_no_VA!AC47)*(1+DH_RFR_spot_no_VA!$C47)/(1+BSL_RFR_spot_no_VA!$C47))-1</f>
        <v>4.1618851035513549E-2</v>
      </c>
      <c r="AD47" s="6">
        <f>((1+BSL_RFR_spot_no_VA!AD47)*(1+DH_RFR_spot_no_VA!$C47)/(1+BSL_RFR_spot_no_VA!$C47))-1</f>
        <v>6.0262248114812733E-2</v>
      </c>
      <c r="AE47" s="6">
        <f>((1+BSL_RFR_spot_no_VA!AE47)*(1+DH_RFR_spot_no_VA!$C47)/(1+BSL_RFR_spot_no_VA!$C47))-1</f>
        <v>2.0613890563486725E-2</v>
      </c>
      <c r="AF47" s="6">
        <f>((1+BSL_RFR_spot_no_VA!AF47)*(1+DH_RFR_spot_no_VA!$C47)/(1+BSL_RFR_spot_no_VA!$C47))-1</f>
        <v>2.0613890563486725E-2</v>
      </c>
      <c r="AG47" s="6">
        <f>((1+BSL_RFR_spot_no_VA!AG47)*(1+DH_RFR_spot_no_VA!$C47)/(1+BSL_RFR_spot_no_VA!$C47))-1</f>
        <v>2.0613890563486725E-2</v>
      </c>
      <c r="AH47" s="6">
        <f>((1+BSL_RFR_spot_no_VA!AH47)*(1+DH_RFR_spot_no_VA!$C47)/(1+BSL_RFR_spot_no_VA!$C47))-1</f>
        <v>3.0498577844440877E-2</v>
      </c>
      <c r="AI47" s="6">
        <f>((1+BSL_RFR_spot_no_VA!AI47)*(1+DH_RFR_spot_no_VA!$C47)/(1+BSL_RFR_spot_no_VA!$C47))-1</f>
        <v>9.2445073098896824E-3</v>
      </c>
      <c r="AJ47" s="6">
        <f>((1+BSL_RFR_spot_no_VA!AJ47)*(1+DH_RFR_spot_no_VA!$C47)/(1+BSL_RFR_spot_no_VA!$C47))-1</f>
        <v>1.6189695853059849E-2</v>
      </c>
      <c r="AK47" s="6">
        <f>((1+BSL_RFR_spot_no_VA!AK47)*(1+DH_RFR_spot_no_VA!$C47)/(1+BSL_RFR_spot_no_VA!$C47))-1</f>
        <v>2.9601781619353895E-2</v>
      </c>
      <c r="AL47" s="6">
        <f>((1+BSL_RFR_spot_no_VA!AL47)*(1+DH_RFR_spot_no_VA!$C47)/(1+BSL_RFR_spot_no_VA!$C47))-1</f>
        <v>0.10897821194201374</v>
      </c>
      <c r="AM47" s="6">
        <f>((1+BSL_RFR_spot_no_VA!AM47)*(1+DH_RFR_spot_no_VA!$C47)/(1+BSL_RFR_spot_no_VA!$C47))-1</f>
        <v>2.4041645023817448E-2</v>
      </c>
      <c r="AN47" s="6">
        <f>((1+BSL_RFR_spot_no_VA!AN47)*(1+DH_RFR_spot_no_VA!$C47)/(1+BSL_RFR_spot_no_VA!$C47))-1</f>
        <v>4.2386110028087787E-2</v>
      </c>
      <c r="AO47" s="6">
        <f>((1+BSL_RFR_spot_no_VA!AO47)*(1+DH_RFR_spot_no_VA!$C47)/(1+BSL_RFR_spot_no_VA!$C47))-1</f>
        <v>3.0767616711966594E-2</v>
      </c>
      <c r="AP47" s="6">
        <f>((1+BSL_RFR_spot_no_VA!AP47)*(1+DH_RFR_spot_no_VA!$C47)/(1+BSL_RFR_spot_no_VA!$C47))-1</f>
        <v>5.1613146743977989E-2</v>
      </c>
      <c r="AQ47" s="6">
        <f>((1+BSL_RFR_spot_no_VA!AQ47)*(1+DH_RFR_spot_no_VA!$C47)/(1+BSL_RFR_spot_no_VA!$C47))-1</f>
        <v>2.6343422001539718E-2</v>
      </c>
      <c r="AR47" s="6">
        <f>((1+BSL_RFR_spot_no_VA!AR47)*(1+DH_RFR_spot_no_VA!$C47)/(1+BSL_RFR_spot_no_VA!$C47))-1</f>
        <v>6.2643740312542606E-2</v>
      </c>
      <c r="AS47" s="6">
        <f>((1+BSL_RFR_spot_no_VA!AS47)*(1+DH_RFR_spot_no_VA!$C47)/(1+BSL_RFR_spot_no_VA!$C47))-1</f>
        <v>1.027084076748852E-2</v>
      </c>
      <c r="AT47" s="6">
        <f>((1+BSL_RFR_spot_no_VA!AT47)*(1+DH_RFR_spot_no_VA!$C47)/(1+BSL_RFR_spot_no_VA!$C47))-1</f>
        <v>4.4030236440746551E-2</v>
      </c>
      <c r="AU47" s="6">
        <f>((1+BSL_RFR_spot_no_VA!AU47)*(1+DH_RFR_spot_no_VA!$C47)/(1+BSL_RFR_spot_no_VA!$C47))-1</f>
        <v>6.3022387607579056E-2</v>
      </c>
      <c r="AV47" s="6">
        <f>((1+BSL_RFR_spot_no_VA!AV47)*(1+DH_RFR_spot_no_VA!$C47)/(1+BSL_RFR_spot_no_VA!$C47))-1</f>
        <v>3.7354086765102323E-2</v>
      </c>
      <c r="AW47" s="6">
        <f>((1+BSL_RFR_spot_no_VA!AW47)*(1+DH_RFR_spot_no_VA!$C47)/(1+BSL_RFR_spot_no_VA!$C47))-1</f>
        <v>3.0010322121893473E-2</v>
      </c>
      <c r="AX47" s="6">
        <f>((1+BSL_RFR_spot_no_VA!AX47)*(1+DH_RFR_spot_no_VA!$C47)/(1+BSL_RFR_spot_no_VA!$C47))-1</f>
        <v>7.7500664441476408E-2</v>
      </c>
      <c r="AY47" s="6">
        <f>((1+BSL_RFR_spot_no_VA!AY47)*(1+DH_RFR_spot_no_VA!$C47)/(1+BSL_RFR_spot_no_VA!$C47))-1</f>
        <v>2.1700010436091599E-2</v>
      </c>
      <c r="AZ47" s="6">
        <f>((1+BSL_RFR_spot_no_VA!AZ47)*(1+DH_RFR_spot_no_VA!$C47)/(1+BSL_RFR_spot_no_VA!$C47))-1</f>
        <v>2.4500007538861723E-2</v>
      </c>
      <c r="BA47" s="6">
        <f>((1+BSL_RFR_spot_no_VA!BA47)*(1+DH_RFR_spot_no_VA!$C47)/(1+BSL_RFR_spot_no_VA!$C47))-1</f>
        <v>3.3358361362216593E-2</v>
      </c>
      <c r="BB47" s="6">
        <f>((1+BSL_RFR_spot_no_VA!BB47)*(1+DH_RFR_spot_no_VA!$C47)/(1+BSL_RFR_spot_no_VA!$C47))-1</f>
        <v>7.740102041646657E-2</v>
      </c>
      <c r="BC47" s="6">
        <f>((1+BSL_RFR_spot_no_VA!BC47)*(1+DH_RFR_spot_no_VA!$C47)/(1+BSL_RFR_spot_no_VA!$C47))-1</f>
        <v>2.2905703138707878E-2</v>
      </c>
      <c r="BD47" s="12"/>
      <c r="BE47" s="3"/>
    </row>
    <row r="48" spans="1:57" x14ac:dyDescent="0.25">
      <c r="A48" s="3"/>
      <c r="B48" s="3">
        <v>38</v>
      </c>
      <c r="C48" s="6">
        <v>2.112303765152812E-2</v>
      </c>
      <c r="D48" s="6">
        <f>((1+BSL_RFR_spot_no_VA!D48)*(1+DH_RFR_spot_no_VA!$C48)/(1+BSL_RFR_spot_no_VA!$C48))-1</f>
        <v>2.112303765152812E-2</v>
      </c>
      <c r="E48" s="6">
        <f>((1+BSL_RFR_spot_no_VA!E48)*(1+DH_RFR_spot_no_VA!$C48)/(1+BSL_RFR_spot_no_VA!$C48))-1</f>
        <v>2.112303765152812E-2</v>
      </c>
      <c r="F48" s="6">
        <f>((1+BSL_RFR_spot_no_VA!F48)*(1+DH_RFR_spot_no_VA!$C48)/(1+BSL_RFR_spot_no_VA!$C48))-1</f>
        <v>2.0784217890430501E-2</v>
      </c>
      <c r="G48" s="6">
        <f>((1+BSL_RFR_spot_no_VA!G48)*(1+DH_RFR_spot_no_VA!$C48)/(1+BSL_RFR_spot_no_VA!$C48))-1</f>
        <v>4.0356041737364068E-2</v>
      </c>
      <c r="H48" s="6">
        <f>((1+BSL_RFR_spot_no_VA!H48)*(1+DH_RFR_spot_no_VA!$C48)/(1+BSL_RFR_spot_no_VA!$C48))-1</f>
        <v>2.112303765152812E-2</v>
      </c>
      <c r="I48" s="6">
        <f>((1+BSL_RFR_spot_no_VA!I48)*(1+DH_RFR_spot_no_VA!$C48)/(1+BSL_RFR_spot_no_VA!$C48))-1</f>
        <v>2.3066268634293952E-2</v>
      </c>
      <c r="J48" s="6">
        <f>((1+BSL_RFR_spot_no_VA!J48)*(1+DH_RFR_spot_no_VA!$C48)/(1+BSL_RFR_spot_no_VA!$C48))-1</f>
        <v>2.1053280641890382E-2</v>
      </c>
      <c r="K48" s="6">
        <f>((1+BSL_RFR_spot_no_VA!K48)*(1+DH_RFR_spot_no_VA!$C48)/(1+BSL_RFR_spot_no_VA!$C48))-1</f>
        <v>2.112303765152812E-2</v>
      </c>
      <c r="L48" s="6">
        <f>((1+BSL_RFR_spot_no_VA!L48)*(1+DH_RFR_spot_no_VA!$C48)/(1+BSL_RFR_spot_no_VA!$C48))-1</f>
        <v>2.112303765152812E-2</v>
      </c>
      <c r="M48" s="6">
        <f>((1+BSL_RFR_spot_no_VA!M48)*(1+DH_RFR_spot_no_VA!$C48)/(1+BSL_RFR_spot_no_VA!$C48))-1</f>
        <v>2.112303765152812E-2</v>
      </c>
      <c r="N48" s="6">
        <f>((1+BSL_RFR_spot_no_VA!N48)*(1+DH_RFR_spot_no_VA!$C48)/(1+BSL_RFR_spot_no_VA!$C48))-1</f>
        <v>2.112303765152812E-2</v>
      </c>
      <c r="O48" s="6">
        <f>((1+BSL_RFR_spot_no_VA!O48)*(1+DH_RFR_spot_no_VA!$C48)/(1+BSL_RFR_spot_no_VA!$C48))-1</f>
        <v>2.112303765152812E-2</v>
      </c>
      <c r="P48" s="6">
        <f>((1+BSL_RFR_spot_no_VA!P48)*(1+DH_RFR_spot_no_VA!$C48)/(1+BSL_RFR_spot_no_VA!$C48))-1</f>
        <v>4.0884201953192978E-2</v>
      </c>
      <c r="Q48" s="6">
        <f>((1+BSL_RFR_spot_no_VA!Q48)*(1+DH_RFR_spot_no_VA!$C48)/(1+BSL_RFR_spot_no_VA!$C48))-1</f>
        <v>4.6086081814750601E-2</v>
      </c>
      <c r="R48" s="6">
        <f>((1+BSL_RFR_spot_no_VA!R48)*(1+DH_RFR_spot_no_VA!$C48)/(1+BSL_RFR_spot_no_VA!$C48))-1</f>
        <v>2.112303765152812E-2</v>
      </c>
      <c r="S48" s="6">
        <f>((1+BSL_RFR_spot_no_VA!S48)*(1+DH_RFR_spot_no_VA!$C48)/(1+BSL_RFR_spot_no_VA!$C48))-1</f>
        <v>2.112303765152812E-2</v>
      </c>
      <c r="T48" s="6">
        <f>((1+BSL_RFR_spot_no_VA!T48)*(1+DH_RFR_spot_no_VA!$C48)/(1+BSL_RFR_spot_no_VA!$C48))-1</f>
        <v>2.112303765152812E-2</v>
      </c>
      <c r="U48" s="6">
        <f>((1+BSL_RFR_spot_no_VA!U48)*(1+DH_RFR_spot_no_VA!$C48)/(1+BSL_RFR_spot_no_VA!$C48))-1</f>
        <v>9.7526450805751619E-3</v>
      </c>
      <c r="V48" s="6">
        <f>((1+BSL_RFR_spot_no_VA!V48)*(1+DH_RFR_spot_no_VA!$C48)/(1+BSL_RFR_spot_no_VA!$C48))-1</f>
        <v>2.112303765152812E-2</v>
      </c>
      <c r="W48" s="6">
        <f>((1+BSL_RFR_spot_no_VA!W48)*(1+DH_RFR_spot_no_VA!$C48)/(1+BSL_RFR_spot_no_VA!$C48))-1</f>
        <v>2.112303765152812E-2</v>
      </c>
      <c r="X48" s="6">
        <f>((1+BSL_RFR_spot_no_VA!X48)*(1+DH_RFR_spot_no_VA!$C48)/(1+BSL_RFR_spot_no_VA!$C48))-1</f>
        <v>2.112303765152812E-2</v>
      </c>
      <c r="Y48" s="6">
        <f>((1+BSL_RFR_spot_no_VA!Y48)*(1+DH_RFR_spot_no_VA!$C48)/(1+BSL_RFR_spot_no_VA!$C48))-1</f>
        <v>2.112303765152812E-2</v>
      </c>
      <c r="Z48" s="6">
        <f>((1+BSL_RFR_spot_no_VA!Z48)*(1+DH_RFR_spot_no_VA!$C48)/(1+BSL_RFR_spot_no_VA!$C48))-1</f>
        <v>2.8577072395675973E-2</v>
      </c>
      <c r="AA48" s="6">
        <f>((1+BSL_RFR_spot_no_VA!AA48)*(1+DH_RFR_spot_no_VA!$C48)/(1+BSL_RFR_spot_no_VA!$C48))-1</f>
        <v>3.6090898862370491E-2</v>
      </c>
      <c r="AB48" s="6">
        <f>((1+BSL_RFR_spot_no_VA!AB48)*(1+DH_RFR_spot_no_VA!$C48)/(1+BSL_RFR_spot_no_VA!$C48))-1</f>
        <v>2.112303765152812E-2</v>
      </c>
      <c r="AC48" s="6">
        <f>((1+BSL_RFR_spot_no_VA!AC48)*(1+DH_RFR_spot_no_VA!$C48)/(1+BSL_RFR_spot_no_VA!$C48))-1</f>
        <v>4.1651529059208103E-2</v>
      </c>
      <c r="AD48" s="6">
        <f>((1+BSL_RFR_spot_no_VA!AD48)*(1+DH_RFR_spot_no_VA!$C48)/(1+BSL_RFR_spot_no_VA!$C48))-1</f>
        <v>5.9808282139204527E-2</v>
      </c>
      <c r="AE48" s="6">
        <f>((1+BSL_RFR_spot_no_VA!AE48)*(1+DH_RFR_spot_no_VA!$C48)/(1+BSL_RFR_spot_no_VA!$C48))-1</f>
        <v>2.112303765152812E-2</v>
      </c>
      <c r="AF48" s="6">
        <f>((1+BSL_RFR_spot_no_VA!AF48)*(1+DH_RFR_spot_no_VA!$C48)/(1+BSL_RFR_spot_no_VA!$C48))-1</f>
        <v>2.112303765152812E-2</v>
      </c>
      <c r="AG48" s="6">
        <f>((1+BSL_RFR_spot_no_VA!AG48)*(1+DH_RFR_spot_no_VA!$C48)/(1+BSL_RFR_spot_no_VA!$C48))-1</f>
        <v>2.112303765152812E-2</v>
      </c>
      <c r="AH48" s="6">
        <f>((1+BSL_RFR_spot_no_VA!AH48)*(1+DH_RFR_spot_no_VA!$C48)/(1+BSL_RFR_spot_no_VA!$C48))-1</f>
        <v>3.0799331416992759E-2</v>
      </c>
      <c r="AI48" s="6">
        <f>((1+BSL_RFR_spot_no_VA!AI48)*(1+DH_RFR_spot_no_VA!$C48)/(1+BSL_RFR_spot_no_VA!$C48))-1</f>
        <v>9.7526450805751619E-3</v>
      </c>
      <c r="AJ48" s="6">
        <f>((1+BSL_RFR_spot_no_VA!AJ48)*(1+DH_RFR_spot_no_VA!$C48)/(1+BSL_RFR_spot_no_VA!$C48))-1</f>
        <v>1.6200185828521452E-2</v>
      </c>
      <c r="AK48" s="6">
        <f>((1+BSL_RFR_spot_no_VA!AK48)*(1+DH_RFR_spot_no_VA!$C48)/(1+BSL_RFR_spot_no_VA!$C48))-1</f>
        <v>2.9812767994973122E-2</v>
      </c>
      <c r="AL48" s="6">
        <f>((1+BSL_RFR_spot_no_VA!AL48)*(1+DH_RFR_spot_no_VA!$C48)/(1+BSL_RFR_spot_no_VA!$C48))-1</f>
        <v>0.10754200730560592</v>
      </c>
      <c r="AM48" s="6">
        <f>((1+BSL_RFR_spot_no_VA!AM48)*(1+DH_RFR_spot_no_VA!$C48)/(1+BSL_RFR_spot_no_VA!$C48))-1</f>
        <v>2.442154767868443E-2</v>
      </c>
      <c r="AN48" s="6">
        <f>((1+BSL_RFR_spot_no_VA!AN48)*(1+DH_RFR_spot_no_VA!$C48)/(1+BSL_RFR_spot_no_VA!$C48))-1</f>
        <v>4.2388960303949785E-2</v>
      </c>
      <c r="AO48" s="6">
        <f>((1+BSL_RFR_spot_no_VA!AO48)*(1+DH_RFR_spot_no_VA!$C48)/(1+BSL_RFR_spot_no_VA!$C48))-1</f>
        <v>3.1038498307179196E-2</v>
      </c>
      <c r="AP48" s="6">
        <f>((1+BSL_RFR_spot_no_VA!AP48)*(1+DH_RFR_spot_no_VA!$C48)/(1+BSL_RFR_spot_no_VA!$C48))-1</f>
        <v>5.1397579834310481E-2</v>
      </c>
      <c r="AQ48" s="6">
        <f>((1+BSL_RFR_spot_no_VA!AQ48)*(1+DH_RFR_spot_no_VA!$C48)/(1+BSL_RFR_spot_no_VA!$C48))-1</f>
        <v>2.6713563709638954E-2</v>
      </c>
      <c r="AR48" s="6">
        <f>((1+BSL_RFR_spot_no_VA!AR48)*(1+DH_RFR_spot_no_VA!$C48)/(1+BSL_RFR_spot_no_VA!$C48))-1</f>
        <v>6.238929149580108E-2</v>
      </c>
      <c r="AS48" s="6">
        <f>((1+BSL_RFR_spot_no_VA!AS48)*(1+DH_RFR_spot_no_VA!$C48)/(1+BSL_RFR_spot_no_VA!$C48))-1</f>
        <v>1.0699347354230282E-2</v>
      </c>
      <c r="AT48" s="6">
        <f>((1+BSL_RFR_spot_no_VA!AT48)*(1+DH_RFR_spot_no_VA!$C48)/(1+BSL_RFR_spot_no_VA!$C48))-1</f>
        <v>4.4013302099800145E-2</v>
      </c>
      <c r="AU48" s="6">
        <f>((1+BSL_RFR_spot_no_VA!AU48)*(1+DH_RFR_spot_no_VA!$C48)/(1+BSL_RFR_spot_no_VA!$C48))-1</f>
        <v>6.2797868266536661E-2</v>
      </c>
      <c r="AV48" s="6">
        <f>((1+BSL_RFR_spot_no_VA!AV48)*(1+DH_RFR_spot_no_VA!$C48)/(1+BSL_RFR_spot_no_VA!$C48))-1</f>
        <v>3.7486039055125264E-2</v>
      </c>
      <c r="AW48" s="6">
        <f>((1+BSL_RFR_spot_no_VA!AW48)*(1+DH_RFR_spot_no_VA!$C48)/(1+BSL_RFR_spot_no_VA!$C48))-1</f>
        <v>3.0291101775346219E-2</v>
      </c>
      <c r="AX48" s="6">
        <f>((1+BSL_RFR_spot_no_VA!AX48)*(1+DH_RFR_spot_no_VA!$C48)/(1+BSL_RFR_spot_no_VA!$C48))-1</f>
        <v>7.6888784213361649E-2</v>
      </c>
      <c r="AY48" s="6">
        <f>((1+BSL_RFR_spot_no_VA!AY48)*(1+DH_RFR_spot_no_VA!$C48)/(1+BSL_RFR_spot_no_VA!$C48))-1</f>
        <v>2.2169392796094201E-2</v>
      </c>
      <c r="AZ48" s="6">
        <f>((1+BSL_RFR_spot_no_VA!AZ48)*(1+DH_RFR_spot_no_VA!$C48)/(1+BSL_RFR_spot_no_VA!$C48))-1</f>
        <v>2.4929777320330748E-2</v>
      </c>
      <c r="BA48" s="6">
        <f>((1+BSL_RFR_spot_no_VA!BA48)*(1+DH_RFR_spot_no_VA!$C48)/(1+BSL_RFR_spot_no_VA!$C48))-1</f>
        <v>3.3579646515411454E-2</v>
      </c>
      <c r="BB48" s="6">
        <f>((1+BSL_RFR_spot_no_VA!BB48)*(1+DH_RFR_spot_no_VA!$C48)/(1+BSL_RFR_spot_no_VA!$C48))-1</f>
        <v>7.6779166055359171E-2</v>
      </c>
      <c r="BC48" s="6">
        <f>((1+BSL_RFR_spot_no_VA!BC48)*(1+DH_RFR_spot_no_VA!$C48)/(1+BSL_RFR_spot_no_VA!$C48))-1</f>
        <v>2.2896858753745031E-2</v>
      </c>
      <c r="BD48" s="12"/>
      <c r="BE48" s="3"/>
    </row>
    <row r="49" spans="1:57" x14ac:dyDescent="0.25">
      <c r="A49" s="3"/>
      <c r="B49" s="3">
        <v>39</v>
      </c>
      <c r="C49" s="6">
        <v>2.161197702690254E-2</v>
      </c>
      <c r="D49" s="6">
        <f>((1+BSL_RFR_spot_no_VA!D49)*(1+DH_RFR_spot_no_VA!$C49)/(1+BSL_RFR_spot_no_VA!$C49))-1</f>
        <v>2.161197702690254E-2</v>
      </c>
      <c r="E49" s="6">
        <f>((1+BSL_RFR_spot_no_VA!E49)*(1+DH_RFR_spot_no_VA!$C49)/(1+BSL_RFR_spot_no_VA!$C49))-1</f>
        <v>2.161197702690254E-2</v>
      </c>
      <c r="F49" s="6">
        <f>((1+BSL_RFR_spot_no_VA!F49)*(1+DH_RFR_spot_no_VA!$C49)/(1+BSL_RFR_spot_no_VA!$C49))-1</f>
        <v>2.1283093473990711E-2</v>
      </c>
      <c r="G49" s="6">
        <f>((1+BSL_RFR_spot_no_VA!G49)*(1+DH_RFR_spot_no_VA!$C49)/(1+BSL_RFR_spot_no_VA!$C49))-1</f>
        <v>4.0418136552498263E-2</v>
      </c>
      <c r="H49" s="6">
        <f>((1+BSL_RFR_spot_no_VA!H49)*(1+DH_RFR_spot_no_VA!$C49)/(1+BSL_RFR_spot_no_VA!$C49))-1</f>
        <v>2.161197702690254E-2</v>
      </c>
      <c r="I49" s="6">
        <f>((1+BSL_RFR_spot_no_VA!I49)*(1+DH_RFR_spot_no_VA!$C49)/(1+BSL_RFR_spot_no_VA!$C49))-1</f>
        <v>2.3525481334753406E-2</v>
      </c>
      <c r="J49" s="6">
        <f>((1+BSL_RFR_spot_no_VA!J49)*(1+DH_RFR_spot_no_VA!$C49)/(1+BSL_RFR_spot_no_VA!$C49))-1</f>
        <v>2.1552180017282208E-2</v>
      </c>
      <c r="K49" s="6">
        <f>((1+BSL_RFR_spot_no_VA!K49)*(1+DH_RFR_spot_no_VA!$C49)/(1+BSL_RFR_spot_no_VA!$C49))-1</f>
        <v>2.161197702690254E-2</v>
      </c>
      <c r="L49" s="6">
        <f>((1+BSL_RFR_spot_no_VA!L49)*(1+DH_RFR_spot_no_VA!$C49)/(1+BSL_RFR_spot_no_VA!$C49))-1</f>
        <v>2.161197702690254E-2</v>
      </c>
      <c r="M49" s="6">
        <f>((1+BSL_RFR_spot_no_VA!M49)*(1+DH_RFR_spot_no_VA!$C49)/(1+BSL_RFR_spot_no_VA!$C49))-1</f>
        <v>2.161197702690254E-2</v>
      </c>
      <c r="N49" s="6">
        <f>((1+BSL_RFR_spot_no_VA!N49)*(1+DH_RFR_spot_no_VA!$C49)/(1+BSL_RFR_spot_no_VA!$C49))-1</f>
        <v>2.161197702690254E-2</v>
      </c>
      <c r="O49" s="6">
        <f>((1+BSL_RFR_spot_no_VA!O49)*(1+DH_RFR_spot_no_VA!$C49)/(1+BSL_RFR_spot_no_VA!$C49))-1</f>
        <v>2.161197702690254E-2</v>
      </c>
      <c r="P49" s="6">
        <f>((1+BSL_RFR_spot_no_VA!P49)*(1+DH_RFR_spot_no_VA!$C49)/(1+BSL_RFR_spot_no_VA!$C49))-1</f>
        <v>4.0936377302541072E-2</v>
      </c>
      <c r="Q49" s="6">
        <f>((1+BSL_RFR_spot_no_VA!Q49)*(1+DH_RFR_spot_no_VA!$C49)/(1+BSL_RFR_spot_no_VA!$C49))-1</f>
        <v>4.5999190783729604E-2</v>
      </c>
      <c r="R49" s="6">
        <f>((1+BSL_RFR_spot_no_VA!R49)*(1+DH_RFR_spot_no_VA!$C49)/(1+BSL_RFR_spot_no_VA!$C49))-1</f>
        <v>2.161197702690254E-2</v>
      </c>
      <c r="S49" s="6">
        <f>((1+BSL_RFR_spot_no_VA!S49)*(1+DH_RFR_spot_no_VA!$C49)/(1+BSL_RFR_spot_no_VA!$C49))-1</f>
        <v>2.161197702690254E-2</v>
      </c>
      <c r="T49" s="6">
        <f>((1+BSL_RFR_spot_no_VA!T49)*(1+DH_RFR_spot_no_VA!$C49)/(1+BSL_RFR_spot_no_VA!$C49))-1</f>
        <v>2.161197702690254E-2</v>
      </c>
      <c r="U49" s="6">
        <f>((1+BSL_RFR_spot_no_VA!U49)*(1+DH_RFR_spot_no_VA!$C49)/(1+BSL_RFR_spot_no_VA!$C49))-1</f>
        <v>1.0240579030768693E-2</v>
      </c>
      <c r="V49" s="6">
        <f>((1+BSL_RFR_spot_no_VA!V49)*(1+DH_RFR_spot_no_VA!$C49)/(1+BSL_RFR_spot_no_VA!$C49))-1</f>
        <v>2.161197702690254E-2</v>
      </c>
      <c r="W49" s="6">
        <f>((1+BSL_RFR_spot_no_VA!W49)*(1+DH_RFR_spot_no_VA!$C49)/(1+BSL_RFR_spot_no_VA!$C49))-1</f>
        <v>2.161197702690254E-2</v>
      </c>
      <c r="X49" s="6">
        <f>((1+BSL_RFR_spot_no_VA!X49)*(1+DH_RFR_spot_no_VA!$C49)/(1+BSL_RFR_spot_no_VA!$C49))-1</f>
        <v>2.161197702690254E-2</v>
      </c>
      <c r="Y49" s="6">
        <f>((1+BSL_RFR_spot_no_VA!Y49)*(1+DH_RFR_spot_no_VA!$C49)/(1+BSL_RFR_spot_no_VA!$C49))-1</f>
        <v>2.161197702690254E-2</v>
      </c>
      <c r="Z49" s="6">
        <f>((1+BSL_RFR_spot_no_VA!Z49)*(1+DH_RFR_spot_no_VA!$C49)/(1+BSL_RFR_spot_no_VA!$C49))-1</f>
        <v>2.8897246032313362E-2</v>
      </c>
      <c r="AA49" s="6">
        <f>((1+BSL_RFR_spot_no_VA!AA49)*(1+DH_RFR_spot_no_VA!$C49)/(1+BSL_RFR_spot_no_VA!$C49))-1</f>
        <v>3.6252278215614941E-2</v>
      </c>
      <c r="AB49" s="6">
        <f>((1+BSL_RFR_spot_no_VA!AB49)*(1+DH_RFR_spot_no_VA!$C49)/(1+BSL_RFR_spot_no_VA!$C49))-1</f>
        <v>2.161197702690254E-2</v>
      </c>
      <c r="AC49" s="6">
        <f>((1+BSL_RFR_spot_no_VA!AC49)*(1+DH_RFR_spot_no_VA!$C49)/(1+BSL_RFR_spot_no_VA!$C49))-1</f>
        <v>4.1683839922795451E-2</v>
      </c>
      <c r="AD49" s="6">
        <f>((1+BSL_RFR_spot_no_VA!AD49)*(1+DH_RFR_spot_no_VA!$C49)/(1+BSL_RFR_spot_no_VA!$C49))-1</f>
        <v>5.9383754770414798E-2</v>
      </c>
      <c r="AE49" s="6">
        <f>((1+BSL_RFR_spot_no_VA!AE49)*(1+DH_RFR_spot_no_VA!$C49)/(1+BSL_RFR_spot_no_VA!$C49))-1</f>
        <v>2.161197702690254E-2</v>
      </c>
      <c r="AF49" s="6">
        <f>((1+BSL_RFR_spot_no_VA!AF49)*(1+DH_RFR_spot_no_VA!$C49)/(1+BSL_RFR_spot_no_VA!$C49))-1</f>
        <v>2.161197702690254E-2</v>
      </c>
      <c r="AG49" s="6">
        <f>((1+BSL_RFR_spot_no_VA!AG49)*(1+DH_RFR_spot_no_VA!$C49)/(1+BSL_RFR_spot_no_VA!$C49))-1</f>
        <v>2.161197702690254E-2</v>
      </c>
      <c r="AH49" s="6">
        <f>((1+BSL_RFR_spot_no_VA!AH49)*(1+DH_RFR_spot_no_VA!$C49)/(1+BSL_RFR_spot_no_VA!$C49))-1</f>
        <v>3.1079836883455947E-2</v>
      </c>
      <c r="AI49" s="6">
        <f>((1+BSL_RFR_spot_no_VA!AI49)*(1+DH_RFR_spot_no_VA!$C49)/(1+BSL_RFR_spot_no_VA!$C49))-1</f>
        <v>1.0240579030768693E-2</v>
      </c>
      <c r="AJ49" s="6">
        <f>((1+BSL_RFR_spot_no_VA!AJ49)*(1+DH_RFR_spot_no_VA!$C49)/(1+BSL_RFR_spot_no_VA!$C49))-1</f>
        <v>1.6230246161072381E-2</v>
      </c>
      <c r="AK49" s="6">
        <f>((1+BSL_RFR_spot_no_VA!AK49)*(1+DH_RFR_spot_no_VA!$C49)/(1+BSL_RFR_spot_no_VA!$C49))-1</f>
        <v>3.00234230468297E-2</v>
      </c>
      <c r="AL49" s="6">
        <f>((1+BSL_RFR_spot_no_VA!AL49)*(1+DH_RFR_spot_no_VA!$C49)/(1+BSL_RFR_spot_no_VA!$C49))-1</f>
        <v>0.10616494863005776</v>
      </c>
      <c r="AM49" s="6">
        <f>((1+BSL_RFR_spot_no_VA!AM49)*(1+DH_RFR_spot_no_VA!$C49)/(1+BSL_RFR_spot_no_VA!$C49))-1</f>
        <v>2.4801150873320577E-2</v>
      </c>
      <c r="AN49" s="6">
        <f>((1+BSL_RFR_spot_no_VA!AN49)*(1+DH_RFR_spot_no_VA!$C49)/(1+BSL_RFR_spot_no_VA!$C49))-1</f>
        <v>4.2391437869969462E-2</v>
      </c>
      <c r="AO49" s="6">
        <f>((1+BSL_RFR_spot_no_VA!AO49)*(1+DH_RFR_spot_no_VA!$C49)/(1+BSL_RFR_spot_no_VA!$C49))-1</f>
        <v>3.129909258539687E-2</v>
      </c>
      <c r="AP49" s="6">
        <f>((1+BSL_RFR_spot_no_VA!AP49)*(1+DH_RFR_spot_no_VA!$C49)/(1+BSL_RFR_spot_no_VA!$C49))-1</f>
        <v>5.1191564452428784E-2</v>
      </c>
      <c r="AQ49" s="6">
        <f>((1+BSL_RFR_spot_no_VA!AQ49)*(1+DH_RFR_spot_no_VA!$C49)/(1+BSL_RFR_spot_no_VA!$C49))-1</f>
        <v>2.7083403407163198E-2</v>
      </c>
      <c r="AR49" s="6">
        <f>((1+BSL_RFR_spot_no_VA!AR49)*(1+DH_RFR_spot_no_VA!$C49)/(1+BSL_RFR_spot_no_VA!$C49))-1</f>
        <v>6.2154349549490506E-2</v>
      </c>
      <c r="AS49" s="6">
        <f>((1+BSL_RFR_spot_no_VA!AS49)*(1+DH_RFR_spot_no_VA!$C49)/(1+BSL_RFR_spot_no_VA!$C49))-1</f>
        <v>1.1127568006803479E-2</v>
      </c>
      <c r="AT49" s="6">
        <f>((1+BSL_RFR_spot_no_VA!AT49)*(1+DH_RFR_spot_no_VA!$C49)/(1+BSL_RFR_spot_no_VA!$C49))-1</f>
        <v>4.3995990961448461E-2</v>
      </c>
      <c r="AU49" s="6">
        <f>((1+BSL_RFR_spot_no_VA!AU49)*(1+DH_RFR_spot_no_VA!$C49)/(1+BSL_RFR_spot_no_VA!$C49))-1</f>
        <v>6.2572928616832835E-2</v>
      </c>
      <c r="AV49" s="6">
        <f>((1+BSL_RFR_spot_no_VA!AV49)*(1+DH_RFR_spot_no_VA!$C49)/(1+BSL_RFR_spot_no_VA!$C49))-1</f>
        <v>3.7607677100342407E-2</v>
      </c>
      <c r="AW49" s="6">
        <f>((1+BSL_RFR_spot_no_VA!AW49)*(1+DH_RFR_spot_no_VA!$C49)/(1+BSL_RFR_spot_no_VA!$C49))-1</f>
        <v>3.0551629965142713E-2</v>
      </c>
      <c r="AX49" s="6">
        <f>((1+BSL_RFR_spot_no_VA!AX49)*(1+DH_RFR_spot_no_VA!$C49)/(1+BSL_RFR_spot_no_VA!$C49))-1</f>
        <v>7.6296342324700062E-2</v>
      </c>
      <c r="AY49" s="6">
        <f>((1+BSL_RFR_spot_no_VA!AY49)*(1+DH_RFR_spot_no_VA!$C49)/(1+BSL_RFR_spot_no_VA!$C49))-1</f>
        <v>2.2638492358718398E-2</v>
      </c>
      <c r="AZ49" s="6">
        <f>((1+BSL_RFR_spot_no_VA!AZ49)*(1+DH_RFR_spot_no_VA!$C49)/(1+BSL_RFR_spot_no_VA!$C49))-1</f>
        <v>2.5329357791633589E-2</v>
      </c>
      <c r="BA49" s="6">
        <f>((1+BSL_RFR_spot_no_VA!BA49)*(1+DH_RFR_spot_no_VA!$C49)/(1+BSL_RFR_spot_no_VA!$C49))-1</f>
        <v>3.3800600821181082E-2</v>
      </c>
      <c r="BB49" s="6">
        <f>((1+BSL_RFR_spot_no_VA!BB49)*(1+DH_RFR_spot_no_VA!$C49)/(1+BSL_RFR_spot_no_VA!$C49))-1</f>
        <v>7.6186714473729156E-2</v>
      </c>
      <c r="BC49" s="6">
        <f>((1+BSL_RFR_spot_no_VA!BC49)*(1+DH_RFR_spot_no_VA!$C49)/(1+BSL_RFR_spot_no_VA!$C49))-1</f>
        <v>2.2877680397199729E-2</v>
      </c>
      <c r="BD49" s="12"/>
      <c r="BE49" s="3"/>
    </row>
    <row r="50" spans="1:57" x14ac:dyDescent="0.25">
      <c r="A50" s="11"/>
      <c r="B50" s="8">
        <v>40</v>
      </c>
      <c r="C50" s="9">
        <v>2.2081537681596819E-2</v>
      </c>
      <c r="D50" s="9">
        <f>((1+BSL_RFR_spot_no_VA!D50)*(1+DH_RFR_spot_no_VA!$C50)/(1+BSL_RFR_spot_no_VA!$C50))-1</f>
        <v>2.2081537681596819E-2</v>
      </c>
      <c r="E50" s="9">
        <f>((1+BSL_RFR_spot_no_VA!E50)*(1+DH_RFR_spot_no_VA!$C50)/(1+BSL_RFR_spot_no_VA!$C50))-1</f>
        <v>2.2081537681596819E-2</v>
      </c>
      <c r="F50" s="9">
        <f>((1+BSL_RFR_spot_no_VA!F50)*(1+DH_RFR_spot_no_VA!$C50)/(1+BSL_RFR_spot_no_VA!$C50))-1</f>
        <v>2.1762595058157475E-2</v>
      </c>
      <c r="G50" s="9">
        <f>((1+BSL_RFR_spot_no_VA!G50)*(1+DH_RFR_spot_no_VA!$C50)/(1+BSL_RFR_spot_no_VA!$C50))-1</f>
        <v>4.0460606357275664E-2</v>
      </c>
      <c r="H50" s="9">
        <f>((1+BSL_RFR_spot_no_VA!H50)*(1+DH_RFR_spot_no_VA!$C50)/(1+BSL_RFR_spot_no_VA!$C50))-1</f>
        <v>2.2081537681596819E-2</v>
      </c>
      <c r="I50" s="9">
        <f>((1+BSL_RFR_spot_no_VA!I50)*(1+DH_RFR_spot_no_VA!$C50)/(1+BSL_RFR_spot_no_VA!$C50))-1</f>
        <v>2.3945358637319059E-2</v>
      </c>
      <c r="J50" s="9">
        <f>((1+BSL_RFR_spot_no_VA!J50)*(1+DH_RFR_spot_no_VA!$C50)/(1+BSL_RFR_spot_no_VA!$C50))-1</f>
        <v>2.2011768982719504E-2</v>
      </c>
      <c r="K50" s="9">
        <f>((1+BSL_RFR_spot_no_VA!K50)*(1+DH_RFR_spot_no_VA!$C50)/(1+BSL_RFR_spot_no_VA!$C50))-1</f>
        <v>2.2081537681596819E-2</v>
      </c>
      <c r="L50" s="9">
        <f>((1+BSL_RFR_spot_no_VA!L50)*(1+DH_RFR_spot_no_VA!$C50)/(1+BSL_RFR_spot_no_VA!$C50))-1</f>
        <v>2.2081537681596819E-2</v>
      </c>
      <c r="M50" s="9">
        <f>((1+BSL_RFR_spot_no_VA!M50)*(1+DH_RFR_spot_no_VA!$C50)/(1+BSL_RFR_spot_no_VA!$C50))-1</f>
        <v>2.2081537681596819E-2</v>
      </c>
      <c r="N50" s="9">
        <f>((1+BSL_RFR_spot_no_VA!N50)*(1+DH_RFR_spot_no_VA!$C50)/(1+BSL_RFR_spot_no_VA!$C50))-1</f>
        <v>2.2081537681596819E-2</v>
      </c>
      <c r="O50" s="9">
        <f>((1+BSL_RFR_spot_no_VA!O50)*(1+DH_RFR_spot_no_VA!$C50)/(1+BSL_RFR_spot_no_VA!$C50))-1</f>
        <v>2.2081537681596819E-2</v>
      </c>
      <c r="P50" s="9">
        <f>((1+BSL_RFR_spot_no_VA!P50)*(1+DH_RFR_spot_no_VA!$C50)/(1+BSL_RFR_spot_no_VA!$C50))-1</f>
        <v>4.0978888120364321E-2</v>
      </c>
      <c r="Q50" s="9">
        <f>((1+BSL_RFR_spot_no_VA!Q50)*(1+DH_RFR_spot_no_VA!$C50)/(1+BSL_RFR_spot_no_VA!$C50))-1</f>
        <v>4.5912531826688197E-2</v>
      </c>
      <c r="R50" s="9">
        <f>((1+BSL_RFR_spot_no_VA!R50)*(1+DH_RFR_spot_no_VA!$C50)/(1+BSL_RFR_spot_no_VA!$C50))-1</f>
        <v>2.2081537681596819E-2</v>
      </c>
      <c r="S50" s="9">
        <f>((1+BSL_RFR_spot_no_VA!S50)*(1+DH_RFR_spot_no_VA!$C50)/(1+BSL_RFR_spot_no_VA!$C50))-1</f>
        <v>2.2081537681596819E-2</v>
      </c>
      <c r="T50" s="9">
        <f>((1+BSL_RFR_spot_no_VA!T50)*(1+DH_RFR_spot_no_VA!$C50)/(1+BSL_RFR_spot_no_VA!$C50))-1</f>
        <v>2.2081537681596819E-2</v>
      </c>
      <c r="U50" s="9">
        <f>((1+BSL_RFR_spot_no_VA!U50)*(1+DH_RFR_spot_no_VA!$C50)/(1+BSL_RFR_spot_no_VA!$C50))-1</f>
        <v>1.0709239764595591E-2</v>
      </c>
      <c r="V50" s="9">
        <f>((1+BSL_RFR_spot_no_VA!V50)*(1+DH_RFR_spot_no_VA!$C50)/(1+BSL_RFR_spot_no_VA!$C50))-1</f>
        <v>2.2081537681596819E-2</v>
      </c>
      <c r="W50" s="9">
        <f>((1+BSL_RFR_spot_no_VA!W50)*(1+DH_RFR_spot_no_VA!$C50)/(1+BSL_RFR_spot_no_VA!$C50))-1</f>
        <v>2.2081537681596819E-2</v>
      </c>
      <c r="X50" s="9">
        <f>((1+BSL_RFR_spot_no_VA!X50)*(1+DH_RFR_spot_no_VA!$C50)/(1+BSL_RFR_spot_no_VA!$C50))-1</f>
        <v>2.2081537681596819E-2</v>
      </c>
      <c r="Y50" s="9">
        <f>((1+BSL_RFR_spot_no_VA!Y50)*(1+DH_RFR_spot_no_VA!$C50)/(1+BSL_RFR_spot_no_VA!$C50))-1</f>
        <v>2.2081537681596819E-2</v>
      </c>
      <c r="Z50" s="9">
        <f>((1+BSL_RFR_spot_no_VA!Z50)*(1+DH_RFR_spot_no_VA!$C50)/(1+BSL_RFR_spot_no_VA!$C50))-1</f>
        <v>2.9197944967082057E-2</v>
      </c>
      <c r="AA50" s="9">
        <f>((1+BSL_RFR_spot_no_VA!AA50)*(1+DH_RFR_spot_no_VA!$C50)/(1+BSL_RFR_spot_no_VA!$C50))-1</f>
        <v>3.6404054865409652E-2</v>
      </c>
      <c r="AB50" s="9">
        <f>((1+BSL_RFR_spot_no_VA!AB50)*(1+DH_RFR_spot_no_VA!$C50)/(1+BSL_RFR_spot_no_VA!$C50))-1</f>
        <v>2.2081537681596819E-2</v>
      </c>
      <c r="AC50" s="9">
        <f>((1+BSL_RFR_spot_no_VA!AC50)*(1+DH_RFR_spot_no_VA!$C50)/(1+BSL_RFR_spot_no_VA!$C50))-1</f>
        <v>4.1706475980084923E-2</v>
      </c>
      <c r="AD50" s="9">
        <f>((1+BSL_RFR_spot_no_VA!AD50)*(1+DH_RFR_spot_no_VA!$C50)/(1+BSL_RFR_spot_no_VA!$C50))-1</f>
        <v>5.896924547372695E-2</v>
      </c>
      <c r="AE50" s="9">
        <f>((1+BSL_RFR_spot_no_VA!AE50)*(1+DH_RFR_spot_no_VA!$C50)/(1+BSL_RFR_spot_no_VA!$C50))-1</f>
        <v>2.2081537681596819E-2</v>
      </c>
      <c r="AF50" s="9">
        <f>((1+BSL_RFR_spot_no_VA!AF50)*(1+DH_RFR_spot_no_VA!$C50)/(1+BSL_RFR_spot_no_VA!$C50))-1</f>
        <v>2.2081537681596819E-2</v>
      </c>
      <c r="AG50" s="9">
        <f>((1+BSL_RFR_spot_no_VA!AG50)*(1+DH_RFR_spot_no_VA!$C50)/(1+BSL_RFR_spot_no_VA!$C50))-1</f>
        <v>2.2081537681596819E-2</v>
      </c>
      <c r="AH50" s="9">
        <f>((1+BSL_RFR_spot_no_VA!AH50)*(1+DH_RFR_spot_no_VA!$C50)/(1+BSL_RFR_spot_no_VA!$C50))-1</f>
        <v>3.1350807675295966E-2</v>
      </c>
      <c r="AI50" s="9">
        <f>((1+BSL_RFR_spot_no_VA!AI50)*(1+DH_RFR_spot_no_VA!$C50)/(1+BSL_RFR_spot_no_VA!$C50))-1</f>
        <v>1.0709239764595591E-2</v>
      </c>
      <c r="AJ50" s="9">
        <f>((1+BSL_RFR_spot_no_VA!AJ50)*(1+DH_RFR_spot_no_VA!$C50)/(1+BSL_RFR_spot_no_VA!$C50))-1</f>
        <v>1.6250867846850481E-2</v>
      </c>
      <c r="AK50" s="9">
        <f>((1+BSL_RFR_spot_no_VA!AK50)*(1+DH_RFR_spot_no_VA!$C50)/(1+BSL_RFR_spot_no_VA!$C50))-1</f>
        <v>3.0234508493259149E-2</v>
      </c>
      <c r="AL50" s="9">
        <f>((1+BSL_RFR_spot_no_VA!AL50)*(1+DH_RFR_spot_no_VA!$C50)/(1+BSL_RFR_spot_no_VA!$C50))-1</f>
        <v>0.10484714846404741</v>
      </c>
      <c r="AM50" s="9">
        <f>((1+BSL_RFR_spot_no_VA!AM50)*(1+DH_RFR_spot_no_VA!$C50)/(1+BSL_RFR_spot_no_VA!$C50))-1</f>
        <v>2.5161327389180643E-2</v>
      </c>
      <c r="AN50" s="9">
        <f>((1+BSL_RFR_spot_no_VA!AN50)*(1+DH_RFR_spot_no_VA!$C50)/(1+BSL_RFR_spot_no_VA!$C50))-1</f>
        <v>4.239419601187544E-2</v>
      </c>
      <c r="AO50" s="9">
        <f>((1+BSL_RFR_spot_no_VA!AO50)*(1+DH_RFR_spot_no_VA!$C50)/(1+BSL_RFR_spot_no_VA!$C50))-1</f>
        <v>3.1540179857963091E-2</v>
      </c>
      <c r="AP50" s="9">
        <f>((1+BSL_RFR_spot_no_VA!AP50)*(1+DH_RFR_spot_no_VA!$C50)/(1+BSL_RFR_spot_no_VA!$C50))-1</f>
        <v>5.0985712930766702E-2</v>
      </c>
      <c r="AQ50" s="9">
        <f>((1+BSL_RFR_spot_no_VA!AQ50)*(1+DH_RFR_spot_no_VA!$C50)/(1+BSL_RFR_spot_no_VA!$C50))-1</f>
        <v>2.742382662420173E-2</v>
      </c>
      <c r="AR50" s="9">
        <f>((1+BSL_RFR_spot_no_VA!AR50)*(1+DH_RFR_spot_no_VA!$C50)/(1+BSL_RFR_spot_no_VA!$C50))-1</f>
        <v>6.1929431697521409E-2</v>
      </c>
      <c r="AS50" s="9">
        <f>((1+BSL_RFR_spot_no_VA!AS50)*(1+DH_RFR_spot_no_VA!$C50)/(1+BSL_RFR_spot_no_VA!$C50))-1</f>
        <v>1.153649719414096E-2</v>
      </c>
      <c r="AT50" s="9">
        <f>((1+BSL_RFR_spot_no_VA!AT50)*(1+DH_RFR_spot_no_VA!$C50)/(1+BSL_RFR_spot_no_VA!$C50))-1</f>
        <v>4.397894217208842E-2</v>
      </c>
      <c r="AU50" s="9">
        <f>((1+BSL_RFR_spot_no_VA!AU50)*(1+DH_RFR_spot_no_VA!$C50)/(1+BSL_RFR_spot_no_VA!$C50))-1</f>
        <v>6.2348043890785299E-2</v>
      </c>
      <c r="AV50" s="9">
        <f>((1+BSL_RFR_spot_no_VA!AV50)*(1+DH_RFR_spot_no_VA!$C50)/(1+BSL_RFR_spot_no_VA!$C50))-1</f>
        <v>3.7719693187096004E-2</v>
      </c>
      <c r="AW50" s="9">
        <f>((1+BSL_RFR_spot_no_VA!AW50)*(1+DH_RFR_spot_no_VA!$C50)/(1+BSL_RFR_spot_no_VA!$C50))-1</f>
        <v>3.0812591998242489E-2</v>
      </c>
      <c r="AX50" s="9">
        <f>((1+BSL_RFR_spot_no_VA!AX50)*(1+DH_RFR_spot_no_VA!$C50)/(1+BSL_RFR_spot_no_VA!$C50))-1</f>
        <v>7.5733667118245585E-2</v>
      </c>
      <c r="AY50" s="9">
        <f>((1+BSL_RFR_spot_no_VA!AY50)*(1+DH_RFR_spot_no_VA!$C50)/(1+BSL_RFR_spot_no_VA!$C50))-1</f>
        <v>2.3078233379844049E-2</v>
      </c>
      <c r="AZ50" s="9">
        <f>((1+BSL_RFR_spot_no_VA!AZ50)*(1+DH_RFR_spot_no_VA!$C50)/(1+BSL_RFR_spot_no_VA!$C50))-1</f>
        <v>2.5719476980199163E-2</v>
      </c>
      <c r="BA50" s="9">
        <f>((1+BSL_RFR_spot_no_VA!BA50)*(1+DH_RFR_spot_no_VA!$C50)/(1+BSL_RFR_spot_no_VA!$C50))-1</f>
        <v>3.4002018232633935E-2</v>
      </c>
      <c r="BB50" s="9">
        <f>((1+BSL_RFR_spot_no_VA!BB50)*(1+DH_RFR_spot_no_VA!$C50)/(1+BSL_RFR_spot_no_VA!$C50))-1</f>
        <v>7.5604096677473587E-2</v>
      </c>
      <c r="BC50" s="9">
        <f>((1+BSL_RFR_spot_no_VA!BC50)*(1+DH_RFR_spot_no_VA!$C50)/(1+BSL_RFR_spot_no_VA!$C50))-1</f>
        <v>2.2848993369247284E-2</v>
      </c>
      <c r="BD50" s="12"/>
      <c r="BE50" s="3"/>
    </row>
    <row r="51" spans="1:57" x14ac:dyDescent="0.25">
      <c r="A51" s="3"/>
      <c r="B51" s="3">
        <v>41</v>
      </c>
      <c r="C51" s="6">
        <v>2.2532550067563939E-2</v>
      </c>
      <c r="D51" s="6">
        <f>((1+BSL_RFR_spot_no_VA!D51)*(1+DH_RFR_spot_no_VA!$C51)/(1+BSL_RFR_spot_no_VA!$C51))-1</f>
        <v>2.2532550067563939E-2</v>
      </c>
      <c r="E51" s="6">
        <f>((1+BSL_RFR_spot_no_VA!E51)*(1+DH_RFR_spot_no_VA!$C51)/(1+BSL_RFR_spot_no_VA!$C51))-1</f>
        <v>2.2532550067563939E-2</v>
      </c>
      <c r="F51" s="6">
        <f>((1+BSL_RFR_spot_no_VA!F51)*(1+DH_RFR_spot_no_VA!$C51)/(1+BSL_RFR_spot_no_VA!$C51))-1</f>
        <v>2.2213581791788117E-2</v>
      </c>
      <c r="G51" s="6">
        <f>((1+BSL_RFR_spot_no_VA!G51)*(1+DH_RFR_spot_no_VA!$C51)/(1+BSL_RFR_spot_no_VA!$C51))-1</f>
        <v>4.0514386614411979E-2</v>
      </c>
      <c r="H51" s="6">
        <f>((1+BSL_RFR_spot_no_VA!H51)*(1+DH_RFR_spot_no_VA!$C51)/(1+BSL_RFR_spot_no_VA!$C51))-1</f>
        <v>2.2532550067563939E-2</v>
      </c>
      <c r="I51" s="6">
        <f>((1+BSL_RFR_spot_no_VA!I51)*(1+DH_RFR_spot_no_VA!$C51)/(1+BSL_RFR_spot_no_VA!$C51))-1</f>
        <v>2.4366617653273526E-2</v>
      </c>
      <c r="J51" s="6">
        <f>((1+BSL_RFR_spot_no_VA!J51)*(1+DH_RFR_spot_no_VA!$C51)/(1+BSL_RFR_spot_no_VA!$C51))-1</f>
        <v>2.2462775757237985E-2</v>
      </c>
      <c r="K51" s="6">
        <f>((1+BSL_RFR_spot_no_VA!K51)*(1+DH_RFR_spot_no_VA!$C51)/(1+BSL_RFR_spot_no_VA!$C51))-1</f>
        <v>2.2532550067563939E-2</v>
      </c>
      <c r="L51" s="6">
        <f>((1+BSL_RFR_spot_no_VA!L51)*(1+DH_RFR_spot_no_VA!$C51)/(1+BSL_RFR_spot_no_VA!$C51))-1</f>
        <v>2.2532550067563939E-2</v>
      </c>
      <c r="M51" s="6">
        <f>((1+BSL_RFR_spot_no_VA!M51)*(1+DH_RFR_spot_no_VA!$C51)/(1+BSL_RFR_spot_no_VA!$C51))-1</f>
        <v>2.2532550067563939E-2</v>
      </c>
      <c r="N51" s="6">
        <f>((1+BSL_RFR_spot_no_VA!N51)*(1+DH_RFR_spot_no_VA!$C51)/(1+BSL_RFR_spot_no_VA!$C51))-1</f>
        <v>2.2532550067563939E-2</v>
      </c>
      <c r="O51" s="6">
        <f>((1+BSL_RFR_spot_no_VA!O51)*(1+DH_RFR_spot_no_VA!$C51)/(1+BSL_RFR_spot_no_VA!$C51))-1</f>
        <v>2.2532550067563939E-2</v>
      </c>
      <c r="P51" s="6">
        <f>((1+BSL_RFR_spot_no_VA!P51)*(1+DH_RFR_spot_no_VA!$C51)/(1+BSL_RFR_spot_no_VA!$C51))-1</f>
        <v>4.1022742303929549E-2</v>
      </c>
      <c r="Q51" s="6">
        <f>((1+BSL_RFR_spot_no_VA!Q51)*(1+DH_RFR_spot_no_VA!$C51)/(1+BSL_RFR_spot_no_VA!$C51))-1</f>
        <v>4.583716971641727E-2</v>
      </c>
      <c r="R51" s="6">
        <f>((1+BSL_RFR_spot_no_VA!R51)*(1+DH_RFR_spot_no_VA!$C51)/(1+BSL_RFR_spot_no_VA!$C51))-1</f>
        <v>2.2532550067563939E-2</v>
      </c>
      <c r="S51" s="6">
        <f>((1+BSL_RFR_spot_no_VA!S51)*(1+DH_RFR_spot_no_VA!$C51)/(1+BSL_RFR_spot_no_VA!$C51))-1</f>
        <v>2.2532550067563939E-2</v>
      </c>
      <c r="T51" s="6">
        <f>((1+BSL_RFR_spot_no_VA!T51)*(1+DH_RFR_spot_no_VA!$C51)/(1+BSL_RFR_spot_no_VA!$C51))-1</f>
        <v>2.2532550067563939E-2</v>
      </c>
      <c r="U51" s="6">
        <f>((1+BSL_RFR_spot_no_VA!U51)*(1+DH_RFR_spot_no_VA!$C51)/(1+BSL_RFR_spot_no_VA!$C51))-1</f>
        <v>1.1169305243059036E-2</v>
      </c>
      <c r="V51" s="6">
        <f>((1+BSL_RFR_spot_no_VA!V51)*(1+DH_RFR_spot_no_VA!$C51)/(1+BSL_RFR_spot_no_VA!$C51))-1</f>
        <v>2.2532550067563939E-2</v>
      </c>
      <c r="W51" s="6">
        <f>((1+BSL_RFR_spot_no_VA!W51)*(1+DH_RFR_spot_no_VA!$C51)/(1+BSL_RFR_spot_no_VA!$C51))-1</f>
        <v>2.2532550067563939E-2</v>
      </c>
      <c r="X51" s="6">
        <f>((1+BSL_RFR_spot_no_VA!X51)*(1+DH_RFR_spot_no_VA!$C51)/(1+BSL_RFR_spot_no_VA!$C51))-1</f>
        <v>2.2532550067563939E-2</v>
      </c>
      <c r="Y51" s="6">
        <f>((1+BSL_RFR_spot_no_VA!Y51)*(1+DH_RFR_spot_no_VA!$C51)/(1+BSL_RFR_spot_no_VA!$C51))-1</f>
        <v>2.2532550067563939E-2</v>
      </c>
      <c r="Z51" s="6">
        <f>((1+BSL_RFR_spot_no_VA!Z51)*(1+DH_RFR_spot_no_VA!$C51)/(1+BSL_RFR_spot_no_VA!$C51))-1</f>
        <v>2.9490045582918789E-2</v>
      </c>
      <c r="AA51" s="6">
        <f>((1+BSL_RFR_spot_no_VA!AA51)*(1+DH_RFR_spot_no_VA!$C51)/(1+BSL_RFR_spot_no_VA!$C51))-1</f>
        <v>3.6547218684453542E-2</v>
      </c>
      <c r="AB51" s="6">
        <f>((1+BSL_RFR_spot_no_VA!AB51)*(1+DH_RFR_spot_no_VA!$C51)/(1+BSL_RFR_spot_no_VA!$C51))-1</f>
        <v>2.2532550067563939E-2</v>
      </c>
      <c r="AC51" s="6">
        <f>((1+BSL_RFR_spot_no_VA!AC51)*(1+DH_RFR_spot_no_VA!$C51)/(1+BSL_RFR_spot_no_VA!$C51))-1</f>
        <v>4.173045316580648E-2</v>
      </c>
      <c r="AD51" s="6">
        <f>((1+BSL_RFR_spot_no_VA!AD51)*(1+DH_RFR_spot_no_VA!$C51)/(1+BSL_RFR_spot_no_VA!$C51))-1</f>
        <v>5.8575965230204252E-2</v>
      </c>
      <c r="AE51" s="6">
        <f>((1+BSL_RFR_spot_no_VA!AE51)*(1+DH_RFR_spot_no_VA!$C51)/(1+BSL_RFR_spot_no_VA!$C51))-1</f>
        <v>2.2532550067563939E-2</v>
      </c>
      <c r="AF51" s="6">
        <f>((1+BSL_RFR_spot_no_VA!AF51)*(1+DH_RFR_spot_no_VA!$C51)/(1+BSL_RFR_spot_no_VA!$C51))-1</f>
        <v>2.2532550067563939E-2</v>
      </c>
      <c r="AG51" s="6">
        <f>((1+BSL_RFR_spot_no_VA!AG51)*(1+DH_RFR_spot_no_VA!$C51)/(1+BSL_RFR_spot_no_VA!$C51))-1</f>
        <v>2.2532550067563939E-2</v>
      </c>
      <c r="AH51" s="6">
        <f>((1+BSL_RFR_spot_no_VA!AH51)*(1+DH_RFR_spot_no_VA!$C51)/(1+BSL_RFR_spot_no_VA!$C51))-1</f>
        <v>3.1603210409931748E-2</v>
      </c>
      <c r="AI51" s="6">
        <f>((1+BSL_RFR_spot_no_VA!AI51)*(1+DH_RFR_spot_no_VA!$C51)/(1+BSL_RFR_spot_no_VA!$C51))-1</f>
        <v>1.1169305243059036E-2</v>
      </c>
      <c r="AJ51" s="6">
        <f>((1+BSL_RFR_spot_no_VA!AJ51)*(1+DH_RFR_spot_no_VA!$C51)/(1+BSL_RFR_spot_no_VA!$C51))-1</f>
        <v>1.6272797655468185E-2</v>
      </c>
      <c r="AK51" s="6">
        <f>((1+BSL_RFR_spot_no_VA!AK51)*(1+DH_RFR_spot_no_VA!$C51)/(1+BSL_RFR_spot_no_VA!$C51))-1</f>
        <v>3.0446950410245366E-2</v>
      </c>
      <c r="AL51" s="6">
        <f>((1+BSL_RFR_spot_no_VA!AL51)*(1+DH_RFR_spot_no_VA!$C51)/(1+BSL_RFR_spot_no_VA!$C51))-1</f>
        <v>0.10359036314903292</v>
      </c>
      <c r="AM51" s="6">
        <f>((1+BSL_RFR_spot_no_VA!AM51)*(1+DH_RFR_spot_no_VA!$C51)/(1+BSL_RFR_spot_no_VA!$C51))-1</f>
        <v>2.5522877652959908E-2</v>
      </c>
      <c r="AN51" s="6">
        <f>((1+BSL_RFR_spot_no_VA!AN51)*(1+DH_RFR_spot_no_VA!$C51)/(1+BSL_RFR_spot_no_VA!$C51))-1</f>
        <v>4.2398292993211628E-2</v>
      </c>
      <c r="AO51" s="6">
        <f>((1+BSL_RFR_spot_no_VA!AO51)*(1+DH_RFR_spot_no_VA!$C51)/(1+BSL_RFR_spot_no_VA!$C51))-1</f>
        <v>3.1782630065055661E-2</v>
      </c>
      <c r="AP51" s="6">
        <f>((1+BSL_RFR_spot_no_VA!AP51)*(1+DH_RFR_spot_no_VA!$C51)/(1+BSL_RFR_spot_no_VA!$C51))-1</f>
        <v>5.0791145749556454E-2</v>
      </c>
      <c r="AQ51" s="6">
        <f>((1+BSL_RFR_spot_no_VA!AQ51)*(1+DH_RFR_spot_no_VA!$C51)/(1+BSL_RFR_spot_no_VA!$C51))-1</f>
        <v>2.7755655583389105E-2</v>
      </c>
      <c r="AR51" s="6">
        <f>((1+BSL_RFR_spot_no_VA!AR51)*(1+DH_RFR_spot_no_VA!$C51)/(1+BSL_RFR_spot_no_VA!$C51))-1</f>
        <v>6.1705841436252351E-2</v>
      </c>
      <c r="AS51" s="6">
        <f>((1+BSL_RFR_spot_no_VA!AS51)*(1+DH_RFR_spot_no_VA!$C51)/(1+BSL_RFR_spot_no_VA!$C51))-1</f>
        <v>1.1946790415261699E-2</v>
      </c>
      <c r="AT51" s="6">
        <f>((1+BSL_RFR_spot_no_VA!AT51)*(1+DH_RFR_spot_no_VA!$C51)/(1+BSL_RFR_spot_no_VA!$C51))-1</f>
        <v>4.3953263337617621E-2</v>
      </c>
      <c r="AU51" s="6">
        <f>((1+BSL_RFR_spot_no_VA!AU51)*(1+DH_RFR_spot_no_VA!$C51)/(1+BSL_RFR_spot_no_VA!$C51))-1</f>
        <v>6.2134455056825466E-2</v>
      </c>
      <c r="AV51" s="6">
        <f>((1+BSL_RFR_spot_no_VA!AV51)*(1+DH_RFR_spot_no_VA!$C51)/(1+BSL_RFR_spot_no_VA!$C51))-1</f>
        <v>3.7833059546173775E-2</v>
      </c>
      <c r="AW51" s="6">
        <f>((1+BSL_RFR_spot_no_VA!AW51)*(1+DH_RFR_spot_no_VA!$C51)/(1+BSL_RFR_spot_no_VA!$C51))-1</f>
        <v>3.1054983685942616E-2</v>
      </c>
      <c r="AX51" s="6">
        <f>((1+BSL_RFR_spot_no_VA!AX51)*(1+DH_RFR_spot_no_VA!$C51)/(1+BSL_RFR_spot_no_VA!$C51))-1</f>
        <v>7.5182251087770435E-2</v>
      </c>
      <c r="AY51" s="6">
        <f>((1+BSL_RFR_spot_no_VA!AY51)*(1+DH_RFR_spot_no_VA!$C51)/(1+BSL_RFR_spot_no_VA!$C51))-1</f>
        <v>2.3499422653508573E-2</v>
      </c>
      <c r="AZ51" s="6">
        <f>((1+BSL_RFR_spot_no_VA!AZ51)*(1+DH_RFR_spot_no_VA!$C51)/(1+BSL_RFR_spot_no_VA!$C51))-1</f>
        <v>2.6091039894185153E-2</v>
      </c>
      <c r="BA51" s="6">
        <f>((1+BSL_RFR_spot_no_VA!BA51)*(1+DH_RFR_spot_no_VA!$C51)/(1+BSL_RFR_spot_no_VA!$C51))-1</f>
        <v>3.4194827650608328E-2</v>
      </c>
      <c r="BB51" s="6">
        <f>((1+BSL_RFR_spot_no_VA!BB51)*(1+DH_RFR_spot_no_VA!$C51)/(1+BSL_RFR_spot_no_VA!$C51))-1</f>
        <v>7.5062637984354641E-2</v>
      </c>
      <c r="BC51" s="6">
        <f>((1+BSL_RFR_spot_no_VA!BC51)*(1+DH_RFR_spot_no_VA!$C51)/(1+BSL_RFR_spot_no_VA!$C51))-1</f>
        <v>2.284155058472126E-2</v>
      </c>
      <c r="BD51" s="12"/>
      <c r="BE51" s="3"/>
    </row>
    <row r="52" spans="1:57" x14ac:dyDescent="0.25">
      <c r="A52" s="3"/>
      <c r="B52" s="3">
        <v>42</v>
      </c>
      <c r="C52" s="6">
        <v>2.2965835673679269E-2</v>
      </c>
      <c r="D52" s="6">
        <f>((1+BSL_RFR_spot_no_VA!D52)*(1+DH_RFR_spot_no_VA!$C52)/(1+BSL_RFR_spot_no_VA!$C52))-1</f>
        <v>2.2965835673679269E-2</v>
      </c>
      <c r="E52" s="6">
        <f>((1+BSL_RFR_spot_no_VA!E52)*(1+DH_RFR_spot_no_VA!$C52)/(1+BSL_RFR_spot_no_VA!$C52))-1</f>
        <v>2.2965835673679269E-2</v>
      </c>
      <c r="F52" s="6">
        <f>((1+BSL_RFR_spot_no_VA!F52)*(1+DH_RFR_spot_no_VA!$C52)/(1+BSL_RFR_spot_no_VA!$C52))-1</f>
        <v>2.2666778237237617E-2</v>
      </c>
      <c r="G52" s="6">
        <f>((1+BSL_RFR_spot_no_VA!G52)*(1+DH_RFR_spot_no_VA!$C52)/(1+BSL_RFR_spot_no_VA!$C52))-1</f>
        <v>4.0570350098880548E-2</v>
      </c>
      <c r="H52" s="6">
        <f>((1+BSL_RFR_spot_no_VA!H52)*(1+DH_RFR_spot_no_VA!$C52)/(1+BSL_RFR_spot_no_VA!$C52))-1</f>
        <v>2.2965835673679269E-2</v>
      </c>
      <c r="I52" s="6">
        <f>((1+BSL_RFR_spot_no_VA!I52)*(1+DH_RFR_spot_no_VA!$C52)/(1+BSL_RFR_spot_no_VA!$C52))-1</f>
        <v>2.4760180292329625E-2</v>
      </c>
      <c r="J52" s="6">
        <f>((1+BSL_RFR_spot_no_VA!J52)*(1+DH_RFR_spot_no_VA!$C52)/(1+BSL_RFR_spot_no_VA!$C52))-1</f>
        <v>2.2906024186390983E-2</v>
      </c>
      <c r="K52" s="6">
        <f>((1+BSL_RFR_spot_no_VA!K52)*(1+DH_RFR_spot_no_VA!$C52)/(1+BSL_RFR_spot_no_VA!$C52))-1</f>
        <v>2.2965835673679269E-2</v>
      </c>
      <c r="L52" s="6">
        <f>((1+BSL_RFR_spot_no_VA!L52)*(1+DH_RFR_spot_no_VA!$C52)/(1+BSL_RFR_spot_no_VA!$C52))-1</f>
        <v>2.2965835673679269E-2</v>
      </c>
      <c r="M52" s="6">
        <f>((1+BSL_RFR_spot_no_VA!M52)*(1+DH_RFR_spot_no_VA!$C52)/(1+BSL_RFR_spot_no_VA!$C52))-1</f>
        <v>2.2965835673679269E-2</v>
      </c>
      <c r="N52" s="6">
        <f>((1+BSL_RFR_spot_no_VA!N52)*(1+DH_RFR_spot_no_VA!$C52)/(1+BSL_RFR_spot_no_VA!$C52))-1</f>
        <v>2.2965835673679269E-2</v>
      </c>
      <c r="O52" s="6">
        <f>((1+BSL_RFR_spot_no_VA!O52)*(1+DH_RFR_spot_no_VA!$C52)/(1+BSL_RFR_spot_no_VA!$C52))-1</f>
        <v>2.2965835673679269E-2</v>
      </c>
      <c r="P52" s="6">
        <f>((1+BSL_RFR_spot_no_VA!P52)*(1+DH_RFR_spot_no_VA!$C52)/(1+BSL_RFR_spot_no_VA!$C52))-1</f>
        <v>4.1078747740831423E-2</v>
      </c>
      <c r="Q52" s="6">
        <f>((1+BSL_RFR_spot_no_VA!Q52)*(1+DH_RFR_spot_no_VA!$C52)/(1+BSL_RFR_spot_no_VA!$C52))-1</f>
        <v>4.5763980911751378E-2</v>
      </c>
      <c r="R52" s="6">
        <f>((1+BSL_RFR_spot_no_VA!R52)*(1+DH_RFR_spot_no_VA!$C52)/(1+BSL_RFR_spot_no_VA!$C52))-1</f>
        <v>2.2965835673679269E-2</v>
      </c>
      <c r="S52" s="6">
        <f>((1+BSL_RFR_spot_no_VA!S52)*(1+DH_RFR_spot_no_VA!$C52)/(1+BSL_RFR_spot_no_VA!$C52))-1</f>
        <v>2.2965835673679269E-2</v>
      </c>
      <c r="T52" s="6">
        <f>((1+BSL_RFR_spot_no_VA!T52)*(1+DH_RFR_spot_no_VA!$C52)/(1+BSL_RFR_spot_no_VA!$C52))-1</f>
        <v>2.2965835673679269E-2</v>
      </c>
      <c r="U52" s="6">
        <f>((1+BSL_RFR_spot_no_VA!U52)*(1+DH_RFR_spot_no_VA!$C52)/(1+BSL_RFR_spot_no_VA!$C52))-1</f>
        <v>1.1621590251324365E-2</v>
      </c>
      <c r="V52" s="6">
        <f>((1+BSL_RFR_spot_no_VA!V52)*(1+DH_RFR_spot_no_VA!$C52)/(1+BSL_RFR_spot_no_VA!$C52))-1</f>
        <v>2.2965835673679269E-2</v>
      </c>
      <c r="W52" s="6">
        <f>((1+BSL_RFR_spot_no_VA!W52)*(1+DH_RFR_spot_no_VA!$C52)/(1+BSL_RFR_spot_no_VA!$C52))-1</f>
        <v>2.2965835673679269E-2</v>
      </c>
      <c r="X52" s="6">
        <f>((1+BSL_RFR_spot_no_VA!X52)*(1+DH_RFR_spot_no_VA!$C52)/(1+BSL_RFR_spot_no_VA!$C52))-1</f>
        <v>2.2965835673679269E-2</v>
      </c>
      <c r="Y52" s="6">
        <f>((1+BSL_RFR_spot_no_VA!Y52)*(1+DH_RFR_spot_no_VA!$C52)/(1+BSL_RFR_spot_no_VA!$C52))-1</f>
        <v>2.2965835673679269E-2</v>
      </c>
      <c r="Z52" s="6">
        <f>((1+BSL_RFR_spot_no_VA!Z52)*(1+DH_RFR_spot_no_VA!$C52)/(1+BSL_RFR_spot_no_VA!$C52))-1</f>
        <v>2.9774376643335154E-2</v>
      </c>
      <c r="AA52" s="6">
        <f>((1+BSL_RFR_spot_no_VA!AA52)*(1+DH_RFR_spot_no_VA!$C52)/(1+BSL_RFR_spot_no_VA!$C52))-1</f>
        <v>3.6692572006353119E-2</v>
      </c>
      <c r="AB52" s="6">
        <f>((1+BSL_RFR_spot_no_VA!AB52)*(1+DH_RFR_spot_no_VA!$C52)/(1+BSL_RFR_spot_no_VA!$C52))-1</f>
        <v>2.2965835673679269E-2</v>
      </c>
      <c r="AC52" s="6">
        <f>((1+BSL_RFR_spot_no_VA!AC52)*(1+DH_RFR_spot_no_VA!$C52)/(1+BSL_RFR_spot_no_VA!$C52))-1</f>
        <v>4.1756611263432664E-2</v>
      </c>
      <c r="AD52" s="6">
        <f>((1+BSL_RFR_spot_no_VA!AD52)*(1+DH_RFR_spot_no_VA!$C52)/(1+BSL_RFR_spot_no_VA!$C52))-1</f>
        <v>5.8204770267725747E-2</v>
      </c>
      <c r="AE52" s="6">
        <f>((1+BSL_RFR_spot_no_VA!AE52)*(1+DH_RFR_spot_no_VA!$C52)/(1+BSL_RFR_spot_no_VA!$C52))-1</f>
        <v>2.2965835673679269E-2</v>
      </c>
      <c r="AF52" s="6">
        <f>((1+BSL_RFR_spot_no_VA!AF52)*(1+DH_RFR_spot_no_VA!$C52)/(1+BSL_RFR_spot_no_VA!$C52))-1</f>
        <v>2.2965835673679269E-2</v>
      </c>
      <c r="AG52" s="6">
        <f>((1+BSL_RFR_spot_no_VA!AG52)*(1+DH_RFR_spot_no_VA!$C52)/(1+BSL_RFR_spot_no_VA!$C52))-1</f>
        <v>2.2965835673679269E-2</v>
      </c>
      <c r="AH52" s="6">
        <f>((1+BSL_RFR_spot_no_VA!AH52)*(1+DH_RFR_spot_no_VA!$C52)/(1+BSL_RFR_spot_no_VA!$C52))-1</f>
        <v>3.1857810117212448E-2</v>
      </c>
      <c r="AI52" s="6">
        <f>((1+BSL_RFR_spot_no_VA!AI52)*(1+DH_RFR_spot_no_VA!$C52)/(1+BSL_RFR_spot_no_VA!$C52))-1</f>
        <v>1.1621590251324365E-2</v>
      </c>
      <c r="AJ52" s="6">
        <f>((1+BSL_RFR_spot_no_VA!AJ52)*(1+DH_RFR_spot_no_VA!$C52)/(1+BSL_RFR_spot_no_VA!$C52))-1</f>
        <v>1.6296854841029607E-2</v>
      </c>
      <c r="AK52" s="6">
        <f>((1+BSL_RFR_spot_no_VA!AK52)*(1+DH_RFR_spot_no_VA!$C52)/(1+BSL_RFR_spot_no_VA!$C52))-1</f>
        <v>3.066158037144584E-2</v>
      </c>
      <c r="AL52" s="6">
        <f>((1+BSL_RFR_spot_no_VA!AL52)*(1+DH_RFR_spot_no_VA!$C52)/(1+BSL_RFR_spot_no_VA!$C52))-1</f>
        <v>0.10238552221137898</v>
      </c>
      <c r="AM52" s="6">
        <f>((1+BSL_RFR_spot_no_VA!AM52)*(1+DH_RFR_spot_no_VA!$C52)/(1+BSL_RFR_spot_no_VA!$C52))-1</f>
        <v>2.5876661388378519E-2</v>
      </c>
      <c r="AN52" s="6">
        <f>((1+BSL_RFR_spot_no_VA!AN52)*(1+DH_RFR_spot_no_VA!$C52)/(1+BSL_RFR_spot_no_VA!$C52))-1</f>
        <v>4.2414537623604254E-2</v>
      </c>
      <c r="AO52" s="6">
        <f>((1+BSL_RFR_spot_no_VA!AO52)*(1+DH_RFR_spot_no_VA!$C52)/(1+BSL_RFR_spot_no_VA!$C52))-1</f>
        <v>3.2007338835433385E-2</v>
      </c>
      <c r="AP52" s="6">
        <f>((1+BSL_RFR_spot_no_VA!AP52)*(1+DH_RFR_spot_no_VA!$C52)/(1+BSL_RFR_spot_no_VA!$C52))-1</f>
        <v>5.0618679963321478E-2</v>
      </c>
      <c r="AQ52" s="6">
        <f>((1+BSL_RFR_spot_no_VA!AQ52)*(1+DH_RFR_spot_no_VA!$C52)/(1+BSL_RFR_spot_no_VA!$C52))-1</f>
        <v>2.8079717836832385E-2</v>
      </c>
      <c r="AR52" s="6">
        <f>((1+BSL_RFR_spot_no_VA!AR52)*(1+DH_RFR_spot_no_VA!$C52)/(1+BSL_RFR_spot_no_VA!$C52))-1</f>
        <v>6.15043706497993E-2</v>
      </c>
      <c r="AS52" s="6">
        <f>((1+BSL_RFR_spot_no_VA!AS52)*(1+DH_RFR_spot_no_VA!$C52)/(1+BSL_RFR_spot_no_VA!$C52))-1</f>
        <v>1.2349296679999178E-2</v>
      </c>
      <c r="AT52" s="6">
        <f>((1+BSL_RFR_spot_no_VA!AT52)*(1+DH_RFR_spot_no_VA!$C52)/(1+BSL_RFR_spot_no_VA!$C52))-1</f>
        <v>4.3939730549457101E-2</v>
      </c>
      <c r="AU52" s="6">
        <f>((1+BSL_RFR_spot_no_VA!AU52)*(1+DH_RFR_spot_no_VA!$C52)/(1+BSL_RFR_spot_no_VA!$C52))-1</f>
        <v>6.1933019642032239E-2</v>
      </c>
      <c r="AV52" s="6">
        <f>((1+BSL_RFR_spot_no_VA!AV52)*(1+DH_RFR_spot_no_VA!$C52)/(1+BSL_RFR_spot_no_VA!$C52))-1</f>
        <v>3.7948613239408457E-2</v>
      </c>
      <c r="AW52" s="6">
        <f>((1+BSL_RFR_spot_no_VA!AW52)*(1+DH_RFR_spot_no_VA!$C52)/(1+BSL_RFR_spot_no_VA!$C52))-1</f>
        <v>3.1299569569188002E-2</v>
      </c>
      <c r="AX52" s="6">
        <f>((1+BSL_RFR_spot_no_VA!AX52)*(1+DH_RFR_spot_no_VA!$C52)/(1+BSL_RFR_spot_no_VA!$C52))-1</f>
        <v>7.4672866434448482E-2</v>
      </c>
      <c r="AY52" s="6">
        <f>((1+BSL_RFR_spot_no_VA!AY52)*(1+DH_RFR_spot_no_VA!$C52)/(1+BSL_RFR_spot_no_VA!$C52))-1</f>
        <v>2.3912850889078019E-2</v>
      </c>
      <c r="AZ52" s="6">
        <f>((1+BSL_RFR_spot_no_VA!AZ52)*(1+DH_RFR_spot_no_VA!$C52)/(1+BSL_RFR_spot_no_VA!$C52))-1</f>
        <v>2.6454839098832617E-2</v>
      </c>
      <c r="BA52" s="6">
        <f>((1+BSL_RFR_spot_no_VA!BA52)*(1+DH_RFR_spot_no_VA!$C52)/(1+BSL_RFR_spot_no_VA!$C52))-1</f>
        <v>3.438982974575211E-2</v>
      </c>
      <c r="BB52" s="6">
        <f>((1+BSL_RFR_spot_no_VA!BB52)*(1+DH_RFR_spot_no_VA!$C52)/(1+BSL_RFR_spot_no_VA!$C52))-1</f>
        <v>7.4543274878657195E-2</v>
      </c>
      <c r="BC52" s="6">
        <f>((1+BSL_RFR_spot_no_VA!BC52)*(1+DH_RFR_spot_no_VA!$C52)/(1+BSL_RFR_spot_no_VA!$C52))-1</f>
        <v>2.2856181280317633E-2</v>
      </c>
      <c r="BD52" s="12"/>
      <c r="BE52" s="3"/>
    </row>
    <row r="53" spans="1:57" x14ac:dyDescent="0.25">
      <c r="A53" s="3"/>
      <c r="B53" s="3">
        <v>43</v>
      </c>
      <c r="C53" s="6">
        <v>2.3382199409016868E-2</v>
      </c>
      <c r="D53" s="6">
        <f>((1+BSL_RFR_spot_no_VA!D53)*(1+DH_RFR_spot_no_VA!$C53)/(1+BSL_RFR_spot_no_VA!$C53))-1</f>
        <v>2.3382199409016868E-2</v>
      </c>
      <c r="E53" s="6">
        <f>((1+BSL_RFR_spot_no_VA!E53)*(1+DH_RFR_spot_no_VA!$C53)/(1+BSL_RFR_spot_no_VA!$C53))-1</f>
        <v>2.3382199409016868E-2</v>
      </c>
      <c r="F53" s="6">
        <f>((1+BSL_RFR_spot_no_VA!F53)*(1+DH_RFR_spot_no_VA!$C53)/(1+BSL_RFR_spot_no_VA!$C53))-1</f>
        <v>2.3083122256813526E-2</v>
      </c>
      <c r="G53" s="6">
        <f>((1+BSL_RFR_spot_no_VA!G53)*(1+DH_RFR_spot_no_VA!$C53)/(1+BSL_RFR_spot_no_VA!$C53))-1</f>
        <v>4.0599074137516178E-2</v>
      </c>
      <c r="H53" s="6">
        <f>((1+BSL_RFR_spot_no_VA!H53)*(1+DH_RFR_spot_no_VA!$C53)/(1+BSL_RFR_spot_no_VA!$C53))-1</f>
        <v>2.3382199409016868E-2</v>
      </c>
      <c r="I53" s="6">
        <f>((1+BSL_RFR_spot_no_VA!I53)*(1+DH_RFR_spot_no_VA!$C53)/(1+BSL_RFR_spot_no_VA!$C53))-1</f>
        <v>2.5136785368609083E-2</v>
      </c>
      <c r="J53" s="6">
        <f>((1+BSL_RFR_spot_no_VA!J53)*(1+DH_RFR_spot_no_VA!$C53)/(1+BSL_RFR_spot_no_VA!$C53))-1</f>
        <v>2.3322383978576333E-2</v>
      </c>
      <c r="K53" s="6">
        <f>((1+BSL_RFR_spot_no_VA!K53)*(1+DH_RFR_spot_no_VA!$C53)/(1+BSL_RFR_spot_no_VA!$C53))-1</f>
        <v>2.3382199409016868E-2</v>
      </c>
      <c r="L53" s="6">
        <f>((1+BSL_RFR_spot_no_VA!L53)*(1+DH_RFR_spot_no_VA!$C53)/(1+BSL_RFR_spot_no_VA!$C53))-1</f>
        <v>2.3382199409016868E-2</v>
      </c>
      <c r="M53" s="6">
        <f>((1+BSL_RFR_spot_no_VA!M53)*(1+DH_RFR_spot_no_VA!$C53)/(1+BSL_RFR_spot_no_VA!$C53))-1</f>
        <v>2.3382199409016868E-2</v>
      </c>
      <c r="N53" s="6">
        <f>((1+BSL_RFR_spot_no_VA!N53)*(1+DH_RFR_spot_no_VA!$C53)/(1+BSL_RFR_spot_no_VA!$C53))-1</f>
        <v>2.3382199409016868E-2</v>
      </c>
      <c r="O53" s="6">
        <f>((1+BSL_RFR_spot_no_VA!O53)*(1+DH_RFR_spot_no_VA!$C53)/(1+BSL_RFR_spot_no_VA!$C53))-1</f>
        <v>2.3382199409016868E-2</v>
      </c>
      <c r="P53" s="6">
        <f>((1+BSL_RFR_spot_no_VA!P53)*(1+DH_RFR_spot_no_VA!$C53)/(1+BSL_RFR_spot_no_VA!$C53))-1</f>
        <v>4.1107505296261726E-2</v>
      </c>
      <c r="Q53" s="6">
        <f>((1+BSL_RFR_spot_no_VA!Q53)*(1+DH_RFR_spot_no_VA!$C53)/(1+BSL_RFR_spot_no_VA!$C53))-1</f>
        <v>4.5683385724971215E-2</v>
      </c>
      <c r="R53" s="6">
        <f>((1+BSL_RFR_spot_no_VA!R53)*(1+DH_RFR_spot_no_VA!$C53)/(1+BSL_RFR_spot_no_VA!$C53))-1</f>
        <v>2.3382199409016868E-2</v>
      </c>
      <c r="S53" s="6">
        <f>((1+BSL_RFR_spot_no_VA!S53)*(1+DH_RFR_spot_no_VA!$C53)/(1+BSL_RFR_spot_no_VA!$C53))-1</f>
        <v>2.3382199409016868E-2</v>
      </c>
      <c r="T53" s="6">
        <f>((1+BSL_RFR_spot_no_VA!T53)*(1+DH_RFR_spot_no_VA!$C53)/(1+BSL_RFR_spot_no_VA!$C53))-1</f>
        <v>2.3382199409016868E-2</v>
      </c>
      <c r="U53" s="6">
        <f>((1+BSL_RFR_spot_no_VA!U53)*(1+DH_RFR_spot_no_VA!$C53)/(1+BSL_RFR_spot_no_VA!$C53))-1</f>
        <v>1.2047175340514249E-2</v>
      </c>
      <c r="V53" s="6">
        <f>((1+BSL_RFR_spot_no_VA!V53)*(1+DH_RFR_spot_no_VA!$C53)/(1+BSL_RFR_spot_no_VA!$C53))-1</f>
        <v>2.3382199409016868E-2</v>
      </c>
      <c r="W53" s="6">
        <f>((1+BSL_RFR_spot_no_VA!W53)*(1+DH_RFR_spot_no_VA!$C53)/(1+BSL_RFR_spot_no_VA!$C53))-1</f>
        <v>2.3382199409016868E-2</v>
      </c>
      <c r="X53" s="6">
        <f>((1+BSL_RFR_spot_no_VA!X53)*(1+DH_RFR_spot_no_VA!$C53)/(1+BSL_RFR_spot_no_VA!$C53))-1</f>
        <v>2.3382199409016868E-2</v>
      </c>
      <c r="Y53" s="6">
        <f>((1+BSL_RFR_spot_no_VA!Y53)*(1+DH_RFR_spot_no_VA!$C53)/(1+BSL_RFR_spot_no_VA!$C53))-1</f>
        <v>2.3382199409016868E-2</v>
      </c>
      <c r="Z53" s="6">
        <f>((1+BSL_RFR_spot_no_VA!Z53)*(1+DH_RFR_spot_no_VA!$C53)/(1+BSL_RFR_spot_no_VA!$C53))-1</f>
        <v>3.004165066474207E-2</v>
      </c>
      <c r="AA53" s="6">
        <f>((1+BSL_RFR_spot_no_VA!AA53)*(1+DH_RFR_spot_no_VA!$C53)/(1+BSL_RFR_spot_no_VA!$C53))-1</f>
        <v>3.6810763542942215E-2</v>
      </c>
      <c r="AB53" s="6">
        <f>((1+BSL_RFR_spot_no_VA!AB53)*(1+DH_RFR_spot_no_VA!$C53)/(1+BSL_RFR_spot_no_VA!$C53))-1</f>
        <v>2.3382199409016868E-2</v>
      </c>
      <c r="AC53" s="6">
        <f>((1+BSL_RFR_spot_no_VA!AC53)*(1+DH_RFR_spot_no_VA!$C53)/(1+BSL_RFR_spot_no_VA!$C53))-1</f>
        <v>4.1775444269515516E-2</v>
      </c>
      <c r="AD53" s="6">
        <f>((1+BSL_RFR_spot_no_VA!AD53)*(1+DH_RFR_spot_no_VA!$C53)/(1+BSL_RFR_spot_no_VA!$C53))-1</f>
        <v>5.7835887342829073E-2</v>
      </c>
      <c r="AE53" s="6">
        <f>((1+BSL_RFR_spot_no_VA!AE53)*(1+DH_RFR_spot_no_VA!$C53)/(1+BSL_RFR_spot_no_VA!$C53))-1</f>
        <v>2.3382199409016868E-2</v>
      </c>
      <c r="AF53" s="6">
        <f>((1+BSL_RFR_spot_no_VA!AF53)*(1+DH_RFR_spot_no_VA!$C53)/(1+BSL_RFR_spot_no_VA!$C53))-1</f>
        <v>2.3382199409016868E-2</v>
      </c>
      <c r="AG53" s="6">
        <f>((1+BSL_RFR_spot_no_VA!AG53)*(1+DH_RFR_spot_no_VA!$C53)/(1+BSL_RFR_spot_no_VA!$C53))-1</f>
        <v>2.3382199409016868E-2</v>
      </c>
      <c r="AH53" s="6">
        <f>((1+BSL_RFR_spot_no_VA!AH53)*(1+DH_RFR_spot_no_VA!$C53)/(1+BSL_RFR_spot_no_VA!$C53))-1</f>
        <v>3.2085344538130833E-2</v>
      </c>
      <c r="AI53" s="6">
        <f>((1+BSL_RFR_spot_no_VA!AI53)*(1+DH_RFR_spot_no_VA!$C53)/(1+BSL_RFR_spot_no_VA!$C53))-1</f>
        <v>1.2047175340514249E-2</v>
      </c>
      <c r="AJ53" s="6">
        <f>((1+BSL_RFR_spot_no_VA!AJ53)*(1+DH_RFR_spot_no_VA!$C53)/(1+BSL_RFR_spot_no_VA!$C53))-1</f>
        <v>1.6304040140207032E-2</v>
      </c>
      <c r="AK53" s="6">
        <f>((1+BSL_RFR_spot_no_VA!AK53)*(1+DH_RFR_spot_no_VA!$C53)/(1+BSL_RFR_spot_no_VA!$C53))-1</f>
        <v>3.0859128214097753E-2</v>
      </c>
      <c r="AL53" s="6">
        <f>((1+BSL_RFR_spot_no_VA!AL53)*(1+DH_RFR_spot_no_VA!$C53)/(1+BSL_RFR_spot_no_VA!$C53))-1</f>
        <v>0.10122201288911126</v>
      </c>
      <c r="AM53" s="6">
        <f>((1+BSL_RFR_spot_no_VA!AM53)*(1+DH_RFR_spot_no_VA!$C53)/(1+BSL_RFR_spot_no_VA!$C53))-1</f>
        <v>2.6203493878133921E-2</v>
      </c>
      <c r="AN53" s="6">
        <f>((1+BSL_RFR_spot_no_VA!AN53)*(1+DH_RFR_spot_no_VA!$C53)/(1+BSL_RFR_spot_no_VA!$C53))-1</f>
        <v>4.2403506289142356E-2</v>
      </c>
      <c r="AO53" s="6">
        <f>((1+BSL_RFR_spot_no_VA!AO53)*(1+DH_RFR_spot_no_VA!$C53)/(1+BSL_RFR_spot_no_VA!$C53))-1</f>
        <v>3.2224913875825711E-2</v>
      </c>
      <c r="AP53" s="6">
        <f>((1+BSL_RFR_spot_no_VA!AP53)*(1+DH_RFR_spot_no_VA!$C53)/(1+BSL_RFR_spot_no_VA!$C53))-1</f>
        <v>5.0428743206595961E-2</v>
      </c>
      <c r="AQ53" s="6">
        <f>((1+BSL_RFR_spot_no_VA!AQ53)*(1+DH_RFR_spot_no_VA!$C53)/(1+BSL_RFR_spot_no_VA!$C53))-1</f>
        <v>2.837678785081077E-2</v>
      </c>
      <c r="AR53" s="6">
        <f>((1+BSL_RFR_spot_no_VA!AR53)*(1+DH_RFR_spot_no_VA!$C53)/(1+BSL_RFR_spot_no_VA!$C53))-1</f>
        <v>6.1295213069979759E-2</v>
      </c>
      <c r="AS53" s="6">
        <f>((1+BSL_RFR_spot_no_VA!AS53)*(1+DH_RFR_spot_no_VA!$C53)/(1+BSL_RFR_spot_no_VA!$C53))-1</f>
        <v>1.2725083552175054E-2</v>
      </c>
      <c r="AT53" s="6">
        <f>((1+BSL_RFR_spot_no_VA!AT53)*(1+DH_RFR_spot_no_VA!$C53)/(1+BSL_RFR_spot_no_VA!$C53))-1</f>
        <v>4.3908861288565193E-2</v>
      </c>
      <c r="AU53" s="6">
        <f>((1+BSL_RFR_spot_no_VA!AU53)*(1+DH_RFR_spot_no_VA!$C53)/(1+BSL_RFR_spot_no_VA!$C53))-1</f>
        <v>6.1723890321471186E-2</v>
      </c>
      <c r="AV53" s="6">
        <f>((1+BSL_RFR_spot_no_VA!AV53)*(1+DH_RFR_spot_no_VA!$C53)/(1+BSL_RFR_spot_no_VA!$C53))-1</f>
        <v>3.8046949105382089E-2</v>
      </c>
      <c r="AW53" s="6">
        <f>((1+BSL_RFR_spot_no_VA!AW53)*(1+DH_RFR_spot_no_VA!$C53)/(1+BSL_RFR_spot_no_VA!$C53))-1</f>
        <v>3.1527067187351543E-2</v>
      </c>
      <c r="AX53" s="6">
        <f>((1+BSL_RFR_spot_no_VA!AX53)*(1+DH_RFR_spot_no_VA!$C53)/(1+BSL_RFR_spot_no_VA!$C53))-1</f>
        <v>7.4165499853125372E-2</v>
      </c>
      <c r="AY53" s="6">
        <f>((1+BSL_RFR_spot_no_VA!AY53)*(1+DH_RFR_spot_no_VA!$C53)/(1+BSL_RFR_spot_no_VA!$C53))-1</f>
        <v>2.4309338580846829E-2</v>
      </c>
      <c r="AZ53" s="6">
        <f>((1+BSL_RFR_spot_no_VA!AZ53)*(1+DH_RFR_spot_no_VA!$C53)/(1+BSL_RFR_spot_no_VA!$C53))-1</f>
        <v>2.6791678944133812E-2</v>
      </c>
      <c r="BA53" s="6">
        <f>((1+BSL_RFR_spot_no_VA!BA53)*(1+DH_RFR_spot_no_VA!$C53)/(1+BSL_RFR_spot_no_VA!$C53))-1</f>
        <v>3.4557715663011024E-2</v>
      </c>
      <c r="BB53" s="6">
        <f>((1+BSL_RFR_spot_no_VA!BB53)*(1+DH_RFR_spot_no_VA!$C53)/(1+BSL_RFR_spot_no_VA!$C53))-1</f>
        <v>7.4025930515430716E-2</v>
      </c>
      <c r="BC53" s="6">
        <f>((1+BSL_RFR_spot_no_VA!BC53)*(1+DH_RFR_spot_no_VA!$C53)/(1+BSL_RFR_spot_no_VA!$C53))-1</f>
        <v>2.2873768250271542E-2</v>
      </c>
      <c r="BD53" s="12"/>
      <c r="BE53" s="3"/>
    </row>
    <row r="54" spans="1:57" x14ac:dyDescent="0.25">
      <c r="A54" s="3"/>
      <c r="B54" s="3">
        <v>44</v>
      </c>
      <c r="C54" s="6">
        <v>2.3782424151366888E-2</v>
      </c>
      <c r="D54" s="6">
        <f>((1+BSL_RFR_spot_no_VA!D54)*(1+DH_RFR_spot_no_VA!$C54)/(1+BSL_RFR_spot_no_VA!$C54))-1</f>
        <v>2.3782424151366888E-2</v>
      </c>
      <c r="E54" s="6">
        <f>((1+BSL_RFR_spot_no_VA!E54)*(1+DH_RFR_spot_no_VA!$C54)/(1+BSL_RFR_spot_no_VA!$C54))-1</f>
        <v>2.3782424151366888E-2</v>
      </c>
      <c r="F54" s="6">
        <f>((1+BSL_RFR_spot_no_VA!F54)*(1+DH_RFR_spot_no_VA!$C54)/(1+BSL_RFR_spot_no_VA!$C54))-1</f>
        <v>2.3483326186439113E-2</v>
      </c>
      <c r="G54" s="6">
        <f>((1+BSL_RFR_spot_no_VA!G54)*(1+DH_RFR_spot_no_VA!$C54)/(1+BSL_RFR_spot_no_VA!$C54))-1</f>
        <v>4.064157944113056E-2</v>
      </c>
      <c r="H54" s="6">
        <f>((1+BSL_RFR_spot_no_VA!H54)*(1+DH_RFR_spot_no_VA!$C54)/(1+BSL_RFR_spot_no_VA!$C54))-1</f>
        <v>2.3782424151366888E-2</v>
      </c>
      <c r="I54" s="6">
        <f>((1+BSL_RFR_spot_no_VA!I54)*(1+DH_RFR_spot_no_VA!$C54)/(1+BSL_RFR_spot_no_VA!$C54))-1</f>
        <v>2.5507222415783737E-2</v>
      </c>
      <c r="J54" s="6">
        <f>((1+BSL_RFR_spot_no_VA!J54)*(1+DH_RFR_spot_no_VA!$C54)/(1+BSL_RFR_spot_no_VA!$C54))-1</f>
        <v>2.3722604558381377E-2</v>
      </c>
      <c r="K54" s="6">
        <f>((1+BSL_RFR_spot_no_VA!K54)*(1+DH_RFR_spot_no_VA!$C54)/(1+BSL_RFR_spot_no_VA!$C54))-1</f>
        <v>2.3782424151366888E-2</v>
      </c>
      <c r="L54" s="6">
        <f>((1+BSL_RFR_spot_no_VA!L54)*(1+DH_RFR_spot_no_VA!$C54)/(1+BSL_RFR_spot_no_VA!$C54))-1</f>
        <v>2.3782424151366888E-2</v>
      </c>
      <c r="M54" s="6">
        <f>((1+BSL_RFR_spot_no_VA!M54)*(1+DH_RFR_spot_no_VA!$C54)/(1+BSL_RFR_spot_no_VA!$C54))-1</f>
        <v>2.3782424151366888E-2</v>
      </c>
      <c r="N54" s="6">
        <f>((1+BSL_RFR_spot_no_VA!N54)*(1+DH_RFR_spot_no_VA!$C54)/(1+BSL_RFR_spot_no_VA!$C54))-1</f>
        <v>2.3782424151366888E-2</v>
      </c>
      <c r="O54" s="6">
        <f>((1+BSL_RFR_spot_no_VA!O54)*(1+DH_RFR_spot_no_VA!$C54)/(1+BSL_RFR_spot_no_VA!$C54))-1</f>
        <v>2.3782424151366888E-2</v>
      </c>
      <c r="P54" s="6">
        <f>((1+BSL_RFR_spot_no_VA!P54)*(1+DH_RFR_spot_no_VA!$C54)/(1+BSL_RFR_spot_no_VA!$C54))-1</f>
        <v>4.1140076049343666E-2</v>
      </c>
      <c r="Q54" s="6">
        <f>((1+BSL_RFR_spot_no_VA!Q54)*(1+DH_RFR_spot_no_VA!$C54)/(1+BSL_RFR_spot_no_VA!$C54))-1</f>
        <v>4.561657559109622E-2</v>
      </c>
      <c r="R54" s="6">
        <f>((1+BSL_RFR_spot_no_VA!R54)*(1+DH_RFR_spot_no_VA!$C54)/(1+BSL_RFR_spot_no_VA!$C54))-1</f>
        <v>2.3782424151366888E-2</v>
      </c>
      <c r="S54" s="6">
        <f>((1+BSL_RFR_spot_no_VA!S54)*(1+DH_RFR_spot_no_VA!$C54)/(1+BSL_RFR_spot_no_VA!$C54))-1</f>
        <v>2.3782424151366888E-2</v>
      </c>
      <c r="T54" s="6">
        <f>((1+BSL_RFR_spot_no_VA!T54)*(1+DH_RFR_spot_no_VA!$C54)/(1+BSL_RFR_spot_no_VA!$C54))-1</f>
        <v>2.3782424151366888E-2</v>
      </c>
      <c r="U54" s="6">
        <f>((1+BSL_RFR_spot_no_VA!U54)*(1+DH_RFR_spot_no_VA!$C54)/(1+BSL_RFR_spot_no_VA!$C54))-1</f>
        <v>1.2466551144931781E-2</v>
      </c>
      <c r="V54" s="6">
        <f>((1+BSL_RFR_spot_no_VA!V54)*(1+DH_RFR_spot_no_VA!$C54)/(1+BSL_RFR_spot_no_VA!$C54))-1</f>
        <v>2.3782424151366888E-2</v>
      </c>
      <c r="W54" s="6">
        <f>((1+BSL_RFR_spot_no_VA!W54)*(1+DH_RFR_spot_no_VA!$C54)/(1+BSL_RFR_spot_no_VA!$C54))-1</f>
        <v>2.3782424151366888E-2</v>
      </c>
      <c r="X54" s="6">
        <f>((1+BSL_RFR_spot_no_VA!X54)*(1+DH_RFR_spot_no_VA!$C54)/(1+BSL_RFR_spot_no_VA!$C54))-1</f>
        <v>2.3782424151366888E-2</v>
      </c>
      <c r="Y54" s="6">
        <f>((1+BSL_RFR_spot_no_VA!Y54)*(1+DH_RFR_spot_no_VA!$C54)/(1+BSL_RFR_spot_no_VA!$C54))-1</f>
        <v>2.3782424151366888E-2</v>
      </c>
      <c r="Z54" s="6">
        <f>((1+BSL_RFR_spot_no_VA!Z54)*(1+DH_RFR_spot_no_VA!$C54)/(1+BSL_RFR_spot_no_VA!$C54))-1</f>
        <v>3.0292789854629021E-2</v>
      </c>
      <c r="AA54" s="6">
        <f>((1+BSL_RFR_spot_no_VA!AA54)*(1+DH_RFR_spot_no_VA!$C54)/(1+BSL_RFR_spot_no_VA!$C54))-1</f>
        <v>3.6942734608190309E-2</v>
      </c>
      <c r="AB54" s="6">
        <f>((1+BSL_RFR_spot_no_VA!AB54)*(1+DH_RFR_spot_no_VA!$C54)/(1+BSL_RFR_spot_no_VA!$C54))-1</f>
        <v>2.3782424151366888E-2</v>
      </c>
      <c r="AC54" s="6">
        <f>((1+BSL_RFR_spot_no_VA!AC54)*(1+DH_RFR_spot_no_VA!$C54)/(1+BSL_RFR_spot_no_VA!$C54))-1</f>
        <v>4.1788121640020437E-2</v>
      </c>
      <c r="AD54" s="6">
        <f>((1+BSL_RFR_spot_no_VA!AD54)*(1+DH_RFR_spot_no_VA!$C54)/(1+BSL_RFR_spot_no_VA!$C54))-1</f>
        <v>5.7490764798729943E-2</v>
      </c>
      <c r="AE54" s="6">
        <f>((1+BSL_RFR_spot_no_VA!AE54)*(1+DH_RFR_spot_no_VA!$C54)/(1+BSL_RFR_spot_no_VA!$C54))-1</f>
        <v>2.3782424151366888E-2</v>
      </c>
      <c r="AF54" s="6">
        <f>((1+BSL_RFR_spot_no_VA!AF54)*(1+DH_RFR_spot_no_VA!$C54)/(1+BSL_RFR_spot_no_VA!$C54))-1</f>
        <v>2.3782424151366888E-2</v>
      </c>
      <c r="AG54" s="6">
        <f>((1+BSL_RFR_spot_no_VA!AG54)*(1+DH_RFR_spot_no_VA!$C54)/(1+BSL_RFR_spot_no_VA!$C54))-1</f>
        <v>2.3782424151366888E-2</v>
      </c>
      <c r="AH54" s="6">
        <f>((1+BSL_RFR_spot_no_VA!AH54)*(1+DH_RFR_spot_no_VA!$C54)/(1+BSL_RFR_spot_no_VA!$C54))-1</f>
        <v>3.2306716151809356E-2</v>
      </c>
      <c r="AI54" s="6">
        <f>((1+BSL_RFR_spot_no_VA!AI54)*(1+DH_RFR_spot_no_VA!$C54)/(1+BSL_RFR_spot_no_VA!$C54))-1</f>
        <v>1.2466551144931781E-2</v>
      </c>
      <c r="AJ54" s="6">
        <f>((1+BSL_RFR_spot_no_VA!AJ54)*(1+DH_RFR_spot_no_VA!$C54)/(1+BSL_RFR_spot_no_VA!$C54))-1</f>
        <v>1.6295005096007786E-2</v>
      </c>
      <c r="AK54" s="6">
        <f>((1+BSL_RFR_spot_no_VA!AK54)*(1+DH_RFR_spot_no_VA!$C54)/(1+BSL_RFR_spot_no_VA!$C54))-1</f>
        <v>3.1060474631276813E-2</v>
      </c>
      <c r="AL54" s="6">
        <f>((1+BSL_RFR_spot_no_VA!AL54)*(1+DH_RFR_spot_no_VA!$C54)/(1+BSL_RFR_spot_no_VA!$C54))-1</f>
        <v>0.1001122248009414</v>
      </c>
      <c r="AM54" s="6">
        <f>((1+BSL_RFR_spot_no_VA!AM54)*(1+DH_RFR_spot_no_VA!$C54)/(1+BSL_RFR_spot_no_VA!$C54))-1</f>
        <v>2.6524155496538304E-2</v>
      </c>
      <c r="AN54" s="6">
        <f>((1+BSL_RFR_spot_no_VA!AN54)*(1+DH_RFR_spot_no_VA!$C54)/(1+BSL_RFR_spot_no_VA!$C54))-1</f>
        <v>4.2406257434204564E-2</v>
      </c>
      <c r="AO54" s="6">
        <f>((1+BSL_RFR_spot_no_VA!AO54)*(1+DH_RFR_spot_no_VA!$C54)/(1+BSL_RFR_spot_no_VA!$C54))-1</f>
        <v>3.2436325269944666E-2</v>
      </c>
      <c r="AP54" s="6">
        <f>((1+BSL_RFR_spot_no_VA!AP54)*(1+DH_RFR_spot_no_VA!$C54)/(1+BSL_RFR_spot_no_VA!$C54))-1</f>
        <v>5.0252594047477395E-2</v>
      </c>
      <c r="AQ54" s="6">
        <f>((1+BSL_RFR_spot_no_VA!AQ54)*(1+DH_RFR_spot_no_VA!$C54)/(1+BSL_RFR_spot_no_VA!$C54))-1</f>
        <v>2.867766084401846E-2</v>
      </c>
      <c r="AR54" s="6">
        <f>((1+BSL_RFR_spot_no_VA!AR54)*(1+DH_RFR_spot_no_VA!$C54)/(1+BSL_RFR_spot_no_VA!$C54))-1</f>
        <v>6.1099880242192262E-2</v>
      </c>
      <c r="AS54" s="6">
        <f>((1+BSL_RFR_spot_no_VA!AS54)*(1+DH_RFR_spot_no_VA!$C54)/(1+BSL_RFR_spot_no_VA!$C54))-1</f>
        <v>1.3104626803444264E-2</v>
      </c>
      <c r="AT54" s="6">
        <f>((1+BSL_RFR_spot_no_VA!AT54)*(1+DH_RFR_spot_no_VA!$C54)/(1+BSL_RFR_spot_no_VA!$C54))-1</f>
        <v>4.388180739451486E-2</v>
      </c>
      <c r="AU54" s="6">
        <f>((1+BSL_RFR_spot_no_VA!AU54)*(1+DH_RFR_spot_no_VA!$C54)/(1+BSL_RFR_spot_no_VA!$C54))-1</f>
        <v>6.1518617393090835E-2</v>
      </c>
      <c r="AV54" s="6">
        <f>((1+BSL_RFR_spot_no_VA!AV54)*(1+DH_RFR_spot_no_VA!$C54)/(1+BSL_RFR_spot_no_VA!$C54))-1</f>
        <v>3.8139126467901185E-2</v>
      </c>
      <c r="AW54" s="6">
        <f>((1+BSL_RFR_spot_no_VA!AW54)*(1+DH_RFR_spot_no_VA!$C54)/(1+BSL_RFR_spot_no_VA!$C54))-1</f>
        <v>3.1748399950610739E-2</v>
      </c>
      <c r="AX54" s="6">
        <f>((1+BSL_RFR_spot_no_VA!AX54)*(1+DH_RFR_spot_no_VA!$C54)/(1+BSL_RFR_spot_no_VA!$C54))-1</f>
        <v>7.3681934633488266E-2</v>
      </c>
      <c r="AY54" s="6">
        <f>((1+BSL_RFR_spot_no_VA!AY54)*(1+DH_RFR_spot_no_VA!$C54)/(1+BSL_RFR_spot_no_VA!$C54))-1</f>
        <v>2.4679718046150434E-2</v>
      </c>
      <c r="AZ54" s="6">
        <f>((1+BSL_RFR_spot_no_VA!AZ54)*(1+DH_RFR_spot_no_VA!$C54)/(1+BSL_RFR_spot_no_VA!$C54))-1</f>
        <v>2.7122351426393854E-2</v>
      </c>
      <c r="BA54" s="6">
        <f>((1+BSL_RFR_spot_no_VA!BA54)*(1+DH_RFR_spot_no_VA!$C54)/(1+BSL_RFR_spot_no_VA!$C54))-1</f>
        <v>3.4729409667724198E-2</v>
      </c>
      <c r="BB54" s="6">
        <f>((1+BSL_RFR_spot_no_VA!BB54)*(1+DH_RFR_spot_no_VA!$C54)/(1+BSL_RFR_spot_no_VA!$C54))-1</f>
        <v>7.3542355583188668E-2</v>
      </c>
      <c r="BC54" s="6">
        <f>((1+BSL_RFR_spot_no_VA!BC54)*(1+DH_RFR_spot_no_VA!$C54)/(1+BSL_RFR_spot_no_VA!$C54))-1</f>
        <v>2.291504005307643E-2</v>
      </c>
      <c r="BD54" s="12"/>
      <c r="BE54" s="3"/>
    </row>
    <row r="55" spans="1:57" x14ac:dyDescent="0.25">
      <c r="A55" s="11"/>
      <c r="B55" s="8">
        <v>45</v>
      </c>
      <c r="C55" s="9">
        <v>2.4167266965337442E-2</v>
      </c>
      <c r="D55" s="9">
        <f>((1+BSL_RFR_spot_no_VA!D55)*(1+DH_RFR_spot_no_VA!$C55)/(1+BSL_RFR_spot_no_VA!$C55))-1</f>
        <v>2.4167266965337442E-2</v>
      </c>
      <c r="E55" s="9">
        <f>((1+BSL_RFR_spot_no_VA!E55)*(1+DH_RFR_spot_no_VA!$C55)/(1+BSL_RFR_spot_no_VA!$C55))-1</f>
        <v>2.4167266965337442E-2</v>
      </c>
      <c r="F55" s="9">
        <f>((1+BSL_RFR_spot_no_VA!F55)*(1+DH_RFR_spot_no_VA!$C55)/(1+BSL_RFR_spot_no_VA!$C55))-1</f>
        <v>2.3878120354272392E-2</v>
      </c>
      <c r="G55" s="9">
        <f>((1+BSL_RFR_spot_no_VA!G55)*(1+DH_RFR_spot_no_VA!$C55)/(1+BSL_RFR_spot_no_VA!$C55))-1</f>
        <v>4.0678535514433456E-2</v>
      </c>
      <c r="H55" s="9">
        <f>((1+BSL_RFR_spot_no_VA!H55)*(1+DH_RFR_spot_no_VA!$C55)/(1+BSL_RFR_spot_no_VA!$C55))-1</f>
        <v>2.4167266965337442E-2</v>
      </c>
      <c r="I55" s="9">
        <f>((1+BSL_RFR_spot_no_VA!I55)*(1+DH_RFR_spot_no_VA!$C55)/(1+BSL_RFR_spot_no_VA!$C55))-1</f>
        <v>2.5852293767751222E-2</v>
      </c>
      <c r="J55" s="9">
        <f>((1+BSL_RFR_spot_no_VA!J55)*(1+DH_RFR_spot_no_VA!$C55)/(1+BSL_RFR_spot_no_VA!$C55))-1</f>
        <v>2.4107443528565531E-2</v>
      </c>
      <c r="K55" s="9">
        <f>((1+BSL_RFR_spot_no_VA!K55)*(1+DH_RFR_spot_no_VA!$C55)/(1+BSL_RFR_spot_no_VA!$C55))-1</f>
        <v>2.4167266965337442E-2</v>
      </c>
      <c r="L55" s="9">
        <f>((1+BSL_RFR_spot_no_VA!L55)*(1+DH_RFR_spot_no_VA!$C55)/(1+BSL_RFR_spot_no_VA!$C55))-1</f>
        <v>2.4167266965337442E-2</v>
      </c>
      <c r="M55" s="9">
        <f>((1+BSL_RFR_spot_no_VA!M55)*(1+DH_RFR_spot_no_VA!$C55)/(1+BSL_RFR_spot_no_VA!$C55))-1</f>
        <v>2.4167266965337442E-2</v>
      </c>
      <c r="N55" s="9">
        <f>((1+BSL_RFR_spot_no_VA!N55)*(1+DH_RFR_spot_no_VA!$C55)/(1+BSL_RFR_spot_no_VA!$C55))-1</f>
        <v>2.4167266965337442E-2</v>
      </c>
      <c r="O55" s="9">
        <f>((1+BSL_RFR_spot_no_VA!O55)*(1+DH_RFR_spot_no_VA!$C55)/(1+BSL_RFR_spot_no_VA!$C55))-1</f>
        <v>2.4167266965337442E-2</v>
      </c>
      <c r="P55" s="9">
        <f>((1+BSL_RFR_spot_no_VA!P55)*(1+DH_RFR_spot_no_VA!$C55)/(1+BSL_RFR_spot_no_VA!$C55))-1</f>
        <v>4.1167093581405689E-2</v>
      </c>
      <c r="Q55" s="9">
        <f>((1+BSL_RFR_spot_no_VA!Q55)*(1+DH_RFR_spot_no_VA!$C55)/(1+BSL_RFR_spot_no_VA!$C55))-1</f>
        <v>4.5544175038563006E-2</v>
      </c>
      <c r="R55" s="9">
        <f>((1+BSL_RFR_spot_no_VA!R55)*(1+DH_RFR_spot_no_VA!$C55)/(1+BSL_RFR_spot_no_VA!$C55))-1</f>
        <v>2.4167266965337442E-2</v>
      </c>
      <c r="S55" s="9">
        <f>((1+BSL_RFR_spot_no_VA!S55)*(1+DH_RFR_spot_no_VA!$C55)/(1+BSL_RFR_spot_no_VA!$C55))-1</f>
        <v>2.4167266965337442E-2</v>
      </c>
      <c r="T55" s="9">
        <f>((1+BSL_RFR_spot_no_VA!T55)*(1+DH_RFR_spot_no_VA!$C55)/(1+BSL_RFR_spot_no_VA!$C55))-1</f>
        <v>2.4167266965337442E-2</v>
      </c>
      <c r="U55" s="9">
        <f>((1+BSL_RFR_spot_no_VA!U55)*(1+DH_RFR_spot_no_VA!$C55)/(1+BSL_RFR_spot_no_VA!$C55))-1</f>
        <v>1.286063741541299E-2</v>
      </c>
      <c r="V55" s="9">
        <f>((1+BSL_RFR_spot_no_VA!V55)*(1+DH_RFR_spot_no_VA!$C55)/(1+BSL_RFR_spot_no_VA!$C55))-1</f>
        <v>2.4167266965337442E-2</v>
      </c>
      <c r="W55" s="9">
        <f>((1+BSL_RFR_spot_no_VA!W55)*(1+DH_RFR_spot_no_VA!$C55)/(1+BSL_RFR_spot_no_VA!$C55))-1</f>
        <v>2.4167266965337442E-2</v>
      </c>
      <c r="X55" s="9">
        <f>((1+BSL_RFR_spot_no_VA!X55)*(1+DH_RFR_spot_no_VA!$C55)/(1+BSL_RFR_spot_no_VA!$C55))-1</f>
        <v>2.4167266965337442E-2</v>
      </c>
      <c r="Y55" s="9">
        <f>((1+BSL_RFR_spot_no_VA!Y55)*(1+DH_RFR_spot_no_VA!$C55)/(1+BSL_RFR_spot_no_VA!$C55))-1</f>
        <v>2.4167266965337442E-2</v>
      </c>
      <c r="Z55" s="9">
        <f>((1+BSL_RFR_spot_no_VA!Z55)*(1+DH_RFR_spot_no_VA!$C55)/(1+BSL_RFR_spot_no_VA!$C55))-1</f>
        <v>3.0538462981564596E-2</v>
      </c>
      <c r="AA55" s="9">
        <f>((1+BSL_RFR_spot_no_VA!AA55)*(1+DH_RFR_spot_no_VA!$C55)/(1+BSL_RFR_spot_no_VA!$C55))-1</f>
        <v>3.7059217589721971E-2</v>
      </c>
      <c r="AB55" s="9">
        <f>((1+BSL_RFR_spot_no_VA!AB55)*(1+DH_RFR_spot_no_VA!$C55)/(1+BSL_RFR_spot_no_VA!$C55))-1</f>
        <v>2.4167266965337442E-2</v>
      </c>
      <c r="AC55" s="9">
        <f>((1+BSL_RFR_spot_no_VA!AC55)*(1+DH_RFR_spot_no_VA!$C55)/(1+BSL_RFR_spot_no_VA!$C55))-1</f>
        <v>4.1805210240307922E-2</v>
      </c>
      <c r="AD55" s="9">
        <f>((1+BSL_RFR_spot_no_VA!AD55)*(1+DH_RFR_spot_no_VA!$C55)/(1+BSL_RFR_spot_no_VA!$C55))-1</f>
        <v>5.7149921772348122E-2</v>
      </c>
      <c r="AE55" s="9">
        <f>((1+BSL_RFR_spot_no_VA!AE55)*(1+DH_RFR_spot_no_VA!$C55)/(1+BSL_RFR_spot_no_VA!$C55))-1</f>
        <v>2.4167266965337442E-2</v>
      </c>
      <c r="AF55" s="9">
        <f>((1+BSL_RFR_spot_no_VA!AF55)*(1+DH_RFR_spot_no_VA!$C55)/(1+BSL_RFR_spot_no_VA!$C55))-1</f>
        <v>2.4167266965337442E-2</v>
      </c>
      <c r="AG55" s="9">
        <f>((1+BSL_RFR_spot_no_VA!AG55)*(1+DH_RFR_spot_no_VA!$C55)/(1+BSL_RFR_spot_no_VA!$C55))-1</f>
        <v>2.4167266965337442E-2</v>
      </c>
      <c r="AH55" s="9">
        <f>((1+BSL_RFR_spot_no_VA!AH55)*(1+DH_RFR_spot_no_VA!$C55)/(1+BSL_RFR_spot_no_VA!$C55))-1</f>
        <v>3.2522606967839041E-2</v>
      </c>
      <c r="AI55" s="9">
        <f>((1+BSL_RFR_spot_no_VA!AI55)*(1+DH_RFR_spot_no_VA!$C55)/(1+BSL_RFR_spot_no_VA!$C55))-1</f>
        <v>1.286063741541299E-2</v>
      </c>
      <c r="AJ55" s="9">
        <f>((1+BSL_RFR_spot_no_VA!AJ55)*(1+DH_RFR_spot_no_VA!$C55)/(1+BSL_RFR_spot_no_VA!$C55))-1</f>
        <v>1.6280543884217069E-2</v>
      </c>
      <c r="AK55" s="9">
        <f>((1+BSL_RFR_spot_no_VA!AK55)*(1+DH_RFR_spot_no_VA!$C55)/(1+BSL_RFR_spot_no_VA!$C55))-1</f>
        <v>3.1256344222829746E-2</v>
      </c>
      <c r="AL55" s="9">
        <f>((1+BSL_RFR_spot_no_VA!AL55)*(1+DH_RFR_spot_no_VA!$C55)/(1+BSL_RFR_spot_no_VA!$C55))-1</f>
        <v>9.9046268658399939E-2</v>
      </c>
      <c r="AM55" s="9">
        <f>((1+BSL_RFR_spot_no_VA!AM55)*(1+DH_RFR_spot_no_VA!$C55)/(1+BSL_RFR_spot_no_VA!$C55))-1</f>
        <v>2.6829409901695245E-2</v>
      </c>
      <c r="AN55" s="9">
        <f>((1+BSL_RFR_spot_no_VA!AN55)*(1+DH_RFR_spot_no_VA!$C55)/(1+BSL_RFR_spot_no_VA!$C55))-1</f>
        <v>4.2403444608028584E-2</v>
      </c>
      <c r="AO55" s="9">
        <f>((1+BSL_RFR_spot_no_VA!AO55)*(1+DH_RFR_spot_no_VA!$C55)/(1+BSL_RFR_spot_no_VA!$C55))-1</f>
        <v>3.2632283268587692E-2</v>
      </c>
      <c r="AP55" s="9">
        <f>((1+BSL_RFR_spot_no_VA!AP55)*(1+DH_RFR_spot_no_VA!$C55)/(1+BSL_RFR_spot_no_VA!$C55))-1</f>
        <v>5.0080785660446603E-2</v>
      </c>
      <c r="AQ55" s="9">
        <f>((1+BSL_RFR_spot_no_VA!AQ55)*(1+DH_RFR_spot_no_VA!$C55)/(1+BSL_RFR_spot_no_VA!$C55))-1</f>
        <v>2.8953141907104296E-2</v>
      </c>
      <c r="AR55" s="9">
        <f>((1+BSL_RFR_spot_no_VA!AR55)*(1+DH_RFR_spot_no_VA!$C55)/(1+BSL_RFR_spot_no_VA!$C55))-1</f>
        <v>6.0908827716194436E-2</v>
      </c>
      <c r="AS55" s="9">
        <f>((1+BSL_RFR_spot_no_VA!AS55)*(1+DH_RFR_spot_no_VA!$C55)/(1+BSL_RFR_spot_no_VA!$C55))-1</f>
        <v>1.3468842355929045E-2</v>
      </c>
      <c r="AT55" s="9">
        <f>((1+BSL_RFR_spot_no_VA!AT55)*(1+DH_RFR_spot_no_VA!$C55)/(1+BSL_RFR_spot_no_VA!$C55))-1</f>
        <v>4.3849177663354055E-2</v>
      </c>
      <c r="AU55" s="9">
        <f>((1+BSL_RFR_spot_no_VA!AU55)*(1+DH_RFR_spot_no_VA!$C55)/(1+BSL_RFR_spot_no_VA!$C55))-1</f>
        <v>6.1327591773598922E-2</v>
      </c>
      <c r="AV55" s="9">
        <f>((1+BSL_RFR_spot_no_VA!AV55)*(1+DH_RFR_spot_no_VA!$C55)/(1+BSL_RFR_spot_no_VA!$C55))-1</f>
        <v>3.8235745179573399E-2</v>
      </c>
      <c r="AW55" s="9">
        <f>((1+BSL_RFR_spot_no_VA!AW55)*(1+DH_RFR_spot_no_VA!$C55)/(1+BSL_RFR_spot_no_VA!$C55))-1</f>
        <v>3.1954284318504111E-2</v>
      </c>
      <c r="AX55" s="9">
        <f>((1+BSL_RFR_spot_no_VA!AX55)*(1+DH_RFR_spot_no_VA!$C55)/(1+BSL_RFR_spot_no_VA!$C55))-1</f>
        <v>7.3212514545653473E-2</v>
      </c>
      <c r="AY55" s="9">
        <f>((1+BSL_RFR_spot_no_VA!AY55)*(1+DH_RFR_spot_no_VA!$C55)/(1+BSL_RFR_spot_no_VA!$C55))-1</f>
        <v>2.5044677371327984E-2</v>
      </c>
      <c r="AZ55" s="9">
        <f>((1+BSL_RFR_spot_no_VA!AZ55)*(1+DH_RFR_spot_no_VA!$C55)/(1+BSL_RFR_spot_no_VA!$C55))-1</f>
        <v>2.7437614842211522E-2</v>
      </c>
      <c r="BA55" s="9">
        <f>((1+BSL_RFR_spot_no_VA!BA55)*(1+DH_RFR_spot_no_VA!$C55)/(1+BSL_RFR_spot_no_VA!$C55))-1</f>
        <v>3.4885632720336401E-2</v>
      </c>
      <c r="BB55" s="9">
        <f>((1+BSL_RFR_spot_no_VA!BB55)*(1+DH_RFR_spot_no_VA!$C55)/(1+BSL_RFR_spot_no_VA!$C55))-1</f>
        <v>7.3072926526518867E-2</v>
      </c>
      <c r="BC55" s="9">
        <f>((1+BSL_RFR_spot_no_VA!BC55)*(1+DH_RFR_spot_no_VA!$C55)/(1+BSL_RFR_spot_no_VA!$C55))-1</f>
        <v>2.2970798229895673E-2</v>
      </c>
      <c r="BD55" s="12"/>
      <c r="BE55" s="3"/>
    </row>
    <row r="56" spans="1:57" x14ac:dyDescent="0.25">
      <c r="A56" s="3"/>
      <c r="B56" s="3">
        <v>46</v>
      </c>
      <c r="C56" s="6">
        <v>2.4537456605572716E-2</v>
      </c>
      <c r="D56" s="6">
        <f>((1+BSL_RFR_spot_no_VA!D56)*(1+DH_RFR_spot_no_VA!$C56)/(1+BSL_RFR_spot_no_VA!$C56))-1</f>
        <v>2.4537456605572716E-2</v>
      </c>
      <c r="E56" s="6">
        <f>((1+BSL_RFR_spot_no_VA!E56)*(1+DH_RFR_spot_no_VA!$C56)/(1+BSL_RFR_spot_no_VA!$C56))-1</f>
        <v>2.4537456605572716E-2</v>
      </c>
      <c r="F56" s="6">
        <f>((1+BSL_RFR_spot_no_VA!F56)*(1+DH_RFR_spot_no_VA!$C56)/(1+BSL_RFR_spot_no_VA!$C56))-1</f>
        <v>2.4258261199437747E-2</v>
      </c>
      <c r="G56" s="6">
        <f>((1+BSL_RFR_spot_no_VA!G56)*(1+DH_RFR_spot_no_VA!$C56)/(1+BSL_RFR_spot_no_VA!$C56))-1</f>
        <v>4.072081889689283E-2</v>
      </c>
      <c r="H56" s="6">
        <f>((1+BSL_RFR_spot_no_VA!H56)*(1+DH_RFR_spot_no_VA!$C56)/(1+BSL_RFR_spot_no_VA!$C56))-1</f>
        <v>2.4537456605572716E-2</v>
      </c>
      <c r="I56" s="6">
        <f>((1+BSL_RFR_spot_no_VA!I56)*(1+DH_RFR_spot_no_VA!$C56)/(1+BSL_RFR_spot_no_VA!$C56))-1</f>
        <v>2.6192686513372587E-2</v>
      </c>
      <c r="J56" s="6">
        <f>((1+BSL_RFR_spot_no_VA!J56)*(1+DH_RFR_spot_no_VA!$C56)/(1+BSL_RFR_spot_no_VA!$C56))-1</f>
        <v>2.4477629018544E-2</v>
      </c>
      <c r="K56" s="6">
        <f>((1+BSL_RFR_spot_no_VA!K56)*(1+DH_RFR_spot_no_VA!$C56)/(1+BSL_RFR_spot_no_VA!$C56))-1</f>
        <v>2.4537456605572716E-2</v>
      </c>
      <c r="L56" s="6">
        <f>((1+BSL_RFR_spot_no_VA!L56)*(1+DH_RFR_spot_no_VA!$C56)/(1+BSL_RFR_spot_no_VA!$C56))-1</f>
        <v>2.4537456605572716E-2</v>
      </c>
      <c r="M56" s="6">
        <f>((1+BSL_RFR_spot_no_VA!M56)*(1+DH_RFR_spot_no_VA!$C56)/(1+BSL_RFR_spot_no_VA!$C56))-1</f>
        <v>2.4537456605572716E-2</v>
      </c>
      <c r="N56" s="6">
        <f>((1+BSL_RFR_spot_no_VA!N56)*(1+DH_RFR_spot_no_VA!$C56)/(1+BSL_RFR_spot_no_VA!$C56))-1</f>
        <v>2.4537456605572716E-2</v>
      </c>
      <c r="O56" s="6">
        <f>((1+BSL_RFR_spot_no_VA!O56)*(1+DH_RFR_spot_no_VA!$C56)/(1+BSL_RFR_spot_no_VA!$C56))-1</f>
        <v>2.4537456605572716E-2</v>
      </c>
      <c r="P56" s="6">
        <f>((1+BSL_RFR_spot_no_VA!P56)*(1+DH_RFR_spot_no_VA!$C56)/(1+BSL_RFR_spot_no_VA!$C56))-1</f>
        <v>4.119943959312411E-2</v>
      </c>
      <c r="Q56" s="6">
        <f>((1+BSL_RFR_spot_no_VA!Q56)*(1+DH_RFR_spot_no_VA!$C56)/(1+BSL_RFR_spot_no_VA!$C56))-1</f>
        <v>4.5477112065690939E-2</v>
      </c>
      <c r="R56" s="6">
        <f>((1+BSL_RFR_spot_no_VA!R56)*(1+DH_RFR_spot_no_VA!$C56)/(1+BSL_RFR_spot_no_VA!$C56))-1</f>
        <v>2.4537456605572716E-2</v>
      </c>
      <c r="S56" s="6">
        <f>((1+BSL_RFR_spot_no_VA!S56)*(1+DH_RFR_spot_no_VA!$C56)/(1+BSL_RFR_spot_no_VA!$C56))-1</f>
        <v>2.4537456605572716E-2</v>
      </c>
      <c r="T56" s="6">
        <f>((1+BSL_RFR_spot_no_VA!T56)*(1+DH_RFR_spot_no_VA!$C56)/(1+BSL_RFR_spot_no_VA!$C56))-1</f>
        <v>2.4537456605572716E-2</v>
      </c>
      <c r="U56" s="6">
        <f>((1+BSL_RFR_spot_no_VA!U56)*(1+DH_RFR_spot_no_VA!$C56)/(1+BSL_RFR_spot_no_VA!$C56))-1</f>
        <v>1.3249985186118529E-2</v>
      </c>
      <c r="V56" s="6">
        <f>((1+BSL_RFR_spot_no_VA!V56)*(1+DH_RFR_spot_no_VA!$C56)/(1+BSL_RFR_spot_no_VA!$C56))-1</f>
        <v>2.4537456605572716E-2</v>
      </c>
      <c r="W56" s="6">
        <f>((1+BSL_RFR_spot_no_VA!W56)*(1+DH_RFR_spot_no_VA!$C56)/(1+BSL_RFR_spot_no_VA!$C56))-1</f>
        <v>2.4537456605572716E-2</v>
      </c>
      <c r="X56" s="6">
        <f>((1+BSL_RFR_spot_no_VA!X56)*(1+DH_RFR_spot_no_VA!$C56)/(1+BSL_RFR_spot_no_VA!$C56))-1</f>
        <v>2.4537456605572716E-2</v>
      </c>
      <c r="Y56" s="6">
        <f>((1+BSL_RFR_spot_no_VA!Y56)*(1+DH_RFR_spot_no_VA!$C56)/(1+BSL_RFR_spot_no_VA!$C56))-1</f>
        <v>2.4537456605572716E-2</v>
      </c>
      <c r="Z56" s="6">
        <f>((1+BSL_RFR_spot_no_VA!Z56)*(1+DH_RFR_spot_no_VA!$C56)/(1+BSL_RFR_spot_no_VA!$C56))-1</f>
        <v>3.0789439450093825E-2</v>
      </c>
      <c r="AA56" s="6">
        <f>((1+BSL_RFR_spot_no_VA!AA56)*(1+DH_RFR_spot_no_VA!$C56)/(1+BSL_RFR_spot_no_VA!$C56))-1</f>
        <v>3.7171048733177336E-2</v>
      </c>
      <c r="AB56" s="6">
        <f>((1+BSL_RFR_spot_no_VA!AB56)*(1+DH_RFR_spot_no_VA!$C56)/(1+BSL_RFR_spot_no_VA!$C56))-1</f>
        <v>2.4537456605572716E-2</v>
      </c>
      <c r="AC56" s="6">
        <f>((1+BSL_RFR_spot_no_VA!AC56)*(1+DH_RFR_spot_no_VA!$C56)/(1+BSL_RFR_spot_no_VA!$C56))-1</f>
        <v>4.1827629256927512E-2</v>
      </c>
      <c r="AD56" s="6">
        <f>((1+BSL_RFR_spot_no_VA!AD56)*(1+DH_RFR_spot_no_VA!$C56)/(1+BSL_RFR_spot_no_VA!$C56))-1</f>
        <v>5.6844353601184006E-2</v>
      </c>
      <c r="AE56" s="6">
        <f>((1+BSL_RFR_spot_no_VA!AE56)*(1+DH_RFR_spot_no_VA!$C56)/(1+BSL_RFR_spot_no_VA!$C56))-1</f>
        <v>2.4537456605572716E-2</v>
      </c>
      <c r="AF56" s="6">
        <f>((1+BSL_RFR_spot_no_VA!AF56)*(1+DH_RFR_spot_no_VA!$C56)/(1+BSL_RFR_spot_no_VA!$C56))-1</f>
        <v>2.4537456605572716E-2</v>
      </c>
      <c r="AG56" s="6">
        <f>((1+BSL_RFR_spot_no_VA!AG56)*(1+DH_RFR_spot_no_VA!$C56)/(1+BSL_RFR_spot_no_VA!$C56))-1</f>
        <v>2.4537456605572716E-2</v>
      </c>
      <c r="AH56" s="6">
        <f>((1+BSL_RFR_spot_no_VA!AH56)*(1+DH_RFR_spot_no_VA!$C56)/(1+BSL_RFR_spot_no_VA!$C56))-1</f>
        <v>3.2733836028533192E-2</v>
      </c>
      <c r="AI56" s="6">
        <f>((1+BSL_RFR_spot_no_VA!AI56)*(1+DH_RFR_spot_no_VA!$C56)/(1+BSL_RFR_spot_no_VA!$C56))-1</f>
        <v>1.3249985186118529E-2</v>
      </c>
      <c r="AJ56" s="6">
        <f>((1+BSL_RFR_spot_no_VA!AJ56)*(1+DH_RFR_spot_no_VA!$C56)/(1+BSL_RFR_spot_no_VA!$C56))-1</f>
        <v>1.6241364537563641E-2</v>
      </c>
      <c r="AK56" s="6">
        <f>((1+BSL_RFR_spot_no_VA!AK56)*(1+DH_RFR_spot_no_VA!$C56)/(1+BSL_RFR_spot_no_VA!$C56))-1</f>
        <v>3.1457514171916445E-2</v>
      </c>
      <c r="AL56" s="6">
        <f>((1+BSL_RFR_spot_no_VA!AL56)*(1+DH_RFR_spot_no_VA!$C56)/(1+BSL_RFR_spot_no_VA!$C56))-1</f>
        <v>9.8025676006083362E-2</v>
      </c>
      <c r="AM56" s="6">
        <f>((1+BSL_RFR_spot_no_VA!AM56)*(1+DH_RFR_spot_no_VA!$C56)/(1+BSL_RFR_spot_no_VA!$C56))-1</f>
        <v>2.7139956641330398E-2</v>
      </c>
      <c r="AN56" s="6">
        <f>((1+BSL_RFR_spot_no_VA!AN56)*(1+DH_RFR_spot_no_VA!$C56)/(1+BSL_RFR_spot_no_VA!$C56))-1</f>
        <v>4.2405962598206948E-2</v>
      </c>
      <c r="AO56" s="6">
        <f>((1+BSL_RFR_spot_no_VA!AO56)*(1+DH_RFR_spot_no_VA!$C56)/(1+BSL_RFR_spot_no_VA!$C56))-1</f>
        <v>3.2833548673581348E-2</v>
      </c>
      <c r="AP56" s="6">
        <f>((1+BSL_RFR_spot_no_VA!AP56)*(1+DH_RFR_spot_no_VA!$C56)/(1+BSL_RFR_spot_no_VA!$C56))-1</f>
        <v>4.9924296034840054E-2</v>
      </c>
      <c r="AQ56" s="6">
        <f>((1+BSL_RFR_spot_no_VA!AQ56)*(1+DH_RFR_spot_no_VA!$C56)/(1+BSL_RFR_spot_no_VA!$C56))-1</f>
        <v>2.923392218734211E-2</v>
      </c>
      <c r="AR56" s="6">
        <f>((1+BSL_RFR_spot_no_VA!AR56)*(1+DH_RFR_spot_no_VA!$C56)/(1+BSL_RFR_spot_no_VA!$C56))-1</f>
        <v>6.0733146758062961E-2</v>
      </c>
      <c r="AS56" s="6">
        <f>((1+BSL_RFR_spot_no_VA!AS56)*(1+DH_RFR_spot_no_VA!$C56)/(1+BSL_RFR_spot_no_VA!$C56))-1</f>
        <v>1.3828318527397965E-2</v>
      </c>
      <c r="AT56" s="6">
        <f>((1+BSL_RFR_spot_no_VA!AT56)*(1+DH_RFR_spot_no_VA!$C56)/(1+BSL_RFR_spot_no_VA!$C56))-1</f>
        <v>4.3831853422396039E-2</v>
      </c>
      <c r="AU56" s="6">
        <f>((1+BSL_RFR_spot_no_VA!AU56)*(1+DH_RFR_spot_no_VA!$C56)/(1+BSL_RFR_spot_no_VA!$C56))-1</f>
        <v>6.1141968602760777E-2</v>
      </c>
      <c r="AV56" s="6">
        <f>((1+BSL_RFR_spot_no_VA!AV56)*(1+DH_RFR_spot_no_VA!$C56)/(1+BSL_RFR_spot_no_VA!$C56))-1</f>
        <v>3.832771541573643E-2</v>
      </c>
      <c r="AW56" s="6">
        <f>((1+BSL_RFR_spot_no_VA!AW56)*(1+DH_RFR_spot_no_VA!$C56)/(1+BSL_RFR_spot_no_VA!$C56))-1</f>
        <v>3.2165473951758505E-2</v>
      </c>
      <c r="AX56" s="6">
        <f>((1+BSL_RFR_spot_no_VA!AX56)*(1+DH_RFR_spot_no_VA!$C56)/(1+BSL_RFR_spot_no_VA!$C56))-1</f>
        <v>7.276846301537887E-2</v>
      </c>
      <c r="AY56" s="6">
        <f>((1+BSL_RFR_spot_no_VA!AY56)*(1+DH_RFR_spot_no_VA!$C56)/(1+BSL_RFR_spot_no_VA!$C56))-1</f>
        <v>2.540495661749187E-2</v>
      </c>
      <c r="AZ56" s="6">
        <f>((1+BSL_RFR_spot_no_VA!AZ56)*(1+DH_RFR_spot_no_VA!$C56)/(1+BSL_RFR_spot_no_VA!$C56))-1</f>
        <v>2.7748203776124081E-2</v>
      </c>
      <c r="BA56" s="6">
        <f>((1+BSL_RFR_spot_no_VA!BA56)*(1+DH_RFR_spot_no_VA!$C56)/(1+BSL_RFR_spot_no_VA!$C56))-1</f>
        <v>3.5047169393651156E-2</v>
      </c>
      <c r="BB56" s="6">
        <f>((1+BSL_RFR_spot_no_VA!BB56)*(1+DH_RFR_spot_no_VA!$C56)/(1+BSL_RFR_spot_no_VA!$C56))-1</f>
        <v>7.2638836576816024E-2</v>
      </c>
      <c r="BC56" s="6">
        <f>((1+BSL_RFR_spot_no_VA!BC56)*(1+DH_RFR_spot_no_VA!$C56)/(1+BSL_RFR_spot_no_VA!$C56))-1</f>
        <v>2.3051738194354687E-2</v>
      </c>
      <c r="BD56" s="12"/>
      <c r="BE56" s="3"/>
    </row>
    <row r="57" spans="1:57" x14ac:dyDescent="0.25">
      <c r="A57" s="3"/>
      <c r="B57" s="3">
        <v>47</v>
      </c>
      <c r="C57" s="6">
        <v>2.4893692006060286E-2</v>
      </c>
      <c r="D57" s="6">
        <f>((1+BSL_RFR_spot_no_VA!D57)*(1+DH_RFR_spot_no_VA!$C57)/(1+BSL_RFR_spot_no_VA!$C57))-1</f>
        <v>2.4893692006060286E-2</v>
      </c>
      <c r="E57" s="6">
        <f>((1+BSL_RFR_spot_no_VA!E57)*(1+DH_RFR_spot_no_VA!$C57)/(1+BSL_RFR_spot_no_VA!$C57))-1</f>
        <v>2.4893692006060286E-2</v>
      </c>
      <c r="F57" s="6">
        <f>((1+BSL_RFR_spot_no_VA!F57)*(1+DH_RFR_spot_no_VA!$C57)/(1+BSL_RFR_spot_no_VA!$C57))-1</f>
        <v>2.4614481044908931E-2</v>
      </c>
      <c r="G57" s="6">
        <f>((1+BSL_RFR_spot_no_VA!G57)*(1+DH_RFR_spot_no_VA!$C57)/(1+BSL_RFR_spot_no_VA!$C57))-1</f>
        <v>4.0748885871437768E-2</v>
      </c>
      <c r="H57" s="6">
        <f>((1+BSL_RFR_spot_no_VA!H57)*(1+DH_RFR_spot_no_VA!$C57)/(1+BSL_RFR_spot_no_VA!$C57))-1</f>
        <v>2.4893692006060286E-2</v>
      </c>
      <c r="I57" s="6">
        <f>((1+BSL_RFR_spot_no_VA!I57)*(1+DH_RFR_spot_no_VA!$C57)/(1+BSL_RFR_spot_no_VA!$C57))-1</f>
        <v>2.6509126852721332E-2</v>
      </c>
      <c r="J57" s="6">
        <f>((1+BSL_RFR_spot_no_VA!J57)*(1+DH_RFR_spot_no_VA!$C57)/(1+BSL_RFR_spot_no_VA!$C57))-1</f>
        <v>2.4833861085813647E-2</v>
      </c>
      <c r="K57" s="6">
        <f>((1+BSL_RFR_spot_no_VA!K57)*(1+DH_RFR_spot_no_VA!$C57)/(1+BSL_RFR_spot_no_VA!$C57))-1</f>
        <v>2.4893692006060286E-2</v>
      </c>
      <c r="L57" s="6">
        <f>((1+BSL_RFR_spot_no_VA!L57)*(1+DH_RFR_spot_no_VA!$C57)/(1+BSL_RFR_spot_no_VA!$C57))-1</f>
        <v>2.4893692006060286E-2</v>
      </c>
      <c r="M57" s="6">
        <f>((1+BSL_RFR_spot_no_VA!M57)*(1+DH_RFR_spot_no_VA!$C57)/(1+BSL_RFR_spot_no_VA!$C57))-1</f>
        <v>2.4893692006060286E-2</v>
      </c>
      <c r="N57" s="6">
        <f>((1+BSL_RFR_spot_no_VA!N57)*(1+DH_RFR_spot_no_VA!$C57)/(1+BSL_RFR_spot_no_VA!$C57))-1</f>
        <v>2.4893692006060286E-2</v>
      </c>
      <c r="O57" s="6">
        <f>((1+BSL_RFR_spot_no_VA!O57)*(1+DH_RFR_spot_no_VA!$C57)/(1+BSL_RFR_spot_no_VA!$C57))-1</f>
        <v>2.4893692006060286E-2</v>
      </c>
      <c r="P57" s="6">
        <f>((1+BSL_RFR_spot_no_VA!P57)*(1+DH_RFR_spot_no_VA!$C57)/(1+BSL_RFR_spot_no_VA!$C57))-1</f>
        <v>4.1227533233411329E-2</v>
      </c>
      <c r="Q57" s="6">
        <f>((1+BSL_RFR_spot_no_VA!Q57)*(1+DH_RFR_spot_no_VA!$C57)/(1+BSL_RFR_spot_no_VA!$C57))-1</f>
        <v>4.5405725830639954E-2</v>
      </c>
      <c r="R57" s="6">
        <f>((1+BSL_RFR_spot_no_VA!R57)*(1+DH_RFR_spot_no_VA!$C57)/(1+BSL_RFR_spot_no_VA!$C57))-1</f>
        <v>2.4893692006060286E-2</v>
      </c>
      <c r="S57" s="6">
        <f>((1+BSL_RFR_spot_no_VA!S57)*(1+DH_RFR_spot_no_VA!$C57)/(1+BSL_RFR_spot_no_VA!$C57))-1</f>
        <v>2.4893692006060286E-2</v>
      </c>
      <c r="T57" s="6">
        <f>((1+BSL_RFR_spot_no_VA!T57)*(1+DH_RFR_spot_no_VA!$C57)/(1+BSL_RFR_spot_no_VA!$C57))-1</f>
        <v>2.4893692006060286E-2</v>
      </c>
      <c r="U57" s="6">
        <f>((1+BSL_RFR_spot_no_VA!U57)*(1+DH_RFR_spot_no_VA!$C57)/(1+BSL_RFR_spot_no_VA!$C57))-1</f>
        <v>1.3625535359597096E-2</v>
      </c>
      <c r="V57" s="6">
        <f>((1+BSL_RFR_spot_no_VA!V57)*(1+DH_RFR_spot_no_VA!$C57)/(1+BSL_RFR_spot_no_VA!$C57))-1</f>
        <v>2.4893692006060286E-2</v>
      </c>
      <c r="W57" s="6">
        <f>((1+BSL_RFR_spot_no_VA!W57)*(1+DH_RFR_spot_no_VA!$C57)/(1+BSL_RFR_spot_no_VA!$C57))-1</f>
        <v>2.4893692006060286E-2</v>
      </c>
      <c r="X57" s="6">
        <f>((1+BSL_RFR_spot_no_VA!X57)*(1+DH_RFR_spot_no_VA!$C57)/(1+BSL_RFR_spot_no_VA!$C57))-1</f>
        <v>2.4893692006060286E-2</v>
      </c>
      <c r="Y57" s="6">
        <f>((1+BSL_RFR_spot_no_VA!Y57)*(1+DH_RFR_spot_no_VA!$C57)/(1+BSL_RFR_spot_no_VA!$C57))-1</f>
        <v>2.4893692006060286E-2</v>
      </c>
      <c r="Z57" s="6">
        <f>((1+BSL_RFR_spot_no_VA!Z57)*(1+DH_RFR_spot_no_VA!$C57)/(1+BSL_RFR_spot_no_VA!$C57))-1</f>
        <v>3.1006417691265442E-2</v>
      </c>
      <c r="AA57" s="6">
        <f>((1+BSL_RFR_spot_no_VA!AA57)*(1+DH_RFR_spot_no_VA!$C57)/(1+BSL_RFR_spot_no_VA!$C57))-1</f>
        <v>3.7278692497128896E-2</v>
      </c>
      <c r="AB57" s="6">
        <f>((1+BSL_RFR_spot_no_VA!AB57)*(1+DH_RFR_spot_no_VA!$C57)/(1+BSL_RFR_spot_no_VA!$C57))-1</f>
        <v>2.4893692006060286E-2</v>
      </c>
      <c r="AC57" s="6">
        <f>((1+BSL_RFR_spot_no_VA!AC57)*(1+DH_RFR_spot_no_VA!$C57)/(1+BSL_RFR_spot_no_VA!$C57))-1</f>
        <v>4.1825842435878613E-2</v>
      </c>
      <c r="AD57" s="6">
        <f>((1+BSL_RFR_spot_no_VA!AD57)*(1+DH_RFR_spot_no_VA!$C57)/(1+BSL_RFR_spot_no_VA!$C57))-1</f>
        <v>5.6524305176486322E-2</v>
      </c>
      <c r="AE57" s="6">
        <f>((1+BSL_RFR_spot_no_VA!AE57)*(1+DH_RFR_spot_no_VA!$C57)/(1+BSL_RFR_spot_no_VA!$C57))-1</f>
        <v>2.4893692006060286E-2</v>
      </c>
      <c r="AF57" s="6">
        <f>((1+BSL_RFR_spot_no_VA!AF57)*(1+DH_RFR_spot_no_VA!$C57)/(1+BSL_RFR_spot_no_VA!$C57))-1</f>
        <v>2.4893692006060286E-2</v>
      </c>
      <c r="AG57" s="6">
        <f>((1+BSL_RFR_spot_no_VA!AG57)*(1+DH_RFR_spot_no_VA!$C57)/(1+BSL_RFR_spot_no_VA!$C57))-1</f>
        <v>2.4893692006060286E-2</v>
      </c>
      <c r="AH57" s="6">
        <f>((1+BSL_RFR_spot_no_VA!AH57)*(1+DH_RFR_spot_no_VA!$C57)/(1+BSL_RFR_spot_no_VA!$C57))-1</f>
        <v>3.2921007139160352E-2</v>
      </c>
      <c r="AI57" s="6">
        <f>((1+BSL_RFR_spot_no_VA!AI57)*(1+DH_RFR_spot_no_VA!$C57)/(1+BSL_RFR_spot_no_VA!$C57))-1</f>
        <v>1.3625535359597096E-2</v>
      </c>
      <c r="AJ57" s="6">
        <f>((1+BSL_RFR_spot_no_VA!AJ57)*(1+DH_RFR_spot_no_VA!$C57)/(1+BSL_RFR_spot_no_VA!$C57))-1</f>
        <v>1.6198264930205486E-2</v>
      </c>
      <c r="AK57" s="6">
        <f>((1+BSL_RFR_spot_no_VA!AK57)*(1+DH_RFR_spot_no_VA!$C57)/(1+BSL_RFR_spot_no_VA!$C57))-1</f>
        <v>3.1644614173897079E-2</v>
      </c>
      <c r="AL57" s="6">
        <f>((1+BSL_RFR_spot_no_VA!AL57)*(1+DH_RFR_spot_no_VA!$C57)/(1+BSL_RFR_spot_no_VA!$C57))-1</f>
        <v>9.7039810003548777E-2</v>
      </c>
      <c r="AM57" s="6">
        <f>((1+BSL_RFR_spot_no_VA!AM57)*(1+DH_RFR_spot_no_VA!$C57)/(1+BSL_RFR_spot_no_VA!$C57))-1</f>
        <v>2.7426534296504324E-2</v>
      </c>
      <c r="AN57" s="6">
        <f>((1+BSL_RFR_spot_no_VA!AN57)*(1+DH_RFR_spot_no_VA!$C57)/(1+BSL_RFR_spot_no_VA!$C57))-1</f>
        <v>4.2404207998263388E-2</v>
      </c>
      <c r="AO57" s="6">
        <f>((1+BSL_RFR_spot_no_VA!AO57)*(1+DH_RFR_spot_no_VA!$C57)/(1+BSL_RFR_spot_no_VA!$C57))-1</f>
        <v>3.3010753519530311E-2</v>
      </c>
      <c r="AP57" s="6">
        <f>((1+BSL_RFR_spot_no_VA!AP57)*(1+DH_RFR_spot_no_VA!$C57)/(1+BSL_RFR_spot_no_VA!$C57))-1</f>
        <v>4.9763411188608275E-2</v>
      </c>
      <c r="AQ57" s="6">
        <f>((1+BSL_RFR_spot_no_VA!AQ57)*(1+DH_RFR_spot_no_VA!$C57)/(1+BSL_RFR_spot_no_VA!$C57))-1</f>
        <v>2.949070104501561E-2</v>
      </c>
      <c r="AR57" s="6">
        <f>((1+BSL_RFR_spot_no_VA!AR57)*(1+DH_RFR_spot_no_VA!$C57)/(1+BSL_RFR_spot_no_VA!$C57))-1</f>
        <v>6.0552920473098126E-2</v>
      </c>
      <c r="AS57" s="6">
        <f>((1+BSL_RFR_spot_no_VA!AS57)*(1+DH_RFR_spot_no_VA!$C57)/(1+BSL_RFR_spot_no_VA!$C57))-1</f>
        <v>1.4173985461858551E-2</v>
      </c>
      <c r="AT57" s="6">
        <f>((1+BSL_RFR_spot_no_VA!AT57)*(1+DH_RFR_spot_no_VA!$C57)/(1+BSL_RFR_spot_no_VA!$C57))-1</f>
        <v>4.380026280401994E-2</v>
      </c>
      <c r="AU57" s="6">
        <f>((1+BSL_RFR_spot_no_VA!AU57)*(1+DH_RFR_spot_no_VA!$C57)/(1+BSL_RFR_spot_no_VA!$C57))-1</f>
        <v>6.0961765094784015E-2</v>
      </c>
      <c r="AV57" s="6">
        <f>((1+BSL_RFR_spot_no_VA!AV57)*(1+DH_RFR_spot_no_VA!$C57)/(1+BSL_RFR_spot_no_VA!$C57))-1</f>
        <v>3.8405508161775126E-2</v>
      </c>
      <c r="AW57" s="6">
        <f>((1+BSL_RFR_spot_no_VA!AW57)*(1+DH_RFR_spot_no_VA!$C57)/(1+BSL_RFR_spot_no_VA!$C57))-1</f>
        <v>3.2362585216857642E-2</v>
      </c>
      <c r="AX57" s="6">
        <f>((1+BSL_RFR_spot_no_VA!AX57)*(1+DH_RFR_spot_no_VA!$C57)/(1+BSL_RFR_spot_no_VA!$C57))-1</f>
        <v>7.233961176169923E-2</v>
      </c>
      <c r="AY57" s="6">
        <f>((1+BSL_RFR_spot_no_VA!AY57)*(1+DH_RFR_spot_no_VA!$C57)/(1+BSL_RFR_spot_no_VA!$C57))-1</f>
        <v>2.5731324889514129E-2</v>
      </c>
      <c r="AZ57" s="6">
        <f>((1+BSL_RFR_spot_no_VA!AZ57)*(1+DH_RFR_spot_no_VA!$C57)/(1+BSL_RFR_spot_no_VA!$C57))-1</f>
        <v>2.8034815319012418E-2</v>
      </c>
      <c r="BA57" s="6">
        <f>((1+BSL_RFR_spot_no_VA!BA57)*(1+DH_RFR_spot_no_VA!$C57)/(1+BSL_RFR_spot_no_VA!$C57))-1</f>
        <v>3.5184610288494067E-2</v>
      </c>
      <c r="BB57" s="6">
        <f>((1+BSL_RFR_spot_no_VA!BB57)*(1+DH_RFR_spot_no_VA!$C57)/(1+BSL_RFR_spot_no_VA!$C57))-1</f>
        <v>7.2200006281123663E-2</v>
      </c>
      <c r="BC57" s="6">
        <f>((1+BSL_RFR_spot_no_VA!BC57)*(1+DH_RFR_spot_no_VA!$C57)/(1+BSL_RFR_spot_no_VA!$C57))-1</f>
        <v>2.3138651678823674E-2</v>
      </c>
      <c r="BD57" s="12"/>
      <c r="BE57" s="3"/>
    </row>
    <row r="58" spans="1:57" x14ac:dyDescent="0.25">
      <c r="A58" s="3"/>
      <c r="B58" s="3">
        <v>48</v>
      </c>
      <c r="C58" s="6">
        <v>2.523664152245364E-2</v>
      </c>
      <c r="D58" s="6">
        <f>((1+BSL_RFR_spot_no_VA!D58)*(1+DH_RFR_spot_no_VA!$C58)/(1+BSL_RFR_spot_no_VA!$C58))-1</f>
        <v>2.523664152245364E-2</v>
      </c>
      <c r="E58" s="6">
        <f>((1+BSL_RFR_spot_no_VA!E58)*(1+DH_RFR_spot_no_VA!$C58)/(1+BSL_RFR_spot_no_VA!$C58))-1</f>
        <v>2.523664152245364E-2</v>
      </c>
      <c r="F58" s="6">
        <f>((1+BSL_RFR_spot_no_VA!F58)*(1+DH_RFR_spot_no_VA!$C58)/(1+BSL_RFR_spot_no_VA!$C58))-1</f>
        <v>2.4967385641812223E-2</v>
      </c>
      <c r="G58" s="6">
        <f>((1+BSL_RFR_spot_no_VA!G58)*(1+DH_RFR_spot_no_VA!$C58)/(1+BSL_RFR_spot_no_VA!$C58))-1</f>
        <v>4.0783675519491691E-2</v>
      </c>
      <c r="H58" s="6">
        <f>((1+BSL_RFR_spot_no_VA!H58)*(1+DH_RFR_spot_no_VA!$C58)/(1+BSL_RFR_spot_no_VA!$C58))-1</f>
        <v>2.523664152245364E-2</v>
      </c>
      <c r="I58" s="6">
        <f>((1+BSL_RFR_spot_no_VA!I58)*(1+DH_RFR_spot_no_VA!$C58)/(1+BSL_RFR_spot_no_VA!$C58))-1</f>
        <v>2.682225948623107E-2</v>
      </c>
      <c r="J58" s="6">
        <f>((1+BSL_RFR_spot_no_VA!J58)*(1+DH_RFR_spot_no_VA!$C58)/(1+BSL_RFR_spot_no_VA!$C58))-1</f>
        <v>2.5186779322334818E-2</v>
      </c>
      <c r="K58" s="6">
        <f>((1+BSL_RFR_spot_no_VA!K58)*(1+DH_RFR_spot_no_VA!$C58)/(1+BSL_RFR_spot_no_VA!$C58))-1</f>
        <v>2.523664152245364E-2</v>
      </c>
      <c r="L58" s="6">
        <f>((1+BSL_RFR_spot_no_VA!L58)*(1+DH_RFR_spot_no_VA!$C58)/(1+BSL_RFR_spot_no_VA!$C58))-1</f>
        <v>2.523664152245364E-2</v>
      </c>
      <c r="M58" s="6">
        <f>((1+BSL_RFR_spot_no_VA!M58)*(1+DH_RFR_spot_no_VA!$C58)/(1+BSL_RFR_spot_no_VA!$C58))-1</f>
        <v>2.523664152245364E-2</v>
      </c>
      <c r="N58" s="6">
        <f>((1+BSL_RFR_spot_no_VA!N58)*(1+DH_RFR_spot_no_VA!$C58)/(1+BSL_RFR_spot_no_VA!$C58))-1</f>
        <v>2.523664152245364E-2</v>
      </c>
      <c r="O58" s="6">
        <f>((1+BSL_RFR_spot_no_VA!O58)*(1+DH_RFR_spot_no_VA!$C58)/(1+BSL_RFR_spot_no_VA!$C58))-1</f>
        <v>2.523664152245364E-2</v>
      </c>
      <c r="P58" s="6">
        <f>((1+BSL_RFR_spot_no_VA!P58)*(1+DH_RFR_spot_no_VA!$C58)/(1+BSL_RFR_spot_no_VA!$C58))-1</f>
        <v>4.1252380200608396E-2</v>
      </c>
      <c r="Q58" s="6">
        <f>((1+BSL_RFR_spot_no_VA!Q58)*(1+DH_RFR_spot_no_VA!$C58)/(1+BSL_RFR_spot_no_VA!$C58))-1</f>
        <v>4.5351053050372903E-2</v>
      </c>
      <c r="R58" s="6">
        <f>((1+BSL_RFR_spot_no_VA!R58)*(1+DH_RFR_spot_no_VA!$C58)/(1+BSL_RFR_spot_no_VA!$C58))-1</f>
        <v>2.523664152245364E-2</v>
      </c>
      <c r="S58" s="6">
        <f>((1+BSL_RFR_spot_no_VA!S58)*(1+DH_RFR_spot_no_VA!$C58)/(1+BSL_RFR_spot_no_VA!$C58))-1</f>
        <v>2.523664152245364E-2</v>
      </c>
      <c r="T58" s="6">
        <f>((1+BSL_RFR_spot_no_VA!T58)*(1+DH_RFR_spot_no_VA!$C58)/(1+BSL_RFR_spot_no_VA!$C58))-1</f>
        <v>2.523664152245364E-2</v>
      </c>
      <c r="U58" s="6">
        <f>((1+BSL_RFR_spot_no_VA!U58)*(1+DH_RFR_spot_no_VA!$C58)/(1+BSL_RFR_spot_no_VA!$C58))-1</f>
        <v>1.3987729175654939E-2</v>
      </c>
      <c r="V58" s="6">
        <f>((1+BSL_RFR_spot_no_VA!V58)*(1+DH_RFR_spot_no_VA!$C58)/(1+BSL_RFR_spot_no_VA!$C58))-1</f>
        <v>2.523664152245364E-2</v>
      </c>
      <c r="W58" s="6">
        <f>((1+BSL_RFR_spot_no_VA!W58)*(1+DH_RFR_spot_no_VA!$C58)/(1+BSL_RFR_spot_no_VA!$C58))-1</f>
        <v>2.523664152245364E-2</v>
      </c>
      <c r="X58" s="6">
        <f>((1+BSL_RFR_spot_no_VA!X58)*(1+DH_RFR_spot_no_VA!$C58)/(1+BSL_RFR_spot_no_VA!$C58))-1</f>
        <v>2.523664152245364E-2</v>
      </c>
      <c r="Y58" s="6">
        <f>((1+BSL_RFR_spot_no_VA!Y58)*(1+DH_RFR_spot_no_VA!$C58)/(1+BSL_RFR_spot_no_VA!$C58))-1</f>
        <v>2.523664152245364E-2</v>
      </c>
      <c r="Z58" s="6">
        <f>((1+BSL_RFR_spot_no_VA!Z58)*(1+DH_RFR_spot_no_VA!$C58)/(1+BSL_RFR_spot_no_VA!$C58))-1</f>
        <v>3.1230077976731829E-2</v>
      </c>
      <c r="AA58" s="6">
        <f>((1+BSL_RFR_spot_no_VA!AA58)*(1+DH_RFR_spot_no_VA!$C58)/(1+BSL_RFR_spot_no_VA!$C58))-1</f>
        <v>3.7383073471390249E-2</v>
      </c>
      <c r="AB58" s="6">
        <f>((1+BSL_RFR_spot_no_VA!AB58)*(1+DH_RFR_spot_no_VA!$C58)/(1+BSL_RFR_spot_no_VA!$C58))-1</f>
        <v>2.523664152245364E-2</v>
      </c>
      <c r="AC58" s="6">
        <f>((1+BSL_RFR_spot_no_VA!AC58)*(1+DH_RFR_spot_no_VA!$C58)/(1+BSL_RFR_spot_no_VA!$C58))-1</f>
        <v>4.1840754162010052E-2</v>
      </c>
      <c r="AD58" s="6">
        <f>((1+BSL_RFR_spot_no_VA!AD58)*(1+DH_RFR_spot_no_VA!$C58)/(1+BSL_RFR_spot_no_VA!$C58))-1</f>
        <v>5.623098511629232E-2</v>
      </c>
      <c r="AE58" s="6">
        <f>((1+BSL_RFR_spot_no_VA!AE58)*(1+DH_RFR_spot_no_VA!$C58)/(1+BSL_RFR_spot_no_VA!$C58))-1</f>
        <v>2.523664152245364E-2</v>
      </c>
      <c r="AF58" s="6">
        <f>((1+BSL_RFR_spot_no_VA!AF58)*(1+DH_RFR_spot_no_VA!$C58)/(1+BSL_RFR_spot_no_VA!$C58))-1</f>
        <v>2.523664152245364E-2</v>
      </c>
      <c r="AG58" s="6">
        <f>((1+BSL_RFR_spot_no_VA!AG58)*(1+DH_RFR_spot_no_VA!$C58)/(1+BSL_RFR_spot_no_VA!$C58))-1</f>
        <v>2.523664152245364E-2</v>
      </c>
      <c r="AH58" s="6">
        <f>((1+BSL_RFR_spot_no_VA!AH58)*(1+DH_RFR_spot_no_VA!$C58)/(1+BSL_RFR_spot_no_VA!$C58))-1</f>
        <v>3.3114869141222192E-2</v>
      </c>
      <c r="AI58" s="6">
        <f>((1+BSL_RFR_spot_no_VA!AI58)*(1+DH_RFR_spot_no_VA!$C58)/(1+BSL_RFR_spot_no_VA!$C58))-1</f>
        <v>1.3987729175654939E-2</v>
      </c>
      <c r="AJ58" s="6">
        <f>((1+BSL_RFR_spot_no_VA!AJ58)*(1+DH_RFR_spot_no_VA!$C58)/(1+BSL_RFR_spot_no_VA!$C58))-1</f>
        <v>1.6181665980881776E-2</v>
      </c>
      <c r="AK58" s="6">
        <f>((1+BSL_RFR_spot_no_VA!AK58)*(1+DH_RFR_spot_no_VA!$C58)/(1+BSL_RFR_spot_no_VA!$C58))-1</f>
        <v>3.1838396818181236E-2</v>
      </c>
      <c r="AL58" s="6">
        <f>((1+BSL_RFR_spot_no_VA!AL58)*(1+DH_RFR_spot_no_VA!$C58)/(1+BSL_RFR_spot_no_VA!$C58))-1</f>
        <v>9.6110772771299313E-2</v>
      </c>
      <c r="AM58" s="6">
        <f>((1+BSL_RFR_spot_no_VA!AM58)*(1+DH_RFR_spot_no_VA!$C58)/(1+BSL_RFR_spot_no_VA!$C58))-1</f>
        <v>2.7719779088369201E-2</v>
      </c>
      <c r="AN58" s="6">
        <f>((1+BSL_RFR_spot_no_VA!AN58)*(1+DH_RFR_spot_no_VA!$C58)/(1+BSL_RFR_spot_no_VA!$C58))-1</f>
        <v>4.2399210803340415E-2</v>
      </c>
      <c r="AO58" s="6">
        <f>((1+BSL_RFR_spot_no_VA!AO58)*(1+DH_RFR_spot_no_VA!$C58)/(1+BSL_RFR_spot_no_VA!$C58))-1</f>
        <v>3.3194648661412307E-2</v>
      </c>
      <c r="AP58" s="6">
        <f>((1+BSL_RFR_spot_no_VA!AP58)*(1+DH_RFR_spot_no_VA!$C58)/(1+BSL_RFR_spot_no_VA!$C58))-1</f>
        <v>4.9609284940517195E-2</v>
      </c>
      <c r="AQ58" s="6">
        <f>((1+BSL_RFR_spot_no_VA!AQ58)*(1+DH_RFR_spot_no_VA!$C58)/(1+BSL_RFR_spot_no_VA!$C58))-1</f>
        <v>2.9744184413192043E-2</v>
      </c>
      <c r="AR58" s="6">
        <f>((1+BSL_RFR_spot_no_VA!AR58)*(1+DH_RFR_spot_no_VA!$C58)/(1+BSL_RFR_spot_no_VA!$C58))-1</f>
        <v>6.0379520166175649E-2</v>
      </c>
      <c r="AS58" s="6">
        <f>((1+BSL_RFR_spot_no_VA!AS58)*(1+DH_RFR_spot_no_VA!$C58)/(1+BSL_RFR_spot_no_VA!$C58))-1</f>
        <v>1.4516268496914009E-2</v>
      </c>
      <c r="AT58" s="6">
        <f>((1+BSL_RFR_spot_no_VA!AT58)*(1+DH_RFR_spot_no_VA!$C58)/(1+BSL_RFR_spot_no_VA!$C58))-1</f>
        <v>4.3775407526619015E-2</v>
      </c>
      <c r="AU58" s="6">
        <f>((1+BSL_RFR_spot_no_VA!AU58)*(1+DH_RFR_spot_no_VA!$C58)/(1+BSL_RFR_spot_no_VA!$C58))-1</f>
        <v>6.0788390207149767E-2</v>
      </c>
      <c r="AV58" s="6">
        <f>((1+BSL_RFR_spot_no_VA!AV58)*(1+DH_RFR_spot_no_VA!$C58)/(1+BSL_RFR_spot_no_VA!$C58))-1</f>
        <v>3.8490014314027654E-2</v>
      </c>
      <c r="AW58" s="6">
        <f>((1+BSL_RFR_spot_no_VA!AW58)*(1+DH_RFR_spot_no_VA!$C58)/(1+BSL_RFR_spot_no_VA!$C58))-1</f>
        <v>3.2556412499891607E-2</v>
      </c>
      <c r="AX58" s="6">
        <f>((1+BSL_RFR_spot_no_VA!AX58)*(1+DH_RFR_spot_no_VA!$C58)/(1+BSL_RFR_spot_no_VA!$C58))-1</f>
        <v>7.1927605713686837E-2</v>
      </c>
      <c r="AY58" s="6">
        <f>((1+BSL_RFR_spot_no_VA!AY58)*(1+DH_RFR_spot_no_VA!$C58)/(1+BSL_RFR_spot_no_VA!$C58))-1</f>
        <v>2.606435404442542E-2</v>
      </c>
      <c r="AZ58" s="6">
        <f>((1+BSL_RFR_spot_no_VA!AZ58)*(1+DH_RFR_spot_no_VA!$C58)/(1+BSL_RFR_spot_no_VA!$C58))-1</f>
        <v>2.8318125489794843E-2</v>
      </c>
      <c r="BA58" s="6">
        <f>((1+BSL_RFR_spot_no_VA!BA58)*(1+DH_RFR_spot_no_VA!$C58)/(1+BSL_RFR_spot_no_VA!$C58))-1</f>
        <v>3.5328750826496336E-2</v>
      </c>
      <c r="BB58" s="6">
        <f>((1+BSL_RFR_spot_no_VA!BB58)*(1+DH_RFR_spot_no_VA!$C58)/(1+BSL_RFR_spot_no_VA!$C58))-1</f>
        <v>7.1787991553354358E-2</v>
      </c>
      <c r="BC58" s="6">
        <f>((1+BSL_RFR_spot_no_VA!BC58)*(1+DH_RFR_spot_no_VA!$C58)/(1+BSL_RFR_spot_no_VA!$C58))-1</f>
        <v>2.3252125957725855E-2</v>
      </c>
      <c r="BD58" s="12"/>
      <c r="BE58" s="3"/>
    </row>
    <row r="59" spans="1:57" x14ac:dyDescent="0.25">
      <c r="A59" s="3"/>
      <c r="B59" s="3">
        <v>49</v>
      </c>
      <c r="C59" s="6">
        <v>2.5566942745457233E-2</v>
      </c>
      <c r="D59" s="6">
        <f>((1+BSL_RFR_spot_no_VA!D59)*(1+DH_RFR_spot_no_VA!$C59)/(1+BSL_RFR_spot_no_VA!$C59))-1</f>
        <v>2.5566942745457233E-2</v>
      </c>
      <c r="E59" s="6">
        <f>((1+BSL_RFR_spot_no_VA!E59)*(1+DH_RFR_spot_no_VA!$C59)/(1+BSL_RFR_spot_no_VA!$C59))-1</f>
        <v>2.5566942745457233E-2</v>
      </c>
      <c r="F59" s="6">
        <f>((1+BSL_RFR_spot_no_VA!F59)*(1+DH_RFR_spot_no_VA!$C59)/(1+BSL_RFR_spot_no_VA!$C59))-1</f>
        <v>2.5307643870460916E-2</v>
      </c>
      <c r="G59" s="6">
        <f>((1+BSL_RFR_spot_no_VA!G59)*(1+DH_RFR_spot_no_VA!$C59)/(1+BSL_RFR_spot_no_VA!$C59))-1</f>
        <v>4.0825684235631154E-2</v>
      </c>
      <c r="H59" s="6">
        <f>((1+BSL_RFR_spot_no_VA!H59)*(1+DH_RFR_spot_no_VA!$C59)/(1+BSL_RFR_spot_no_VA!$C59))-1</f>
        <v>2.5566942745457233E-2</v>
      </c>
      <c r="I59" s="6">
        <f>((1+BSL_RFR_spot_no_VA!I59)*(1+DH_RFR_spot_no_VA!$C59)/(1+BSL_RFR_spot_no_VA!$C59))-1</f>
        <v>2.7132709029089375E-2</v>
      </c>
      <c r="J59" s="6">
        <f>((1+BSL_RFR_spot_no_VA!J59)*(1+DH_RFR_spot_no_VA!$C59)/(1+BSL_RFR_spot_no_VA!$C59))-1</f>
        <v>2.5517077577188685E-2</v>
      </c>
      <c r="K59" s="6">
        <f>((1+BSL_RFR_spot_no_VA!K59)*(1+DH_RFR_spot_no_VA!$C59)/(1+BSL_RFR_spot_no_VA!$C59))-1</f>
        <v>2.5566942745457233E-2</v>
      </c>
      <c r="L59" s="6">
        <f>((1+BSL_RFR_spot_no_VA!L59)*(1+DH_RFR_spot_no_VA!$C59)/(1+BSL_RFR_spot_no_VA!$C59))-1</f>
        <v>2.5566942745457233E-2</v>
      </c>
      <c r="M59" s="6">
        <f>((1+BSL_RFR_spot_no_VA!M59)*(1+DH_RFR_spot_no_VA!$C59)/(1+BSL_RFR_spot_no_VA!$C59))-1</f>
        <v>2.5566942745457233E-2</v>
      </c>
      <c r="N59" s="6">
        <f>((1+BSL_RFR_spot_no_VA!N59)*(1+DH_RFR_spot_no_VA!$C59)/(1+BSL_RFR_spot_no_VA!$C59))-1</f>
        <v>2.5566942745457233E-2</v>
      </c>
      <c r="O59" s="6">
        <f>((1+BSL_RFR_spot_no_VA!O59)*(1+DH_RFR_spot_no_VA!$C59)/(1+BSL_RFR_spot_no_VA!$C59))-1</f>
        <v>2.5566942745457233E-2</v>
      </c>
      <c r="P59" s="6">
        <f>((1+BSL_RFR_spot_no_VA!P59)*(1+DH_RFR_spot_no_VA!$C59)/(1+BSL_RFR_spot_no_VA!$C59))-1</f>
        <v>4.1274470750047865E-2</v>
      </c>
      <c r="Q59" s="6">
        <f>((1+BSL_RFR_spot_no_VA!Q59)*(1+DH_RFR_spot_no_VA!$C59)/(1+BSL_RFR_spot_no_VA!$C59))-1</f>
        <v>4.5293603312492436E-2</v>
      </c>
      <c r="R59" s="6">
        <f>((1+BSL_RFR_spot_no_VA!R59)*(1+DH_RFR_spot_no_VA!$C59)/(1+BSL_RFR_spot_no_VA!$C59))-1</f>
        <v>2.5566942745457233E-2</v>
      </c>
      <c r="S59" s="6">
        <f>((1+BSL_RFR_spot_no_VA!S59)*(1+DH_RFR_spot_no_VA!$C59)/(1+BSL_RFR_spot_no_VA!$C59))-1</f>
        <v>2.5566942745457233E-2</v>
      </c>
      <c r="T59" s="6">
        <f>((1+BSL_RFR_spot_no_VA!T59)*(1+DH_RFR_spot_no_VA!$C59)/(1+BSL_RFR_spot_no_VA!$C59))-1</f>
        <v>2.5566942745457233E-2</v>
      </c>
      <c r="U59" s="6">
        <f>((1+BSL_RFR_spot_no_VA!U59)*(1+DH_RFR_spot_no_VA!$C59)/(1+BSL_RFR_spot_no_VA!$C59))-1</f>
        <v>1.4337306851381459E-2</v>
      </c>
      <c r="V59" s="6">
        <f>((1+BSL_RFR_spot_no_VA!V59)*(1+DH_RFR_spot_no_VA!$C59)/(1+BSL_RFR_spot_no_VA!$C59))-1</f>
        <v>2.5566942745457233E-2</v>
      </c>
      <c r="W59" s="6">
        <f>((1+BSL_RFR_spot_no_VA!W59)*(1+DH_RFR_spot_no_VA!$C59)/(1+BSL_RFR_spot_no_VA!$C59))-1</f>
        <v>2.5566942745457233E-2</v>
      </c>
      <c r="X59" s="6">
        <f>((1+BSL_RFR_spot_no_VA!X59)*(1+DH_RFR_spot_no_VA!$C59)/(1+BSL_RFR_spot_no_VA!$C59))-1</f>
        <v>2.5566942745457233E-2</v>
      </c>
      <c r="Y59" s="6">
        <f>((1+BSL_RFR_spot_no_VA!Y59)*(1+DH_RFR_spot_no_VA!$C59)/(1+BSL_RFR_spot_no_VA!$C59))-1</f>
        <v>2.5566942745457233E-2</v>
      </c>
      <c r="Z59" s="6">
        <f>((1+BSL_RFR_spot_no_VA!Z59)*(1+DH_RFR_spot_no_VA!$C59)/(1+BSL_RFR_spot_no_VA!$C59))-1</f>
        <v>3.1451032601145235E-2</v>
      </c>
      <c r="AA59" s="6">
        <f>((1+BSL_RFR_spot_no_VA!AA59)*(1+DH_RFR_spot_no_VA!$C59)/(1+BSL_RFR_spot_no_VA!$C59))-1</f>
        <v>3.748471796163888E-2</v>
      </c>
      <c r="AB59" s="6">
        <f>((1+BSL_RFR_spot_no_VA!AB59)*(1+DH_RFR_spot_no_VA!$C59)/(1+BSL_RFR_spot_no_VA!$C59))-1</f>
        <v>2.5566942745457233E-2</v>
      </c>
      <c r="AC59" s="6">
        <f>((1+BSL_RFR_spot_no_VA!AC59)*(1+DH_RFR_spot_no_VA!$C59)/(1+BSL_RFR_spot_no_VA!$C59))-1</f>
        <v>4.1862879735616865E-2</v>
      </c>
      <c r="AD59" s="6">
        <f>((1+BSL_RFR_spot_no_VA!AD59)*(1+DH_RFR_spot_no_VA!$C59)/(1+BSL_RFR_spot_no_VA!$C59))-1</f>
        <v>5.5954776288307029E-2</v>
      </c>
      <c r="AE59" s="6">
        <f>((1+BSL_RFR_spot_no_VA!AE59)*(1+DH_RFR_spot_no_VA!$C59)/(1+BSL_RFR_spot_no_VA!$C59))-1</f>
        <v>2.5566942745457233E-2</v>
      </c>
      <c r="AF59" s="6">
        <f>((1+BSL_RFR_spot_no_VA!AF59)*(1+DH_RFR_spot_no_VA!$C59)/(1+BSL_RFR_spot_no_VA!$C59))-1</f>
        <v>2.5566942745457233E-2</v>
      </c>
      <c r="AG59" s="6">
        <f>((1+BSL_RFR_spot_no_VA!AG59)*(1+DH_RFR_spot_no_VA!$C59)/(1+BSL_RFR_spot_no_VA!$C59))-1</f>
        <v>2.5566942745457233E-2</v>
      </c>
      <c r="AH59" s="6">
        <f>((1+BSL_RFR_spot_no_VA!AH59)*(1+DH_RFR_spot_no_VA!$C59)/(1+BSL_RFR_spot_no_VA!$C59))-1</f>
        <v>3.329604382708129E-2</v>
      </c>
      <c r="AI59" s="6">
        <f>((1+BSL_RFR_spot_no_VA!AI59)*(1+DH_RFR_spot_no_VA!$C59)/(1+BSL_RFR_spot_no_VA!$C59))-1</f>
        <v>1.4337306851381459E-2</v>
      </c>
      <c r="AJ59" s="6">
        <f>((1+BSL_RFR_spot_no_VA!AJ59)*(1+DH_RFR_spot_no_VA!$C59)/(1+BSL_RFR_spot_no_VA!$C59))-1</f>
        <v>1.621223717827891E-2</v>
      </c>
      <c r="AK59" s="6">
        <f>((1+BSL_RFR_spot_no_VA!AK59)*(1+DH_RFR_spot_no_VA!$C59)/(1+BSL_RFR_spot_no_VA!$C59))-1</f>
        <v>3.2019495519406416E-2</v>
      </c>
      <c r="AL59" s="6">
        <f>((1+BSL_RFR_spot_no_VA!AL59)*(1+DH_RFR_spot_no_VA!$C59)/(1+BSL_RFR_spot_no_VA!$C59))-1</f>
        <v>9.5208636749303466E-2</v>
      </c>
      <c r="AM59" s="6">
        <f>((1+BSL_RFR_spot_no_VA!AM59)*(1+DH_RFR_spot_no_VA!$C59)/(1+BSL_RFR_spot_no_VA!$C59))-1</f>
        <v>2.7990389923308268E-2</v>
      </c>
      <c r="AN59" s="6">
        <f>((1+BSL_RFR_spot_no_VA!AN59)*(1+DH_RFR_spot_no_VA!$C59)/(1+BSL_RFR_spot_no_VA!$C59))-1</f>
        <v>4.2401423552917317E-2</v>
      </c>
      <c r="AO59" s="6">
        <f>((1+BSL_RFR_spot_no_VA!AO59)*(1+DH_RFR_spot_no_VA!$C59)/(1+BSL_RFR_spot_no_VA!$C59))-1</f>
        <v>3.3375828096311011E-2</v>
      </c>
      <c r="AP59" s="6">
        <f>((1+BSL_RFR_spot_no_VA!AP59)*(1+DH_RFR_spot_no_VA!$C59)/(1+BSL_RFR_spot_no_VA!$C59))-1</f>
        <v>4.9472304413396451E-2</v>
      </c>
      <c r="AQ59" s="6">
        <f>((1+BSL_RFR_spot_no_VA!AQ59)*(1+DH_RFR_spot_no_VA!$C59)/(1+BSL_RFR_spot_no_VA!$C59))-1</f>
        <v>2.9984996654050189E-2</v>
      </c>
      <c r="AR59" s="6">
        <f>((1+BSL_RFR_spot_no_VA!AR59)*(1+DH_RFR_spot_no_VA!$C59)/(1+BSL_RFR_spot_no_VA!$C59))-1</f>
        <v>6.0223234692094341E-2</v>
      </c>
      <c r="AS59" s="6">
        <f>((1+BSL_RFR_spot_no_VA!AS59)*(1+DH_RFR_spot_no_VA!$C59)/(1+BSL_RFR_spot_no_VA!$C59))-1</f>
        <v>1.4845931567720516E-2</v>
      </c>
      <c r="AT59" s="6">
        <f>((1+BSL_RFR_spot_no_VA!AT59)*(1+DH_RFR_spot_no_VA!$C59)/(1+BSL_RFR_spot_no_VA!$C59))-1</f>
        <v>4.3747783096167892E-2</v>
      </c>
      <c r="AU59" s="6">
        <f>((1+BSL_RFR_spot_no_VA!AU59)*(1+DH_RFR_spot_no_VA!$C59)/(1+BSL_RFR_spot_no_VA!$C59))-1</f>
        <v>6.0622156038242503E-2</v>
      </c>
      <c r="AV59" s="6">
        <f>((1+BSL_RFR_spot_no_VA!AV59)*(1+DH_RFR_spot_no_VA!$C59)/(1+BSL_RFR_spot_no_VA!$C59))-1</f>
        <v>3.8561805596239118E-2</v>
      </c>
      <c r="AW59" s="6">
        <f>((1+BSL_RFR_spot_no_VA!AW59)*(1+DH_RFR_spot_no_VA!$C59)/(1+BSL_RFR_spot_no_VA!$C59))-1</f>
        <v>3.2747526976127261E-2</v>
      </c>
      <c r="AX59" s="6">
        <f>((1+BSL_RFR_spot_no_VA!AX59)*(1+DH_RFR_spot_no_VA!$C59)/(1+BSL_RFR_spot_no_VA!$C59))-1</f>
        <v>7.1532654855399613E-2</v>
      </c>
      <c r="AY59" s="6">
        <f>((1+BSL_RFR_spot_no_VA!AY59)*(1+DH_RFR_spot_no_VA!$C59)/(1+BSL_RFR_spot_no_VA!$C59))-1</f>
        <v>2.6384731505061376E-2</v>
      </c>
      <c r="AZ59" s="6">
        <f>((1+BSL_RFR_spot_no_VA!AZ59)*(1+DH_RFR_spot_no_VA!$C59)/(1+BSL_RFR_spot_no_VA!$C59))-1</f>
        <v>2.8588771942530844E-2</v>
      </c>
      <c r="BA59" s="6">
        <f>((1+BSL_RFR_spot_no_VA!BA59)*(1+DH_RFR_spot_no_VA!$C59)/(1+BSL_RFR_spot_no_VA!$C59))-1</f>
        <v>3.5470165163589806E-2</v>
      </c>
      <c r="BB59" s="6">
        <f>((1+BSL_RFR_spot_no_VA!BB59)*(1+DH_RFR_spot_no_VA!$C59)/(1+BSL_RFR_spot_no_VA!$C59))-1</f>
        <v>7.1393032384247546E-2</v>
      </c>
      <c r="BC59" s="6">
        <f>((1+BSL_RFR_spot_no_VA!BC59)*(1+DH_RFR_spot_no_VA!$C59)/(1+BSL_RFR_spot_no_VA!$C59))-1</f>
        <v>2.3382848375294918E-2</v>
      </c>
      <c r="BD59" s="12"/>
      <c r="BE59" s="3"/>
    </row>
    <row r="60" spans="1:57" x14ac:dyDescent="0.25">
      <c r="A60" s="11"/>
      <c r="B60" s="8">
        <v>50</v>
      </c>
      <c r="C60" s="9">
        <v>2.5885202743091806E-2</v>
      </c>
      <c r="D60" s="9">
        <f>((1+BSL_RFR_spot_no_VA!D60)*(1+DH_RFR_spot_no_VA!$C60)/(1+BSL_RFR_spot_no_VA!$C60))-1</f>
        <v>2.5885202743091806E-2</v>
      </c>
      <c r="E60" s="9">
        <f>((1+BSL_RFR_spot_no_VA!E60)*(1+DH_RFR_spot_no_VA!$C60)/(1+BSL_RFR_spot_no_VA!$C60))-1</f>
        <v>2.5885202743091806E-2</v>
      </c>
      <c r="F60" s="9">
        <f>((1+BSL_RFR_spot_no_VA!F60)*(1+DH_RFR_spot_no_VA!$C60)/(1+BSL_RFR_spot_no_VA!$C60))-1</f>
        <v>2.5625891485459462E-2</v>
      </c>
      <c r="G60" s="9">
        <f>((1+BSL_RFR_spot_no_VA!G60)*(1+DH_RFR_spot_no_VA!$C60)/(1+BSL_RFR_spot_no_VA!$C60))-1</f>
        <v>4.0845467606496211E-2</v>
      </c>
      <c r="H60" s="9">
        <f>((1+BSL_RFR_spot_no_VA!H60)*(1+DH_RFR_spot_no_VA!$C60)/(1+BSL_RFR_spot_no_VA!$C60))-1</f>
        <v>2.5885202743091806E-2</v>
      </c>
      <c r="I60" s="9">
        <f>((1+BSL_RFR_spot_no_VA!I60)*(1+DH_RFR_spot_no_VA!$C60)/(1+BSL_RFR_spot_no_VA!$C60))-1</f>
        <v>2.7411149759159148E-2</v>
      </c>
      <c r="J60" s="9">
        <f>((1+BSL_RFR_spot_no_VA!J60)*(1+DH_RFR_spot_no_VA!$C60)/(1+BSL_RFR_spot_no_VA!$C60))-1</f>
        <v>2.5825361683638137E-2</v>
      </c>
      <c r="K60" s="9">
        <f>((1+BSL_RFR_spot_no_VA!K60)*(1+DH_RFR_spot_no_VA!$C60)/(1+BSL_RFR_spot_no_VA!$C60))-1</f>
        <v>2.5885202743091806E-2</v>
      </c>
      <c r="L60" s="9">
        <f>((1+BSL_RFR_spot_no_VA!L60)*(1+DH_RFR_spot_no_VA!$C60)/(1+BSL_RFR_spot_no_VA!$C60))-1</f>
        <v>2.5885202743091806E-2</v>
      </c>
      <c r="M60" s="9">
        <f>((1+BSL_RFR_spot_no_VA!M60)*(1+DH_RFR_spot_no_VA!$C60)/(1+BSL_RFR_spot_no_VA!$C60))-1</f>
        <v>2.5885202743091806E-2</v>
      </c>
      <c r="N60" s="9">
        <f>((1+BSL_RFR_spot_no_VA!N60)*(1+DH_RFR_spot_no_VA!$C60)/(1+BSL_RFR_spot_no_VA!$C60))-1</f>
        <v>2.5885202743091806E-2</v>
      </c>
      <c r="O60" s="9">
        <f>((1+BSL_RFR_spot_no_VA!O60)*(1+DH_RFR_spot_no_VA!$C60)/(1+BSL_RFR_spot_no_VA!$C60))-1</f>
        <v>2.5885202743091806E-2</v>
      </c>
      <c r="P60" s="9">
        <f>((1+BSL_RFR_spot_no_VA!P60)*(1+DH_RFR_spot_no_VA!$C60)/(1+BSL_RFR_spot_no_VA!$C60))-1</f>
        <v>4.1294275552398174E-2</v>
      </c>
      <c r="Q60" s="9">
        <f>((1+BSL_RFR_spot_no_VA!Q60)*(1+DH_RFR_spot_no_VA!$C60)/(1+BSL_RFR_spot_no_VA!$C60))-1</f>
        <v>4.5223838456519339E-2</v>
      </c>
      <c r="R60" s="9">
        <f>((1+BSL_RFR_spot_no_VA!R60)*(1+DH_RFR_spot_no_VA!$C60)/(1+BSL_RFR_spot_no_VA!$C60))-1</f>
        <v>2.5885202743091806E-2</v>
      </c>
      <c r="S60" s="9">
        <f>((1+BSL_RFR_spot_no_VA!S60)*(1+DH_RFR_spot_no_VA!$C60)/(1+BSL_RFR_spot_no_VA!$C60))-1</f>
        <v>2.5885202743091806E-2</v>
      </c>
      <c r="T60" s="9">
        <f>((1+BSL_RFR_spot_no_VA!T60)*(1+DH_RFR_spot_no_VA!$C60)/(1+BSL_RFR_spot_no_VA!$C60))-1</f>
        <v>2.5885202743091806E-2</v>
      </c>
      <c r="U60" s="9">
        <f>((1+BSL_RFR_spot_no_VA!U60)*(1+DH_RFR_spot_no_VA!$C60)/(1+BSL_RFR_spot_no_VA!$C60))-1</f>
        <v>1.4665004095538725E-2</v>
      </c>
      <c r="V60" s="9">
        <f>((1+BSL_RFR_spot_no_VA!V60)*(1+DH_RFR_spot_no_VA!$C60)/(1+BSL_RFR_spot_no_VA!$C60))-1</f>
        <v>2.5885202743091806E-2</v>
      </c>
      <c r="W60" s="9">
        <f>((1+BSL_RFR_spot_no_VA!W60)*(1+DH_RFR_spot_no_VA!$C60)/(1+BSL_RFR_spot_no_VA!$C60))-1</f>
        <v>2.5885202743091806E-2</v>
      </c>
      <c r="X60" s="9">
        <f>((1+BSL_RFR_spot_no_VA!X60)*(1+DH_RFR_spot_no_VA!$C60)/(1+BSL_RFR_spot_no_VA!$C60))-1</f>
        <v>2.5885202743091806E-2</v>
      </c>
      <c r="Y60" s="9">
        <f>((1+BSL_RFR_spot_no_VA!Y60)*(1+DH_RFR_spot_no_VA!$C60)/(1+BSL_RFR_spot_no_VA!$C60))-1</f>
        <v>2.5885202743091806E-2</v>
      </c>
      <c r="Z60" s="9">
        <f>((1+BSL_RFR_spot_no_VA!Z60)*(1+DH_RFR_spot_no_VA!$C60)/(1+BSL_RFR_spot_no_VA!$C60))-1</f>
        <v>3.1649891470456826E-2</v>
      </c>
      <c r="AA60" s="9">
        <f>((1+BSL_RFR_spot_no_VA!AA60)*(1+DH_RFR_spot_no_VA!$C60)/(1+BSL_RFR_spot_no_VA!$C60))-1</f>
        <v>3.7574156356364963E-2</v>
      </c>
      <c r="AB60" s="9">
        <f>((1+BSL_RFR_spot_no_VA!AB60)*(1+DH_RFR_spot_no_VA!$C60)/(1+BSL_RFR_spot_no_VA!$C60))-1</f>
        <v>2.5885202743091806E-2</v>
      </c>
      <c r="AC60" s="9">
        <f>((1+BSL_RFR_spot_no_VA!AC60)*(1+DH_RFR_spot_no_VA!$C60)/(1+BSL_RFR_spot_no_VA!$C60))-1</f>
        <v>4.1862765617207476E-2</v>
      </c>
      <c r="AD60" s="9">
        <f>((1+BSL_RFR_spot_no_VA!AD60)*(1+DH_RFR_spot_no_VA!$C60)/(1+BSL_RFR_spot_no_VA!$C60))-1</f>
        <v>5.5676076841084443E-2</v>
      </c>
      <c r="AE60" s="9">
        <f>((1+BSL_RFR_spot_no_VA!AE60)*(1+DH_RFR_spot_no_VA!$C60)/(1+BSL_RFR_spot_no_VA!$C60))-1</f>
        <v>2.5885202743091806E-2</v>
      </c>
      <c r="AF60" s="9">
        <f>((1+BSL_RFR_spot_no_VA!AF60)*(1+DH_RFR_spot_no_VA!$C60)/(1+BSL_RFR_spot_no_VA!$C60))-1</f>
        <v>2.5885202743091806E-2</v>
      </c>
      <c r="AG60" s="9">
        <f>((1+BSL_RFR_spot_no_VA!AG60)*(1+DH_RFR_spot_no_VA!$C60)/(1+BSL_RFR_spot_no_VA!$C60))-1</f>
        <v>2.5885202743091806E-2</v>
      </c>
      <c r="AH60" s="9">
        <f>((1+BSL_RFR_spot_no_VA!AH60)*(1+DH_RFR_spot_no_VA!$C60)/(1+BSL_RFR_spot_no_VA!$C60))-1</f>
        <v>3.3465070273883457E-2</v>
      </c>
      <c r="AI60" s="9">
        <f>((1+BSL_RFR_spot_no_VA!AI60)*(1+DH_RFR_spot_no_VA!$C60)/(1+BSL_RFR_spot_no_VA!$C60))-1</f>
        <v>1.4665004095538725E-2</v>
      </c>
      <c r="AJ60" s="9">
        <f>((1+BSL_RFR_spot_no_VA!AJ60)*(1+DH_RFR_spot_no_VA!$C60)/(1+BSL_RFR_spot_no_VA!$C60))-1</f>
        <v>1.6270739190877181E-2</v>
      </c>
      <c r="AK60" s="9">
        <f>((1+BSL_RFR_spot_no_VA!AK60)*(1+DH_RFR_spot_no_VA!$C60)/(1+BSL_RFR_spot_no_VA!$C60))-1</f>
        <v>3.2188461005539404E-2</v>
      </c>
      <c r="AL60" s="9">
        <f>((1+BSL_RFR_spot_no_VA!AL60)*(1+DH_RFR_spot_no_VA!$C60)/(1+BSL_RFR_spot_no_VA!$C60))-1</f>
        <v>9.4333401248121174E-2</v>
      </c>
      <c r="AM60" s="9">
        <f>((1+BSL_RFR_spot_no_VA!AM60)*(1+DH_RFR_spot_no_VA!$C60)/(1+BSL_RFR_spot_no_VA!$C60))-1</f>
        <v>2.824892459150985E-2</v>
      </c>
      <c r="AN60" s="9">
        <f>((1+BSL_RFR_spot_no_VA!AN60)*(1+DH_RFR_spot_no_VA!$C60)/(1+BSL_RFR_spot_no_VA!$C60))-1</f>
        <v>4.239136164238122E-2</v>
      </c>
      <c r="AO60" s="9">
        <f>((1+BSL_RFR_spot_no_VA!AO60)*(1+DH_RFR_spot_no_VA!$C60)/(1+BSL_RFR_spot_no_VA!$C60))-1</f>
        <v>3.353488484324596E-2</v>
      </c>
      <c r="AP60" s="9">
        <f>((1+BSL_RFR_spot_no_VA!AP60)*(1+DH_RFR_spot_no_VA!$C60)/(1+BSL_RFR_spot_no_VA!$C60))-1</f>
        <v>4.932295102909201E-2</v>
      </c>
      <c r="AQ60" s="9">
        <f>((1+BSL_RFR_spot_no_VA!AQ60)*(1+DH_RFR_spot_no_VA!$C60)/(1+BSL_RFR_spot_no_VA!$C60))-1</f>
        <v>3.0213706043570099E-2</v>
      </c>
      <c r="AR60" s="9">
        <f>((1+BSL_RFR_spot_no_VA!AR60)*(1+DH_RFR_spot_no_VA!$C60)/(1+BSL_RFR_spot_no_VA!$C60))-1</f>
        <v>6.0054447691107349E-2</v>
      </c>
      <c r="AS60" s="9">
        <f>((1+BSL_RFR_spot_no_VA!AS60)*(1+DH_RFR_spot_no_VA!$C60)/(1+BSL_RFR_spot_no_VA!$C60))-1</f>
        <v>1.5153706081076246E-2</v>
      </c>
      <c r="AT60" s="9">
        <f>((1+BSL_RFR_spot_no_VA!AT60)*(1+DH_RFR_spot_no_VA!$C60)/(1+BSL_RFR_spot_no_VA!$C60))-1</f>
        <v>4.3717838460269665E-2</v>
      </c>
      <c r="AU60" s="9">
        <f>((1+BSL_RFR_spot_no_VA!AU60)*(1+DH_RFR_spot_no_VA!$C60)/(1+BSL_RFR_spot_no_VA!$C60))-1</f>
        <v>6.0453388087464699E-2</v>
      </c>
      <c r="AV60" s="9">
        <f>((1+BSL_RFR_spot_no_VA!AV60)*(1+DH_RFR_spot_no_VA!$C60)/(1+BSL_RFR_spot_no_VA!$C60))-1</f>
        <v>3.8631348406712229E-2</v>
      </c>
      <c r="AW60" s="9">
        <f>((1+BSL_RFR_spot_no_VA!AW60)*(1+DH_RFR_spot_no_VA!$C60)/(1+BSL_RFR_spot_no_VA!$C60))-1</f>
        <v>3.2916527228892045E-2</v>
      </c>
      <c r="AX60" s="9">
        <f>((1+BSL_RFR_spot_no_VA!AX60)*(1+DH_RFR_spot_no_VA!$C60)/(1+BSL_RFR_spot_no_VA!$C60))-1</f>
        <v>7.1135017199935424E-2</v>
      </c>
      <c r="AY60" s="9">
        <f>((1+BSL_RFR_spot_no_VA!AY60)*(1+DH_RFR_spot_no_VA!$C60)/(1+BSL_RFR_spot_no_VA!$C60))-1</f>
        <v>2.6673110025897895E-2</v>
      </c>
      <c r="AZ60" s="9">
        <f>((1+BSL_RFR_spot_no_VA!AZ60)*(1+DH_RFR_spot_no_VA!$C60)/(1+BSL_RFR_spot_no_VA!$C60))-1</f>
        <v>2.8847335186045653E-2</v>
      </c>
      <c r="BA60" s="9">
        <f>((1+BSL_RFR_spot_no_VA!BA60)*(1+DH_RFR_spot_no_VA!$C60)/(1+BSL_RFR_spot_no_VA!$C60))-1</f>
        <v>3.5599401394395658E-2</v>
      </c>
      <c r="BB60" s="9">
        <f>((1+BSL_RFR_spot_no_VA!BB60)*(1+DH_RFR_spot_no_VA!$C60)/(1+BSL_RFR_spot_no_VA!$C60))-1</f>
        <v>7.1005361571119252E-2</v>
      </c>
      <c r="BC60" s="9">
        <f>((1+BSL_RFR_spot_no_VA!BC60)*(1+DH_RFR_spot_no_VA!$C60)/(1+BSL_RFR_spot_no_VA!$C60))-1</f>
        <v>2.3521480894673985E-2</v>
      </c>
      <c r="BD60" s="12"/>
      <c r="BE60" s="3"/>
    </row>
    <row r="61" spans="1:57" x14ac:dyDescent="0.25">
      <c r="A61" s="3"/>
      <c r="B61" s="3">
        <v>51</v>
      </c>
      <c r="C61" s="6">
        <v>2.6191998620708201E-2</v>
      </c>
      <c r="D61" s="6">
        <f>((1+BSL_RFR_spot_no_VA!D61)*(1+DH_RFR_spot_no_VA!$C61)/(1+BSL_RFR_spot_no_VA!$C61))-1</f>
        <v>2.6191998620708201E-2</v>
      </c>
      <c r="E61" s="6">
        <f>((1+BSL_RFR_spot_no_VA!E61)*(1+DH_RFR_spot_no_VA!$C61)/(1+BSL_RFR_spot_no_VA!$C61))-1</f>
        <v>2.6191998620708201E-2</v>
      </c>
      <c r="F61" s="6">
        <f>((1+BSL_RFR_spot_no_VA!F61)*(1+DH_RFR_spot_no_VA!$C61)/(1+BSL_RFR_spot_no_VA!$C61))-1</f>
        <v>2.5942646911384148E-2</v>
      </c>
      <c r="G61" s="6">
        <f>((1+BSL_RFR_spot_no_VA!G61)*(1+DH_RFR_spot_no_VA!$C61)/(1+BSL_RFR_spot_no_VA!$C61))-1</f>
        <v>4.0873827265710094E-2</v>
      </c>
      <c r="H61" s="6">
        <f>((1+BSL_RFR_spot_no_VA!H61)*(1+DH_RFR_spot_no_VA!$C61)/(1+BSL_RFR_spot_no_VA!$C61))-1</f>
        <v>2.6191998620708201E-2</v>
      </c>
      <c r="I61" s="6">
        <f>((1+BSL_RFR_spot_no_VA!I61)*(1+DH_RFR_spot_no_VA!$C61)/(1+BSL_RFR_spot_no_VA!$C61))-1</f>
        <v>2.7698082945025515E-2</v>
      </c>
      <c r="J61" s="6">
        <f>((1+BSL_RFR_spot_no_VA!J61)*(1+DH_RFR_spot_no_VA!$C61)/(1+BSL_RFR_spot_no_VA!$C61))-1</f>
        <v>2.6142128278843435E-2</v>
      </c>
      <c r="K61" s="6">
        <f>((1+BSL_RFR_spot_no_VA!K61)*(1+DH_RFR_spot_no_VA!$C61)/(1+BSL_RFR_spot_no_VA!$C61))-1</f>
        <v>2.6191998620708201E-2</v>
      </c>
      <c r="L61" s="6">
        <f>((1+BSL_RFR_spot_no_VA!L61)*(1+DH_RFR_spot_no_VA!$C61)/(1+BSL_RFR_spot_no_VA!$C61))-1</f>
        <v>2.6191998620708201E-2</v>
      </c>
      <c r="M61" s="6">
        <f>((1+BSL_RFR_spot_no_VA!M61)*(1+DH_RFR_spot_no_VA!$C61)/(1+BSL_RFR_spot_no_VA!$C61))-1</f>
        <v>2.6191998620708201E-2</v>
      </c>
      <c r="N61" s="6">
        <f>((1+BSL_RFR_spot_no_VA!N61)*(1+DH_RFR_spot_no_VA!$C61)/(1+BSL_RFR_spot_no_VA!$C61))-1</f>
        <v>2.6191998620708201E-2</v>
      </c>
      <c r="O61" s="6">
        <f>((1+BSL_RFR_spot_no_VA!O61)*(1+DH_RFR_spot_no_VA!$C61)/(1+BSL_RFR_spot_no_VA!$C61))-1</f>
        <v>2.6191998620708201E-2</v>
      </c>
      <c r="P61" s="6">
        <f>((1+BSL_RFR_spot_no_VA!P61)*(1+DH_RFR_spot_no_VA!$C61)/(1+BSL_RFR_spot_no_VA!$C61))-1</f>
        <v>4.1312686274120436E-2</v>
      </c>
      <c r="Q61" s="6">
        <f>((1+BSL_RFR_spot_no_VA!Q61)*(1+DH_RFR_spot_no_VA!$C61)/(1+BSL_RFR_spot_no_VA!$C61))-1</f>
        <v>4.517265073445742E-2</v>
      </c>
      <c r="R61" s="6">
        <f>((1+BSL_RFR_spot_no_VA!R61)*(1+DH_RFR_spot_no_VA!$C61)/(1+BSL_RFR_spot_no_VA!$C61))-1</f>
        <v>2.6191998620708201E-2</v>
      </c>
      <c r="S61" s="6">
        <f>((1+BSL_RFR_spot_no_VA!S61)*(1+DH_RFR_spot_no_VA!$C61)/(1+BSL_RFR_spot_no_VA!$C61))-1</f>
        <v>2.6191998620708201E-2</v>
      </c>
      <c r="T61" s="6">
        <f>((1+BSL_RFR_spot_no_VA!T61)*(1+DH_RFR_spot_no_VA!$C61)/(1+BSL_RFR_spot_no_VA!$C61))-1</f>
        <v>2.6191998620708201E-2</v>
      </c>
      <c r="U61" s="6">
        <f>((1+BSL_RFR_spot_no_VA!U61)*(1+DH_RFR_spot_no_VA!$C61)/(1+BSL_RFR_spot_no_VA!$C61))-1</f>
        <v>1.5001093906243268E-2</v>
      </c>
      <c r="V61" s="6">
        <f>((1+BSL_RFR_spot_no_VA!V61)*(1+DH_RFR_spot_no_VA!$C61)/(1+BSL_RFR_spot_no_VA!$C61))-1</f>
        <v>2.6191998620708201E-2</v>
      </c>
      <c r="W61" s="6">
        <f>((1+BSL_RFR_spot_no_VA!W61)*(1+DH_RFR_spot_no_VA!$C61)/(1+BSL_RFR_spot_no_VA!$C61))-1</f>
        <v>2.6191998620708201E-2</v>
      </c>
      <c r="X61" s="6">
        <f>((1+BSL_RFR_spot_no_VA!X61)*(1+DH_RFR_spot_no_VA!$C61)/(1+BSL_RFR_spot_no_VA!$C61))-1</f>
        <v>2.6191998620708201E-2</v>
      </c>
      <c r="Y61" s="6">
        <f>((1+BSL_RFR_spot_no_VA!Y61)*(1+DH_RFR_spot_no_VA!$C61)/(1+BSL_RFR_spot_no_VA!$C61))-1</f>
        <v>2.6191998620708201E-2</v>
      </c>
      <c r="Z61" s="6">
        <f>((1+BSL_RFR_spot_no_VA!Z61)*(1+DH_RFR_spot_no_VA!$C61)/(1+BSL_RFR_spot_no_VA!$C61))-1</f>
        <v>3.1847295388178321E-2</v>
      </c>
      <c r="AA61" s="6">
        <f>((1+BSL_RFR_spot_no_VA!AA61)*(1+DH_RFR_spot_no_VA!$C61)/(1+BSL_RFR_spot_no_VA!$C61))-1</f>
        <v>3.7662177249615958E-2</v>
      </c>
      <c r="AB61" s="6">
        <f>((1+BSL_RFR_spot_no_VA!AB61)*(1+DH_RFR_spot_no_VA!$C61)/(1+BSL_RFR_spot_no_VA!$C61))-1</f>
        <v>2.6191998620708201E-2</v>
      </c>
      <c r="AC61" s="6">
        <f>((1+BSL_RFR_spot_no_VA!AC61)*(1+DH_RFR_spot_no_VA!$C61)/(1+BSL_RFR_spot_no_VA!$C61))-1</f>
        <v>4.1871234103006527E-2</v>
      </c>
      <c r="AD61" s="6">
        <f>((1+BSL_RFR_spot_no_VA!AD61)*(1+DH_RFR_spot_no_VA!$C61)/(1+BSL_RFR_spot_no_VA!$C61))-1</f>
        <v>5.5416018953490909E-2</v>
      </c>
      <c r="AE61" s="6">
        <f>((1+BSL_RFR_spot_no_VA!AE61)*(1+DH_RFR_spot_no_VA!$C61)/(1+BSL_RFR_spot_no_VA!$C61))-1</f>
        <v>2.6191998620708201E-2</v>
      </c>
      <c r="AF61" s="6">
        <f>((1+BSL_RFR_spot_no_VA!AF61)*(1+DH_RFR_spot_no_VA!$C61)/(1+BSL_RFR_spot_no_VA!$C61))-1</f>
        <v>2.6191998620708201E-2</v>
      </c>
      <c r="AG61" s="6">
        <f>((1+BSL_RFR_spot_no_VA!AG61)*(1+DH_RFR_spot_no_VA!$C61)/(1+BSL_RFR_spot_no_VA!$C61))-1</f>
        <v>2.6191998620708201E-2</v>
      </c>
      <c r="AH61" s="6">
        <f>((1+BSL_RFR_spot_no_VA!AH61)*(1+DH_RFR_spot_no_VA!$C61)/(1+BSL_RFR_spot_no_VA!$C61))-1</f>
        <v>3.363265362693868E-2</v>
      </c>
      <c r="AI61" s="6">
        <f>((1+BSL_RFR_spot_no_VA!AI61)*(1+DH_RFR_spot_no_VA!$C61)/(1+BSL_RFR_spot_no_VA!$C61))-1</f>
        <v>1.5001093906243268E-2</v>
      </c>
      <c r="AJ61" s="6">
        <f>((1+BSL_RFR_spot_no_VA!AJ61)*(1+DH_RFR_spot_no_VA!$C61)/(1+BSL_RFR_spot_no_VA!$C61))-1</f>
        <v>1.6397463478458052E-2</v>
      </c>
      <c r="AK61" s="6">
        <f>((1+BSL_RFR_spot_no_VA!AK61)*(1+DH_RFR_spot_no_VA!$C61)/(1+BSL_RFR_spot_no_VA!$C61))-1</f>
        <v>3.2365946943572421E-2</v>
      </c>
      <c r="AL61" s="6">
        <f>((1+BSL_RFR_spot_no_VA!AL61)*(1+DH_RFR_spot_no_VA!$C61)/(1+BSL_RFR_spot_no_VA!$C61))-1</f>
        <v>9.3497012001464874E-2</v>
      </c>
      <c r="AM61" s="6">
        <f>((1+BSL_RFR_spot_no_VA!AM61)*(1+DH_RFR_spot_no_VA!$C61)/(1+BSL_RFR_spot_no_VA!$C61))-1</f>
        <v>2.8515956551608657E-2</v>
      </c>
      <c r="AN61" s="6">
        <f>((1+BSL_RFR_spot_no_VA!AN61)*(1+DH_RFR_spot_no_VA!$C61)/(1+BSL_RFR_spot_no_VA!$C61))-1</f>
        <v>4.2399859726773625E-2</v>
      </c>
      <c r="AO61" s="6">
        <f>((1+BSL_RFR_spot_no_VA!AO61)*(1+DH_RFR_spot_no_VA!$C61)/(1+BSL_RFR_spot_no_VA!$C61))-1</f>
        <v>3.3692498037176666E-2</v>
      </c>
      <c r="AP61" s="6">
        <f>((1+BSL_RFR_spot_no_VA!AP61)*(1+DH_RFR_spot_no_VA!$C61)/(1+BSL_RFR_spot_no_VA!$C61))-1</f>
        <v>4.91922002887617E-2</v>
      </c>
      <c r="AQ61" s="6">
        <f>((1+BSL_RFR_spot_no_VA!AQ61)*(1+DH_RFR_spot_no_VA!$C61)/(1+BSL_RFR_spot_no_VA!$C61))-1</f>
        <v>3.0440951747590539E-2</v>
      </c>
      <c r="AR61" s="6">
        <f>((1+BSL_RFR_spot_no_VA!AR61)*(1+DH_RFR_spot_no_VA!$C61)/(1+BSL_RFR_spot_no_VA!$C61))-1</f>
        <v>5.9914323789697077E-2</v>
      </c>
      <c r="AS61" s="6">
        <f>((1+BSL_RFR_spot_no_VA!AS61)*(1+DH_RFR_spot_no_VA!$C61)/(1+BSL_RFR_spot_no_VA!$C61))-1</f>
        <v>1.5469875119772603E-2</v>
      </c>
      <c r="AT61" s="6">
        <f>((1+BSL_RFR_spot_no_VA!AT61)*(1+DH_RFR_spot_no_VA!$C61)/(1+BSL_RFR_spot_no_VA!$C61))-1</f>
        <v>4.3696488615258877E-2</v>
      </c>
      <c r="AU61" s="6">
        <f>((1+BSL_RFR_spot_no_VA!AU61)*(1+DH_RFR_spot_no_VA!$C61)/(1+BSL_RFR_spot_no_VA!$C61))-1</f>
        <v>6.0303312456242875E-2</v>
      </c>
      <c r="AV61" s="6">
        <f>((1+BSL_RFR_spot_no_VA!AV61)*(1+DH_RFR_spot_no_VA!$C61)/(1+BSL_RFR_spot_no_VA!$C61))-1</f>
        <v>3.8709454428776935E-2</v>
      </c>
      <c r="AW61" s="6">
        <f>((1+BSL_RFR_spot_no_VA!AW61)*(1+DH_RFR_spot_no_VA!$C61)/(1+BSL_RFR_spot_no_VA!$C61))-1</f>
        <v>3.3094053934798584E-2</v>
      </c>
      <c r="AX61" s="6">
        <f>((1+BSL_RFR_spot_no_VA!AX61)*(1+DH_RFR_spot_no_VA!$C61)/(1+BSL_RFR_spot_no_VA!$C61))-1</f>
        <v>7.0776084247854198E-2</v>
      </c>
      <c r="AY61" s="6">
        <f>((1+BSL_RFR_spot_no_VA!AY61)*(1+DH_RFR_spot_no_VA!$C61)/(1+BSL_RFR_spot_no_VA!$C61))-1</f>
        <v>2.6969975953799352E-2</v>
      </c>
      <c r="AZ61" s="6">
        <f>((1+BSL_RFR_spot_no_VA!AZ61)*(1+DH_RFR_spot_no_VA!$C61)/(1+BSL_RFR_spot_no_VA!$C61))-1</f>
        <v>2.9104426585613297E-2</v>
      </c>
      <c r="BA61" s="6">
        <f>((1+BSL_RFR_spot_no_VA!BA61)*(1+DH_RFR_spot_no_VA!$C61)/(1+BSL_RFR_spot_no_VA!$C61))-1</f>
        <v>3.5727207985261078E-2</v>
      </c>
      <c r="BB61" s="6">
        <f>((1+BSL_RFR_spot_no_VA!BB61)*(1+DH_RFR_spot_no_VA!$C61)/(1+BSL_RFR_spot_no_VA!$C61))-1</f>
        <v>7.0646421359005895E-2</v>
      </c>
      <c r="BC61" s="6">
        <f>((1+BSL_RFR_spot_no_VA!BC61)*(1+DH_RFR_spot_no_VA!$C61)/(1+BSL_RFR_spot_no_VA!$C61))-1</f>
        <v>2.3688507459094454E-2</v>
      </c>
      <c r="BD61" s="12"/>
      <c r="BE61" s="3"/>
    </row>
    <row r="62" spans="1:57" x14ac:dyDescent="0.25">
      <c r="A62" s="3"/>
      <c r="B62" s="3">
        <v>52</v>
      </c>
      <c r="C62" s="6">
        <v>2.6487878311925783E-2</v>
      </c>
      <c r="D62" s="6">
        <f>((1+BSL_RFR_spot_no_VA!D62)*(1+DH_RFR_spot_no_VA!$C62)/(1+BSL_RFR_spot_no_VA!$C62))-1</f>
        <v>2.6487878311925783E-2</v>
      </c>
      <c r="E62" s="6">
        <f>((1+BSL_RFR_spot_no_VA!E62)*(1+DH_RFR_spot_no_VA!$C62)/(1+BSL_RFR_spot_no_VA!$C62))-1</f>
        <v>2.6487878311925783E-2</v>
      </c>
      <c r="F62" s="6">
        <f>((1+BSL_RFR_spot_no_VA!F62)*(1+DH_RFR_spot_no_VA!$C62)/(1+BSL_RFR_spot_no_VA!$C62))-1</f>
        <v>2.6238515299635612E-2</v>
      </c>
      <c r="G62" s="6">
        <f>((1+BSL_RFR_spot_no_VA!G62)*(1+DH_RFR_spot_no_VA!$C62)/(1+BSL_RFR_spot_no_VA!$C62))-1</f>
        <v>4.090106042230035E-2</v>
      </c>
      <c r="H62" s="6">
        <f>((1+BSL_RFR_spot_no_VA!H62)*(1+DH_RFR_spot_no_VA!$C62)/(1+BSL_RFR_spot_no_VA!$C62))-1</f>
        <v>2.6487878311925783E-2</v>
      </c>
      <c r="I62" s="6">
        <f>((1+BSL_RFR_spot_no_VA!I62)*(1+DH_RFR_spot_no_VA!$C62)/(1+BSL_RFR_spot_no_VA!$C62))-1</f>
        <v>2.7954132824192346E-2</v>
      </c>
      <c r="J62" s="6">
        <f>((1+BSL_RFR_spot_no_VA!J62)*(1+DH_RFR_spot_no_VA!$C62)/(1+BSL_RFR_spot_no_VA!$C62))-1</f>
        <v>2.6438005709467749E-2</v>
      </c>
      <c r="K62" s="6">
        <f>((1+BSL_RFR_spot_no_VA!K62)*(1+DH_RFR_spot_no_VA!$C62)/(1+BSL_RFR_spot_no_VA!$C62))-1</f>
        <v>2.6487878311925783E-2</v>
      </c>
      <c r="L62" s="6">
        <f>((1+BSL_RFR_spot_no_VA!L62)*(1+DH_RFR_spot_no_VA!$C62)/(1+BSL_RFR_spot_no_VA!$C62))-1</f>
        <v>2.6487878311925783E-2</v>
      </c>
      <c r="M62" s="6">
        <f>((1+BSL_RFR_spot_no_VA!M62)*(1+DH_RFR_spot_no_VA!$C62)/(1+BSL_RFR_spot_no_VA!$C62))-1</f>
        <v>2.6487878311925783E-2</v>
      </c>
      <c r="N62" s="6">
        <f>((1+BSL_RFR_spot_no_VA!N62)*(1+DH_RFR_spot_no_VA!$C62)/(1+BSL_RFR_spot_no_VA!$C62))-1</f>
        <v>2.6487878311925783E-2</v>
      </c>
      <c r="O62" s="6">
        <f>((1+BSL_RFR_spot_no_VA!O62)*(1+DH_RFR_spot_no_VA!$C62)/(1+BSL_RFR_spot_no_VA!$C62))-1</f>
        <v>2.6487878311925783E-2</v>
      </c>
      <c r="P62" s="6">
        <f>((1+BSL_RFR_spot_no_VA!P62)*(1+DH_RFR_spot_no_VA!$C62)/(1+BSL_RFR_spot_no_VA!$C62))-1</f>
        <v>4.1329964803439312E-2</v>
      </c>
      <c r="Q62" s="6">
        <f>((1+BSL_RFR_spot_no_VA!Q62)*(1+DH_RFR_spot_no_VA!$C62)/(1+BSL_RFR_spot_no_VA!$C62))-1</f>
        <v>4.5110308069758798E-2</v>
      </c>
      <c r="R62" s="6">
        <f>((1+BSL_RFR_spot_no_VA!R62)*(1+DH_RFR_spot_no_VA!$C62)/(1+BSL_RFR_spot_no_VA!$C62))-1</f>
        <v>2.6487878311925783E-2</v>
      </c>
      <c r="S62" s="6">
        <f>((1+BSL_RFR_spot_no_VA!S62)*(1+DH_RFR_spot_no_VA!$C62)/(1+BSL_RFR_spot_no_VA!$C62))-1</f>
        <v>2.6487878311925783E-2</v>
      </c>
      <c r="T62" s="6">
        <f>((1+BSL_RFR_spot_no_VA!T62)*(1+DH_RFR_spot_no_VA!$C62)/(1+BSL_RFR_spot_no_VA!$C62))-1</f>
        <v>2.6487878311925783E-2</v>
      </c>
      <c r="U62" s="6">
        <f>((1+BSL_RFR_spot_no_VA!U62)*(1+DH_RFR_spot_no_VA!$C62)/(1+BSL_RFR_spot_no_VA!$C62))-1</f>
        <v>1.5306440840832547E-2</v>
      </c>
      <c r="V62" s="6">
        <f>((1+BSL_RFR_spot_no_VA!V62)*(1+DH_RFR_spot_no_VA!$C62)/(1+BSL_RFR_spot_no_VA!$C62))-1</f>
        <v>2.6487878311925783E-2</v>
      </c>
      <c r="W62" s="6">
        <f>((1+BSL_RFR_spot_no_VA!W62)*(1+DH_RFR_spot_no_VA!$C62)/(1+BSL_RFR_spot_no_VA!$C62))-1</f>
        <v>2.6487878311925783E-2</v>
      </c>
      <c r="X62" s="6">
        <f>((1+BSL_RFR_spot_no_VA!X62)*(1+DH_RFR_spot_no_VA!$C62)/(1+BSL_RFR_spot_no_VA!$C62))-1</f>
        <v>2.6487878311925783E-2</v>
      </c>
      <c r="Y62" s="6">
        <f>((1+BSL_RFR_spot_no_VA!Y62)*(1+DH_RFR_spot_no_VA!$C62)/(1+BSL_RFR_spot_no_VA!$C62))-1</f>
        <v>2.6487878311925783E-2</v>
      </c>
      <c r="Z62" s="6">
        <f>((1+BSL_RFR_spot_no_VA!Z62)*(1+DH_RFR_spot_no_VA!$C62)/(1+BSL_RFR_spot_no_VA!$C62))-1</f>
        <v>3.2033711705260037E-2</v>
      </c>
      <c r="AA62" s="6">
        <f>((1+BSL_RFR_spot_no_VA!AA62)*(1+DH_RFR_spot_no_VA!$C62)/(1+BSL_RFR_spot_no_VA!$C62))-1</f>
        <v>3.7749111946951741E-2</v>
      </c>
      <c r="AB62" s="6">
        <f>((1+BSL_RFR_spot_no_VA!AB62)*(1+DH_RFR_spot_no_VA!$C62)/(1+BSL_RFR_spot_no_VA!$C62))-1</f>
        <v>2.6487878311925783E-2</v>
      </c>
      <c r="AC62" s="6">
        <f>((1+BSL_RFR_spot_no_VA!AC62)*(1+DH_RFR_spot_no_VA!$C62)/(1+BSL_RFR_spot_no_VA!$C62))-1</f>
        <v>4.1878563430477689E-2</v>
      </c>
      <c r="AD62" s="6">
        <f>((1+BSL_RFR_spot_no_VA!AD62)*(1+DH_RFR_spot_no_VA!$C62)/(1+BSL_RFR_spot_no_VA!$C62))-1</f>
        <v>5.5154650204808586E-2</v>
      </c>
      <c r="AE62" s="6">
        <f>((1+BSL_RFR_spot_no_VA!AE62)*(1+DH_RFR_spot_no_VA!$C62)/(1+BSL_RFR_spot_no_VA!$C62))-1</f>
        <v>2.6487878311925783E-2</v>
      </c>
      <c r="AF62" s="6">
        <f>((1+BSL_RFR_spot_no_VA!AF62)*(1+DH_RFR_spot_no_VA!$C62)/(1+BSL_RFR_spot_no_VA!$C62))-1</f>
        <v>2.6487878311925783E-2</v>
      </c>
      <c r="AG62" s="6">
        <f>((1+BSL_RFR_spot_no_VA!AG62)*(1+DH_RFR_spot_no_VA!$C62)/(1+BSL_RFR_spot_no_VA!$C62))-1</f>
        <v>2.6487878311925783E-2</v>
      </c>
      <c r="AH62" s="6">
        <f>((1+BSL_RFR_spot_no_VA!AH62)*(1+DH_RFR_spot_no_VA!$C62)/(1+BSL_RFR_spot_no_VA!$C62))-1</f>
        <v>3.3789227311783243E-2</v>
      </c>
      <c r="AI62" s="6">
        <f>((1+BSL_RFR_spot_no_VA!AI62)*(1+DH_RFR_spot_no_VA!$C62)/(1+BSL_RFR_spot_no_VA!$C62))-1</f>
        <v>1.5306440840832547E-2</v>
      </c>
      <c r="AJ62" s="6">
        <f>((1+BSL_RFR_spot_no_VA!AJ62)*(1+DH_RFR_spot_no_VA!$C62)/(1+BSL_RFR_spot_no_VA!$C62))-1</f>
        <v>1.6553255902283626E-2</v>
      </c>
      <c r="AK62" s="6">
        <f>((1+BSL_RFR_spot_no_VA!AK62)*(1+DH_RFR_spot_no_VA!$C62)/(1+BSL_RFR_spot_no_VA!$C62))-1</f>
        <v>3.2532437729840602E-2</v>
      </c>
      <c r="AL62" s="6">
        <f>((1+BSL_RFR_spot_no_VA!AL62)*(1+DH_RFR_spot_no_VA!$C62)/(1+BSL_RFR_spot_no_VA!$C62))-1</f>
        <v>9.2688770814731702E-2</v>
      </c>
      <c r="AM62" s="6">
        <f>((1+BSL_RFR_spot_no_VA!AM62)*(1+DH_RFR_spot_no_VA!$C62)/(1+BSL_RFR_spot_no_VA!$C62))-1</f>
        <v>2.8752094463520894E-2</v>
      </c>
      <c r="AN62" s="6">
        <f>((1+BSL_RFR_spot_no_VA!AN62)*(1+DH_RFR_spot_no_VA!$C62)/(1+BSL_RFR_spot_no_VA!$C62))-1</f>
        <v>4.2387263975549816E-2</v>
      </c>
      <c r="AO62" s="6">
        <f>((1+BSL_RFR_spot_no_VA!AO62)*(1+DH_RFR_spot_no_VA!$C62)/(1+BSL_RFR_spot_no_VA!$C62))-1</f>
        <v>3.384907443473284E-2</v>
      </c>
      <c r="AP62" s="6">
        <f>((1+BSL_RFR_spot_no_VA!AP62)*(1+DH_RFR_spot_no_VA!$C62)/(1+BSL_RFR_spot_no_VA!$C62))-1</f>
        <v>4.9050243663944393E-2</v>
      </c>
      <c r="AQ62" s="6">
        <f>((1+BSL_RFR_spot_no_VA!AQ62)*(1+DH_RFR_spot_no_VA!$C62)/(1+BSL_RFR_spot_no_VA!$C62))-1</f>
        <v>3.0657227877418203E-2</v>
      </c>
      <c r="AR62" s="6">
        <f>((1+BSL_RFR_spot_no_VA!AR62)*(1+DH_RFR_spot_no_VA!$C62)/(1+BSL_RFR_spot_no_VA!$C62))-1</f>
        <v>5.9762878671931974E-2</v>
      </c>
      <c r="AS62" s="6">
        <f>((1+BSL_RFR_spot_no_VA!AS62)*(1+DH_RFR_spot_no_VA!$C62)/(1+BSL_RFR_spot_no_VA!$C62))-1</f>
        <v>1.5755294262955077E-2</v>
      </c>
      <c r="AT62" s="6">
        <f>((1+BSL_RFR_spot_no_VA!AT62)*(1+DH_RFR_spot_no_VA!$C62)/(1+BSL_RFR_spot_no_VA!$C62))-1</f>
        <v>4.3664002598475804E-2</v>
      </c>
      <c r="AU62" s="6">
        <f>((1+BSL_RFR_spot_no_VA!AU62)*(1+DH_RFR_spot_no_VA!$C62)/(1+BSL_RFR_spot_no_VA!$C62))-1</f>
        <v>6.0141910450612901E-2</v>
      </c>
      <c r="AV62" s="6">
        <f>((1+BSL_RFR_spot_no_VA!AV62)*(1+DH_RFR_spot_no_VA!$C62)/(1+BSL_RFR_spot_no_VA!$C62))-1</f>
        <v>3.8766513037095773E-2</v>
      </c>
      <c r="AW62" s="6">
        <f>((1+BSL_RFR_spot_no_VA!AW62)*(1+DH_RFR_spot_no_VA!$C62)/(1+BSL_RFR_spot_no_VA!$C62))-1</f>
        <v>3.3250603205236429E-2</v>
      </c>
      <c r="AX62" s="6">
        <f>((1+BSL_RFR_spot_no_VA!AX62)*(1+DH_RFR_spot_no_VA!$C62)/(1+BSL_RFR_spot_no_VA!$C62))-1</f>
        <v>7.0405692036478174E-2</v>
      </c>
      <c r="AY62" s="6">
        <f>((1+BSL_RFR_spot_no_VA!AY62)*(1+DH_RFR_spot_no_VA!$C62)/(1+BSL_RFR_spot_no_VA!$C62))-1</f>
        <v>2.7245941869288082E-2</v>
      </c>
      <c r="AZ62" s="6">
        <f>((1+BSL_RFR_spot_no_VA!AZ62)*(1+DH_RFR_spot_no_VA!$C62)/(1+BSL_RFR_spot_no_VA!$C62))-1</f>
        <v>2.9340591172525965E-2</v>
      </c>
      <c r="BA62" s="6">
        <f>((1+BSL_RFR_spot_no_VA!BA62)*(1+DH_RFR_spot_no_VA!$C62)/(1+BSL_RFR_spot_no_VA!$C62))-1</f>
        <v>3.5843978533054655E-2</v>
      </c>
      <c r="BB62" s="6">
        <f>((1+BSL_RFR_spot_no_VA!BB62)*(1+DH_RFR_spot_no_VA!$C62)/(1+BSL_RFR_spot_no_VA!$C62))-1</f>
        <v>7.028599779057898E-2</v>
      </c>
      <c r="BC62" s="6">
        <f>((1+BSL_RFR_spot_no_VA!BC62)*(1+DH_RFR_spot_no_VA!$C62)/(1+BSL_RFR_spot_no_VA!$C62))-1</f>
        <v>2.3874553943124432E-2</v>
      </c>
      <c r="BD62" s="12"/>
      <c r="BE62" s="3"/>
    </row>
    <row r="63" spans="1:57" x14ac:dyDescent="0.25">
      <c r="A63" s="3"/>
      <c r="B63" s="3">
        <v>53</v>
      </c>
      <c r="C63" s="6">
        <v>2.6773361532756335E-2</v>
      </c>
      <c r="D63" s="6">
        <f>((1+BSL_RFR_spot_no_VA!D63)*(1+DH_RFR_spot_no_VA!$C63)/(1+BSL_RFR_spot_no_VA!$C63))-1</f>
        <v>2.6773361532756335E-2</v>
      </c>
      <c r="E63" s="6">
        <f>((1+BSL_RFR_spot_no_VA!E63)*(1+DH_RFR_spot_no_VA!$C63)/(1+BSL_RFR_spot_no_VA!$C63))-1</f>
        <v>2.6773361532756335E-2</v>
      </c>
      <c r="F63" s="6">
        <f>((1+BSL_RFR_spot_no_VA!F63)*(1+DH_RFR_spot_no_VA!$C63)/(1+BSL_RFR_spot_no_VA!$C63))-1</f>
        <v>2.6533959967901311E-2</v>
      </c>
      <c r="G63" s="6">
        <f>((1+BSL_RFR_spot_no_VA!G63)*(1+DH_RFR_spot_no_VA!$C63)/(1+BSL_RFR_spot_no_VA!$C63))-1</f>
        <v>4.092797905480916E-2</v>
      </c>
      <c r="H63" s="6">
        <f>((1+BSL_RFR_spot_no_VA!H63)*(1+DH_RFR_spot_no_VA!$C63)/(1+BSL_RFR_spot_no_VA!$C63))-1</f>
        <v>2.6773361532756335E-2</v>
      </c>
      <c r="I63" s="6">
        <f>((1+BSL_RFR_spot_no_VA!I63)*(1+DH_RFR_spot_no_VA!$C63)/(1+BSL_RFR_spot_no_VA!$C63))-1</f>
        <v>2.8219745987088984E-2</v>
      </c>
      <c r="J63" s="6">
        <f>((1+BSL_RFR_spot_no_VA!J63)*(1+DH_RFR_spot_no_VA!$C63)/(1+BSL_RFR_spot_no_VA!$C63))-1</f>
        <v>2.6723486206744917E-2</v>
      </c>
      <c r="K63" s="6">
        <f>((1+BSL_RFR_spot_no_VA!K63)*(1+DH_RFR_spot_no_VA!$C63)/(1+BSL_RFR_spot_no_VA!$C63))-1</f>
        <v>2.6773361532756335E-2</v>
      </c>
      <c r="L63" s="6">
        <f>((1+BSL_RFR_spot_no_VA!L63)*(1+DH_RFR_spot_no_VA!$C63)/(1+BSL_RFR_spot_no_VA!$C63))-1</f>
        <v>2.6773361532756335E-2</v>
      </c>
      <c r="M63" s="6">
        <f>((1+BSL_RFR_spot_no_VA!M63)*(1+DH_RFR_spot_no_VA!$C63)/(1+BSL_RFR_spot_no_VA!$C63))-1</f>
        <v>2.6773361532756335E-2</v>
      </c>
      <c r="N63" s="6">
        <f>((1+BSL_RFR_spot_no_VA!N63)*(1+DH_RFR_spot_no_VA!$C63)/(1+BSL_RFR_spot_no_VA!$C63))-1</f>
        <v>2.6773361532756335E-2</v>
      </c>
      <c r="O63" s="6">
        <f>((1+BSL_RFR_spot_no_VA!O63)*(1+DH_RFR_spot_no_VA!$C63)/(1+BSL_RFR_spot_no_VA!$C63))-1</f>
        <v>2.6773361532756335E-2</v>
      </c>
      <c r="P63" s="6">
        <f>((1+BSL_RFR_spot_no_VA!P63)*(1+DH_RFR_spot_no_VA!$C63)/(1+BSL_RFR_spot_no_VA!$C63))-1</f>
        <v>4.1356906858507791E-2</v>
      </c>
      <c r="Q63" s="6">
        <f>((1+BSL_RFR_spot_no_VA!Q63)*(1+DH_RFR_spot_no_VA!$C63)/(1+BSL_RFR_spot_no_VA!$C63))-1</f>
        <v>4.5067631113760553E-2</v>
      </c>
      <c r="R63" s="6">
        <f>((1+BSL_RFR_spot_no_VA!R63)*(1+DH_RFR_spot_no_VA!$C63)/(1+BSL_RFR_spot_no_VA!$C63))-1</f>
        <v>2.6773361532756335E-2</v>
      </c>
      <c r="S63" s="6">
        <f>((1+BSL_RFR_spot_no_VA!S63)*(1+DH_RFR_spot_no_VA!$C63)/(1+BSL_RFR_spot_no_VA!$C63))-1</f>
        <v>2.6773361532756335E-2</v>
      </c>
      <c r="T63" s="6">
        <f>((1+BSL_RFR_spot_no_VA!T63)*(1+DH_RFR_spot_no_VA!$C63)/(1+BSL_RFR_spot_no_VA!$C63))-1</f>
        <v>2.6773361532756335E-2</v>
      </c>
      <c r="U63" s="6">
        <f>((1+BSL_RFR_spot_no_VA!U63)*(1+DH_RFR_spot_no_VA!$C63)/(1+BSL_RFR_spot_no_VA!$C63))-1</f>
        <v>1.5611263571391198E-2</v>
      </c>
      <c r="V63" s="6">
        <f>((1+BSL_RFR_spot_no_VA!V63)*(1+DH_RFR_spot_no_VA!$C63)/(1+BSL_RFR_spot_no_VA!$C63))-1</f>
        <v>2.6773361532756335E-2</v>
      </c>
      <c r="W63" s="6">
        <f>((1+BSL_RFR_spot_no_VA!W63)*(1+DH_RFR_spot_no_VA!$C63)/(1+BSL_RFR_spot_no_VA!$C63))-1</f>
        <v>2.6773361532756335E-2</v>
      </c>
      <c r="X63" s="6">
        <f>((1+BSL_RFR_spot_no_VA!X63)*(1+DH_RFR_spot_no_VA!$C63)/(1+BSL_RFR_spot_no_VA!$C63))-1</f>
        <v>2.6773361532756335E-2</v>
      </c>
      <c r="Y63" s="6">
        <f>((1+BSL_RFR_spot_no_VA!Y63)*(1+DH_RFR_spot_no_VA!$C63)/(1+BSL_RFR_spot_no_VA!$C63))-1</f>
        <v>2.6773361532756335E-2</v>
      </c>
      <c r="Z63" s="6">
        <f>((1+BSL_RFR_spot_no_VA!Z63)*(1+DH_RFR_spot_no_VA!$C63)/(1+BSL_RFR_spot_no_VA!$C63))-1</f>
        <v>3.2219747133207965E-2</v>
      </c>
      <c r="AA63" s="6">
        <f>((1+BSL_RFR_spot_no_VA!AA63)*(1+DH_RFR_spot_no_VA!$C63)/(1+BSL_RFR_spot_no_VA!$C63))-1</f>
        <v>3.7835708842098636E-2</v>
      </c>
      <c r="AB63" s="6">
        <f>((1+BSL_RFR_spot_no_VA!AB63)*(1+DH_RFR_spot_no_VA!$C63)/(1+BSL_RFR_spot_no_VA!$C63))-1</f>
        <v>2.6773361532756335E-2</v>
      </c>
      <c r="AC63" s="6">
        <f>((1+BSL_RFR_spot_no_VA!AC63)*(1+DH_RFR_spot_no_VA!$C63)/(1+BSL_RFR_spot_no_VA!$C63))-1</f>
        <v>4.1885585314229257E-2</v>
      </c>
      <c r="AD63" s="6">
        <f>((1+BSL_RFR_spot_no_VA!AD63)*(1+DH_RFR_spot_no_VA!$C63)/(1+BSL_RFR_spot_no_VA!$C63))-1</f>
        <v>5.4913020468422946E-2</v>
      </c>
      <c r="AE63" s="6">
        <f>((1+BSL_RFR_spot_no_VA!AE63)*(1+DH_RFR_spot_no_VA!$C63)/(1+BSL_RFR_spot_no_VA!$C63))-1</f>
        <v>2.6773361532756335E-2</v>
      </c>
      <c r="AF63" s="6">
        <f>((1+BSL_RFR_spot_no_VA!AF63)*(1+DH_RFR_spot_no_VA!$C63)/(1+BSL_RFR_spot_no_VA!$C63))-1</f>
        <v>2.6773361532756335E-2</v>
      </c>
      <c r="AG63" s="6">
        <f>((1+BSL_RFR_spot_no_VA!AG63)*(1+DH_RFR_spot_no_VA!$C63)/(1+BSL_RFR_spot_no_VA!$C63))-1</f>
        <v>2.6773361532756335E-2</v>
      </c>
      <c r="AH63" s="6">
        <f>((1+BSL_RFR_spot_no_VA!AH63)*(1+DH_RFR_spot_no_VA!$C63)/(1+BSL_RFR_spot_no_VA!$C63))-1</f>
        <v>3.3955408478407056E-2</v>
      </c>
      <c r="AI63" s="6">
        <f>((1+BSL_RFR_spot_no_VA!AI63)*(1+DH_RFR_spot_no_VA!$C63)/(1+BSL_RFR_spot_no_VA!$C63))-1</f>
        <v>1.5611263571391198E-2</v>
      </c>
      <c r="AJ63" s="6">
        <f>((1+BSL_RFR_spot_no_VA!AJ63)*(1+DH_RFR_spot_no_VA!$C63)/(1+BSL_RFR_spot_no_VA!$C63))-1</f>
        <v>1.6768371134857185E-2</v>
      </c>
      <c r="AK63" s="6">
        <f>((1+BSL_RFR_spot_no_VA!AK63)*(1+DH_RFR_spot_no_VA!$C63)/(1+BSL_RFR_spot_no_VA!$C63))-1</f>
        <v>3.2698550262918014E-2</v>
      </c>
      <c r="AL63" s="6">
        <f>((1+BSL_RFR_spot_no_VA!AL63)*(1+DH_RFR_spot_no_VA!$C63)/(1+BSL_RFR_spot_no_VA!$C63))-1</f>
        <v>9.1920512368927287E-2</v>
      </c>
      <c r="AM63" s="6">
        <f>((1+BSL_RFR_spot_no_VA!AM63)*(1+DH_RFR_spot_no_VA!$C63)/(1+BSL_RFR_spot_no_VA!$C63))-1</f>
        <v>2.8997801072867535E-2</v>
      </c>
      <c r="AN63" s="6">
        <f>((1+BSL_RFR_spot_no_VA!AN63)*(1+DH_RFR_spot_no_VA!$C63)/(1+BSL_RFR_spot_no_VA!$C63))-1</f>
        <v>4.2394313639546155E-2</v>
      </c>
      <c r="AO63" s="6">
        <f>((1+BSL_RFR_spot_no_VA!AO63)*(1+DH_RFR_spot_no_VA!$C63)/(1+BSL_RFR_spot_no_VA!$C63))-1</f>
        <v>3.4005283804418251E-2</v>
      </c>
      <c r="AP63" s="6">
        <f>((1+BSL_RFR_spot_no_VA!AP63)*(1+DH_RFR_spot_no_VA!$C63)/(1+BSL_RFR_spot_no_VA!$C63))-1</f>
        <v>4.8927981347047789E-2</v>
      </c>
      <c r="AQ63" s="6">
        <f>((1+BSL_RFR_spot_no_VA!AQ63)*(1+DH_RFR_spot_no_VA!$C63)/(1+BSL_RFR_spot_no_VA!$C63))-1</f>
        <v>3.0873113330898594E-2</v>
      </c>
      <c r="AR63" s="6">
        <f>((1+BSL_RFR_spot_no_VA!AR63)*(1+DH_RFR_spot_no_VA!$C63)/(1+BSL_RFR_spot_no_VA!$C63))-1</f>
        <v>5.9621251243904938E-2</v>
      </c>
      <c r="AS63" s="6">
        <f>((1+BSL_RFR_spot_no_VA!AS63)*(1+DH_RFR_spot_no_VA!$C63)/(1+BSL_RFR_spot_no_VA!$C63))-1</f>
        <v>1.6050166440292335E-2</v>
      </c>
      <c r="AT63" s="6">
        <f>((1+BSL_RFR_spot_no_VA!AT63)*(1+DH_RFR_spot_no_VA!$C63)/(1+BSL_RFR_spot_no_VA!$C63))-1</f>
        <v>4.3641196789832692E-2</v>
      </c>
      <c r="AU63" s="6">
        <f>((1+BSL_RFR_spot_no_VA!AU63)*(1+DH_RFR_spot_no_VA!$C63)/(1+BSL_RFR_spot_no_VA!$C63))-1</f>
        <v>6.0000303721592152E-2</v>
      </c>
      <c r="AV63" s="6">
        <f>((1+BSL_RFR_spot_no_VA!AV63)*(1+DH_RFR_spot_no_VA!$C63)/(1+BSL_RFR_spot_no_VA!$C63))-1</f>
        <v>3.8843190427529928E-2</v>
      </c>
      <c r="AW63" s="6">
        <f>((1+BSL_RFR_spot_no_VA!AW63)*(1+DH_RFR_spot_no_VA!$C63)/(1+BSL_RFR_spot_no_VA!$C63))-1</f>
        <v>3.3416754957483308E-2</v>
      </c>
      <c r="AX63" s="6">
        <f>((1+BSL_RFR_spot_no_VA!AX63)*(1+DH_RFR_spot_no_VA!$C63)/(1+BSL_RFR_spot_no_VA!$C63))-1</f>
        <v>7.0075119575907507E-2</v>
      </c>
      <c r="AY63" s="6">
        <f>((1+BSL_RFR_spot_no_VA!AY63)*(1+DH_RFR_spot_no_VA!$C63)/(1+BSL_RFR_spot_no_VA!$C63))-1</f>
        <v>2.7531466488130762E-2</v>
      </c>
      <c r="AZ63" s="6">
        <f>((1+BSL_RFR_spot_no_VA!AZ63)*(1+DH_RFR_spot_no_VA!$C63)/(1+BSL_RFR_spot_no_VA!$C63))-1</f>
        <v>2.9576354854600417E-2</v>
      </c>
      <c r="BA63" s="6">
        <f>((1+BSL_RFR_spot_no_VA!BA63)*(1+DH_RFR_spot_no_VA!$C63)/(1+BSL_RFR_spot_no_VA!$C63))-1</f>
        <v>3.5970371649269861E-2</v>
      </c>
      <c r="BB63" s="6">
        <f>((1+BSL_RFR_spot_no_VA!BB63)*(1+DH_RFR_spot_no_VA!$C63)/(1+BSL_RFR_spot_no_VA!$C63))-1</f>
        <v>6.9945443728277379E-2</v>
      </c>
      <c r="BC63" s="6">
        <f>((1+BSL_RFR_spot_no_VA!BC63)*(1+DH_RFR_spot_no_VA!$C63)/(1+BSL_RFR_spot_no_VA!$C63))-1</f>
        <v>2.4070118862935086E-2</v>
      </c>
      <c r="BD63" s="12"/>
      <c r="BE63" s="3"/>
    </row>
    <row r="64" spans="1:57" x14ac:dyDescent="0.25">
      <c r="A64" s="3"/>
      <c r="B64" s="3">
        <v>54</v>
      </c>
      <c r="C64" s="6">
        <v>2.7048940846186476E-2</v>
      </c>
      <c r="D64" s="6">
        <f>((1+BSL_RFR_spot_no_VA!D64)*(1+DH_RFR_spot_no_VA!$C64)/(1+BSL_RFR_spot_no_VA!$C64))-1</f>
        <v>2.7048940846186476E-2</v>
      </c>
      <c r="E64" s="6">
        <f>((1+BSL_RFR_spot_no_VA!E64)*(1+DH_RFR_spot_no_VA!$C64)/(1+BSL_RFR_spot_no_VA!$C64))-1</f>
        <v>2.7048940846186476E-2</v>
      </c>
      <c r="F64" s="6">
        <f>((1+BSL_RFR_spot_no_VA!F64)*(1+DH_RFR_spot_no_VA!$C64)/(1+BSL_RFR_spot_no_VA!$C64))-1</f>
        <v>2.6809528522786286E-2</v>
      </c>
      <c r="G64" s="6">
        <f>((1+BSL_RFR_spot_no_VA!G64)*(1+DH_RFR_spot_no_VA!$C64)/(1+BSL_RFR_spot_no_VA!$C64))-1</f>
        <v>4.0944831116869862E-2</v>
      </c>
      <c r="H64" s="6">
        <f>((1+BSL_RFR_spot_no_VA!H64)*(1+DH_RFR_spot_no_VA!$C64)/(1+BSL_RFR_spot_no_VA!$C64))-1</f>
        <v>2.7048940846186476E-2</v>
      </c>
      <c r="I64" s="6">
        <f>((1+BSL_RFR_spot_no_VA!I64)*(1+DH_RFR_spot_no_VA!$C64)/(1+BSL_RFR_spot_no_VA!$C64))-1</f>
        <v>2.8475439273112135E-2</v>
      </c>
      <c r="J64" s="6">
        <f>((1+BSL_RFR_spot_no_VA!J64)*(1+DH_RFR_spot_no_VA!$C64)/(1+BSL_RFR_spot_no_VA!$C64))-1</f>
        <v>2.6999063278811297E-2</v>
      </c>
      <c r="K64" s="6">
        <f>((1+BSL_RFR_spot_no_VA!K64)*(1+DH_RFR_spot_no_VA!$C64)/(1+BSL_RFR_spot_no_VA!$C64))-1</f>
        <v>2.7048940846186476E-2</v>
      </c>
      <c r="L64" s="6">
        <f>((1+BSL_RFR_spot_no_VA!L64)*(1+DH_RFR_spot_no_VA!$C64)/(1+BSL_RFR_spot_no_VA!$C64))-1</f>
        <v>2.7048940846186476E-2</v>
      </c>
      <c r="M64" s="6">
        <f>((1+BSL_RFR_spot_no_VA!M64)*(1+DH_RFR_spot_no_VA!$C64)/(1+BSL_RFR_spot_no_VA!$C64))-1</f>
        <v>2.7048940846186476E-2</v>
      </c>
      <c r="N64" s="6">
        <f>((1+BSL_RFR_spot_no_VA!N64)*(1+DH_RFR_spot_no_VA!$C64)/(1+BSL_RFR_spot_no_VA!$C64))-1</f>
        <v>2.7048940846186476E-2</v>
      </c>
      <c r="O64" s="6">
        <f>((1+BSL_RFR_spot_no_VA!O64)*(1+DH_RFR_spot_no_VA!$C64)/(1+BSL_RFR_spot_no_VA!$C64))-1</f>
        <v>2.7048940846186476E-2</v>
      </c>
      <c r="P64" s="6">
        <f>((1+BSL_RFR_spot_no_VA!P64)*(1+DH_RFR_spot_no_VA!$C64)/(1+BSL_RFR_spot_no_VA!$C64))-1</f>
        <v>4.1363802682819806E-2</v>
      </c>
      <c r="Q64" s="6">
        <f>((1+BSL_RFR_spot_no_VA!Q64)*(1+DH_RFR_spot_no_VA!$C64)/(1+BSL_RFR_spot_no_VA!$C64))-1</f>
        <v>4.5004865101196945E-2</v>
      </c>
      <c r="R64" s="6">
        <f>((1+BSL_RFR_spot_no_VA!R64)*(1+DH_RFR_spot_no_VA!$C64)/(1+BSL_RFR_spot_no_VA!$C64))-1</f>
        <v>2.7048940846186476E-2</v>
      </c>
      <c r="S64" s="6">
        <f>((1+BSL_RFR_spot_no_VA!S64)*(1+DH_RFR_spot_no_VA!$C64)/(1+BSL_RFR_spot_no_VA!$C64))-1</f>
        <v>2.7048940846186476E-2</v>
      </c>
      <c r="T64" s="6">
        <f>((1+BSL_RFR_spot_no_VA!T64)*(1+DH_RFR_spot_no_VA!$C64)/(1+BSL_RFR_spot_no_VA!$C64))-1</f>
        <v>2.7048940846186476E-2</v>
      </c>
      <c r="U64" s="6">
        <f>((1+BSL_RFR_spot_no_VA!U64)*(1+DH_RFR_spot_no_VA!$C64)/(1+BSL_RFR_spot_no_VA!$C64))-1</f>
        <v>1.5906292294604718E-2</v>
      </c>
      <c r="V64" s="6">
        <f>((1+BSL_RFR_spot_no_VA!V64)*(1+DH_RFR_spot_no_VA!$C64)/(1+BSL_RFR_spot_no_VA!$C64))-1</f>
        <v>2.7048940846186476E-2</v>
      </c>
      <c r="W64" s="6">
        <f>((1+BSL_RFR_spot_no_VA!W64)*(1+DH_RFR_spot_no_VA!$C64)/(1+BSL_RFR_spot_no_VA!$C64))-1</f>
        <v>2.7048940846186476E-2</v>
      </c>
      <c r="X64" s="6">
        <f>((1+BSL_RFR_spot_no_VA!X64)*(1+DH_RFR_spot_no_VA!$C64)/(1+BSL_RFR_spot_no_VA!$C64))-1</f>
        <v>2.7048940846186476E-2</v>
      </c>
      <c r="Y64" s="6">
        <f>((1+BSL_RFR_spot_no_VA!Y64)*(1+DH_RFR_spot_no_VA!$C64)/(1+BSL_RFR_spot_no_VA!$C64))-1</f>
        <v>2.7048940846186476E-2</v>
      </c>
      <c r="Z64" s="6">
        <f>((1+BSL_RFR_spot_no_VA!Z64)*(1+DH_RFR_spot_no_VA!$C64)/(1+BSL_RFR_spot_no_VA!$C64))-1</f>
        <v>3.2395816068789607E-2</v>
      </c>
      <c r="AA64" s="6">
        <f>((1+BSL_RFR_spot_no_VA!AA64)*(1+DH_RFR_spot_no_VA!$C64)/(1+BSL_RFR_spot_no_VA!$C64))-1</f>
        <v>3.7912275020467678E-2</v>
      </c>
      <c r="AB64" s="6">
        <f>((1+BSL_RFR_spot_no_VA!AB64)*(1+DH_RFR_spot_no_VA!$C64)/(1+BSL_RFR_spot_no_VA!$C64))-1</f>
        <v>2.7048940846186476E-2</v>
      </c>
      <c r="AC64" s="6">
        <f>((1+BSL_RFR_spot_no_VA!AC64)*(1+DH_RFR_spot_no_VA!$C64)/(1+BSL_RFR_spot_no_VA!$C64))-1</f>
        <v>4.1892504896995364E-2</v>
      </c>
      <c r="AD64" s="6">
        <f>((1+BSL_RFR_spot_no_VA!AD64)*(1+DH_RFR_spot_no_VA!$C64)/(1+BSL_RFR_spot_no_VA!$C64))-1</f>
        <v>5.4681113171952678E-2</v>
      </c>
      <c r="AE64" s="6">
        <f>((1+BSL_RFR_spot_no_VA!AE64)*(1+DH_RFR_spot_no_VA!$C64)/(1+BSL_RFR_spot_no_VA!$C64))-1</f>
        <v>2.7048940846186476E-2</v>
      </c>
      <c r="AF64" s="6">
        <f>((1+BSL_RFR_spot_no_VA!AF64)*(1+DH_RFR_spot_no_VA!$C64)/(1+BSL_RFR_spot_no_VA!$C64))-1</f>
        <v>2.7048940846186476E-2</v>
      </c>
      <c r="AG64" s="6">
        <f>((1+BSL_RFR_spot_no_VA!AG64)*(1+DH_RFR_spot_no_VA!$C64)/(1+BSL_RFR_spot_no_VA!$C64))-1</f>
        <v>2.7048940846186476E-2</v>
      </c>
      <c r="AH64" s="6">
        <f>((1+BSL_RFR_spot_no_VA!AH64)*(1+DH_RFR_spot_no_VA!$C64)/(1+BSL_RFR_spot_no_VA!$C64))-1</f>
        <v>3.4101628873015377E-2</v>
      </c>
      <c r="AI64" s="6">
        <f>((1+BSL_RFR_spot_no_VA!AI64)*(1+DH_RFR_spot_no_VA!$C64)/(1+BSL_RFR_spot_no_VA!$C64))-1</f>
        <v>1.5906292294604718E-2</v>
      </c>
      <c r="AJ64" s="6">
        <f>((1+BSL_RFR_spot_no_VA!AJ64)*(1+DH_RFR_spot_no_VA!$C64)/(1+BSL_RFR_spot_no_VA!$C64))-1</f>
        <v>1.6993623263380497E-2</v>
      </c>
      <c r="AK64" s="6">
        <f>((1+BSL_RFR_spot_no_VA!AK64)*(1+DH_RFR_spot_no_VA!$C64)/(1+BSL_RFR_spot_no_VA!$C64))-1</f>
        <v>3.2864665202114951E-2</v>
      </c>
      <c r="AL64" s="6">
        <f>((1+BSL_RFR_spot_no_VA!AL64)*(1+DH_RFR_spot_no_VA!$C64)/(1+BSL_RFR_spot_no_VA!$C64))-1</f>
        <v>9.1171541463524575E-2</v>
      </c>
      <c r="AM64" s="6">
        <f>((1+BSL_RFR_spot_no_VA!AM64)*(1+DH_RFR_spot_no_VA!$C64)/(1+BSL_RFR_spot_no_VA!$C64))-1</f>
        <v>2.9233578297212626E-2</v>
      </c>
      <c r="AN64" s="6">
        <f>((1+BSL_RFR_spot_no_VA!AN64)*(1+DH_RFR_spot_no_VA!$C64)/(1+BSL_RFR_spot_no_VA!$C64))-1</f>
        <v>4.2391280570745593E-2</v>
      </c>
      <c r="AO64" s="6">
        <f>((1+BSL_RFR_spot_no_VA!AO64)*(1+DH_RFR_spot_no_VA!$C64)/(1+BSL_RFR_spot_no_VA!$C64))-1</f>
        <v>3.414153092691552E-2</v>
      </c>
      <c r="AP64" s="6">
        <f>((1+BSL_RFR_spot_no_VA!AP64)*(1+DH_RFR_spot_no_VA!$C64)/(1+BSL_RFR_spot_no_VA!$C64))-1</f>
        <v>4.880553573517421E-2</v>
      </c>
      <c r="AQ64" s="6">
        <f>((1+BSL_RFR_spot_no_VA!AQ64)*(1+DH_RFR_spot_no_VA!$C64)/(1+BSL_RFR_spot_no_VA!$C64))-1</f>
        <v>3.106907277661386E-2</v>
      </c>
      <c r="AR64" s="6">
        <f>((1+BSL_RFR_spot_no_VA!AR64)*(1+DH_RFR_spot_no_VA!$C64)/(1+BSL_RFR_spot_no_VA!$C64))-1</f>
        <v>5.9489310666905659E-2</v>
      </c>
      <c r="AS64" s="6">
        <f>((1+BSL_RFR_spot_no_VA!AS64)*(1+DH_RFR_spot_no_VA!$C64)/(1+BSL_RFR_spot_no_VA!$C64))-1</f>
        <v>1.633523937402992E-2</v>
      </c>
      <c r="AT64" s="6">
        <f>((1+BSL_RFR_spot_no_VA!AT64)*(1+DH_RFR_spot_no_VA!$C64)/(1+BSL_RFR_spot_no_VA!$C64))-1</f>
        <v>4.3618268728171428E-2</v>
      </c>
      <c r="AU64" s="6">
        <f>((1+BSL_RFR_spot_no_VA!AU64)*(1+DH_RFR_spot_no_VA!$C64)/(1+BSL_RFR_spot_no_VA!$C64))-1</f>
        <v>5.9848429152005611E-2</v>
      </c>
      <c r="AV64" s="6">
        <f>((1+BSL_RFR_spot_no_VA!AV64)*(1+DH_RFR_spot_no_VA!$C64)/(1+BSL_RFR_spot_no_VA!$C64))-1</f>
        <v>3.8899850854493545E-2</v>
      </c>
      <c r="AW64" s="6">
        <f>((1+BSL_RFR_spot_no_VA!AW64)*(1+DH_RFR_spot_no_VA!$C64)/(1+BSL_RFR_spot_no_VA!$C64))-1</f>
        <v>3.3572926658840263E-2</v>
      </c>
      <c r="AX64" s="6">
        <f>((1+BSL_RFR_spot_no_VA!AX64)*(1+DH_RFR_spot_no_VA!$C64)/(1+BSL_RFR_spot_no_VA!$C64))-1</f>
        <v>6.9734163005736871E-2</v>
      </c>
      <c r="AY64" s="6">
        <f>((1+BSL_RFR_spot_no_VA!AY64)*(1+DH_RFR_spot_no_VA!$C64)/(1+BSL_RFR_spot_no_VA!$C64))-1</f>
        <v>2.7787128843336895E-2</v>
      </c>
      <c r="AZ64" s="6">
        <f>((1+BSL_RFR_spot_no_VA!AZ64)*(1+DH_RFR_spot_no_VA!$C64)/(1+BSL_RFR_spot_no_VA!$C64))-1</f>
        <v>2.9802182565287882E-2</v>
      </c>
      <c r="BA64" s="6">
        <f>((1+BSL_RFR_spot_no_VA!BA64)*(1+DH_RFR_spot_no_VA!$C64)/(1+BSL_RFR_spot_no_VA!$C64))-1</f>
        <v>3.6076780541066666E-2</v>
      </c>
      <c r="BB64" s="6">
        <f>((1+BSL_RFR_spot_no_VA!BB64)*(1+DH_RFR_spot_no_VA!$C64)/(1+BSL_RFR_spot_no_VA!$C64))-1</f>
        <v>6.9614456844036887E-2</v>
      </c>
      <c r="BC64" s="6">
        <f>((1+BSL_RFR_spot_no_VA!BC64)*(1+DH_RFR_spot_no_VA!$C64)/(1+BSL_RFR_spot_no_VA!$C64))-1</f>
        <v>2.4275748100134775E-2</v>
      </c>
      <c r="BD64" s="12"/>
      <c r="BE64" s="3"/>
    </row>
    <row r="65" spans="1:57" x14ac:dyDescent="0.25">
      <c r="A65" s="11"/>
      <c r="B65" s="8">
        <v>55</v>
      </c>
      <c r="C65" s="9">
        <v>2.731508279631778E-2</v>
      </c>
      <c r="D65" s="9">
        <f>((1+BSL_RFR_spot_no_VA!D65)*(1+DH_RFR_spot_no_VA!$C65)/(1+BSL_RFR_spot_no_VA!$C65))-1</f>
        <v>2.731508279631778E-2</v>
      </c>
      <c r="E65" s="9">
        <f>((1+BSL_RFR_spot_no_VA!E65)*(1+DH_RFR_spot_no_VA!$C65)/(1+BSL_RFR_spot_no_VA!$C65))-1</f>
        <v>2.731508279631778E-2</v>
      </c>
      <c r="F65" s="9">
        <f>((1+BSL_RFR_spot_no_VA!F65)*(1+DH_RFR_spot_no_VA!$C65)/(1+BSL_RFR_spot_no_VA!$C65))-1</f>
        <v>2.7085635560431642E-2</v>
      </c>
      <c r="G65" s="9">
        <f>((1+BSL_RFR_spot_no_VA!G65)*(1+DH_RFR_spot_no_VA!$C65)/(1+BSL_RFR_spot_no_VA!$C65))-1</f>
        <v>4.0972181314929745E-2</v>
      </c>
      <c r="H65" s="9">
        <f>((1+BSL_RFR_spot_no_VA!H65)*(1+DH_RFR_spot_no_VA!$C65)/(1+BSL_RFR_spot_no_VA!$C65))-1</f>
        <v>2.731508279631778E-2</v>
      </c>
      <c r="I65" s="9">
        <f>((1+BSL_RFR_spot_no_VA!I65)*(1+DH_RFR_spot_no_VA!$C65)/(1+BSL_RFR_spot_no_VA!$C65))-1</f>
        <v>2.8711718145189691E-2</v>
      </c>
      <c r="J65" s="9">
        <f>((1+BSL_RFR_spot_no_VA!J65)*(1+DH_RFR_spot_no_VA!$C65)/(1+BSL_RFR_spot_no_VA!$C65))-1</f>
        <v>2.7275178929207167E-2</v>
      </c>
      <c r="K65" s="9">
        <f>((1+BSL_RFR_spot_no_VA!K65)*(1+DH_RFR_spot_no_VA!$C65)/(1+BSL_RFR_spot_no_VA!$C65))-1</f>
        <v>2.731508279631778E-2</v>
      </c>
      <c r="L65" s="9">
        <f>((1+BSL_RFR_spot_no_VA!L65)*(1+DH_RFR_spot_no_VA!$C65)/(1+BSL_RFR_spot_no_VA!$C65))-1</f>
        <v>2.731508279631778E-2</v>
      </c>
      <c r="M65" s="9">
        <f>((1+BSL_RFR_spot_no_VA!M65)*(1+DH_RFR_spot_no_VA!$C65)/(1+BSL_RFR_spot_no_VA!$C65))-1</f>
        <v>2.731508279631778E-2</v>
      </c>
      <c r="N65" s="9">
        <f>((1+BSL_RFR_spot_no_VA!N65)*(1+DH_RFR_spot_no_VA!$C65)/(1+BSL_RFR_spot_no_VA!$C65))-1</f>
        <v>2.731508279631778E-2</v>
      </c>
      <c r="O65" s="9">
        <f>((1+BSL_RFR_spot_no_VA!O65)*(1+DH_RFR_spot_no_VA!$C65)/(1+BSL_RFR_spot_no_VA!$C65))-1</f>
        <v>2.731508279631778E-2</v>
      </c>
      <c r="P65" s="9">
        <f>((1+BSL_RFR_spot_no_VA!P65)*(1+DH_RFR_spot_no_VA!$C65)/(1+BSL_RFR_spot_no_VA!$C65))-1</f>
        <v>4.1381195952813865E-2</v>
      </c>
      <c r="Q65" s="9">
        <f>((1+BSL_RFR_spot_no_VA!Q65)*(1+DH_RFR_spot_no_VA!$C65)/(1+BSL_RFR_spot_no_VA!$C65))-1</f>
        <v>4.4962568025992633E-2</v>
      </c>
      <c r="R65" s="9">
        <f>((1+BSL_RFR_spot_no_VA!R65)*(1+DH_RFR_spot_no_VA!$C65)/(1+BSL_RFR_spot_no_VA!$C65))-1</f>
        <v>2.731508279631778E-2</v>
      </c>
      <c r="S65" s="9">
        <f>((1+BSL_RFR_spot_no_VA!S65)*(1+DH_RFR_spot_no_VA!$C65)/(1+BSL_RFR_spot_no_VA!$C65))-1</f>
        <v>2.731508279631778E-2</v>
      </c>
      <c r="T65" s="9">
        <f>((1+BSL_RFR_spot_no_VA!T65)*(1+DH_RFR_spot_no_VA!$C65)/(1+BSL_RFR_spot_no_VA!$C65))-1</f>
        <v>2.731508279631778E-2</v>
      </c>
      <c r="U65" s="9">
        <f>((1+BSL_RFR_spot_no_VA!U65)*(1+DH_RFR_spot_no_VA!$C65)/(1+BSL_RFR_spot_no_VA!$C65))-1</f>
        <v>1.619187983923065E-2</v>
      </c>
      <c r="V65" s="9">
        <f>((1+BSL_RFR_spot_no_VA!V65)*(1+DH_RFR_spot_no_VA!$C65)/(1+BSL_RFR_spot_no_VA!$C65))-1</f>
        <v>2.731508279631778E-2</v>
      </c>
      <c r="W65" s="9">
        <f>((1+BSL_RFR_spot_no_VA!W65)*(1+DH_RFR_spot_no_VA!$C65)/(1+BSL_RFR_spot_no_VA!$C65))-1</f>
        <v>2.731508279631778E-2</v>
      </c>
      <c r="X65" s="9">
        <f>((1+BSL_RFR_spot_no_VA!X65)*(1+DH_RFR_spot_no_VA!$C65)/(1+BSL_RFR_spot_no_VA!$C65))-1</f>
        <v>2.731508279631778E-2</v>
      </c>
      <c r="Y65" s="9">
        <f>((1+BSL_RFR_spot_no_VA!Y65)*(1+DH_RFR_spot_no_VA!$C65)/(1+BSL_RFR_spot_no_VA!$C65))-1</f>
        <v>2.731508279631778E-2</v>
      </c>
      <c r="Z65" s="9">
        <f>((1+BSL_RFR_spot_no_VA!Z65)*(1+DH_RFR_spot_no_VA!$C65)/(1+BSL_RFR_spot_no_VA!$C65))-1</f>
        <v>3.2572417288142974E-2</v>
      </c>
      <c r="AA65" s="9">
        <f>((1+BSL_RFR_spot_no_VA!AA65)*(1+DH_RFR_spot_no_VA!$C65)/(1+BSL_RFR_spot_no_VA!$C65))-1</f>
        <v>3.7999343215188164E-2</v>
      </c>
      <c r="AB65" s="9">
        <f>((1+BSL_RFR_spot_no_VA!AB65)*(1+DH_RFR_spot_no_VA!$C65)/(1+BSL_RFR_spot_no_VA!$C65))-1</f>
        <v>2.731508279631778E-2</v>
      </c>
      <c r="AC65" s="9">
        <f>((1+BSL_RFR_spot_no_VA!AC65)*(1+DH_RFR_spot_no_VA!$C65)/(1+BSL_RFR_spot_no_VA!$C65))-1</f>
        <v>4.189994622525206E-2</v>
      </c>
      <c r="AD65" s="9">
        <f>((1+BSL_RFR_spot_no_VA!AD65)*(1+DH_RFR_spot_no_VA!$C65)/(1+BSL_RFR_spot_no_VA!$C65))-1</f>
        <v>5.4449712431544395E-2</v>
      </c>
      <c r="AE65" s="9">
        <f>((1+BSL_RFR_spot_no_VA!AE65)*(1+DH_RFR_spot_no_VA!$C65)/(1+BSL_RFR_spot_no_VA!$C65))-1</f>
        <v>2.731508279631778E-2</v>
      </c>
      <c r="AF65" s="9">
        <f>((1+BSL_RFR_spot_no_VA!AF65)*(1+DH_RFR_spot_no_VA!$C65)/(1+BSL_RFR_spot_no_VA!$C65))-1</f>
        <v>2.731508279631778E-2</v>
      </c>
      <c r="AG65" s="9">
        <f>((1+BSL_RFR_spot_no_VA!AG65)*(1+DH_RFR_spot_no_VA!$C65)/(1+BSL_RFR_spot_no_VA!$C65))-1</f>
        <v>2.731508279631778E-2</v>
      </c>
      <c r="AH65" s="9">
        <f>((1+BSL_RFR_spot_no_VA!AH65)*(1+DH_RFR_spot_no_VA!$C65)/(1+BSL_RFR_spot_no_VA!$C65))-1</f>
        <v>3.4238403740011636E-2</v>
      </c>
      <c r="AI65" s="9">
        <f>((1+BSL_RFR_spot_no_VA!AI65)*(1+DH_RFR_spot_no_VA!$C65)/(1+BSL_RFR_spot_no_VA!$C65))-1</f>
        <v>1.619187983923065E-2</v>
      </c>
      <c r="AJ65" s="9">
        <f>((1+BSL_RFR_spot_no_VA!AJ65)*(1+DH_RFR_spot_no_VA!$C65)/(1+BSL_RFR_spot_no_VA!$C65))-1</f>
        <v>1.7249332317662125E-2</v>
      </c>
      <c r="AK65" s="9">
        <f>((1+BSL_RFR_spot_no_VA!AK65)*(1+DH_RFR_spot_no_VA!$C65)/(1+BSL_RFR_spot_no_VA!$C65))-1</f>
        <v>3.3011359826359943E-2</v>
      </c>
      <c r="AL65" s="9">
        <f>((1+BSL_RFR_spot_no_VA!AL65)*(1+DH_RFR_spot_no_VA!$C65)/(1+BSL_RFR_spot_no_VA!$C65))-1</f>
        <v>9.0452976532107598E-2</v>
      </c>
      <c r="AM65" s="9">
        <f>((1+BSL_RFR_spot_no_VA!AM65)*(1+DH_RFR_spot_no_VA!$C65)/(1+BSL_RFR_spot_no_VA!$C65))-1</f>
        <v>2.9459915653514246E-2</v>
      </c>
      <c r="AN65" s="9">
        <f>((1+BSL_RFR_spot_no_VA!AN65)*(1+DH_RFR_spot_no_VA!$C65)/(1+BSL_RFR_spot_no_VA!$C65))-1</f>
        <v>4.2388768597357185E-2</v>
      </c>
      <c r="AO65" s="9">
        <f>((1+BSL_RFR_spot_no_VA!AO65)*(1+DH_RFR_spot_no_VA!$C65)/(1+BSL_RFR_spot_no_VA!$C65))-1</f>
        <v>3.4288283573900014E-2</v>
      </c>
      <c r="AP65" s="9">
        <f>((1+BSL_RFR_spot_no_VA!AP65)*(1+DH_RFR_spot_no_VA!$C65)/(1+BSL_RFR_spot_no_VA!$C65))-1</f>
        <v>4.8683603634058548E-2</v>
      </c>
      <c r="AQ65" s="9">
        <f>((1+BSL_RFR_spot_no_VA!AQ65)*(1+DH_RFR_spot_no_VA!$C65)/(1+BSL_RFR_spot_no_VA!$C65))-1</f>
        <v>3.1265565640269832E-2</v>
      </c>
      <c r="AR65" s="9">
        <f>((1+BSL_RFR_spot_no_VA!AR65)*(1+DH_RFR_spot_no_VA!$C65)/(1+BSL_RFR_spot_no_VA!$C65))-1</f>
        <v>5.9357888086151167E-2</v>
      </c>
      <c r="AS65" s="9">
        <f>((1+BSL_RFR_spot_no_VA!AS65)*(1+DH_RFR_spot_no_VA!$C65)/(1+BSL_RFR_spot_no_VA!$C65))-1</f>
        <v>1.6600894477114547E-2</v>
      </c>
      <c r="AT65" s="9">
        <f>((1+BSL_RFR_spot_no_VA!AT65)*(1+DH_RFR_spot_no_VA!$C65)/(1+BSL_RFR_spot_no_VA!$C65))-1</f>
        <v>4.3585884610676029E-2</v>
      </c>
      <c r="AU65" s="9">
        <f>((1+BSL_RFR_spot_no_VA!AU65)*(1+DH_RFR_spot_no_VA!$C65)/(1+BSL_RFR_spot_no_VA!$C65))-1</f>
        <v>5.9717022890146909E-2</v>
      </c>
      <c r="AV65" s="9">
        <f>((1+BSL_RFR_spot_no_VA!AV65)*(1+DH_RFR_spot_no_VA!$C65)/(1+BSL_RFR_spot_no_VA!$C65))-1</f>
        <v>3.8957036025843328E-2</v>
      </c>
      <c r="AW65" s="9">
        <f>((1+BSL_RFR_spot_no_VA!AW65)*(1+DH_RFR_spot_no_VA!$C65)/(1+BSL_RFR_spot_no_VA!$C65))-1</f>
        <v>3.3719653467573441E-2</v>
      </c>
      <c r="AX65" s="9">
        <f>((1+BSL_RFR_spot_no_VA!AX65)*(1+DH_RFR_spot_no_VA!$C65)/(1+BSL_RFR_spot_no_VA!$C65))-1</f>
        <v>6.9413662598029502E-2</v>
      </c>
      <c r="AY65" s="9">
        <f>((1+BSL_RFR_spot_no_VA!AY65)*(1+DH_RFR_spot_no_VA!$C65)/(1+BSL_RFR_spot_no_VA!$C65))-1</f>
        <v>2.8043328371086806E-2</v>
      </c>
      <c r="AZ65" s="9">
        <f>((1+BSL_RFR_spot_no_VA!AZ65)*(1+DH_RFR_spot_no_VA!$C65)/(1+BSL_RFR_spot_no_VA!$C65))-1</f>
        <v>3.0018569793062611E-2</v>
      </c>
      <c r="BA65" s="9">
        <f>((1+BSL_RFR_spot_no_VA!BA65)*(1+DH_RFR_spot_no_VA!$C65)/(1+BSL_RFR_spot_no_VA!$C65))-1</f>
        <v>3.6183717261654813E-2</v>
      </c>
      <c r="BB65" s="9">
        <f>((1+BSL_RFR_spot_no_VA!BB65)*(1+DH_RFR_spot_no_VA!$C65)/(1+BSL_RFR_spot_no_VA!$C65))-1</f>
        <v>6.9293950996697662E-2</v>
      </c>
      <c r="BC65" s="9">
        <f>((1+BSL_RFR_spot_no_VA!BC65)*(1+DH_RFR_spot_no_VA!$C65)/(1+BSL_RFR_spot_no_VA!$C65))-1</f>
        <v>2.4481908231463123E-2</v>
      </c>
      <c r="BD65" s="12"/>
      <c r="BE65" s="3"/>
    </row>
    <row r="66" spans="1:57" x14ac:dyDescent="0.25">
      <c r="A66" s="3"/>
      <c r="B66" s="3">
        <v>56</v>
      </c>
      <c r="C66" s="6">
        <v>2.7572229080505606E-2</v>
      </c>
      <c r="D66" s="6">
        <f>((1+BSL_RFR_spot_no_VA!D66)*(1+DH_RFR_spot_no_VA!$C66)/(1+BSL_RFR_spot_no_VA!$C66))-1</f>
        <v>2.7572229080505606E-2</v>
      </c>
      <c r="E66" s="6">
        <f>((1+BSL_RFR_spot_no_VA!E66)*(1+DH_RFR_spot_no_VA!$C66)/(1+BSL_RFR_spot_no_VA!$C66))-1</f>
        <v>2.7572229080505606E-2</v>
      </c>
      <c r="F66" s="6">
        <f>((1+BSL_RFR_spot_no_VA!F66)*(1+DH_RFR_spot_no_VA!$C66)/(1+BSL_RFR_spot_no_VA!$C66))-1</f>
        <v>2.7332797099282713E-2</v>
      </c>
      <c r="G66" s="6">
        <f>((1+BSL_RFR_spot_no_VA!G66)*(1+DH_RFR_spot_no_VA!$C66)/(1+BSL_RFR_spot_no_VA!$C66))-1</f>
        <v>4.0990396361534787E-2</v>
      </c>
      <c r="H66" s="6">
        <f>((1+BSL_RFR_spot_no_VA!H66)*(1+DH_RFR_spot_no_VA!$C66)/(1+BSL_RFR_spot_no_VA!$C66))-1</f>
        <v>2.7572229080505606E-2</v>
      </c>
      <c r="I66" s="6">
        <f>((1+BSL_RFR_spot_no_VA!I66)*(1+DH_RFR_spot_no_VA!$C66)/(1+BSL_RFR_spot_no_VA!$C66))-1</f>
        <v>2.8938986639985842E-2</v>
      </c>
      <c r="J66" s="6">
        <f>((1+BSL_RFR_spot_no_VA!J66)*(1+DH_RFR_spot_no_VA!$C66)/(1+BSL_RFR_spot_no_VA!$C66))-1</f>
        <v>2.7522347417750836E-2</v>
      </c>
      <c r="K66" s="6">
        <f>((1+BSL_RFR_spot_no_VA!K66)*(1+DH_RFR_spot_no_VA!$C66)/(1+BSL_RFR_spot_no_VA!$C66))-1</f>
        <v>2.7572229080505606E-2</v>
      </c>
      <c r="L66" s="6">
        <f>((1+BSL_RFR_spot_no_VA!L66)*(1+DH_RFR_spot_no_VA!$C66)/(1+BSL_RFR_spot_no_VA!$C66))-1</f>
        <v>2.7572229080505606E-2</v>
      </c>
      <c r="M66" s="6">
        <f>((1+BSL_RFR_spot_no_VA!M66)*(1+DH_RFR_spot_no_VA!$C66)/(1+BSL_RFR_spot_no_VA!$C66))-1</f>
        <v>2.7572229080505606E-2</v>
      </c>
      <c r="N66" s="6">
        <f>((1+BSL_RFR_spot_no_VA!N66)*(1+DH_RFR_spot_no_VA!$C66)/(1+BSL_RFR_spot_no_VA!$C66))-1</f>
        <v>2.7572229080505606E-2</v>
      </c>
      <c r="O66" s="6">
        <f>((1+BSL_RFR_spot_no_VA!O66)*(1+DH_RFR_spot_no_VA!$C66)/(1+BSL_RFR_spot_no_VA!$C66))-1</f>
        <v>2.7572229080505606E-2</v>
      </c>
      <c r="P66" s="6">
        <f>((1+BSL_RFR_spot_no_VA!P66)*(1+DH_RFR_spot_no_VA!$C66)/(1+BSL_RFR_spot_no_VA!$C66))-1</f>
        <v>4.1389449663572719E-2</v>
      </c>
      <c r="Q66" s="6">
        <f>((1+BSL_RFR_spot_no_VA!Q66)*(1+DH_RFR_spot_no_VA!$C66)/(1+BSL_RFR_spot_no_VA!$C66))-1</f>
        <v>4.4901118721507594E-2</v>
      </c>
      <c r="R66" s="6">
        <f>((1+BSL_RFR_spot_no_VA!R66)*(1+DH_RFR_spot_no_VA!$C66)/(1+BSL_RFR_spot_no_VA!$C66))-1</f>
        <v>2.7572229080505606E-2</v>
      </c>
      <c r="S66" s="6">
        <f>((1+BSL_RFR_spot_no_VA!S66)*(1+DH_RFR_spot_no_VA!$C66)/(1+BSL_RFR_spot_no_VA!$C66))-1</f>
        <v>2.7572229080505606E-2</v>
      </c>
      <c r="T66" s="6">
        <f>((1+BSL_RFR_spot_no_VA!T66)*(1+DH_RFR_spot_no_VA!$C66)/(1+BSL_RFR_spot_no_VA!$C66))-1</f>
        <v>2.7572229080505606E-2</v>
      </c>
      <c r="U66" s="6">
        <f>((1+BSL_RFR_spot_no_VA!U66)*(1+DH_RFR_spot_no_VA!$C66)/(1+BSL_RFR_spot_no_VA!$C66))-1</f>
        <v>1.6458594618745881E-2</v>
      </c>
      <c r="V66" s="6">
        <f>((1+BSL_RFR_spot_no_VA!V66)*(1+DH_RFR_spot_no_VA!$C66)/(1+BSL_RFR_spot_no_VA!$C66))-1</f>
        <v>2.7572229080505606E-2</v>
      </c>
      <c r="W66" s="6">
        <f>((1+BSL_RFR_spot_no_VA!W66)*(1+DH_RFR_spot_no_VA!$C66)/(1+BSL_RFR_spot_no_VA!$C66))-1</f>
        <v>2.7572229080505606E-2</v>
      </c>
      <c r="X66" s="6">
        <f>((1+BSL_RFR_spot_no_VA!X66)*(1+DH_RFR_spot_no_VA!$C66)/(1+BSL_RFR_spot_no_VA!$C66))-1</f>
        <v>2.7572229080505606E-2</v>
      </c>
      <c r="Y66" s="6">
        <f>((1+BSL_RFR_spot_no_VA!Y66)*(1+DH_RFR_spot_no_VA!$C66)/(1+BSL_RFR_spot_no_VA!$C66))-1</f>
        <v>2.7572229080505606E-2</v>
      </c>
      <c r="Z66" s="6">
        <f>((1+BSL_RFR_spot_no_VA!Z66)*(1+DH_RFR_spot_no_VA!$C66)/(1+BSL_RFR_spot_no_VA!$C66))-1</f>
        <v>3.2729993009347202E-2</v>
      </c>
      <c r="AA66" s="6">
        <f>((1+BSL_RFR_spot_no_VA!AA66)*(1+DH_RFR_spot_no_VA!$C66)/(1+BSL_RFR_spot_no_VA!$C66))-1</f>
        <v>3.8057354591554793E-2</v>
      </c>
      <c r="AB66" s="6">
        <f>((1+BSL_RFR_spot_no_VA!AB66)*(1+DH_RFR_spot_no_VA!$C66)/(1+BSL_RFR_spot_no_VA!$C66))-1</f>
        <v>2.7572229080505606E-2</v>
      </c>
      <c r="AC66" s="6">
        <f>((1+BSL_RFR_spot_no_VA!AC66)*(1+DH_RFR_spot_no_VA!$C66)/(1+BSL_RFR_spot_no_VA!$C66))-1</f>
        <v>4.1898242623671145E-2</v>
      </c>
      <c r="AD66" s="6">
        <f>((1+BSL_RFR_spot_no_VA!AD66)*(1+DH_RFR_spot_no_VA!$C66)/(1+BSL_RFR_spot_no_VA!$C66))-1</f>
        <v>5.4228989656646576E-2</v>
      </c>
      <c r="AE66" s="6">
        <f>((1+BSL_RFR_spot_no_VA!AE66)*(1+DH_RFR_spot_no_VA!$C66)/(1+BSL_RFR_spot_no_VA!$C66))-1</f>
        <v>2.7572229080505606E-2</v>
      </c>
      <c r="AF66" s="6">
        <f>((1+BSL_RFR_spot_no_VA!AF66)*(1+DH_RFR_spot_no_VA!$C66)/(1+BSL_RFR_spot_no_VA!$C66))-1</f>
        <v>2.7572229080505606E-2</v>
      </c>
      <c r="AG66" s="6">
        <f>((1+BSL_RFR_spot_no_VA!AG66)*(1+DH_RFR_spot_no_VA!$C66)/(1+BSL_RFR_spot_no_VA!$C66))-1</f>
        <v>2.7572229080505606E-2</v>
      </c>
      <c r="AH66" s="6">
        <f>((1+BSL_RFR_spot_no_VA!AH66)*(1+DH_RFR_spot_no_VA!$C66)/(1+BSL_RFR_spot_no_VA!$C66))-1</f>
        <v>3.4376087880253925E-2</v>
      </c>
      <c r="AI66" s="6">
        <f>((1+BSL_RFR_spot_no_VA!AI66)*(1+DH_RFR_spot_no_VA!$C66)/(1+BSL_RFR_spot_no_VA!$C66))-1</f>
        <v>1.6458594618745881E-2</v>
      </c>
      <c r="AJ66" s="6">
        <f>((1+BSL_RFR_spot_no_VA!AJ66)*(1+DH_RFR_spot_no_VA!$C66)/(1+BSL_RFR_spot_no_VA!$C66))-1</f>
        <v>1.7506109536596037E-2</v>
      </c>
      <c r="AK66" s="6">
        <f>((1+BSL_RFR_spot_no_VA!AK66)*(1+DH_RFR_spot_no_VA!$C66)/(1+BSL_RFR_spot_no_VA!$C66))-1</f>
        <v>3.3158975309037997E-2</v>
      </c>
      <c r="AL66" s="6">
        <f>((1+BSL_RFR_spot_no_VA!AL66)*(1+DH_RFR_spot_no_VA!$C66)/(1+BSL_RFR_spot_no_VA!$C66))-1</f>
        <v>8.974473353803214E-2</v>
      </c>
      <c r="AM66" s="6">
        <f>((1+BSL_RFR_spot_no_VA!AM66)*(1+DH_RFR_spot_no_VA!$C66)/(1+BSL_RFR_spot_no_VA!$C66))-1</f>
        <v>2.9667258916205252E-2</v>
      </c>
      <c r="AN66" s="6">
        <f>((1+BSL_RFR_spot_no_VA!AN66)*(1+DH_RFR_spot_no_VA!$C66)/(1+BSL_RFR_spot_no_VA!$C66))-1</f>
        <v>4.2377106586116708E-2</v>
      </c>
      <c r="AO66" s="6">
        <f>((1+BSL_RFR_spot_no_VA!AO66)*(1+DH_RFR_spot_no_VA!$C66)/(1+BSL_RFR_spot_no_VA!$C66))-1</f>
        <v>3.4415993210457962E-2</v>
      </c>
      <c r="AP66" s="6">
        <f>((1+BSL_RFR_spot_no_VA!AP66)*(1+DH_RFR_spot_no_VA!$C66)/(1+BSL_RFR_spot_no_VA!$C66))-1</f>
        <v>4.8562432767706332E-2</v>
      </c>
      <c r="AQ66" s="6">
        <f>((1+BSL_RFR_spot_no_VA!AQ66)*(1+DH_RFR_spot_no_VA!$C66)/(1+BSL_RFR_spot_no_VA!$C66))-1</f>
        <v>3.1443046110274597E-2</v>
      </c>
      <c r="AR66" s="6">
        <f>((1+BSL_RFR_spot_no_VA!AR66)*(1+DH_RFR_spot_no_VA!$C66)/(1+BSL_RFR_spot_no_VA!$C66))-1</f>
        <v>5.9217155932122179E-2</v>
      </c>
      <c r="AS66" s="6">
        <f>((1+BSL_RFR_spot_no_VA!AS66)*(1+DH_RFR_spot_no_VA!$C66)/(1+BSL_RFR_spot_no_VA!$C66))-1</f>
        <v>1.6857647920783814E-2</v>
      </c>
      <c r="AT66" s="6">
        <f>((1+BSL_RFR_spot_no_VA!AT66)*(1+DH_RFR_spot_no_VA!$C66)/(1+BSL_RFR_spot_no_VA!$C66))-1</f>
        <v>4.3554313827129043E-2</v>
      </c>
      <c r="AU66" s="6">
        <f>((1+BSL_RFR_spot_no_VA!AU66)*(1+DH_RFR_spot_no_VA!$C66)/(1+BSL_RFR_spot_no_VA!$C66))-1</f>
        <v>5.9576303903956296E-2</v>
      </c>
      <c r="AV66" s="6">
        <f>((1+BSL_RFR_spot_no_VA!AV66)*(1+DH_RFR_spot_no_VA!$C66)/(1+BSL_RFR_spot_no_VA!$C66))-1</f>
        <v>3.9005106183895188E-2</v>
      </c>
      <c r="AW66" s="6">
        <f>((1+BSL_RFR_spot_no_VA!AW66)*(1+DH_RFR_spot_no_VA!$C66)/(1+BSL_RFR_spot_no_VA!$C66))-1</f>
        <v>3.3857318587604768E-2</v>
      </c>
      <c r="AX66" s="6">
        <f>((1+BSL_RFR_spot_no_VA!AX66)*(1+DH_RFR_spot_no_VA!$C66)/(1+BSL_RFR_spot_no_VA!$C66))-1</f>
        <v>6.9103701490114577E-2</v>
      </c>
      <c r="AY66" s="6">
        <f>((1+BSL_RFR_spot_no_VA!AY66)*(1+DH_RFR_spot_no_VA!$C66)/(1+BSL_RFR_spot_no_VA!$C66))-1</f>
        <v>2.8280548691623109E-2</v>
      </c>
      <c r="AZ66" s="6">
        <f>((1+BSL_RFR_spot_no_VA!AZ66)*(1+DH_RFR_spot_no_VA!$C66)/(1+BSL_RFR_spot_no_VA!$C66))-1</f>
        <v>3.0225933539058447E-2</v>
      </c>
      <c r="BA66" s="6">
        <f>((1+BSL_RFR_spot_no_VA!BA66)*(1+DH_RFR_spot_no_VA!$C66)/(1+BSL_RFR_spot_no_VA!$C66))-1</f>
        <v>3.6281567397485892E-2</v>
      </c>
      <c r="BB66" s="6">
        <f>((1+BSL_RFR_spot_no_VA!BB66)*(1+DH_RFR_spot_no_VA!$C66)/(1+BSL_RFR_spot_no_VA!$C66))-1</f>
        <v>6.8983985499503131E-2</v>
      </c>
      <c r="BC66" s="6">
        <f>((1+BSL_RFR_spot_no_VA!BC66)*(1+DH_RFR_spot_no_VA!$C66)/(1+BSL_RFR_spot_no_VA!$C66))-1</f>
        <v>2.4689068973280603E-2</v>
      </c>
      <c r="BD66" s="12"/>
      <c r="BE66" s="3"/>
    </row>
    <row r="67" spans="1:57" x14ac:dyDescent="0.25">
      <c r="A67" s="3"/>
      <c r="B67" s="3">
        <v>57</v>
      </c>
      <c r="C67" s="6">
        <v>2.7820797735302438E-2</v>
      </c>
      <c r="D67" s="6">
        <f>((1+BSL_RFR_spot_no_VA!D67)*(1+DH_RFR_spot_no_VA!$C67)/(1+BSL_RFR_spot_no_VA!$C67))-1</f>
        <v>2.7820797735302438E-2</v>
      </c>
      <c r="E67" s="6">
        <f>((1+BSL_RFR_spot_no_VA!E67)*(1+DH_RFR_spot_no_VA!$C67)/(1+BSL_RFR_spot_no_VA!$C67))-1</f>
        <v>2.7820797735302438E-2</v>
      </c>
      <c r="F67" s="6">
        <f>((1+BSL_RFR_spot_no_VA!F67)*(1+DH_RFR_spot_no_VA!$C67)/(1+BSL_RFR_spot_no_VA!$C67))-1</f>
        <v>2.7591331137735597E-2</v>
      </c>
      <c r="G67" s="6">
        <f>((1+BSL_RFR_spot_no_VA!G67)*(1+DH_RFR_spot_no_VA!$C67)/(1+BSL_RFR_spot_no_VA!$C67))-1</f>
        <v>4.1010138691088827E-2</v>
      </c>
      <c r="H67" s="6">
        <f>((1+BSL_RFR_spot_no_VA!H67)*(1+DH_RFR_spot_no_VA!$C67)/(1+BSL_RFR_spot_no_VA!$C67))-1</f>
        <v>2.7820797735302438E-2</v>
      </c>
      <c r="I67" s="6">
        <f>((1+BSL_RFR_spot_no_VA!I67)*(1+DH_RFR_spot_no_VA!$C67)/(1+BSL_RFR_spot_no_VA!$C67))-1</f>
        <v>2.9167666894932553E-2</v>
      </c>
      <c r="J67" s="6">
        <f>((1+BSL_RFR_spot_no_VA!J67)*(1+DH_RFR_spot_no_VA!$C67)/(1+BSL_RFR_spot_no_VA!$C67))-1</f>
        <v>2.7780890500942901E-2</v>
      </c>
      <c r="K67" s="6">
        <f>((1+BSL_RFR_spot_no_VA!K67)*(1+DH_RFR_spot_no_VA!$C67)/(1+BSL_RFR_spot_no_VA!$C67))-1</f>
        <v>2.7820797735302438E-2</v>
      </c>
      <c r="L67" s="6">
        <f>((1+BSL_RFR_spot_no_VA!L67)*(1+DH_RFR_spot_no_VA!$C67)/(1+BSL_RFR_spot_no_VA!$C67))-1</f>
        <v>2.7820797735302438E-2</v>
      </c>
      <c r="M67" s="6">
        <f>((1+BSL_RFR_spot_no_VA!M67)*(1+DH_RFR_spot_no_VA!$C67)/(1+BSL_RFR_spot_no_VA!$C67))-1</f>
        <v>2.7820797735302438E-2</v>
      </c>
      <c r="N67" s="6">
        <f>((1+BSL_RFR_spot_no_VA!N67)*(1+DH_RFR_spot_no_VA!$C67)/(1+BSL_RFR_spot_no_VA!$C67))-1</f>
        <v>2.7820797735302438E-2</v>
      </c>
      <c r="O67" s="6">
        <f>((1+BSL_RFR_spot_no_VA!O67)*(1+DH_RFR_spot_no_VA!$C67)/(1+BSL_RFR_spot_no_VA!$C67))-1</f>
        <v>2.7820797735302438E-2</v>
      </c>
      <c r="P67" s="6">
        <f>((1+BSL_RFR_spot_no_VA!P67)*(1+DH_RFR_spot_no_VA!$C67)/(1+BSL_RFR_spot_no_VA!$C67))-1</f>
        <v>4.1409211034682869E-2</v>
      </c>
      <c r="Q67" s="6">
        <f>((1+BSL_RFR_spot_no_VA!Q67)*(1+DH_RFR_spot_no_VA!$C67)/(1+BSL_RFR_spot_no_VA!$C67))-1</f>
        <v>4.4861186806772313E-2</v>
      </c>
      <c r="R67" s="6">
        <f>((1+BSL_RFR_spot_no_VA!R67)*(1+DH_RFR_spot_no_VA!$C67)/(1+BSL_RFR_spot_no_VA!$C67))-1</f>
        <v>2.7820797735302438E-2</v>
      </c>
      <c r="S67" s="6">
        <f>((1+BSL_RFR_spot_no_VA!S67)*(1+DH_RFR_spot_no_VA!$C67)/(1+BSL_RFR_spot_no_VA!$C67))-1</f>
        <v>2.7820797735302438E-2</v>
      </c>
      <c r="T67" s="6">
        <f>((1+BSL_RFR_spot_no_VA!T67)*(1+DH_RFR_spot_no_VA!$C67)/(1+BSL_RFR_spot_no_VA!$C67))-1</f>
        <v>2.7820797735302438E-2</v>
      </c>
      <c r="U67" s="6">
        <f>((1+BSL_RFR_spot_no_VA!U67)*(1+DH_RFR_spot_no_VA!$C67)/(1+BSL_RFR_spot_no_VA!$C67))-1</f>
        <v>1.6726586583385439E-2</v>
      </c>
      <c r="V67" s="6">
        <f>((1+BSL_RFR_spot_no_VA!V67)*(1+DH_RFR_spot_no_VA!$C67)/(1+BSL_RFR_spot_no_VA!$C67))-1</f>
        <v>2.7820797735302438E-2</v>
      </c>
      <c r="W67" s="6">
        <f>((1+BSL_RFR_spot_no_VA!W67)*(1+DH_RFR_spot_no_VA!$C67)/(1+BSL_RFR_spot_no_VA!$C67))-1</f>
        <v>2.7820797735302438E-2</v>
      </c>
      <c r="X67" s="6">
        <f>((1+BSL_RFR_spot_no_VA!X67)*(1+DH_RFR_spot_no_VA!$C67)/(1+BSL_RFR_spot_no_VA!$C67))-1</f>
        <v>2.7820797735302438E-2</v>
      </c>
      <c r="Y67" s="6">
        <f>((1+BSL_RFR_spot_no_VA!Y67)*(1+DH_RFR_spot_no_VA!$C67)/(1+BSL_RFR_spot_no_VA!$C67))-1</f>
        <v>2.7820797735302438E-2</v>
      </c>
      <c r="Z67" s="6">
        <f>((1+BSL_RFR_spot_no_VA!Z67)*(1+DH_RFR_spot_no_VA!$C67)/(1+BSL_RFR_spot_no_VA!$C67))-1</f>
        <v>3.2898993307537649E-2</v>
      </c>
      <c r="AA67" s="6">
        <f>((1+BSL_RFR_spot_no_VA!AA67)*(1+DH_RFR_spot_no_VA!$C67)/(1+BSL_RFR_spot_no_VA!$C67))-1</f>
        <v>3.8136817817211011E-2</v>
      </c>
      <c r="AB67" s="6">
        <f>((1+BSL_RFR_spot_no_VA!AB67)*(1+DH_RFR_spot_no_VA!$C67)/(1+BSL_RFR_spot_no_VA!$C67))-1</f>
        <v>2.7820797735302438E-2</v>
      </c>
      <c r="AC67" s="6">
        <f>((1+BSL_RFR_spot_no_VA!AC67)*(1+DH_RFR_spot_no_VA!$C67)/(1+BSL_RFR_spot_no_VA!$C67))-1</f>
        <v>4.1908051464175422E-2</v>
      </c>
      <c r="AD67" s="6">
        <f>((1+BSL_RFR_spot_no_VA!AD67)*(1+DH_RFR_spot_no_VA!$C67)/(1+BSL_RFR_spot_no_VA!$C67))-1</f>
        <v>5.4019897092257851E-2</v>
      </c>
      <c r="AE67" s="6">
        <f>((1+BSL_RFR_spot_no_VA!AE67)*(1+DH_RFR_spot_no_VA!$C67)/(1+BSL_RFR_spot_no_VA!$C67))-1</f>
        <v>2.7820797735302438E-2</v>
      </c>
      <c r="AF67" s="6">
        <f>((1+BSL_RFR_spot_no_VA!AF67)*(1+DH_RFR_spot_no_VA!$C67)/(1+BSL_RFR_spot_no_VA!$C67))-1</f>
        <v>2.7820797735302438E-2</v>
      </c>
      <c r="AG67" s="6">
        <f>((1+BSL_RFR_spot_no_VA!AG67)*(1+DH_RFR_spot_no_VA!$C67)/(1+BSL_RFR_spot_no_VA!$C67))-1</f>
        <v>2.7820797735302438E-2</v>
      </c>
      <c r="AH67" s="6">
        <f>((1+BSL_RFR_spot_no_VA!AH67)*(1+DH_RFR_spot_no_VA!$C67)/(1+BSL_RFR_spot_no_VA!$C67))-1</f>
        <v>3.4515236299094143E-2</v>
      </c>
      <c r="AI67" s="6">
        <f>((1+BSL_RFR_spot_no_VA!AI67)*(1+DH_RFR_spot_no_VA!$C67)/(1+BSL_RFR_spot_no_VA!$C67))-1</f>
        <v>1.6726586583385439E-2</v>
      </c>
      <c r="AJ67" s="6">
        <f>((1+BSL_RFR_spot_no_VA!AJ67)*(1+DH_RFR_spot_no_VA!$C67)/(1+BSL_RFR_spot_no_VA!$C67))-1</f>
        <v>1.7794105102499458E-2</v>
      </c>
      <c r="AK67" s="6">
        <f>((1+BSL_RFR_spot_no_VA!AK67)*(1+DH_RFR_spot_no_VA!$C67)/(1+BSL_RFR_spot_no_VA!$C67))-1</f>
        <v>3.3308042459721854E-2</v>
      </c>
      <c r="AL67" s="6">
        <f>((1+BSL_RFR_spot_no_VA!AL67)*(1+DH_RFR_spot_no_VA!$C67)/(1+BSL_RFR_spot_no_VA!$C67))-1</f>
        <v>8.9088379285593211E-2</v>
      </c>
      <c r="AM67" s="6">
        <f>((1+BSL_RFR_spot_no_VA!AM67)*(1+DH_RFR_spot_no_VA!$C67)/(1+BSL_RFR_spot_no_VA!$C67))-1</f>
        <v>2.9885997113402007E-2</v>
      </c>
      <c r="AN67" s="6">
        <f>((1+BSL_RFR_spot_no_VA!AN67)*(1+DH_RFR_spot_no_VA!$C67)/(1+BSL_RFR_spot_no_VA!$C67))-1</f>
        <v>4.23769614678986E-2</v>
      </c>
      <c r="AO67" s="6">
        <f>((1+BSL_RFR_spot_no_VA!AO67)*(1+DH_RFR_spot_no_VA!$C67)/(1+BSL_RFR_spot_no_VA!$C67))-1</f>
        <v>3.4545166724863741E-2</v>
      </c>
      <c r="AP67" s="6">
        <f>((1+BSL_RFR_spot_no_VA!AP67)*(1+DH_RFR_spot_no_VA!$C67)/(1+BSL_RFR_spot_no_VA!$C67))-1</f>
        <v>4.8452837899119583E-2</v>
      </c>
      <c r="AQ67" s="6">
        <f>((1+BSL_RFR_spot_no_VA!AQ67)*(1+DH_RFR_spot_no_VA!$C67)/(1+BSL_RFR_spot_no_VA!$C67))-1</f>
        <v>3.1631938616626609E-2</v>
      </c>
      <c r="AR67" s="6">
        <f>((1+BSL_RFR_spot_no_VA!AR67)*(1+DH_RFR_spot_no_VA!$C67)/(1+BSL_RFR_spot_no_VA!$C67))-1</f>
        <v>5.9098092664493285E-2</v>
      </c>
      <c r="AS67" s="6">
        <f>((1+BSL_RFR_spot_no_VA!AS67)*(1+DH_RFR_spot_no_VA!$C67)/(1+BSL_RFR_spot_no_VA!$C67))-1</f>
        <v>1.7115682118389541E-2</v>
      </c>
      <c r="AT67" s="6">
        <f>((1+BSL_RFR_spot_no_VA!AT67)*(1+DH_RFR_spot_no_VA!$C67)/(1+BSL_RFR_spot_no_VA!$C67))-1</f>
        <v>4.3544248072911573E-2</v>
      </c>
      <c r="AU67" s="6">
        <f>((1+BSL_RFR_spot_no_VA!AU67)*(1+DH_RFR_spot_no_VA!$C67)/(1+BSL_RFR_spot_no_VA!$C67))-1</f>
        <v>5.9447280965138072E-2</v>
      </c>
      <c r="AV67" s="6">
        <f>((1+BSL_RFR_spot_no_VA!AV67)*(1+DH_RFR_spot_no_VA!$C67)/(1+BSL_RFR_spot_no_VA!$C67))-1</f>
        <v>3.9074637824657144E-2</v>
      </c>
      <c r="AW67" s="6">
        <f>((1+BSL_RFR_spot_no_VA!AW67)*(1+DH_RFR_spot_no_VA!$C67)/(1+BSL_RFR_spot_no_VA!$C67))-1</f>
        <v>3.400641906101165E-2</v>
      </c>
      <c r="AX67" s="6">
        <f>((1+BSL_RFR_spot_no_VA!AX67)*(1+DH_RFR_spot_no_VA!$C67)/(1+BSL_RFR_spot_no_VA!$C67))-1</f>
        <v>6.8805527422420854E-2</v>
      </c>
      <c r="AY67" s="6">
        <f>((1+BSL_RFR_spot_no_VA!AY67)*(1+DH_RFR_spot_no_VA!$C67)/(1+BSL_RFR_spot_no_VA!$C67))-1</f>
        <v>2.8519174336592013E-2</v>
      </c>
      <c r="AZ67" s="6">
        <f>((1+BSL_RFR_spot_no_VA!AZ67)*(1+DH_RFR_spot_no_VA!$C67)/(1+BSL_RFR_spot_no_VA!$C67))-1</f>
        <v>3.0434721585843816E-2</v>
      </c>
      <c r="BA67" s="6">
        <f>((1+BSL_RFR_spot_no_VA!BA67)*(1+DH_RFR_spot_no_VA!$C67)/(1+BSL_RFR_spot_no_VA!$C67))-1</f>
        <v>3.6390876313986631E-2</v>
      </c>
      <c r="BB67" s="6">
        <f>((1+BSL_RFR_spot_no_VA!BB67)*(1+DH_RFR_spot_no_VA!$C67)/(1+BSL_RFR_spot_no_VA!$C67))-1</f>
        <v>6.8695782527932181E-2</v>
      </c>
      <c r="BC67" s="6">
        <f>((1+BSL_RFR_spot_no_VA!BC67)*(1+DH_RFR_spot_no_VA!$C67)/(1+BSL_RFR_spot_no_VA!$C67))-1</f>
        <v>2.4917546435655025E-2</v>
      </c>
      <c r="BD67" s="12"/>
      <c r="BE67" s="3"/>
    </row>
    <row r="68" spans="1:57" x14ac:dyDescent="0.25">
      <c r="A68" s="3"/>
      <c r="B68" s="3">
        <v>58</v>
      </c>
      <c r="C68" s="6">
        <v>2.806118431783533E-2</v>
      </c>
      <c r="D68" s="6">
        <f>((1+BSL_RFR_spot_no_VA!D68)*(1+DH_RFR_spot_no_VA!$C68)/(1+BSL_RFR_spot_no_VA!$C68))-1</f>
        <v>2.806118431783533E-2</v>
      </c>
      <c r="E68" s="6">
        <f>((1+BSL_RFR_spot_no_VA!E68)*(1+DH_RFR_spot_no_VA!$C68)/(1+BSL_RFR_spot_no_VA!$C68))-1</f>
        <v>2.806118431783533E-2</v>
      </c>
      <c r="F68" s="6">
        <f>((1+BSL_RFR_spot_no_VA!F68)*(1+DH_RFR_spot_no_VA!$C68)/(1+BSL_RFR_spot_no_VA!$C68))-1</f>
        <v>2.7841685806999639E-2</v>
      </c>
      <c r="G68" s="6">
        <f>((1+BSL_RFR_spot_no_VA!G68)*(1+DH_RFR_spot_no_VA!$C68)/(1+BSL_RFR_spot_no_VA!$C68))-1</f>
        <v>4.1031550867201005E-2</v>
      </c>
      <c r="H68" s="6">
        <f>((1+BSL_RFR_spot_no_VA!H68)*(1+DH_RFR_spot_no_VA!$C68)/(1+BSL_RFR_spot_no_VA!$C68))-1</f>
        <v>2.806118431783533E-2</v>
      </c>
      <c r="I68" s="6">
        <f>((1+BSL_RFR_spot_no_VA!I68)*(1+DH_RFR_spot_no_VA!$C68)/(1+BSL_RFR_spot_no_VA!$C68))-1</f>
        <v>2.9388152587885852E-2</v>
      </c>
      <c r="J68" s="6">
        <f>((1+BSL_RFR_spot_no_VA!J68)*(1+DH_RFR_spot_no_VA!$C68)/(1+BSL_RFR_spot_no_VA!$C68))-1</f>
        <v>2.8021275497683407E-2</v>
      </c>
      <c r="K68" s="6">
        <f>((1+BSL_RFR_spot_no_VA!K68)*(1+DH_RFR_spot_no_VA!$C68)/(1+BSL_RFR_spot_no_VA!$C68))-1</f>
        <v>2.806118431783533E-2</v>
      </c>
      <c r="L68" s="6">
        <f>((1+BSL_RFR_spot_no_VA!L68)*(1+DH_RFR_spot_no_VA!$C68)/(1+BSL_RFR_spot_no_VA!$C68))-1</f>
        <v>2.806118431783533E-2</v>
      </c>
      <c r="M68" s="6">
        <f>((1+BSL_RFR_spot_no_VA!M68)*(1+DH_RFR_spot_no_VA!$C68)/(1+BSL_RFR_spot_no_VA!$C68))-1</f>
        <v>2.806118431783533E-2</v>
      </c>
      <c r="N68" s="6">
        <f>((1+BSL_RFR_spot_no_VA!N68)*(1+DH_RFR_spot_no_VA!$C68)/(1+BSL_RFR_spot_no_VA!$C68))-1</f>
        <v>2.806118431783533E-2</v>
      </c>
      <c r="O68" s="6">
        <f>((1+BSL_RFR_spot_no_VA!O68)*(1+DH_RFR_spot_no_VA!$C68)/(1+BSL_RFR_spot_no_VA!$C68))-1</f>
        <v>2.806118431783533E-2</v>
      </c>
      <c r="P68" s="6">
        <f>((1+BSL_RFR_spot_no_VA!P68)*(1+DH_RFR_spot_no_VA!$C68)/(1+BSL_RFR_spot_no_VA!$C68))-1</f>
        <v>4.1420661863681874E-2</v>
      </c>
      <c r="Q68" s="6">
        <f>((1+BSL_RFR_spot_no_VA!Q68)*(1+DH_RFR_spot_no_VA!$C68)/(1+BSL_RFR_spot_no_VA!$C68))-1</f>
        <v>4.4812911576592729E-2</v>
      </c>
      <c r="R68" s="6">
        <f>((1+BSL_RFR_spot_no_VA!R68)*(1+DH_RFR_spot_no_VA!$C68)/(1+BSL_RFR_spot_no_VA!$C68))-1</f>
        <v>2.806118431783533E-2</v>
      </c>
      <c r="S68" s="6">
        <f>((1+BSL_RFR_spot_no_VA!S68)*(1+DH_RFR_spot_no_VA!$C68)/(1+BSL_RFR_spot_no_VA!$C68))-1</f>
        <v>2.806118431783533E-2</v>
      </c>
      <c r="T68" s="6">
        <f>((1+BSL_RFR_spot_no_VA!T68)*(1+DH_RFR_spot_no_VA!$C68)/(1+BSL_RFR_spot_no_VA!$C68))-1</f>
        <v>2.806118431783533E-2</v>
      </c>
      <c r="U68" s="6">
        <f>((1+BSL_RFR_spot_no_VA!U68)*(1+DH_RFR_spot_no_VA!$C68)/(1+BSL_RFR_spot_no_VA!$C68))-1</f>
        <v>1.6986486725684591E-2</v>
      </c>
      <c r="V68" s="6">
        <f>((1+BSL_RFR_spot_no_VA!V68)*(1+DH_RFR_spot_no_VA!$C68)/(1+BSL_RFR_spot_no_VA!$C68))-1</f>
        <v>2.806118431783533E-2</v>
      </c>
      <c r="W68" s="6">
        <f>((1+BSL_RFR_spot_no_VA!W68)*(1+DH_RFR_spot_no_VA!$C68)/(1+BSL_RFR_spot_no_VA!$C68))-1</f>
        <v>2.806118431783533E-2</v>
      </c>
      <c r="X68" s="6">
        <f>((1+BSL_RFR_spot_no_VA!X68)*(1+DH_RFR_spot_no_VA!$C68)/(1+BSL_RFR_spot_no_VA!$C68))-1</f>
        <v>2.806118431783533E-2</v>
      </c>
      <c r="Y68" s="6">
        <f>((1+BSL_RFR_spot_no_VA!Y68)*(1+DH_RFR_spot_no_VA!$C68)/(1+BSL_RFR_spot_no_VA!$C68))-1</f>
        <v>2.806118431783533E-2</v>
      </c>
      <c r="Z68" s="6">
        <f>((1+BSL_RFR_spot_no_VA!Z68)*(1+DH_RFR_spot_no_VA!$C68)/(1+BSL_RFR_spot_no_VA!$C68))-1</f>
        <v>3.3049786836822026E-2</v>
      </c>
      <c r="AA68" s="6">
        <f>((1+BSL_RFR_spot_no_VA!AA68)*(1+DH_RFR_spot_no_VA!$C68)/(1+BSL_RFR_spot_no_VA!$C68))-1</f>
        <v>3.8208001841454564E-2</v>
      </c>
      <c r="AB68" s="6">
        <f>((1+BSL_RFR_spot_no_VA!AB68)*(1+DH_RFR_spot_no_VA!$C68)/(1+BSL_RFR_spot_no_VA!$C68))-1</f>
        <v>2.806118431783533E-2</v>
      </c>
      <c r="AC68" s="6">
        <f>((1+BSL_RFR_spot_no_VA!AC68)*(1+DH_RFR_spot_no_VA!$C68)/(1+BSL_RFR_spot_no_VA!$C68))-1</f>
        <v>4.190954491054244E-2</v>
      </c>
      <c r="AD68" s="6">
        <f>((1+BSL_RFR_spot_no_VA!AD68)*(1+DH_RFR_spot_no_VA!$C68)/(1+BSL_RFR_spot_no_VA!$C68))-1</f>
        <v>5.3812350520844987E-2</v>
      </c>
      <c r="AE68" s="6">
        <f>((1+BSL_RFR_spot_no_VA!AE68)*(1+DH_RFR_spot_no_VA!$C68)/(1+BSL_RFR_spot_no_VA!$C68))-1</f>
        <v>2.806118431783533E-2</v>
      </c>
      <c r="AF68" s="6">
        <f>((1+BSL_RFR_spot_no_VA!AF68)*(1+DH_RFR_spot_no_VA!$C68)/(1+BSL_RFR_spot_no_VA!$C68))-1</f>
        <v>2.806118431783533E-2</v>
      </c>
      <c r="AG68" s="6">
        <f>((1+BSL_RFR_spot_no_VA!AG68)*(1+DH_RFR_spot_no_VA!$C68)/(1+BSL_RFR_spot_no_VA!$C68))-1</f>
        <v>2.806118431783533E-2</v>
      </c>
      <c r="AH68" s="6">
        <f>((1+BSL_RFR_spot_no_VA!AH68)*(1+DH_RFR_spot_no_VA!$C68)/(1+BSL_RFR_spot_no_VA!$C68))-1</f>
        <v>3.4646139642897644E-2</v>
      </c>
      <c r="AI68" s="6">
        <f>((1+BSL_RFR_spot_no_VA!AI68)*(1+DH_RFR_spot_no_VA!$C68)/(1+BSL_RFR_spot_no_VA!$C68))-1</f>
        <v>1.6986486725684591E-2</v>
      </c>
      <c r="AJ68" s="6">
        <f>((1+BSL_RFR_spot_no_VA!AJ68)*(1+DH_RFR_spot_no_VA!$C68)/(1+BSL_RFR_spot_no_VA!$C68))-1</f>
        <v>1.8083979279861717E-2</v>
      </c>
      <c r="AK68" s="6">
        <f>((1+BSL_RFR_spot_no_VA!AK68)*(1+DH_RFR_spot_no_VA!$C68)/(1+BSL_RFR_spot_no_VA!$C68))-1</f>
        <v>3.344887503834082E-2</v>
      </c>
      <c r="AL68" s="6">
        <f>((1+BSL_RFR_spot_no_VA!AL68)*(1+DH_RFR_spot_no_VA!$C68)/(1+BSL_RFR_spot_no_VA!$C68))-1</f>
        <v>8.8433252002613427E-2</v>
      </c>
      <c r="AM68" s="6">
        <f>((1+BSL_RFR_spot_no_VA!AM68)*(1+DH_RFR_spot_no_VA!$C68)/(1+BSL_RFR_spot_no_VA!$C68))-1</f>
        <v>3.0086556940543963E-2</v>
      </c>
      <c r="AN68" s="6">
        <f>((1+BSL_RFR_spot_no_VA!AN68)*(1+DH_RFR_spot_no_VA!$C68)/(1+BSL_RFR_spot_no_VA!$C68))-1</f>
        <v>4.2368496342289452E-2</v>
      </c>
      <c r="AO68" s="6">
        <f>((1+BSL_RFR_spot_no_VA!AO68)*(1+DH_RFR_spot_no_VA!$C68)/(1+BSL_RFR_spot_no_VA!$C68))-1</f>
        <v>3.4676071258011643E-2</v>
      </c>
      <c r="AP68" s="6">
        <f>((1+BSL_RFR_spot_no_VA!AP68)*(1+DH_RFR_spot_no_VA!$C68)/(1+BSL_RFR_spot_no_VA!$C68))-1</f>
        <v>4.834484216003565E-2</v>
      </c>
      <c r="AQ68" s="6">
        <f>((1+BSL_RFR_spot_no_VA!AQ68)*(1+DH_RFR_spot_no_VA!$C68)/(1+BSL_RFR_spot_no_VA!$C68))-1</f>
        <v>3.1812613412113278E-2</v>
      </c>
      <c r="AR68" s="6">
        <f>((1+BSL_RFR_spot_no_VA!AR68)*(1+DH_RFR_spot_no_VA!$C68)/(1+BSL_RFR_spot_no_VA!$C68))-1</f>
        <v>5.8980542730515229E-2</v>
      </c>
      <c r="AS68" s="6">
        <f>((1+BSL_RFR_spot_no_VA!AS68)*(1+DH_RFR_spot_no_VA!$C68)/(1+BSL_RFR_spot_no_VA!$C68))-1</f>
        <v>1.7365620517127534E-2</v>
      </c>
      <c r="AT68" s="6">
        <f>((1+BSL_RFR_spot_no_VA!AT68)*(1+DH_RFR_spot_no_VA!$C68)/(1+BSL_RFR_spot_no_VA!$C68))-1</f>
        <v>4.3515874921656428E-2</v>
      </c>
      <c r="AU68" s="6">
        <f>((1+BSL_RFR_spot_no_VA!AU68)*(1+DH_RFR_spot_no_VA!$C68)/(1+BSL_RFR_spot_no_VA!$C68))-1</f>
        <v>5.931976770180647E-2</v>
      </c>
      <c r="AV68" s="6">
        <f>((1+BSL_RFR_spot_no_VA!AV68)*(1+DH_RFR_spot_no_VA!$C68)/(1+BSL_RFR_spot_no_VA!$C68))-1</f>
        <v>3.9125904704947922E-2</v>
      </c>
      <c r="AW68" s="6">
        <f>((1+BSL_RFR_spot_no_VA!AW68)*(1+DH_RFR_spot_no_VA!$C68)/(1+BSL_RFR_spot_no_VA!$C68))-1</f>
        <v>3.4137302185961005E-2</v>
      </c>
      <c r="AX68" s="6">
        <f>((1+BSL_RFR_spot_no_VA!AX68)*(1+DH_RFR_spot_no_VA!$C68)/(1+BSL_RFR_spot_no_VA!$C68))-1</f>
        <v>6.8518750746817902E-2</v>
      </c>
      <c r="AY68" s="6">
        <f>((1+BSL_RFR_spot_no_VA!AY68)*(1+DH_RFR_spot_no_VA!$C68)/(1+BSL_RFR_spot_no_VA!$C68))-1</f>
        <v>2.8749611465455294E-2</v>
      </c>
      <c r="AZ68" s="6">
        <f>((1+BSL_RFR_spot_no_VA!AZ68)*(1+DH_RFR_spot_no_VA!$C68)/(1+BSL_RFR_spot_no_VA!$C68))-1</f>
        <v>3.06253260125946E-2</v>
      </c>
      <c r="BA68" s="6">
        <f>((1+BSL_RFR_spot_no_VA!BA68)*(1+DH_RFR_spot_no_VA!$C68)/(1+BSL_RFR_spot_no_VA!$C68))-1</f>
        <v>3.6481945369885027E-2</v>
      </c>
      <c r="BB68" s="6">
        <f>((1+BSL_RFR_spot_no_VA!BB68)*(1+DH_RFR_spot_no_VA!$C68)/(1+BSL_RFR_spot_no_VA!$C68))-1</f>
        <v>6.8399024286362575E-2</v>
      </c>
      <c r="BC68" s="6">
        <f>((1+BSL_RFR_spot_no_VA!BC68)*(1+DH_RFR_spot_no_VA!$C68)/(1+BSL_RFR_spot_no_VA!$C68))-1</f>
        <v>2.5137863241708969E-2</v>
      </c>
      <c r="BD68" s="12"/>
      <c r="BE68" s="3"/>
    </row>
    <row r="69" spans="1:57" x14ac:dyDescent="0.25">
      <c r="A69" s="3"/>
      <c r="B69" s="3">
        <v>59</v>
      </c>
      <c r="C69" s="6">
        <v>2.8293763068847566E-2</v>
      </c>
      <c r="D69" s="6">
        <f>((1+BSL_RFR_spot_no_VA!D69)*(1+DH_RFR_spot_no_VA!$C69)/(1+BSL_RFR_spot_no_VA!$C69))-1</f>
        <v>2.8293763068847566E-2</v>
      </c>
      <c r="E69" s="6">
        <f>((1+BSL_RFR_spot_no_VA!E69)*(1+DH_RFR_spot_no_VA!$C69)/(1+BSL_RFR_spot_no_VA!$C69))-1</f>
        <v>2.8293763068847566E-2</v>
      </c>
      <c r="F69" s="6">
        <f>((1+BSL_RFR_spot_no_VA!F69)*(1+DH_RFR_spot_no_VA!$C69)/(1+BSL_RFR_spot_no_VA!$C69))-1</f>
        <v>2.8064279980670737E-2</v>
      </c>
      <c r="G69" s="6">
        <f>((1+BSL_RFR_spot_no_VA!G69)*(1+DH_RFR_spot_no_VA!$C69)/(1+BSL_RFR_spot_no_VA!$C69))-1</f>
        <v>4.1045040751016337E-2</v>
      </c>
      <c r="H69" s="6">
        <f>((1+BSL_RFR_spot_no_VA!H69)*(1+DH_RFR_spot_no_VA!$C69)/(1+BSL_RFR_spot_no_VA!$C69))-1</f>
        <v>2.8293763068847566E-2</v>
      </c>
      <c r="I69" s="6">
        <f>((1+BSL_RFR_spot_no_VA!I69)*(1+DH_RFR_spot_no_VA!$C69)/(1+BSL_RFR_spot_no_VA!$C69))-1</f>
        <v>2.9590841393324796E-2</v>
      </c>
      <c r="J69" s="6">
        <f>((1+BSL_RFR_spot_no_VA!J69)*(1+DH_RFR_spot_no_VA!$C69)/(1+BSL_RFR_spot_no_VA!$C69))-1</f>
        <v>2.8243875440983057E-2</v>
      </c>
      <c r="K69" s="6">
        <f>((1+BSL_RFR_spot_no_VA!K69)*(1+DH_RFR_spot_no_VA!$C69)/(1+BSL_RFR_spot_no_VA!$C69))-1</f>
        <v>2.8293763068847566E-2</v>
      </c>
      <c r="L69" s="6">
        <f>((1+BSL_RFR_spot_no_VA!L69)*(1+DH_RFR_spot_no_VA!$C69)/(1+BSL_RFR_spot_no_VA!$C69))-1</f>
        <v>2.8293763068847566E-2</v>
      </c>
      <c r="M69" s="6">
        <f>((1+BSL_RFR_spot_no_VA!M69)*(1+DH_RFR_spot_no_VA!$C69)/(1+BSL_RFR_spot_no_VA!$C69))-1</f>
        <v>2.8293763068847566E-2</v>
      </c>
      <c r="N69" s="6">
        <f>((1+BSL_RFR_spot_no_VA!N69)*(1+DH_RFR_spot_no_VA!$C69)/(1+BSL_RFR_spot_no_VA!$C69))-1</f>
        <v>2.8293763068847566E-2</v>
      </c>
      <c r="O69" s="6">
        <f>((1+BSL_RFR_spot_no_VA!O69)*(1+DH_RFR_spot_no_VA!$C69)/(1+BSL_RFR_spot_no_VA!$C69))-1</f>
        <v>2.8293763068847566E-2</v>
      </c>
      <c r="P69" s="6">
        <f>((1+BSL_RFR_spot_no_VA!P69)*(1+DH_RFR_spot_no_VA!$C69)/(1+BSL_RFR_spot_no_VA!$C69))-1</f>
        <v>4.1424186722786693E-2</v>
      </c>
      <c r="Q69" s="6">
        <f>((1+BSL_RFR_spot_no_VA!Q69)*(1+DH_RFR_spot_no_VA!$C69)/(1+BSL_RFR_spot_no_VA!$C69))-1</f>
        <v>4.4756680264135706E-2</v>
      </c>
      <c r="R69" s="6">
        <f>((1+BSL_RFR_spot_no_VA!R69)*(1+DH_RFR_spot_no_VA!$C69)/(1+BSL_RFR_spot_no_VA!$C69))-1</f>
        <v>2.8293763068847566E-2</v>
      </c>
      <c r="S69" s="6">
        <f>((1+BSL_RFR_spot_no_VA!S69)*(1+DH_RFR_spot_no_VA!$C69)/(1+BSL_RFR_spot_no_VA!$C69))-1</f>
        <v>2.8293763068847566E-2</v>
      </c>
      <c r="T69" s="6">
        <f>((1+BSL_RFR_spot_no_VA!T69)*(1+DH_RFR_spot_no_VA!$C69)/(1+BSL_RFR_spot_no_VA!$C69))-1</f>
        <v>2.8293763068847566E-2</v>
      </c>
      <c r="U69" s="6">
        <f>((1+BSL_RFR_spot_no_VA!U69)*(1+DH_RFR_spot_no_VA!$C69)/(1+BSL_RFR_spot_no_VA!$C69))-1</f>
        <v>1.7228687208499238E-2</v>
      </c>
      <c r="V69" s="6">
        <f>((1+BSL_RFR_spot_no_VA!V69)*(1+DH_RFR_spot_no_VA!$C69)/(1+BSL_RFR_spot_no_VA!$C69))-1</f>
        <v>2.8293763068847566E-2</v>
      </c>
      <c r="W69" s="6">
        <f>((1+BSL_RFR_spot_no_VA!W69)*(1+DH_RFR_spot_no_VA!$C69)/(1+BSL_RFR_spot_no_VA!$C69))-1</f>
        <v>2.8293763068847566E-2</v>
      </c>
      <c r="X69" s="6">
        <f>((1+BSL_RFR_spot_no_VA!X69)*(1+DH_RFR_spot_no_VA!$C69)/(1+BSL_RFR_spot_no_VA!$C69))-1</f>
        <v>2.8293763068847566E-2</v>
      </c>
      <c r="Y69" s="6">
        <f>((1+BSL_RFR_spot_no_VA!Y69)*(1+DH_RFR_spot_no_VA!$C69)/(1+BSL_RFR_spot_no_VA!$C69))-1</f>
        <v>2.8293763068847566E-2</v>
      </c>
      <c r="Z69" s="6">
        <f>((1+BSL_RFR_spot_no_VA!Z69)*(1+DH_RFR_spot_no_VA!$C69)/(1+BSL_RFR_spot_no_VA!$C69))-1</f>
        <v>3.319272812514229E-2</v>
      </c>
      <c r="AA69" s="6">
        <f>((1+BSL_RFR_spot_no_VA!AA69)*(1+DH_RFR_spot_no_VA!$C69)/(1+BSL_RFR_spot_no_VA!$C69))-1</f>
        <v>3.8271288641749557E-2</v>
      </c>
      <c r="AB69" s="6">
        <f>((1+BSL_RFR_spot_no_VA!AB69)*(1+DH_RFR_spot_no_VA!$C69)/(1+BSL_RFR_spot_no_VA!$C69))-1</f>
        <v>2.8293763068847566E-2</v>
      </c>
      <c r="AC69" s="6">
        <f>((1+BSL_RFR_spot_no_VA!AC69)*(1+DH_RFR_spot_no_VA!$C69)/(1+BSL_RFR_spot_no_VA!$C69))-1</f>
        <v>4.191308547585848E-2</v>
      </c>
      <c r="AD69" s="6">
        <f>((1+BSL_RFR_spot_no_VA!AD69)*(1+DH_RFR_spot_no_VA!$C69)/(1+BSL_RFR_spot_no_VA!$C69))-1</f>
        <v>5.3606745447299708E-2</v>
      </c>
      <c r="AE69" s="6">
        <f>((1+BSL_RFR_spot_no_VA!AE69)*(1+DH_RFR_spot_no_VA!$C69)/(1+BSL_RFR_spot_no_VA!$C69))-1</f>
        <v>2.8293763068847566E-2</v>
      </c>
      <c r="AF69" s="6">
        <f>((1+BSL_RFR_spot_no_VA!AF69)*(1+DH_RFR_spot_no_VA!$C69)/(1+BSL_RFR_spot_no_VA!$C69))-1</f>
        <v>2.8293763068847566E-2</v>
      </c>
      <c r="AG69" s="6">
        <f>((1+BSL_RFR_spot_no_VA!AG69)*(1+DH_RFR_spot_no_VA!$C69)/(1+BSL_RFR_spot_no_VA!$C69))-1</f>
        <v>2.8293763068847566E-2</v>
      </c>
      <c r="AH69" s="6">
        <f>((1+BSL_RFR_spot_no_VA!AH69)*(1+DH_RFR_spot_no_VA!$C69)/(1+BSL_RFR_spot_no_VA!$C69))-1</f>
        <v>3.4759199640088223E-2</v>
      </c>
      <c r="AI69" s="6">
        <f>((1+BSL_RFR_spot_no_VA!AI69)*(1+DH_RFR_spot_no_VA!$C69)/(1+BSL_RFR_spot_no_VA!$C69))-1</f>
        <v>1.7228687208499238E-2</v>
      </c>
      <c r="AJ69" s="6">
        <f>((1+BSL_RFR_spot_no_VA!AJ69)*(1+DH_RFR_spot_no_VA!$C69)/(1+BSL_RFR_spot_no_VA!$C69))-1</f>
        <v>1.8366125123809862E-2</v>
      </c>
      <c r="AK69" s="6">
        <f>((1+BSL_RFR_spot_no_VA!AK69)*(1+DH_RFR_spot_no_VA!$C69)/(1+BSL_RFR_spot_no_VA!$C69))-1</f>
        <v>3.3581851622485503E-2</v>
      </c>
      <c r="AL69" s="6">
        <f>((1+BSL_RFR_spot_no_VA!AL69)*(1+DH_RFR_spot_no_VA!$C69)/(1+BSL_RFR_spot_no_VA!$C69))-1</f>
        <v>8.7799725585634647E-2</v>
      </c>
      <c r="AM69" s="6">
        <f>((1+BSL_RFR_spot_no_VA!AM69)*(1+DH_RFR_spot_no_VA!$C69)/(1+BSL_RFR_spot_no_VA!$C69))-1</f>
        <v>3.0279290657855062E-2</v>
      </c>
      <c r="AN69" s="6">
        <f>((1+BSL_RFR_spot_no_VA!AN69)*(1+DH_RFR_spot_no_VA!$C69)/(1+BSL_RFR_spot_no_VA!$C69))-1</f>
        <v>4.2362074126639282E-2</v>
      </c>
      <c r="AO69" s="6">
        <f>((1+BSL_RFR_spot_no_VA!AO69)*(1+DH_RFR_spot_no_VA!$C69)/(1+BSL_RFR_spot_no_VA!$C69))-1</f>
        <v>3.4789132216806795E-2</v>
      </c>
      <c r="AP69" s="6">
        <f>((1+BSL_RFR_spot_no_VA!AP69)*(1+DH_RFR_spot_no_VA!$C69)/(1+BSL_RFR_spot_no_VA!$C69))-1</f>
        <v>4.8228859163505611E-2</v>
      </c>
      <c r="AQ69" s="6">
        <f>((1+BSL_RFR_spot_no_VA!AQ69)*(1+DH_RFR_spot_no_VA!$C69)/(1+BSL_RFR_spot_no_VA!$C69))-1</f>
        <v>3.1975470005248363E-2</v>
      </c>
      <c r="AR69" s="6">
        <f>((1+BSL_RFR_spot_no_VA!AR69)*(1+DH_RFR_spot_no_VA!$C69)/(1+BSL_RFR_spot_no_VA!$C69))-1</f>
        <v>5.8854923898645994E-2</v>
      </c>
      <c r="AS69" s="6">
        <f>((1+BSL_RFR_spot_no_VA!AS69)*(1+DH_RFR_spot_no_VA!$C69)/(1+BSL_RFR_spot_no_VA!$C69))-1</f>
        <v>1.7597855654696737E-2</v>
      </c>
      <c r="AT69" s="6">
        <f>((1+BSL_RFR_spot_no_VA!AT69)*(1+DH_RFR_spot_no_VA!$C69)/(1+BSL_RFR_spot_no_VA!$C69))-1</f>
        <v>4.3489534516377271E-2</v>
      </c>
      <c r="AU69" s="6">
        <f>((1+BSL_RFR_spot_no_VA!AU69)*(1+DH_RFR_spot_no_VA!$C69)/(1+BSL_RFR_spot_no_VA!$C69))-1</f>
        <v>5.9194159768124921E-2</v>
      </c>
      <c r="AV69" s="6">
        <f>((1+BSL_RFR_spot_no_VA!AV69)*(1+DH_RFR_spot_no_VA!$C69)/(1+BSL_RFR_spot_no_VA!$C69))-1</f>
        <v>3.9169265943310716E-2</v>
      </c>
      <c r="AW69" s="6">
        <f>((1+BSL_RFR_spot_no_VA!AW69)*(1+DH_RFR_spot_no_VA!$C69)/(1+BSL_RFR_spot_no_VA!$C69))-1</f>
        <v>3.4260323361442913E-2</v>
      </c>
      <c r="AX69" s="6">
        <f>((1+BSL_RFR_spot_no_VA!AX69)*(1+DH_RFR_spot_no_VA!$C69)/(1+BSL_RFR_spot_no_VA!$C69))-1</f>
        <v>6.8233797937174101E-2</v>
      </c>
      <c r="AY69" s="6">
        <f>((1+BSL_RFR_spot_no_VA!AY69)*(1+DH_RFR_spot_no_VA!$C69)/(1+BSL_RFR_spot_no_VA!$C69))-1</f>
        <v>2.8962257282231896E-2</v>
      </c>
      <c r="AZ69" s="6">
        <f>((1+BSL_RFR_spot_no_VA!AZ69)*(1+DH_RFR_spot_no_VA!$C69)/(1+BSL_RFR_spot_no_VA!$C69))-1</f>
        <v>3.0808099513218945E-2</v>
      </c>
      <c r="BA69" s="6">
        <f>((1+BSL_RFR_spot_no_VA!BA69)*(1+DH_RFR_spot_no_VA!$C69)/(1+BSL_RFR_spot_no_VA!$C69))-1</f>
        <v>3.6575109294356256E-2</v>
      </c>
      <c r="BB69" s="6">
        <f>((1+BSL_RFR_spot_no_VA!BB69)*(1+DH_RFR_spot_no_VA!$C69)/(1+BSL_RFR_spot_no_VA!$C69))-1</f>
        <v>6.8114067630299147E-2</v>
      </c>
      <c r="BC69" s="6">
        <f>((1+BSL_RFR_spot_no_VA!BC69)*(1+DH_RFR_spot_no_VA!$C69)/(1+BSL_RFR_spot_no_VA!$C69))-1</f>
        <v>2.5350393024841544E-2</v>
      </c>
      <c r="BD69" s="12"/>
      <c r="BE69" s="3"/>
    </row>
    <row r="70" spans="1:57" x14ac:dyDescent="0.25">
      <c r="A70" s="11"/>
      <c r="B70" s="8">
        <v>60</v>
      </c>
      <c r="C70" s="9">
        <v>2.8518888047257107E-2</v>
      </c>
      <c r="D70" s="9">
        <f>((1+BSL_RFR_spot_no_VA!D70)*(1+DH_RFR_spot_no_VA!$C70)/(1+BSL_RFR_spot_no_VA!$C70))-1</f>
        <v>2.8518888047257107E-2</v>
      </c>
      <c r="E70" s="9">
        <f>((1+BSL_RFR_spot_no_VA!E70)*(1+DH_RFR_spot_no_VA!$C70)/(1+BSL_RFR_spot_no_VA!$C70))-1</f>
        <v>2.8518888047257107E-2</v>
      </c>
      <c r="F70" s="9">
        <f>((1+BSL_RFR_spot_no_VA!F70)*(1+DH_RFR_spot_no_VA!$C70)/(1+BSL_RFR_spot_no_VA!$C70))-1</f>
        <v>2.830935073462304E-2</v>
      </c>
      <c r="G70" s="9">
        <f>((1+BSL_RFR_spot_no_VA!G70)*(1+DH_RFR_spot_no_VA!$C70)/(1+BSL_RFR_spot_no_VA!$C70))-1</f>
        <v>4.1071170870755846E-2</v>
      </c>
      <c r="H70" s="9">
        <f>((1+BSL_RFR_spot_no_VA!H70)*(1+DH_RFR_spot_no_VA!$C70)/(1+BSL_RFR_spot_no_VA!$C70))-1</f>
        <v>2.8518888047257107E-2</v>
      </c>
      <c r="I70" s="9">
        <f>((1+BSL_RFR_spot_no_VA!I70)*(1+DH_RFR_spot_no_VA!$C70)/(1+BSL_RFR_spot_no_VA!$C70))-1</f>
        <v>2.9806045824865457E-2</v>
      </c>
      <c r="J70" s="9">
        <f>((1+BSL_RFR_spot_no_VA!J70)*(1+DH_RFR_spot_no_VA!$C70)/(1+BSL_RFR_spot_no_VA!$C70))-1</f>
        <v>2.8478976178183846E-2</v>
      </c>
      <c r="K70" s="9">
        <f>((1+BSL_RFR_spot_no_VA!K70)*(1+DH_RFR_spot_no_VA!$C70)/(1+BSL_RFR_spot_no_VA!$C70))-1</f>
        <v>2.8518888047257107E-2</v>
      </c>
      <c r="L70" s="9">
        <f>((1+BSL_RFR_spot_no_VA!L70)*(1+DH_RFR_spot_no_VA!$C70)/(1+BSL_RFR_spot_no_VA!$C70))-1</f>
        <v>2.8518888047257107E-2</v>
      </c>
      <c r="M70" s="9">
        <f>((1+BSL_RFR_spot_no_VA!M70)*(1+DH_RFR_spot_no_VA!$C70)/(1+BSL_RFR_spot_no_VA!$C70))-1</f>
        <v>2.8518888047257107E-2</v>
      </c>
      <c r="N70" s="9">
        <f>((1+BSL_RFR_spot_no_VA!N70)*(1+DH_RFR_spot_no_VA!$C70)/(1+BSL_RFR_spot_no_VA!$C70))-1</f>
        <v>2.8518888047257107E-2</v>
      </c>
      <c r="O70" s="9">
        <f>((1+BSL_RFR_spot_no_VA!O70)*(1+DH_RFR_spot_no_VA!$C70)/(1+BSL_RFR_spot_no_VA!$C70))-1</f>
        <v>2.8518888047257107E-2</v>
      </c>
      <c r="P70" s="9">
        <f>((1+BSL_RFR_spot_no_VA!P70)*(1+DH_RFR_spot_no_VA!$C70)/(1+BSL_RFR_spot_no_VA!$C70))-1</f>
        <v>4.1450333626950719E-2</v>
      </c>
      <c r="Q70" s="9">
        <f>((1+BSL_RFR_spot_no_VA!Q70)*(1+DH_RFR_spot_no_VA!$C70)/(1+BSL_RFR_spot_no_VA!$C70))-1</f>
        <v>4.4723106890947273E-2</v>
      </c>
      <c r="R70" s="9">
        <f>((1+BSL_RFR_spot_no_VA!R70)*(1+DH_RFR_spot_no_VA!$C70)/(1+BSL_RFR_spot_no_VA!$C70))-1</f>
        <v>2.8518888047257107E-2</v>
      </c>
      <c r="S70" s="9">
        <f>((1+BSL_RFR_spot_no_VA!S70)*(1+DH_RFR_spot_no_VA!$C70)/(1+BSL_RFR_spot_no_VA!$C70))-1</f>
        <v>2.8518888047257107E-2</v>
      </c>
      <c r="T70" s="9">
        <f>((1+BSL_RFR_spot_no_VA!T70)*(1+DH_RFR_spot_no_VA!$C70)/(1+BSL_RFR_spot_no_VA!$C70))-1</f>
        <v>2.8518888047257107E-2</v>
      </c>
      <c r="U70" s="9">
        <f>((1+BSL_RFR_spot_no_VA!U70)*(1+DH_RFR_spot_no_VA!$C70)/(1+BSL_RFR_spot_no_VA!$C70))-1</f>
        <v>1.7473278281268767E-2</v>
      </c>
      <c r="V70" s="9">
        <f>((1+BSL_RFR_spot_no_VA!V70)*(1+DH_RFR_spot_no_VA!$C70)/(1+BSL_RFR_spot_no_VA!$C70))-1</f>
        <v>2.8518888047257107E-2</v>
      </c>
      <c r="W70" s="9">
        <f>((1+BSL_RFR_spot_no_VA!W70)*(1+DH_RFR_spot_no_VA!$C70)/(1+BSL_RFR_spot_no_VA!$C70))-1</f>
        <v>2.8518888047257107E-2</v>
      </c>
      <c r="X70" s="9">
        <f>((1+BSL_RFR_spot_no_VA!X70)*(1+DH_RFR_spot_no_VA!$C70)/(1+BSL_RFR_spot_no_VA!$C70))-1</f>
        <v>2.8518888047257107E-2</v>
      </c>
      <c r="Y70" s="9">
        <f>((1+BSL_RFR_spot_no_VA!Y70)*(1+DH_RFR_spot_no_VA!$C70)/(1+BSL_RFR_spot_no_VA!$C70))-1</f>
        <v>2.8518888047257107E-2</v>
      </c>
      <c r="Z70" s="9">
        <f>((1+BSL_RFR_spot_no_VA!Z70)*(1+DH_RFR_spot_no_VA!$C70)/(1+BSL_RFR_spot_no_VA!$C70))-1</f>
        <v>3.3338246237837321E-2</v>
      </c>
      <c r="AA70" s="9">
        <f>((1+BSL_RFR_spot_no_VA!AA70)*(1+DH_RFR_spot_no_VA!$C70)/(1+BSL_RFR_spot_no_VA!$C70))-1</f>
        <v>3.8337207839246545E-2</v>
      </c>
      <c r="AB70" s="9">
        <f>((1+BSL_RFR_spot_no_VA!AB70)*(1+DH_RFR_spot_no_VA!$C70)/(1+BSL_RFR_spot_no_VA!$C70))-1</f>
        <v>2.8518888047257107E-2</v>
      </c>
      <c r="AC70" s="9">
        <f>((1+BSL_RFR_spot_no_VA!AC70)*(1+DH_RFR_spot_no_VA!$C70)/(1+BSL_RFR_spot_no_VA!$C70))-1</f>
        <v>4.1919298088559875E-2</v>
      </c>
      <c r="AD70" s="9">
        <f>((1+BSL_RFR_spot_no_VA!AD70)*(1+DH_RFR_spot_no_VA!$C70)/(1+BSL_RFR_spot_no_VA!$C70))-1</f>
        <v>5.3423894348889389E-2</v>
      </c>
      <c r="AE70" s="9">
        <f>((1+BSL_RFR_spot_no_VA!AE70)*(1+DH_RFR_spot_no_VA!$C70)/(1+BSL_RFR_spot_no_VA!$C70))-1</f>
        <v>2.8518888047257107E-2</v>
      </c>
      <c r="AF70" s="9">
        <f>((1+BSL_RFR_spot_no_VA!AF70)*(1+DH_RFR_spot_no_VA!$C70)/(1+BSL_RFR_spot_no_VA!$C70))-1</f>
        <v>2.8518888047257107E-2</v>
      </c>
      <c r="AG70" s="9">
        <f>((1+BSL_RFR_spot_no_VA!AG70)*(1+DH_RFR_spot_no_VA!$C70)/(1+BSL_RFR_spot_no_VA!$C70))-1</f>
        <v>2.8518888047257107E-2</v>
      </c>
      <c r="AH70" s="9">
        <f>((1+BSL_RFR_spot_no_VA!AH70)*(1+DH_RFR_spot_no_VA!$C70)/(1+BSL_RFR_spot_no_VA!$C70))-1</f>
        <v>3.4884831164420982E-2</v>
      </c>
      <c r="AI70" s="9">
        <f>((1+BSL_RFR_spot_no_VA!AI70)*(1+DH_RFR_spot_no_VA!$C70)/(1+BSL_RFR_spot_no_VA!$C70))-1</f>
        <v>1.7473278281268767E-2</v>
      </c>
      <c r="AJ70" s="9">
        <f>((1+BSL_RFR_spot_no_VA!AJ70)*(1+DH_RFR_spot_no_VA!$C70)/(1+BSL_RFR_spot_no_VA!$C70))-1</f>
        <v>1.8680612320730816E-2</v>
      </c>
      <c r="AK70" s="9">
        <f>((1+BSL_RFR_spot_no_VA!AK70)*(1+DH_RFR_spot_no_VA!$C70)/(1+BSL_RFR_spot_no_VA!$C70))-1</f>
        <v>3.3727386961300398E-2</v>
      </c>
      <c r="AL70" s="9">
        <f>((1+BSL_RFR_spot_no_VA!AL70)*(1+DH_RFR_spot_no_VA!$C70)/(1+BSL_RFR_spot_no_VA!$C70))-1</f>
        <v>8.7209291519292576E-2</v>
      </c>
      <c r="AM70" s="9">
        <f>((1+BSL_RFR_spot_no_VA!AM70)*(1+DH_RFR_spot_no_VA!$C70)/(1+BSL_RFR_spot_no_VA!$C70))-1</f>
        <v>3.0474569631840476E-2</v>
      </c>
      <c r="AN70" s="9">
        <f>((1+BSL_RFR_spot_no_VA!AN70)*(1+DH_RFR_spot_no_VA!$C70)/(1+BSL_RFR_spot_no_VA!$C70))-1</f>
        <v>4.2358328648364196E-2</v>
      </c>
      <c r="AO70" s="9">
        <f>((1+BSL_RFR_spot_no_VA!AO70)*(1+DH_RFR_spot_no_VA!$C70)/(1+BSL_RFR_spot_no_VA!$C70))-1</f>
        <v>3.4914765066225595E-2</v>
      </c>
      <c r="AP70" s="9">
        <f>((1+BSL_RFR_spot_no_VA!AP70)*(1+DH_RFR_spot_no_VA!$C70)/(1+BSL_RFR_spot_no_VA!$C70))-1</f>
        <v>4.8135571696700019E-2</v>
      </c>
      <c r="AQ70" s="9">
        <f>((1+BSL_RFR_spot_no_VA!AQ70)*(1+DH_RFR_spot_no_VA!$C70)/(1+BSL_RFR_spot_no_VA!$C70))-1</f>
        <v>3.2140890165643476E-2</v>
      </c>
      <c r="AR70" s="9">
        <f>((1+BSL_RFR_spot_no_VA!AR70)*(1+DH_RFR_spot_no_VA!$C70)/(1+BSL_RFR_spot_no_VA!$C70))-1</f>
        <v>5.8752128870152021E-2</v>
      </c>
      <c r="AS70" s="9">
        <f>((1+BSL_RFR_spot_no_VA!AS70)*(1+DH_RFR_spot_no_VA!$C70)/(1+BSL_RFR_spot_no_VA!$C70))-1</f>
        <v>1.7842463070194992E-2</v>
      </c>
      <c r="AT70" s="9">
        <f>((1+BSL_RFR_spot_no_VA!AT70)*(1+DH_RFR_spot_no_VA!$C70)/(1+BSL_RFR_spot_no_VA!$C70))-1</f>
        <v>4.3465883015143758E-2</v>
      </c>
      <c r="AU70" s="9">
        <f>((1+BSL_RFR_spot_no_VA!AU70)*(1+DH_RFR_spot_no_VA!$C70)/(1+BSL_RFR_spot_no_VA!$C70))-1</f>
        <v>5.9081401790005206E-2</v>
      </c>
      <c r="AV70" s="9">
        <f>((1+BSL_RFR_spot_no_VA!AV70)*(1+DH_RFR_spot_no_VA!$C70)/(1+BSL_RFR_spot_no_VA!$C70))-1</f>
        <v>3.9225246926123836E-2</v>
      </c>
      <c r="AW70" s="9">
        <f>((1+BSL_RFR_spot_no_VA!AW70)*(1+DH_RFR_spot_no_VA!$C70)/(1+BSL_RFR_spot_no_VA!$C70))-1</f>
        <v>3.4395910768275417E-2</v>
      </c>
      <c r="AX70" s="9">
        <f>((1+BSL_RFR_spot_no_VA!AX70)*(1+DH_RFR_spot_no_VA!$C70)/(1+BSL_RFR_spot_no_VA!$C70))-1</f>
        <v>6.7971770626044759E-2</v>
      </c>
      <c r="AY70" s="9">
        <f>((1+BSL_RFR_spot_no_VA!AY70)*(1+DH_RFR_spot_no_VA!$C70)/(1+BSL_RFR_spot_no_VA!$C70))-1</f>
        <v>2.9187411854231904E-2</v>
      </c>
      <c r="AZ70" s="9">
        <f>((1+BSL_RFR_spot_no_VA!AZ70)*(1+DH_RFR_spot_no_VA!$C70)/(1+BSL_RFR_spot_no_VA!$C70))-1</f>
        <v>3.1003401897059302E-2</v>
      </c>
      <c r="BA70" s="9">
        <f>((1+BSL_RFR_spot_no_VA!BA70)*(1+DH_RFR_spot_no_VA!$C70)/(1+BSL_RFR_spot_no_VA!$C70))-1</f>
        <v>3.6670887305443545E-2</v>
      </c>
      <c r="BB70" s="9">
        <f>((1+BSL_RFR_spot_no_VA!BB70)*(1+DH_RFR_spot_no_VA!$C70)/(1+BSL_RFR_spot_no_VA!$C70))-1</f>
        <v>6.7862012986093623E-2</v>
      </c>
      <c r="BC70" s="9">
        <f>((1+BSL_RFR_spot_no_VA!BC70)*(1+DH_RFR_spot_no_VA!$C70)/(1+BSL_RFR_spot_no_VA!$C70))-1</f>
        <v>2.5575387703113961E-2</v>
      </c>
      <c r="BD70" s="12"/>
      <c r="BE70" s="3"/>
    </row>
    <row r="71" spans="1:57" x14ac:dyDescent="0.25">
      <c r="A71" s="3"/>
      <c r="B71" s="3">
        <v>61</v>
      </c>
      <c r="C71" s="6">
        <v>2.8736894228940768E-2</v>
      </c>
      <c r="D71" s="6">
        <f>((1+BSL_RFR_spot_no_VA!D71)*(1+DH_RFR_spot_no_VA!$C71)/(1+BSL_RFR_spot_no_VA!$C71))-1</f>
        <v>2.8736894228940768E-2</v>
      </c>
      <c r="E71" s="6">
        <f>((1+BSL_RFR_spot_no_VA!E71)*(1+DH_RFR_spot_no_VA!$C71)/(1+BSL_RFR_spot_no_VA!$C71))-1</f>
        <v>2.8736894228940768E-2</v>
      </c>
      <c r="F71" s="6">
        <f>((1+BSL_RFR_spot_no_VA!F71)*(1+DH_RFR_spot_no_VA!$C71)/(1+BSL_RFR_spot_no_VA!$C71))-1</f>
        <v>2.8527349093982357E-2</v>
      </c>
      <c r="G71" s="6">
        <f>((1+BSL_RFR_spot_no_VA!G71)*(1+DH_RFR_spot_no_VA!$C71)/(1+BSL_RFR_spot_no_VA!$C71))-1</f>
        <v>4.1090078851727441E-2</v>
      </c>
      <c r="H71" s="6">
        <f>((1+BSL_RFR_spot_no_VA!H71)*(1+DH_RFR_spot_no_VA!$C71)/(1+BSL_RFR_spot_no_VA!$C71))-1</f>
        <v>2.8736894228940768E-2</v>
      </c>
      <c r="I71" s="6">
        <f>((1+BSL_RFR_spot_no_VA!I71)*(1+DH_RFR_spot_no_VA!$C71)/(1+BSL_RFR_spot_no_VA!$C71))-1</f>
        <v>3.0004143378451253E-2</v>
      </c>
      <c r="J71" s="6">
        <f>((1+BSL_RFR_spot_no_VA!J71)*(1+DH_RFR_spot_no_VA!$C71)/(1+BSL_RFR_spot_no_VA!$C71))-1</f>
        <v>2.8696980869901134E-2</v>
      </c>
      <c r="K71" s="6">
        <f>((1+BSL_RFR_spot_no_VA!K71)*(1+DH_RFR_spot_no_VA!$C71)/(1+BSL_RFR_spot_no_VA!$C71))-1</f>
        <v>2.8736894228940768E-2</v>
      </c>
      <c r="L71" s="6">
        <f>((1+BSL_RFR_spot_no_VA!L71)*(1+DH_RFR_spot_no_VA!$C71)/(1+BSL_RFR_spot_no_VA!$C71))-1</f>
        <v>2.8736894228940768E-2</v>
      </c>
      <c r="M71" s="6">
        <f>((1+BSL_RFR_spot_no_VA!M71)*(1+DH_RFR_spot_no_VA!$C71)/(1+BSL_RFR_spot_no_VA!$C71))-1</f>
        <v>2.8736894228940768E-2</v>
      </c>
      <c r="N71" s="6">
        <f>((1+BSL_RFR_spot_no_VA!N71)*(1+DH_RFR_spot_no_VA!$C71)/(1+BSL_RFR_spot_no_VA!$C71))-1</f>
        <v>2.8736894228940768E-2</v>
      </c>
      <c r="O71" s="6">
        <f>((1+BSL_RFR_spot_no_VA!O71)*(1+DH_RFR_spot_no_VA!$C71)/(1+BSL_RFR_spot_no_VA!$C71))-1</f>
        <v>2.8736894228940768E-2</v>
      </c>
      <c r="P71" s="6">
        <f>((1+BSL_RFR_spot_no_VA!P71)*(1+DH_RFR_spot_no_VA!$C71)/(1+BSL_RFR_spot_no_VA!$C71))-1</f>
        <v>4.1459277422844609E-2</v>
      </c>
      <c r="Q71" s="6">
        <f>((1+BSL_RFR_spot_no_VA!Q71)*(1+DH_RFR_spot_no_VA!$C71)/(1+BSL_RFR_spot_no_VA!$C71))-1</f>
        <v>4.4682281165300264E-2</v>
      </c>
      <c r="R71" s="6">
        <f>((1+BSL_RFR_spot_no_VA!R71)*(1+DH_RFR_spot_no_VA!$C71)/(1+BSL_RFR_spot_no_VA!$C71))-1</f>
        <v>2.8736894228940768E-2</v>
      </c>
      <c r="S71" s="6">
        <f>((1+BSL_RFR_spot_no_VA!S71)*(1+DH_RFR_spot_no_VA!$C71)/(1+BSL_RFR_spot_no_VA!$C71))-1</f>
        <v>2.8736894228940768E-2</v>
      </c>
      <c r="T71" s="6">
        <f>((1+BSL_RFR_spot_no_VA!T71)*(1+DH_RFR_spot_no_VA!$C71)/(1+BSL_RFR_spot_no_VA!$C71))-1</f>
        <v>2.8736894228940768E-2</v>
      </c>
      <c r="U71" s="6">
        <f>((1+BSL_RFR_spot_no_VA!U71)*(1+DH_RFR_spot_no_VA!$C71)/(1+BSL_RFR_spot_no_VA!$C71))-1</f>
        <v>1.7710828794224254E-2</v>
      </c>
      <c r="V71" s="6">
        <f>((1+BSL_RFR_spot_no_VA!V71)*(1+DH_RFR_spot_no_VA!$C71)/(1+BSL_RFR_spot_no_VA!$C71))-1</f>
        <v>2.8736894228940768E-2</v>
      </c>
      <c r="W71" s="6">
        <f>((1+BSL_RFR_spot_no_VA!W71)*(1+DH_RFR_spot_no_VA!$C71)/(1+BSL_RFR_spot_no_VA!$C71))-1</f>
        <v>2.8736894228940768E-2</v>
      </c>
      <c r="X71" s="6">
        <f>((1+BSL_RFR_spot_no_VA!X71)*(1+DH_RFR_spot_no_VA!$C71)/(1+BSL_RFR_spot_no_VA!$C71))-1</f>
        <v>2.8736894228940768E-2</v>
      </c>
      <c r="Y71" s="6">
        <f>((1+BSL_RFR_spot_no_VA!Y71)*(1+DH_RFR_spot_no_VA!$C71)/(1+BSL_RFR_spot_no_VA!$C71))-1</f>
        <v>2.8736894228940768E-2</v>
      </c>
      <c r="Z71" s="6">
        <f>((1+BSL_RFR_spot_no_VA!Z71)*(1+DH_RFR_spot_no_VA!$C71)/(1+BSL_RFR_spot_no_VA!$C71))-1</f>
        <v>3.3486583954664972E-2</v>
      </c>
      <c r="AA71" s="6">
        <f>((1+BSL_RFR_spot_no_VA!AA71)*(1+DH_RFR_spot_no_VA!$C71)/(1+BSL_RFR_spot_no_VA!$C71))-1</f>
        <v>3.8395927116547934E-2</v>
      </c>
      <c r="AB71" s="6">
        <f>((1+BSL_RFR_spot_no_VA!AB71)*(1+DH_RFR_spot_no_VA!$C71)/(1+BSL_RFR_spot_no_VA!$C71))-1</f>
        <v>2.8736894228940768E-2</v>
      </c>
      <c r="AC71" s="6">
        <f>((1+BSL_RFR_spot_no_VA!AC71)*(1+DH_RFR_spot_no_VA!$C71)/(1+BSL_RFR_spot_no_VA!$C71))-1</f>
        <v>4.1928259391561085E-2</v>
      </c>
      <c r="AD71" s="6">
        <f>((1+BSL_RFR_spot_no_VA!AD71)*(1+DH_RFR_spot_no_VA!$C71)/(1+BSL_RFR_spot_no_VA!$C71))-1</f>
        <v>5.3233718339555702E-2</v>
      </c>
      <c r="AE71" s="6">
        <f>((1+BSL_RFR_spot_no_VA!AE71)*(1+DH_RFR_spot_no_VA!$C71)/(1+BSL_RFR_spot_no_VA!$C71))-1</f>
        <v>2.8736894228940768E-2</v>
      </c>
      <c r="AF71" s="6">
        <f>((1+BSL_RFR_spot_no_VA!AF71)*(1+DH_RFR_spot_no_VA!$C71)/(1+BSL_RFR_spot_no_VA!$C71))-1</f>
        <v>2.8736894228940768E-2</v>
      </c>
      <c r="AG71" s="6">
        <f>((1+BSL_RFR_spot_no_VA!AG71)*(1+DH_RFR_spot_no_VA!$C71)/(1+BSL_RFR_spot_no_VA!$C71))-1</f>
        <v>2.8736894228940768E-2</v>
      </c>
      <c r="AH71" s="6">
        <f>((1+BSL_RFR_spot_no_VA!AH71)*(1+DH_RFR_spot_no_VA!$C71)/(1+BSL_RFR_spot_no_VA!$C71))-1</f>
        <v>3.5003291598173281E-2</v>
      </c>
      <c r="AI71" s="6">
        <f>((1+BSL_RFR_spot_no_VA!AI71)*(1+DH_RFR_spot_no_VA!$C71)/(1+BSL_RFR_spot_no_VA!$C71))-1</f>
        <v>1.7710828794224254E-2</v>
      </c>
      <c r="AJ71" s="6">
        <f>((1+BSL_RFR_spot_no_VA!AJ71)*(1+DH_RFR_spot_no_VA!$C71)/(1+BSL_RFR_spot_no_VA!$C71))-1</f>
        <v>1.8978077943734739E-2</v>
      </c>
      <c r="AK71" s="6">
        <f>((1+BSL_RFR_spot_no_VA!AK71)*(1+DH_RFR_spot_no_VA!$C71)/(1+BSL_RFR_spot_no_VA!$C71))-1</f>
        <v>3.3855782525782141E-2</v>
      </c>
      <c r="AL71" s="6">
        <f>((1+BSL_RFR_spot_no_VA!AL71)*(1+DH_RFR_spot_no_VA!$C71)/(1+BSL_RFR_spot_no_VA!$C71))-1</f>
        <v>8.6621243176263185E-2</v>
      </c>
      <c r="AM71" s="6">
        <f>((1+BSL_RFR_spot_no_VA!AM71)*(1+DH_RFR_spot_no_VA!$C71)/(1+BSL_RFR_spot_no_VA!$C71))-1</f>
        <v>3.0662713802606323E-2</v>
      </c>
      <c r="AN71" s="6">
        <f>((1+BSL_RFR_spot_no_VA!AN71)*(1+DH_RFR_spot_no_VA!$C71)/(1+BSL_RFR_spot_no_VA!$C71))-1</f>
        <v>4.2357328001237926E-2</v>
      </c>
      <c r="AO71" s="6">
        <f>((1+BSL_RFR_spot_no_VA!AO71)*(1+DH_RFR_spot_no_VA!$C71)/(1+BSL_RFR_spot_no_VA!$C71))-1</f>
        <v>3.5033226617453339E-2</v>
      </c>
      <c r="AP71" s="6">
        <f>((1+BSL_RFR_spot_no_VA!AP71)*(1+DH_RFR_spot_no_VA!$C71)/(1+BSL_RFR_spot_no_VA!$C71))-1</f>
        <v>4.8035003324635062E-2</v>
      </c>
      <c r="AQ71" s="6">
        <f>((1+BSL_RFR_spot_no_VA!AQ71)*(1+DH_RFR_spot_no_VA!$C71)/(1+BSL_RFR_spot_no_VA!$C71))-1</f>
        <v>3.2299161523233977E-2</v>
      </c>
      <c r="AR71" s="6">
        <f>((1+BSL_RFR_spot_no_VA!AR71)*(1+DH_RFR_spot_no_VA!$C71)/(1+BSL_RFR_spot_no_VA!$C71))-1</f>
        <v>5.8641978489434532E-2</v>
      </c>
      <c r="AS71" s="6">
        <f>((1+BSL_RFR_spot_no_VA!AS71)*(1+DH_RFR_spot_no_VA!$C71)/(1+BSL_RFR_spot_no_VA!$C71))-1</f>
        <v>1.8070049025581403E-2</v>
      </c>
      <c r="AT71" s="6">
        <f>((1+BSL_RFR_spot_no_VA!AT71)*(1+DH_RFR_spot_no_VA!$C71)/(1+BSL_RFR_spot_no_VA!$C71))-1</f>
        <v>4.3444967035069393E-2</v>
      </c>
      <c r="AU71" s="6">
        <f>((1+BSL_RFR_spot_no_VA!AU71)*(1+DH_RFR_spot_no_VA!$C71)/(1+BSL_RFR_spot_no_VA!$C71))-1</f>
        <v>5.8971263701512067E-2</v>
      </c>
      <c r="AV71" s="6">
        <f>((1+BSL_RFR_spot_no_VA!AV71)*(1+DH_RFR_spot_no_VA!$C71)/(1+BSL_RFR_spot_no_VA!$C71))-1</f>
        <v>3.9274021015421212E-2</v>
      </c>
      <c r="AW71" s="6">
        <f>((1+BSL_RFR_spot_no_VA!AW71)*(1+DH_RFR_spot_no_VA!$C71)/(1+BSL_RFR_spot_no_VA!$C71))-1</f>
        <v>3.452433128969723E-2</v>
      </c>
      <c r="AX71" s="6">
        <f>((1+BSL_RFR_spot_no_VA!AX71)*(1+DH_RFR_spot_no_VA!$C71)/(1+BSL_RFR_spot_no_VA!$C71))-1</f>
        <v>6.7712289331206099E-2</v>
      </c>
      <c r="AY71" s="6">
        <f>((1+BSL_RFR_spot_no_VA!AY71)*(1+DH_RFR_spot_no_VA!$C71)/(1+BSL_RFR_spot_no_VA!$C71))-1</f>
        <v>2.9395464653096059E-2</v>
      </c>
      <c r="AZ71" s="6">
        <f>((1+BSL_RFR_spot_no_VA!AZ71)*(1+DH_RFR_spot_no_VA!$C71)/(1+BSL_RFR_spot_no_VA!$C71))-1</f>
        <v>3.118158747012223E-2</v>
      </c>
      <c r="BA71" s="6">
        <f>((1+BSL_RFR_spot_no_VA!BA71)*(1+DH_RFR_spot_no_VA!$C71)/(1+BSL_RFR_spot_no_VA!$C71))-1</f>
        <v>3.675947939592028E-2</v>
      </c>
      <c r="BB71" s="6">
        <f>((1+BSL_RFR_spot_no_VA!BB71)*(1+DH_RFR_spot_no_VA!$C71)/(1+BSL_RFR_spot_no_VA!$C71))-1</f>
        <v>6.7602527593846995E-2</v>
      </c>
      <c r="BC71" s="6">
        <f>((1+BSL_RFR_spot_no_VA!BC71)*(1+DH_RFR_spot_no_VA!$C71)/(1+BSL_RFR_spot_no_VA!$C71))-1</f>
        <v>2.5793283999762995E-2</v>
      </c>
      <c r="BD71" s="12"/>
      <c r="BE71" s="3"/>
    </row>
    <row r="72" spans="1:57" x14ac:dyDescent="0.25">
      <c r="A72" s="3"/>
      <c r="B72" s="3">
        <v>62</v>
      </c>
      <c r="C72" s="6">
        <v>2.8948098564698155E-2</v>
      </c>
      <c r="D72" s="6">
        <f>((1+BSL_RFR_spot_no_VA!D72)*(1+DH_RFR_spot_no_VA!$C72)/(1+BSL_RFR_spot_no_VA!$C72))-1</f>
        <v>2.8948098564698155E-2</v>
      </c>
      <c r="E72" s="6">
        <f>((1+BSL_RFR_spot_no_VA!E72)*(1+DH_RFR_spot_no_VA!$C72)/(1+BSL_RFR_spot_no_VA!$C72))-1</f>
        <v>2.8948098564698155E-2</v>
      </c>
      <c r="F72" s="6">
        <f>((1+BSL_RFR_spot_no_VA!F72)*(1+DH_RFR_spot_no_VA!$C72)/(1+BSL_RFR_spot_no_VA!$C72))-1</f>
        <v>2.8738546995383585E-2</v>
      </c>
      <c r="G72" s="6">
        <f>((1+BSL_RFR_spot_no_VA!G72)*(1+DH_RFR_spot_no_VA!$C72)/(1+BSL_RFR_spot_no_VA!$C72))-1</f>
        <v>4.1102089584935886E-2</v>
      </c>
      <c r="H72" s="6">
        <f>((1+BSL_RFR_spot_no_VA!H72)*(1+DH_RFR_spot_no_VA!$C72)/(1+BSL_RFR_spot_no_VA!$C72))-1</f>
        <v>2.8948098564698155E-2</v>
      </c>
      <c r="I72" s="6">
        <f>((1+BSL_RFR_spot_no_VA!I72)*(1+DH_RFR_spot_no_VA!$C72)/(1+BSL_RFR_spot_no_VA!$C72))-1</f>
        <v>3.0185450688269055E-2</v>
      </c>
      <c r="J72" s="6">
        <f>((1+BSL_RFR_spot_no_VA!J72)*(1+DH_RFR_spot_no_VA!$C72)/(1+BSL_RFR_spot_no_VA!$C72))-1</f>
        <v>2.8908183980066893E-2</v>
      </c>
      <c r="K72" s="6">
        <f>((1+BSL_RFR_spot_no_VA!K72)*(1+DH_RFR_spot_no_VA!$C72)/(1+BSL_RFR_spot_no_VA!$C72))-1</f>
        <v>2.8948098564698155E-2</v>
      </c>
      <c r="L72" s="6">
        <f>((1+BSL_RFR_spot_no_VA!L72)*(1+DH_RFR_spot_no_VA!$C72)/(1+BSL_RFR_spot_no_VA!$C72))-1</f>
        <v>2.8948098564698155E-2</v>
      </c>
      <c r="M72" s="6">
        <f>((1+BSL_RFR_spot_no_VA!M72)*(1+DH_RFR_spot_no_VA!$C72)/(1+BSL_RFR_spot_no_VA!$C72))-1</f>
        <v>2.8948098564698155E-2</v>
      </c>
      <c r="N72" s="6">
        <f>((1+BSL_RFR_spot_no_VA!N72)*(1+DH_RFR_spot_no_VA!$C72)/(1+BSL_RFR_spot_no_VA!$C72))-1</f>
        <v>2.8948098564698155E-2</v>
      </c>
      <c r="O72" s="6">
        <f>((1+BSL_RFR_spot_no_VA!O72)*(1+DH_RFR_spot_no_VA!$C72)/(1+BSL_RFR_spot_no_VA!$C72))-1</f>
        <v>2.8948098564698155E-2</v>
      </c>
      <c r="P72" s="6">
        <f>((1+BSL_RFR_spot_no_VA!P72)*(1+DH_RFR_spot_no_VA!$C72)/(1+BSL_RFR_spot_no_VA!$C72))-1</f>
        <v>4.1461320846617689E-2</v>
      </c>
      <c r="Q72" s="6">
        <f>((1+BSL_RFR_spot_no_VA!Q72)*(1+DH_RFR_spot_no_VA!$C72)/(1+BSL_RFR_spot_no_VA!$C72))-1</f>
        <v>4.4634530324807908E-2</v>
      </c>
      <c r="R72" s="6">
        <f>((1+BSL_RFR_spot_no_VA!R72)*(1+DH_RFR_spot_no_VA!$C72)/(1+BSL_RFR_spot_no_VA!$C72))-1</f>
        <v>2.8948098564698155E-2</v>
      </c>
      <c r="S72" s="6">
        <f>((1+BSL_RFR_spot_no_VA!S72)*(1+DH_RFR_spot_no_VA!$C72)/(1+BSL_RFR_spot_no_VA!$C72))-1</f>
        <v>2.8948098564698155E-2</v>
      </c>
      <c r="T72" s="6">
        <f>((1+BSL_RFR_spot_no_VA!T72)*(1+DH_RFR_spot_no_VA!$C72)/(1+BSL_RFR_spot_no_VA!$C72))-1</f>
        <v>2.8948098564698155E-2</v>
      </c>
      <c r="U72" s="6">
        <f>((1+BSL_RFR_spot_no_VA!U72)*(1+DH_RFR_spot_no_VA!$C72)/(1+BSL_RFR_spot_no_VA!$C72))-1</f>
        <v>1.7931673206453169E-2</v>
      </c>
      <c r="V72" s="6">
        <f>((1+BSL_RFR_spot_no_VA!V72)*(1+DH_RFR_spot_no_VA!$C72)/(1+BSL_RFR_spot_no_VA!$C72))-1</f>
        <v>2.8948098564698155E-2</v>
      </c>
      <c r="W72" s="6">
        <f>((1+BSL_RFR_spot_no_VA!W72)*(1+DH_RFR_spot_no_VA!$C72)/(1+BSL_RFR_spot_no_VA!$C72))-1</f>
        <v>2.8948098564698155E-2</v>
      </c>
      <c r="X72" s="6">
        <f>((1+BSL_RFR_spot_no_VA!X72)*(1+DH_RFR_spot_no_VA!$C72)/(1+BSL_RFR_spot_no_VA!$C72))-1</f>
        <v>2.8948098564698155E-2</v>
      </c>
      <c r="Y72" s="6">
        <f>((1+BSL_RFR_spot_no_VA!Y72)*(1+DH_RFR_spot_no_VA!$C72)/(1+BSL_RFR_spot_no_VA!$C72))-1</f>
        <v>2.8948098564698155E-2</v>
      </c>
      <c r="Z72" s="6">
        <f>((1+BSL_RFR_spot_no_VA!Z72)*(1+DH_RFR_spot_no_VA!$C72)/(1+BSL_RFR_spot_no_VA!$C72))-1</f>
        <v>3.3618104966562923E-2</v>
      </c>
      <c r="AA72" s="6">
        <f>((1+BSL_RFR_spot_no_VA!AA72)*(1+DH_RFR_spot_no_VA!$C72)/(1+BSL_RFR_spot_no_VA!$C72))-1</f>
        <v>3.8457748353110777E-2</v>
      </c>
      <c r="AB72" s="6">
        <f>((1+BSL_RFR_spot_no_VA!AB72)*(1+DH_RFR_spot_no_VA!$C72)/(1+BSL_RFR_spot_no_VA!$C72))-1</f>
        <v>2.8948098564698155E-2</v>
      </c>
      <c r="AC72" s="6">
        <f>((1+BSL_RFR_spot_no_VA!AC72)*(1+DH_RFR_spot_no_VA!$C72)/(1+BSL_RFR_spot_no_VA!$C72))-1</f>
        <v>4.1920338569877869E-2</v>
      </c>
      <c r="AD72" s="6">
        <f>((1+BSL_RFR_spot_no_VA!AD72)*(1+DH_RFR_spot_no_VA!$C72)/(1+BSL_RFR_spot_no_VA!$C72))-1</f>
        <v>5.3046529035858825E-2</v>
      </c>
      <c r="AE72" s="6">
        <f>((1+BSL_RFR_spot_no_VA!AE72)*(1+DH_RFR_spot_no_VA!$C72)/(1+BSL_RFR_spot_no_VA!$C72))-1</f>
        <v>2.8948098564698155E-2</v>
      </c>
      <c r="AF72" s="6">
        <f>((1+BSL_RFR_spot_no_VA!AF72)*(1+DH_RFR_spot_no_VA!$C72)/(1+BSL_RFR_spot_no_VA!$C72))-1</f>
        <v>2.8948098564698155E-2</v>
      </c>
      <c r="AG72" s="6">
        <f>((1+BSL_RFR_spot_no_VA!AG72)*(1+DH_RFR_spot_no_VA!$C72)/(1+BSL_RFR_spot_no_VA!$C72))-1</f>
        <v>2.8948098564698155E-2</v>
      </c>
      <c r="AH72" s="6">
        <f>((1+BSL_RFR_spot_no_VA!AH72)*(1+DH_RFR_spot_no_VA!$C72)/(1+BSL_RFR_spot_no_VA!$C72))-1</f>
        <v>3.5114901890237471E-2</v>
      </c>
      <c r="AI72" s="6">
        <f>((1+BSL_RFR_spot_no_VA!AI72)*(1+DH_RFR_spot_no_VA!$C72)/(1+BSL_RFR_spot_no_VA!$C72))-1</f>
        <v>1.7931673206453169E-2</v>
      </c>
      <c r="AJ72" s="6">
        <f>((1+BSL_RFR_spot_no_VA!AJ72)*(1+DH_RFR_spot_no_VA!$C72)/(1+BSL_RFR_spot_no_VA!$C72))-1</f>
        <v>1.9268811791602447E-2</v>
      </c>
      <c r="AK72" s="6">
        <f>((1+BSL_RFR_spot_no_VA!AK72)*(1+DH_RFR_spot_no_VA!$C72)/(1+BSL_RFR_spot_no_VA!$C72))-1</f>
        <v>3.3977336228244726E-2</v>
      </c>
      <c r="AL72" s="6">
        <f>((1+BSL_RFR_spot_no_VA!AL72)*(1+DH_RFR_spot_no_VA!$C72)/(1+BSL_RFR_spot_no_VA!$C72))-1</f>
        <v>8.605589052596252E-2</v>
      </c>
      <c r="AM72" s="6">
        <f>((1+BSL_RFR_spot_no_VA!AM72)*(1+DH_RFR_spot_no_VA!$C72)/(1+BSL_RFR_spot_no_VA!$C72))-1</f>
        <v>3.0834062688527952E-2</v>
      </c>
      <c r="AN72" s="6">
        <f>((1+BSL_RFR_spot_no_VA!AN72)*(1+DH_RFR_spot_no_VA!$C72)/(1+BSL_RFR_spot_no_VA!$C72))-1</f>
        <v>4.2349420354664602E-2</v>
      </c>
      <c r="AO72" s="6">
        <f>((1+BSL_RFR_spot_no_VA!AO72)*(1+DH_RFR_spot_no_VA!$C72)/(1+BSL_RFR_spot_no_VA!$C72))-1</f>
        <v>3.5134859182553102E-2</v>
      </c>
      <c r="AP72" s="6">
        <f>((1+BSL_RFR_spot_no_VA!AP72)*(1+DH_RFR_spot_no_VA!$C72)/(1+BSL_RFR_spot_no_VA!$C72))-1</f>
        <v>4.7937462203049952E-2</v>
      </c>
      <c r="AQ72" s="6">
        <f>((1+BSL_RFR_spot_no_VA!AQ72)*(1+DH_RFR_spot_no_VA!$C72)/(1+BSL_RFR_spot_no_VA!$C72))-1</f>
        <v>3.2450603366096509E-2</v>
      </c>
      <c r="AR72" s="6">
        <f>((1+BSL_RFR_spot_no_VA!AR72)*(1+DH_RFR_spot_no_VA!$C72)/(1+BSL_RFR_spot_no_VA!$C72))-1</f>
        <v>5.8534784422665798E-2</v>
      </c>
      <c r="AS72" s="6">
        <f>((1+BSL_RFR_spot_no_VA!AS72)*(1+DH_RFR_spot_no_VA!$C72)/(1+BSL_RFR_spot_no_VA!$C72))-1</f>
        <v>1.8280925821977156E-2</v>
      </c>
      <c r="AT72" s="6">
        <f>((1+BSL_RFR_spot_no_VA!AT72)*(1+DH_RFR_spot_no_VA!$C72)/(1+BSL_RFR_spot_no_VA!$C72))-1</f>
        <v>4.3417135493552417E-2</v>
      </c>
      <c r="AU72" s="6">
        <f>((1+BSL_RFR_spot_no_VA!AU72)*(1+DH_RFR_spot_no_VA!$C72)/(1+BSL_RFR_spot_no_VA!$C72))-1</f>
        <v>5.885410109971656E-2</v>
      </c>
      <c r="AV72" s="6">
        <f>((1+BSL_RFR_spot_no_VA!AV72)*(1+DH_RFR_spot_no_VA!$C72)/(1+BSL_RFR_spot_no_VA!$C72))-1</f>
        <v>3.9315911922684021E-2</v>
      </c>
      <c r="AW72" s="6">
        <f>((1+BSL_RFR_spot_no_VA!AW72)*(1+DH_RFR_spot_no_VA!$C72)/(1+BSL_RFR_spot_no_VA!$C72))-1</f>
        <v>3.463592687466166E-2</v>
      </c>
      <c r="AX72" s="6">
        <f>((1+BSL_RFR_spot_no_VA!AX72)*(1+DH_RFR_spot_no_VA!$C72)/(1+BSL_RFR_spot_no_VA!$C72))-1</f>
        <v>6.74457154416086E-2</v>
      </c>
      <c r="AY72" s="6">
        <f>((1+BSL_RFR_spot_no_VA!AY72)*(1+DH_RFR_spot_no_VA!$C72)/(1+BSL_RFR_spot_no_VA!$C72))-1</f>
        <v>2.9586731918799236E-2</v>
      </c>
      <c r="AZ72" s="6">
        <f>((1+BSL_RFR_spot_no_VA!AZ72)*(1+DH_RFR_spot_no_VA!$C72)/(1+BSL_RFR_spot_no_VA!$C72))-1</f>
        <v>3.1352952288735247E-2</v>
      </c>
      <c r="BA72" s="6">
        <f>((1+BSL_RFR_spot_no_VA!BA72)*(1+DH_RFR_spot_no_VA!$C72)/(1+BSL_RFR_spot_no_VA!$C72))-1</f>
        <v>3.684120767554222E-2</v>
      </c>
      <c r="BB72" s="6">
        <f>((1+BSL_RFR_spot_no_VA!BB72)*(1+DH_RFR_spot_no_VA!$C72)/(1+BSL_RFR_spot_no_VA!$C72))-1</f>
        <v>6.7345928980030223E-2</v>
      </c>
      <c r="BC72" s="6">
        <f>((1+BSL_RFR_spot_no_VA!BC72)*(1+DH_RFR_spot_no_VA!$C72)/(1+BSL_RFR_spot_no_VA!$C72))-1</f>
        <v>2.6004397948138136E-2</v>
      </c>
      <c r="BD72" s="12"/>
      <c r="BE72" s="3"/>
    </row>
    <row r="73" spans="1:57" x14ac:dyDescent="0.25">
      <c r="A73" s="3"/>
      <c r="B73" s="3">
        <v>63</v>
      </c>
      <c r="C73" s="6">
        <v>2.9152800994100447E-2</v>
      </c>
      <c r="D73" s="6">
        <f>((1+BSL_RFR_spot_no_VA!D73)*(1+DH_RFR_spot_no_VA!$C73)/(1+BSL_RFR_spot_no_VA!$C73))-1</f>
        <v>2.9152800994100447E-2</v>
      </c>
      <c r="E73" s="6">
        <f>((1+BSL_RFR_spot_no_VA!E73)*(1+DH_RFR_spot_no_VA!$C73)/(1+BSL_RFR_spot_no_VA!$C73))-1</f>
        <v>2.9152800994100447E-2</v>
      </c>
      <c r="F73" s="6">
        <f>((1+BSL_RFR_spot_no_VA!F73)*(1+DH_RFR_spot_no_VA!$C73)/(1+BSL_RFR_spot_no_VA!$C73))-1</f>
        <v>2.8943242284670934E-2</v>
      </c>
      <c r="G73" s="6">
        <f>((1+BSL_RFR_spot_no_VA!G73)*(1+DH_RFR_spot_no_VA!$C73)/(1+BSL_RFR_spot_no_VA!$C73))-1</f>
        <v>4.1117605403904633E-2</v>
      </c>
      <c r="H73" s="6">
        <f>((1+BSL_RFR_spot_no_VA!H73)*(1+DH_RFR_spot_no_VA!$C73)/(1+BSL_RFR_spot_no_VA!$C73))-1</f>
        <v>2.9152800994100447E-2</v>
      </c>
      <c r="I73" s="6">
        <f>((1+BSL_RFR_spot_no_VA!I73)*(1+DH_RFR_spot_no_VA!$C73)/(1+BSL_RFR_spot_no_VA!$C73))-1</f>
        <v>3.0370237306023729E-2</v>
      </c>
      <c r="J73" s="6">
        <f>((1+BSL_RFR_spot_no_VA!J73)*(1+DH_RFR_spot_no_VA!$C73)/(1+BSL_RFR_spot_no_VA!$C73))-1</f>
        <v>2.911288504944709E-2</v>
      </c>
      <c r="K73" s="6">
        <f>((1+BSL_RFR_spot_no_VA!K73)*(1+DH_RFR_spot_no_VA!$C73)/(1+BSL_RFR_spot_no_VA!$C73))-1</f>
        <v>2.9152800994100447E-2</v>
      </c>
      <c r="L73" s="6">
        <f>((1+BSL_RFR_spot_no_VA!L73)*(1+DH_RFR_spot_no_VA!$C73)/(1+BSL_RFR_spot_no_VA!$C73))-1</f>
        <v>2.9152800994100447E-2</v>
      </c>
      <c r="M73" s="6">
        <f>((1+BSL_RFR_spot_no_VA!M73)*(1+DH_RFR_spot_no_VA!$C73)/(1+BSL_RFR_spot_no_VA!$C73))-1</f>
        <v>2.9152800994100447E-2</v>
      </c>
      <c r="N73" s="6">
        <f>((1+BSL_RFR_spot_no_VA!N73)*(1+DH_RFR_spot_no_VA!$C73)/(1+BSL_RFR_spot_no_VA!$C73))-1</f>
        <v>2.9152800994100447E-2</v>
      </c>
      <c r="O73" s="6">
        <f>((1+BSL_RFR_spot_no_VA!O73)*(1+DH_RFR_spot_no_VA!$C73)/(1+BSL_RFR_spot_no_VA!$C73))-1</f>
        <v>2.9152800994100447E-2</v>
      </c>
      <c r="P73" s="6">
        <f>((1+BSL_RFR_spot_no_VA!P73)*(1+DH_RFR_spot_no_VA!$C73)/(1+BSL_RFR_spot_no_VA!$C73))-1</f>
        <v>4.1476848905783736E-2</v>
      </c>
      <c r="Q73" s="6">
        <f>((1+BSL_RFR_spot_no_VA!Q73)*(1+DH_RFR_spot_no_VA!$C73)/(1+BSL_RFR_spot_no_VA!$C73))-1</f>
        <v>4.459029258873537E-2</v>
      </c>
      <c r="R73" s="6">
        <f>((1+BSL_RFR_spot_no_VA!R73)*(1+DH_RFR_spot_no_VA!$C73)/(1+BSL_RFR_spot_no_VA!$C73))-1</f>
        <v>2.9152800994100447E-2</v>
      </c>
      <c r="S73" s="6">
        <f>((1+BSL_RFR_spot_no_VA!S73)*(1+DH_RFR_spot_no_VA!$C73)/(1+BSL_RFR_spot_no_VA!$C73))-1</f>
        <v>2.9152800994100447E-2</v>
      </c>
      <c r="T73" s="6">
        <f>((1+BSL_RFR_spot_no_VA!T73)*(1+DH_RFR_spot_no_VA!$C73)/(1+BSL_RFR_spot_no_VA!$C73))-1</f>
        <v>2.9152800994100447E-2</v>
      </c>
      <c r="U73" s="6">
        <f>((1+BSL_RFR_spot_no_VA!U73)*(1+DH_RFR_spot_no_VA!$C73)/(1+BSL_RFR_spot_no_VA!$C73))-1</f>
        <v>1.8155958242136894E-2</v>
      </c>
      <c r="V73" s="6">
        <f>((1+BSL_RFR_spot_no_VA!V73)*(1+DH_RFR_spot_no_VA!$C73)/(1+BSL_RFR_spot_no_VA!$C73))-1</f>
        <v>2.9152800994100447E-2</v>
      </c>
      <c r="W73" s="6">
        <f>((1+BSL_RFR_spot_no_VA!W73)*(1+DH_RFR_spot_no_VA!$C73)/(1+BSL_RFR_spot_no_VA!$C73))-1</f>
        <v>2.9152800994100447E-2</v>
      </c>
      <c r="X73" s="6">
        <f>((1+BSL_RFR_spot_no_VA!X73)*(1+DH_RFR_spot_no_VA!$C73)/(1+BSL_RFR_spot_no_VA!$C73))-1</f>
        <v>2.9152800994100447E-2</v>
      </c>
      <c r="Y73" s="6">
        <f>((1+BSL_RFR_spot_no_VA!Y73)*(1+DH_RFR_spot_no_VA!$C73)/(1+BSL_RFR_spot_no_VA!$C73))-1</f>
        <v>2.9152800994100447E-2</v>
      </c>
      <c r="Z73" s="6">
        <f>((1+BSL_RFR_spot_no_VA!Z73)*(1+DH_RFR_spot_no_VA!$C73)/(1+BSL_RFR_spot_no_VA!$C73))-1</f>
        <v>3.3743134629221405E-2</v>
      </c>
      <c r="AA73" s="6">
        <f>((1+BSL_RFR_spot_no_VA!AA73)*(1+DH_RFR_spot_no_VA!$C73)/(1+BSL_RFR_spot_no_VA!$C73))-1</f>
        <v>3.8513090015281692E-2</v>
      </c>
      <c r="AB73" s="6">
        <f>((1+BSL_RFR_spot_no_VA!AB73)*(1+DH_RFR_spot_no_VA!$C73)/(1+BSL_RFR_spot_no_VA!$C73))-1</f>
        <v>2.9152800994100447E-2</v>
      </c>
      <c r="AC73" s="6">
        <f>((1+BSL_RFR_spot_no_VA!AC73)*(1+DH_RFR_spot_no_VA!$C73)/(1+BSL_RFR_spot_no_VA!$C73))-1</f>
        <v>4.1925903283132282E-2</v>
      </c>
      <c r="AD73" s="6">
        <f>((1+BSL_RFR_spot_no_VA!AD73)*(1+DH_RFR_spot_no_VA!$C73)/(1+BSL_RFR_spot_no_VA!$C73))-1</f>
        <v>5.2872851104279306E-2</v>
      </c>
      <c r="AE73" s="6">
        <f>((1+BSL_RFR_spot_no_VA!AE73)*(1+DH_RFR_spot_no_VA!$C73)/(1+BSL_RFR_spot_no_VA!$C73))-1</f>
        <v>2.9152800994100447E-2</v>
      </c>
      <c r="AF73" s="6">
        <f>((1+BSL_RFR_spot_no_VA!AF73)*(1+DH_RFR_spot_no_VA!$C73)/(1+BSL_RFR_spot_no_VA!$C73))-1</f>
        <v>2.9152800994100447E-2</v>
      </c>
      <c r="AG73" s="6">
        <f>((1+BSL_RFR_spot_no_VA!AG73)*(1+DH_RFR_spot_no_VA!$C73)/(1+BSL_RFR_spot_no_VA!$C73))-1</f>
        <v>2.9152800994100447E-2</v>
      </c>
      <c r="AH73" s="6">
        <f>((1+BSL_RFR_spot_no_VA!AH73)*(1+DH_RFR_spot_no_VA!$C73)/(1+BSL_RFR_spot_no_VA!$C73))-1</f>
        <v>3.522002458139073E-2</v>
      </c>
      <c r="AI73" s="6">
        <f>((1+BSL_RFR_spot_no_VA!AI73)*(1+DH_RFR_spot_no_VA!$C73)/(1+BSL_RFR_spot_no_VA!$C73))-1</f>
        <v>1.8155958242136894E-2</v>
      </c>
      <c r="AJ73" s="6">
        <f>((1+BSL_RFR_spot_no_VA!AJ73)*(1+DH_RFR_spot_no_VA!$C73)/(1+BSL_RFR_spot_no_VA!$C73))-1</f>
        <v>1.9572974277326294E-2</v>
      </c>
      <c r="AK73" s="6">
        <f>((1+BSL_RFR_spot_no_VA!AK73)*(1+DH_RFR_spot_no_VA!$C73)/(1+BSL_RFR_spot_no_VA!$C73))-1</f>
        <v>3.4102378131100286E-2</v>
      </c>
      <c r="AL73" s="6">
        <f>((1+BSL_RFR_spot_no_VA!AL73)*(1+DH_RFR_spot_no_VA!$C73)/(1+BSL_RFR_spot_no_VA!$C73))-1</f>
        <v>8.5504135858290864E-2</v>
      </c>
      <c r="AM73" s="6">
        <f>((1+BSL_RFR_spot_no_VA!AM73)*(1+DH_RFR_spot_no_VA!$C73)/(1+BSL_RFR_spot_no_VA!$C73))-1</f>
        <v>3.1008892420475442E-2</v>
      </c>
      <c r="AN73" s="6">
        <f>((1+BSL_RFR_spot_no_VA!AN73)*(1+DH_RFR_spot_no_VA!$C73)/(1+BSL_RFR_spot_no_VA!$C73))-1</f>
        <v>4.2345020701991531E-2</v>
      </c>
      <c r="AO73" s="6">
        <f>((1+BSL_RFR_spot_no_VA!AO73)*(1+DH_RFR_spot_no_VA!$C73)/(1+BSL_RFR_spot_no_VA!$C73))-1</f>
        <v>3.5239982553717075E-2</v>
      </c>
      <c r="AP73" s="6">
        <f>((1+BSL_RFR_spot_no_VA!AP73)*(1+DH_RFR_spot_no_VA!$C73)/(1+BSL_RFR_spot_no_VA!$C73))-1</f>
        <v>4.7843442077972975E-2</v>
      </c>
      <c r="AQ73" s="6">
        <f>((1+BSL_RFR_spot_no_VA!AQ73)*(1+DH_RFR_spot_no_VA!$C73)/(1+BSL_RFR_spot_no_VA!$C73))-1</f>
        <v>3.2605530206604394E-2</v>
      </c>
      <c r="AR73" s="6">
        <f>((1+BSL_RFR_spot_no_VA!AR73)*(1+DH_RFR_spot_no_VA!$C73)/(1+BSL_RFR_spot_no_VA!$C73))-1</f>
        <v>5.8431146397240896E-2</v>
      </c>
      <c r="AS73" s="6">
        <f>((1+BSL_RFR_spot_no_VA!AS73)*(1+DH_RFR_spot_no_VA!$C73)/(1+BSL_RFR_spot_no_VA!$C73))-1</f>
        <v>1.8495243771689429E-2</v>
      </c>
      <c r="AT73" s="6">
        <f>((1+BSL_RFR_spot_no_VA!AT73)*(1+DH_RFR_spot_no_VA!$C73)/(1+BSL_RFR_spot_no_VA!$C73))-1</f>
        <v>4.3402793235301829E-2</v>
      </c>
      <c r="AU73" s="6">
        <f>((1+BSL_RFR_spot_no_VA!AU73)*(1+DH_RFR_spot_no_VA!$C73)/(1+BSL_RFR_spot_no_VA!$C73))-1</f>
        <v>5.8750473954466864E-2</v>
      </c>
      <c r="AV73" s="6">
        <f>((1+BSL_RFR_spot_no_VA!AV73)*(1+DH_RFR_spot_no_VA!$C73)/(1+BSL_RFR_spot_no_VA!$C73))-1</f>
        <v>3.9361303839162698E-2</v>
      </c>
      <c r="AW73" s="6">
        <f>((1+BSL_RFR_spot_no_VA!AW73)*(1+DH_RFR_spot_no_VA!$C73)/(1+BSL_RFR_spot_no_VA!$C73))-1</f>
        <v>3.4751012231715173E-2</v>
      </c>
      <c r="AX73" s="6">
        <f>((1+BSL_RFR_spot_no_VA!AX73)*(1+DH_RFR_spot_no_VA!$C73)/(1+BSL_RFR_spot_no_VA!$C73))-1</f>
        <v>6.7202675234787179E-2</v>
      </c>
      <c r="AY73" s="6">
        <f>((1+BSL_RFR_spot_no_VA!AY73)*(1+DH_RFR_spot_no_VA!$C73)/(1+BSL_RFR_spot_no_VA!$C73))-1</f>
        <v>2.9781477122388544E-2</v>
      </c>
      <c r="AZ73" s="6">
        <f>((1+BSL_RFR_spot_no_VA!AZ73)*(1+DH_RFR_spot_no_VA!$C73)/(1+BSL_RFR_spot_no_VA!$C73))-1</f>
        <v>3.1517820714803912E-2</v>
      </c>
      <c r="BA73" s="6">
        <f>((1+BSL_RFR_spot_no_VA!BA73)*(1+DH_RFR_spot_no_VA!$C73)/(1+BSL_RFR_spot_no_VA!$C73))-1</f>
        <v>3.6926431215315914E-2</v>
      </c>
      <c r="BB73" s="6">
        <f>((1+BSL_RFR_spot_no_VA!BB73)*(1+DH_RFR_spot_no_VA!$C73)/(1+BSL_RFR_spot_no_VA!$C73))-1</f>
        <v>6.7092906386990947E-2</v>
      </c>
      <c r="BC73" s="6">
        <f>((1+BSL_RFR_spot_no_VA!BC73)*(1+DH_RFR_spot_no_VA!$C73)/(1+BSL_RFR_spot_no_VA!$C73))-1</f>
        <v>2.6218979062088366E-2</v>
      </c>
      <c r="BD73" s="12"/>
      <c r="BE73" s="3"/>
    </row>
    <row r="74" spans="1:57" x14ac:dyDescent="0.25">
      <c r="A74" s="3"/>
      <c r="B74" s="3">
        <v>64</v>
      </c>
      <c r="C74" s="6">
        <v>2.935128541330001E-2</v>
      </c>
      <c r="D74" s="6">
        <f>((1+BSL_RFR_spot_no_VA!D74)*(1+DH_RFR_spot_no_VA!$C74)/(1+BSL_RFR_spot_no_VA!$C74))-1</f>
        <v>2.935128541330001E-2</v>
      </c>
      <c r="E74" s="6">
        <f>((1+BSL_RFR_spot_no_VA!E74)*(1+DH_RFR_spot_no_VA!$C74)/(1+BSL_RFR_spot_no_VA!$C74))-1</f>
        <v>2.935128541330001E-2</v>
      </c>
      <c r="F74" s="6">
        <f>((1+BSL_RFR_spot_no_VA!F74)*(1+DH_RFR_spot_no_VA!$C74)/(1+BSL_RFR_spot_no_VA!$C74))-1</f>
        <v>2.9151698162861228E-2</v>
      </c>
      <c r="G74" s="6">
        <f>((1+BSL_RFR_spot_no_VA!G74)*(1+DH_RFR_spot_no_VA!$C74)/(1+BSL_RFR_spot_no_VA!$C74))-1</f>
        <v>4.1136912551713811E-2</v>
      </c>
      <c r="H74" s="6">
        <f>((1+BSL_RFR_spot_no_VA!H74)*(1+DH_RFR_spot_no_VA!$C74)/(1+BSL_RFR_spot_no_VA!$C74))-1</f>
        <v>2.935128541330001E-2</v>
      </c>
      <c r="I74" s="6">
        <f>((1+BSL_RFR_spot_no_VA!I74)*(1+DH_RFR_spot_no_VA!$C74)/(1+BSL_RFR_spot_no_VA!$C74))-1</f>
        <v>3.055878827845504E-2</v>
      </c>
      <c r="J74" s="6">
        <f>((1+BSL_RFR_spot_no_VA!J74)*(1+DH_RFR_spot_no_VA!$C74)/(1+BSL_RFR_spot_no_VA!$C74))-1</f>
        <v>2.9311367963212209E-2</v>
      </c>
      <c r="K74" s="6">
        <f>((1+BSL_RFR_spot_no_VA!K74)*(1+DH_RFR_spot_no_VA!$C74)/(1+BSL_RFR_spot_no_VA!$C74))-1</f>
        <v>2.935128541330001E-2</v>
      </c>
      <c r="L74" s="6">
        <f>((1+BSL_RFR_spot_no_VA!L74)*(1+DH_RFR_spot_no_VA!$C74)/(1+BSL_RFR_spot_no_VA!$C74))-1</f>
        <v>2.935128541330001E-2</v>
      </c>
      <c r="M74" s="6">
        <f>((1+BSL_RFR_spot_no_VA!M74)*(1+DH_RFR_spot_no_VA!$C74)/(1+BSL_RFR_spot_no_VA!$C74))-1</f>
        <v>2.935128541330001E-2</v>
      </c>
      <c r="N74" s="6">
        <f>((1+BSL_RFR_spot_no_VA!N74)*(1+DH_RFR_spot_no_VA!$C74)/(1+BSL_RFR_spot_no_VA!$C74))-1</f>
        <v>2.935128541330001E-2</v>
      </c>
      <c r="O74" s="6">
        <f>((1+BSL_RFR_spot_no_VA!O74)*(1+DH_RFR_spot_no_VA!$C74)/(1+BSL_RFR_spot_no_VA!$C74))-1</f>
        <v>2.935128541330001E-2</v>
      </c>
      <c r="P74" s="6">
        <f>((1+BSL_RFR_spot_no_VA!P74)*(1+DH_RFR_spot_no_VA!$C74)/(1+BSL_RFR_spot_no_VA!$C74))-1</f>
        <v>4.148619023998168E-2</v>
      </c>
      <c r="Q74" s="6">
        <f>((1+BSL_RFR_spot_no_VA!Q74)*(1+DH_RFR_spot_no_VA!$C74)/(1+BSL_RFR_spot_no_VA!$C74))-1</f>
        <v>4.4559833896740342E-2</v>
      </c>
      <c r="R74" s="6">
        <f>((1+BSL_RFR_spot_no_VA!R74)*(1+DH_RFR_spot_no_VA!$C74)/(1+BSL_RFR_spot_no_VA!$C74))-1</f>
        <v>2.935128541330001E-2</v>
      </c>
      <c r="S74" s="6">
        <f>((1+BSL_RFR_spot_no_VA!S74)*(1+DH_RFR_spot_no_VA!$C74)/(1+BSL_RFR_spot_no_VA!$C74))-1</f>
        <v>2.935128541330001E-2</v>
      </c>
      <c r="T74" s="6">
        <f>((1+BSL_RFR_spot_no_VA!T74)*(1+DH_RFR_spot_no_VA!$C74)/(1+BSL_RFR_spot_no_VA!$C74))-1</f>
        <v>2.935128541330001E-2</v>
      </c>
      <c r="U74" s="6">
        <f>((1+BSL_RFR_spot_no_VA!U74)*(1+DH_RFR_spot_no_VA!$C74)/(1+BSL_RFR_spot_no_VA!$C74))-1</f>
        <v>1.8373986639163675E-2</v>
      </c>
      <c r="V74" s="6">
        <f>((1+BSL_RFR_spot_no_VA!V74)*(1+DH_RFR_spot_no_VA!$C74)/(1+BSL_RFR_spot_no_VA!$C74))-1</f>
        <v>2.935128541330001E-2</v>
      </c>
      <c r="W74" s="6">
        <f>((1+BSL_RFR_spot_no_VA!W74)*(1+DH_RFR_spot_no_VA!$C74)/(1+BSL_RFR_spot_no_VA!$C74))-1</f>
        <v>2.935128541330001E-2</v>
      </c>
      <c r="X74" s="6">
        <f>((1+BSL_RFR_spot_no_VA!X74)*(1+DH_RFR_spot_no_VA!$C74)/(1+BSL_RFR_spot_no_VA!$C74))-1</f>
        <v>2.935128541330001E-2</v>
      </c>
      <c r="Y74" s="6">
        <f>((1+BSL_RFR_spot_no_VA!Y74)*(1+DH_RFR_spot_no_VA!$C74)/(1+BSL_RFR_spot_no_VA!$C74))-1</f>
        <v>2.935128541330001E-2</v>
      </c>
      <c r="Z74" s="6">
        <f>((1+BSL_RFR_spot_no_VA!Z74)*(1+DH_RFR_spot_no_VA!$C74)/(1+BSL_RFR_spot_no_VA!$C74))-1</f>
        <v>3.3881915998261958E-2</v>
      </c>
      <c r="AA74" s="6">
        <f>((1+BSL_RFR_spot_no_VA!AA74)*(1+DH_RFR_spot_no_VA!$C74)/(1+BSL_RFR_spot_no_VA!$C74))-1</f>
        <v>3.8572216383574665E-2</v>
      </c>
      <c r="AB74" s="6">
        <f>((1+BSL_RFR_spot_no_VA!AB74)*(1+DH_RFR_spot_no_VA!$C74)/(1+BSL_RFR_spot_no_VA!$C74))-1</f>
        <v>2.935128541330001E-2</v>
      </c>
      <c r="AC74" s="6">
        <f>((1+BSL_RFR_spot_no_VA!AC74)*(1+DH_RFR_spot_no_VA!$C74)/(1+BSL_RFR_spot_no_VA!$C74))-1</f>
        <v>4.1935261553469383E-2</v>
      </c>
      <c r="AD74" s="6">
        <f>((1+BSL_RFR_spot_no_VA!AD74)*(1+DH_RFR_spot_no_VA!$C74)/(1+BSL_RFR_spot_no_VA!$C74))-1</f>
        <v>5.2712973077167158E-2</v>
      </c>
      <c r="AE74" s="6">
        <f>((1+BSL_RFR_spot_no_VA!AE74)*(1+DH_RFR_spot_no_VA!$C74)/(1+BSL_RFR_spot_no_VA!$C74))-1</f>
        <v>2.935128541330001E-2</v>
      </c>
      <c r="AF74" s="6">
        <f>((1+BSL_RFR_spot_no_VA!AF74)*(1+DH_RFR_spot_no_VA!$C74)/(1+BSL_RFR_spot_no_VA!$C74))-1</f>
        <v>2.935128541330001E-2</v>
      </c>
      <c r="AG74" s="6">
        <f>((1+BSL_RFR_spot_no_VA!AG74)*(1+DH_RFR_spot_no_VA!$C74)/(1+BSL_RFR_spot_no_VA!$C74))-1</f>
        <v>2.935128541330001E-2</v>
      </c>
      <c r="AH74" s="6">
        <f>((1+BSL_RFR_spot_no_VA!AH74)*(1+DH_RFR_spot_no_VA!$C74)/(1+BSL_RFR_spot_no_VA!$C74))-1</f>
        <v>3.5328923563943349E-2</v>
      </c>
      <c r="AI74" s="6">
        <f>((1+BSL_RFR_spot_no_VA!AI74)*(1+DH_RFR_spot_no_VA!$C74)/(1+BSL_RFR_spot_no_VA!$C74))-1</f>
        <v>1.8373986639163675E-2</v>
      </c>
      <c r="AJ74" s="6">
        <f>((1+BSL_RFR_spot_no_VA!AJ74)*(1+DH_RFR_spot_no_VA!$C74)/(1+BSL_RFR_spot_no_VA!$C74))-1</f>
        <v>1.9870891017454984E-2</v>
      </c>
      <c r="AK74" s="6">
        <f>((1+BSL_RFR_spot_no_VA!AK74)*(1+DH_RFR_spot_no_VA!$C74)/(1+BSL_RFR_spot_no_VA!$C74))-1</f>
        <v>3.4221214324007931E-2</v>
      </c>
      <c r="AL74" s="6">
        <f>((1+BSL_RFR_spot_no_VA!AL74)*(1+DH_RFR_spot_no_VA!$C74)/(1+BSL_RFR_spot_no_VA!$C74))-1</f>
        <v>8.4976252110606332E-2</v>
      </c>
      <c r="AM74" s="6">
        <f>((1+BSL_RFR_spot_no_VA!AM74)*(1+DH_RFR_spot_no_VA!$C74)/(1+BSL_RFR_spot_no_VA!$C74))-1</f>
        <v>3.1177508754815619E-2</v>
      </c>
      <c r="AN74" s="6">
        <f>((1+BSL_RFR_spot_no_VA!AN74)*(1+DH_RFR_spot_no_VA!$C74)/(1+BSL_RFR_spot_no_VA!$C74))-1</f>
        <v>4.2344415416868841E-2</v>
      </c>
      <c r="AO74" s="6">
        <f>((1+BSL_RFR_spot_no_VA!AO74)*(1+DH_RFR_spot_no_VA!$C74)/(1+BSL_RFR_spot_no_VA!$C74))-1</f>
        <v>3.534888228898736E-2</v>
      </c>
      <c r="AP74" s="6">
        <f>((1+BSL_RFR_spot_no_VA!AP74)*(1+DH_RFR_spot_no_VA!$C74)/(1+BSL_RFR_spot_no_VA!$C74))-1</f>
        <v>4.7763209266283635E-2</v>
      </c>
      <c r="AQ74" s="6">
        <f>((1+BSL_RFR_spot_no_VA!AQ74)*(1+DH_RFR_spot_no_VA!$C74)/(1+BSL_RFR_spot_no_VA!$C74))-1</f>
        <v>3.2754248033282529E-2</v>
      </c>
      <c r="AR74" s="6">
        <f>((1+BSL_RFR_spot_no_VA!AR74)*(1+DH_RFR_spot_no_VA!$C74)/(1+BSL_RFR_spot_no_VA!$C74))-1</f>
        <v>5.8331354177020289E-2</v>
      </c>
      <c r="AS74" s="6">
        <f>((1+BSL_RFR_spot_no_VA!AS74)*(1+DH_RFR_spot_no_VA!$C74)/(1+BSL_RFR_spot_no_VA!$C74))-1</f>
        <v>1.8703305602387532E-2</v>
      </c>
      <c r="AT74" s="6">
        <f>((1+BSL_RFR_spot_no_VA!AT74)*(1+DH_RFR_spot_no_VA!$C74)/(1+BSL_RFR_spot_no_VA!$C74))-1</f>
        <v>4.3382269119150774E-2</v>
      </c>
      <c r="AU74" s="6">
        <f>((1+BSL_RFR_spot_no_VA!AU74)*(1+DH_RFR_spot_no_VA!$C74)/(1+BSL_RFR_spot_no_VA!$C74))-1</f>
        <v>5.8650693777722473E-2</v>
      </c>
      <c r="AV74" s="6">
        <f>((1+BSL_RFR_spot_no_VA!AV74)*(1+DH_RFR_spot_no_VA!$C74)/(1+BSL_RFR_spot_no_VA!$C74))-1</f>
        <v>3.940050347289592E-2</v>
      </c>
      <c r="AW74" s="6">
        <f>((1+BSL_RFR_spot_no_VA!AW74)*(1+DH_RFR_spot_no_VA!$C74)/(1+BSL_RFR_spot_no_VA!$C74))-1</f>
        <v>3.4869872887933973E-2</v>
      </c>
      <c r="AX74" s="6">
        <f>((1+BSL_RFR_spot_no_VA!AX74)*(1+DH_RFR_spot_no_VA!$C74)/(1+BSL_RFR_spot_no_VA!$C74))-1</f>
        <v>6.6973482121022387E-2</v>
      </c>
      <c r="AY74" s="6">
        <f>((1+BSL_RFR_spot_no_VA!AY74)*(1+DH_RFR_spot_no_VA!$C74)/(1+BSL_RFR_spot_no_VA!$C74))-1</f>
        <v>2.9979985252182484E-2</v>
      </c>
      <c r="AZ74" s="6">
        <f>((1+BSL_RFR_spot_no_VA!AZ74)*(1+DH_RFR_spot_no_VA!$C74)/(1+BSL_RFR_spot_no_VA!$C74))-1</f>
        <v>3.1686456243434469E-2</v>
      </c>
      <c r="BA74" s="6">
        <f>((1+BSL_RFR_spot_no_VA!BA74)*(1+DH_RFR_spot_no_VA!$C74)/(1+BSL_RFR_spot_no_VA!$C74))-1</f>
        <v>3.7005456467629871E-2</v>
      </c>
      <c r="BB74" s="6">
        <f>((1+BSL_RFR_spot_no_VA!BB74)*(1+DH_RFR_spot_no_VA!$C74)/(1+BSL_RFR_spot_no_VA!$C74))-1</f>
        <v>6.686370913328088E-2</v>
      </c>
      <c r="BC74" s="6">
        <f>((1+BSL_RFR_spot_no_VA!BC74)*(1+DH_RFR_spot_no_VA!$C74)/(1+BSL_RFR_spot_no_VA!$C74))-1</f>
        <v>2.6437311556892773E-2</v>
      </c>
      <c r="BD74" s="12"/>
      <c r="BE74" s="3"/>
    </row>
    <row r="75" spans="1:57" x14ac:dyDescent="0.25">
      <c r="A75" s="11"/>
      <c r="B75" s="8">
        <v>65</v>
      </c>
      <c r="C75" s="9">
        <v>2.9543820595926418E-2</v>
      </c>
      <c r="D75" s="9">
        <f>((1+BSL_RFR_spot_no_VA!D75)*(1+DH_RFR_spot_no_VA!$C75)/(1+BSL_RFR_spot_no_VA!$C75))-1</f>
        <v>2.9543820595926418E-2</v>
      </c>
      <c r="E75" s="9">
        <f>((1+BSL_RFR_spot_no_VA!E75)*(1+DH_RFR_spot_no_VA!$C75)/(1+BSL_RFR_spot_no_VA!$C75))-1</f>
        <v>2.9543820595926418E-2</v>
      </c>
      <c r="F75" s="9">
        <f>((1+BSL_RFR_spot_no_VA!F75)*(1+DH_RFR_spot_no_VA!$C75)/(1+BSL_RFR_spot_no_VA!$C75))-1</f>
        <v>2.9344226974004739E-2</v>
      </c>
      <c r="G75" s="9">
        <f>((1+BSL_RFR_spot_no_VA!G75)*(1+DH_RFR_spot_no_VA!$C75)/(1+BSL_RFR_spot_no_VA!$C75))-1</f>
        <v>4.1150189710666751E-2</v>
      </c>
      <c r="H75" s="9">
        <f>((1+BSL_RFR_spot_no_VA!H75)*(1+DH_RFR_spot_no_VA!$C75)/(1+BSL_RFR_spot_no_VA!$C75))-1</f>
        <v>2.9543820595926418E-2</v>
      </c>
      <c r="I75" s="9">
        <f>((1+BSL_RFR_spot_no_VA!I75)*(1+DH_RFR_spot_no_VA!$C75)/(1+BSL_RFR_spot_no_VA!$C75))-1</f>
        <v>3.0731402646359873E-2</v>
      </c>
      <c r="J75" s="9">
        <f>((1+BSL_RFR_spot_no_VA!J75)*(1+DH_RFR_spot_no_VA!$C75)/(1+BSL_RFR_spot_no_VA!$C75))-1</f>
        <v>2.9503901871542393E-2</v>
      </c>
      <c r="K75" s="9">
        <f>((1+BSL_RFR_spot_no_VA!K75)*(1+DH_RFR_spot_no_VA!$C75)/(1+BSL_RFR_spot_no_VA!$C75))-1</f>
        <v>2.9543820595926418E-2</v>
      </c>
      <c r="L75" s="9">
        <f>((1+BSL_RFR_spot_no_VA!L75)*(1+DH_RFR_spot_no_VA!$C75)/(1+BSL_RFR_spot_no_VA!$C75))-1</f>
        <v>2.9543820595926418E-2</v>
      </c>
      <c r="M75" s="9">
        <f>((1+BSL_RFR_spot_no_VA!M75)*(1+DH_RFR_spot_no_VA!$C75)/(1+BSL_RFR_spot_no_VA!$C75))-1</f>
        <v>2.9543820595926418E-2</v>
      </c>
      <c r="N75" s="9">
        <f>((1+BSL_RFR_spot_no_VA!N75)*(1+DH_RFR_spot_no_VA!$C75)/(1+BSL_RFR_spot_no_VA!$C75))-1</f>
        <v>2.9543820595926418E-2</v>
      </c>
      <c r="O75" s="9">
        <f>((1+BSL_RFR_spot_no_VA!O75)*(1+DH_RFR_spot_no_VA!$C75)/(1+BSL_RFR_spot_no_VA!$C75))-1</f>
        <v>2.9543820595926418E-2</v>
      </c>
      <c r="P75" s="9">
        <f>((1+BSL_RFR_spot_no_VA!P75)*(1+DH_RFR_spot_no_VA!$C75)/(1+BSL_RFR_spot_no_VA!$C75))-1</f>
        <v>4.1499478549029467E-2</v>
      </c>
      <c r="Q75" s="9">
        <f>((1+BSL_RFR_spot_no_VA!Q75)*(1+DH_RFR_spot_no_VA!$C75)/(1+BSL_RFR_spot_no_VA!$C75))-1</f>
        <v>4.4523321921141834E-2</v>
      </c>
      <c r="R75" s="9">
        <f>((1+BSL_RFR_spot_no_VA!R75)*(1+DH_RFR_spot_no_VA!$C75)/(1+BSL_RFR_spot_no_VA!$C75))-1</f>
        <v>2.9543820595926418E-2</v>
      </c>
      <c r="S75" s="9">
        <f>((1+BSL_RFR_spot_no_VA!S75)*(1+DH_RFR_spot_no_VA!$C75)/(1+BSL_RFR_spot_no_VA!$C75))-1</f>
        <v>2.9543820595926418E-2</v>
      </c>
      <c r="T75" s="9">
        <f>((1+BSL_RFR_spot_no_VA!T75)*(1+DH_RFR_spot_no_VA!$C75)/(1+BSL_RFR_spot_no_VA!$C75))-1</f>
        <v>2.9543820595926418E-2</v>
      </c>
      <c r="U75" s="9">
        <f>((1+BSL_RFR_spot_no_VA!U75)*(1+DH_RFR_spot_no_VA!$C75)/(1+BSL_RFR_spot_no_VA!$C75))-1</f>
        <v>1.8576151071335367E-2</v>
      </c>
      <c r="V75" s="9">
        <f>((1+BSL_RFR_spot_no_VA!V75)*(1+DH_RFR_spot_no_VA!$C75)/(1+BSL_RFR_spot_no_VA!$C75))-1</f>
        <v>2.9543820595926418E-2</v>
      </c>
      <c r="W75" s="9">
        <f>((1+BSL_RFR_spot_no_VA!W75)*(1+DH_RFR_spot_no_VA!$C75)/(1+BSL_RFR_spot_no_VA!$C75))-1</f>
        <v>2.9543820595926418E-2</v>
      </c>
      <c r="X75" s="9">
        <f>((1+BSL_RFR_spot_no_VA!X75)*(1+DH_RFR_spot_no_VA!$C75)/(1+BSL_RFR_spot_no_VA!$C75))-1</f>
        <v>2.9543820595926418E-2</v>
      </c>
      <c r="Y75" s="9">
        <f>((1+BSL_RFR_spot_no_VA!Y75)*(1+DH_RFR_spot_no_VA!$C75)/(1+BSL_RFR_spot_no_VA!$C75))-1</f>
        <v>2.9543820595926418E-2</v>
      </c>
      <c r="Z75" s="9">
        <f>((1+BSL_RFR_spot_no_VA!Z75)*(1+DH_RFR_spot_no_VA!$C75)/(1+BSL_RFR_spot_no_VA!$C75))-1</f>
        <v>3.4004738045874117E-2</v>
      </c>
      <c r="AA75" s="9">
        <f>((1+BSL_RFR_spot_no_VA!AA75)*(1+DH_RFR_spot_no_VA!$C75)/(1+BSL_RFR_spot_no_VA!$C75))-1</f>
        <v>3.8625330393358803E-2</v>
      </c>
      <c r="AB75" s="9">
        <f>((1+BSL_RFR_spot_no_VA!AB75)*(1+DH_RFR_spot_no_VA!$C75)/(1+BSL_RFR_spot_no_VA!$C75))-1</f>
        <v>2.9543820595926418E-2</v>
      </c>
      <c r="AC75" s="9">
        <f>((1+BSL_RFR_spot_no_VA!AC75)*(1+DH_RFR_spot_no_VA!$C75)/(1+BSL_RFR_spot_no_VA!$C75))-1</f>
        <v>4.1938584517257071E-2</v>
      </c>
      <c r="AD75" s="9">
        <f>((1+BSL_RFR_spot_no_VA!AD75)*(1+DH_RFR_spot_no_VA!$C75)/(1+BSL_RFR_spot_no_VA!$C75))-1</f>
        <v>5.2546985522389233E-2</v>
      </c>
      <c r="AE75" s="9">
        <f>((1+BSL_RFR_spot_no_VA!AE75)*(1+DH_RFR_spot_no_VA!$C75)/(1+BSL_RFR_spot_no_VA!$C75))-1</f>
        <v>2.9543820595926418E-2</v>
      </c>
      <c r="AF75" s="9">
        <f>((1+BSL_RFR_spot_no_VA!AF75)*(1+DH_RFR_spot_no_VA!$C75)/(1+BSL_RFR_spot_no_VA!$C75))-1</f>
        <v>2.9543820595926418E-2</v>
      </c>
      <c r="AG75" s="9">
        <f>((1+BSL_RFR_spot_no_VA!AG75)*(1+DH_RFR_spot_no_VA!$C75)/(1+BSL_RFR_spot_no_VA!$C75))-1</f>
        <v>2.9543820595926418E-2</v>
      </c>
      <c r="AH75" s="9">
        <f>((1+BSL_RFR_spot_no_VA!AH75)*(1+DH_RFR_spot_no_VA!$C75)/(1+BSL_RFR_spot_no_VA!$C75))-1</f>
        <v>3.5431832442613054E-2</v>
      </c>
      <c r="AI75" s="9">
        <f>((1+BSL_RFR_spot_no_VA!AI75)*(1+DH_RFR_spot_no_VA!$C75)/(1+BSL_RFR_spot_no_VA!$C75))-1</f>
        <v>1.8576151071335367E-2</v>
      </c>
      <c r="AJ75" s="9">
        <f>((1+BSL_RFR_spot_no_VA!AJ75)*(1+DH_RFR_spot_no_VA!$C75)/(1+BSL_RFR_spot_no_VA!$C75))-1</f>
        <v>2.016292036561218E-2</v>
      </c>
      <c r="AK75" s="9">
        <f>((1+BSL_RFR_spot_no_VA!AK75)*(1+DH_RFR_spot_no_VA!$C75)/(1+BSL_RFR_spot_no_VA!$C75))-1</f>
        <v>3.434404720314066E-2</v>
      </c>
      <c r="AL75" s="9">
        <f>((1+BSL_RFR_spot_no_VA!AL75)*(1+DH_RFR_spot_no_VA!$C75)/(1+BSL_RFR_spot_no_VA!$C75))-1</f>
        <v>8.4462005667651052E-2</v>
      </c>
      <c r="AM75" s="9">
        <f>((1+BSL_RFR_spot_no_VA!AM75)*(1+DH_RFR_spot_no_VA!$C75)/(1+BSL_RFR_spot_no_VA!$C75))-1</f>
        <v>3.1350142874316811E-2</v>
      </c>
      <c r="AN75" s="9">
        <f>((1+BSL_RFR_spot_no_VA!AN75)*(1+DH_RFR_spot_no_VA!$C75)/(1+BSL_RFR_spot_no_VA!$C75))-1</f>
        <v>4.234775144219638E-2</v>
      </c>
      <c r="AO75" s="9">
        <f>((1+BSL_RFR_spot_no_VA!AO75)*(1+DH_RFR_spot_no_VA!$C75)/(1+BSL_RFR_spot_no_VA!$C75))-1</f>
        <v>3.5451791804805621E-2</v>
      </c>
      <c r="AP75" s="9">
        <f>((1+BSL_RFR_spot_no_VA!AP75)*(1+DH_RFR_spot_no_VA!$C75)/(1+BSL_RFR_spot_no_VA!$C75))-1</f>
        <v>4.7666921466406498E-2</v>
      </c>
      <c r="AQ75" s="9">
        <f>((1+BSL_RFR_spot_no_VA!AQ75)*(1+DH_RFR_spot_no_VA!$C75)/(1+BSL_RFR_spot_no_VA!$C75))-1</f>
        <v>3.2896993444209155E-2</v>
      </c>
      <c r="AR75" s="9">
        <f>((1+BSL_RFR_spot_no_VA!AR75)*(1+DH_RFR_spot_no_VA!$C75)/(1+BSL_RFR_spot_no_VA!$C75))-1</f>
        <v>5.8235403747154413E-2</v>
      </c>
      <c r="AS75" s="9">
        <f>((1+BSL_RFR_spot_no_VA!AS75)*(1+DH_RFR_spot_no_VA!$C75)/(1+BSL_RFR_spot_no_VA!$C75))-1</f>
        <v>1.890548054750596E-2</v>
      </c>
      <c r="AT75" s="9">
        <f>((1+BSL_RFR_spot_no_VA!AT75)*(1+DH_RFR_spot_no_VA!$C75)/(1+BSL_RFR_spot_no_VA!$C75))-1</f>
        <v>4.3365678913996231E-2</v>
      </c>
      <c r="AU75" s="9">
        <f>((1+BSL_RFR_spot_no_VA!AU75)*(1+DH_RFR_spot_no_VA!$C75)/(1+BSL_RFR_spot_no_VA!$C75))-1</f>
        <v>5.8544773861133104E-2</v>
      </c>
      <c r="AV75" s="9">
        <f>((1+BSL_RFR_spot_no_VA!AV75)*(1+DH_RFR_spot_no_VA!$C75)/(1+BSL_RFR_spot_no_VA!$C75))-1</f>
        <v>3.944366424323742E-2</v>
      </c>
      <c r="AW75" s="9">
        <f>((1+BSL_RFR_spot_no_VA!AW75)*(1+DH_RFR_spot_no_VA!$C75)/(1+BSL_RFR_spot_no_VA!$C75))-1</f>
        <v>3.497276711219377E-2</v>
      </c>
      <c r="AX75" s="9">
        <f>((1+BSL_RFR_spot_no_VA!AX75)*(1+DH_RFR_spot_no_VA!$C75)/(1+BSL_RFR_spot_no_VA!$C75))-1</f>
        <v>6.673809204101433E-2</v>
      </c>
      <c r="AY75" s="9">
        <f>((1+BSL_RFR_spot_no_VA!AY75)*(1+DH_RFR_spot_no_VA!$C75)/(1+BSL_RFR_spot_no_VA!$C75))-1</f>
        <v>3.0162560823883355E-2</v>
      </c>
      <c r="AZ75" s="9">
        <f>((1+BSL_RFR_spot_no_VA!AZ75)*(1+DH_RFR_spot_no_VA!$C75)/(1+BSL_RFR_spot_no_VA!$C75))-1</f>
        <v>3.1839147248025057E-2</v>
      </c>
      <c r="BA75" s="9">
        <f>((1+BSL_RFR_spot_no_VA!BA75)*(1+DH_RFR_spot_no_VA!$C75)/(1+BSL_RFR_spot_no_VA!$C75))-1</f>
        <v>3.708845950456241E-2</v>
      </c>
      <c r="BB75" s="9">
        <f>((1+BSL_RFR_spot_no_VA!BB75)*(1+DH_RFR_spot_no_VA!$C75)/(1+BSL_RFR_spot_no_VA!$C75))-1</f>
        <v>6.6638295230053268E-2</v>
      </c>
      <c r="BC75" s="9">
        <f>((1+BSL_RFR_spot_no_VA!BC75)*(1+DH_RFR_spot_no_VA!$C75)/(1+BSL_RFR_spot_no_VA!$C75))-1</f>
        <v>2.6639733396967236E-2</v>
      </c>
      <c r="BD75" s="12"/>
      <c r="BE75" s="3"/>
    </row>
    <row r="76" spans="1:57" x14ac:dyDescent="0.25">
      <c r="A76" s="3"/>
      <c r="B76" s="3">
        <v>66</v>
      </c>
      <c r="C76" s="6">
        <v>2.973066106701383E-2</v>
      </c>
      <c r="D76" s="6">
        <f>((1+BSL_RFR_spot_no_VA!D76)*(1+DH_RFR_spot_no_VA!$C76)/(1+BSL_RFR_spot_no_VA!$C76))-1</f>
        <v>2.973066106701383E-2</v>
      </c>
      <c r="E76" s="6">
        <f>((1+BSL_RFR_spot_no_VA!E76)*(1+DH_RFR_spot_no_VA!$C76)/(1+BSL_RFR_spot_no_VA!$C76))-1</f>
        <v>2.973066106701383E-2</v>
      </c>
      <c r="F76" s="6">
        <f>((1+BSL_RFR_spot_no_VA!F76)*(1+DH_RFR_spot_no_VA!$C76)/(1+BSL_RFR_spot_no_VA!$C76))-1</f>
        <v>2.9531062179425804E-2</v>
      </c>
      <c r="G76" s="6">
        <f>((1+BSL_RFR_spot_no_VA!G76)*(1+DH_RFR_spot_no_VA!$C76)/(1+BSL_RFR_spot_no_VA!$C76))-1</f>
        <v>4.1157697381432712E-2</v>
      </c>
      <c r="H76" s="6">
        <f>((1+BSL_RFR_spot_no_VA!H76)*(1+DH_RFR_spot_no_VA!$C76)/(1+BSL_RFR_spot_no_VA!$C76))-1</f>
        <v>2.973066106701383E-2</v>
      </c>
      <c r="I76" s="6">
        <f>((1+BSL_RFR_spot_no_VA!I76)*(1+DH_RFR_spot_no_VA!$C76)/(1+BSL_RFR_spot_no_VA!$C76))-1</f>
        <v>3.0898314559404172E-2</v>
      </c>
      <c r="J76" s="6">
        <f>((1+BSL_RFR_spot_no_VA!J76)*(1+DH_RFR_spot_no_VA!$C76)/(1+BSL_RFR_spot_no_VA!$C76))-1</f>
        <v>2.9690741289496225E-2</v>
      </c>
      <c r="K76" s="6">
        <f>((1+BSL_RFR_spot_no_VA!K76)*(1+DH_RFR_spot_no_VA!$C76)/(1+BSL_RFR_spot_no_VA!$C76))-1</f>
        <v>2.973066106701383E-2</v>
      </c>
      <c r="L76" s="6">
        <f>((1+BSL_RFR_spot_no_VA!L76)*(1+DH_RFR_spot_no_VA!$C76)/(1+BSL_RFR_spot_no_VA!$C76))-1</f>
        <v>2.973066106701383E-2</v>
      </c>
      <c r="M76" s="6">
        <f>((1+BSL_RFR_spot_no_VA!M76)*(1+DH_RFR_spot_no_VA!$C76)/(1+BSL_RFR_spot_no_VA!$C76))-1</f>
        <v>2.973066106701383E-2</v>
      </c>
      <c r="N76" s="6">
        <f>((1+BSL_RFR_spot_no_VA!N76)*(1+DH_RFR_spot_no_VA!$C76)/(1+BSL_RFR_spot_no_VA!$C76))-1</f>
        <v>2.973066106701383E-2</v>
      </c>
      <c r="O76" s="6">
        <f>((1+BSL_RFR_spot_no_VA!O76)*(1+DH_RFR_spot_no_VA!$C76)/(1+BSL_RFR_spot_no_VA!$C76))-1</f>
        <v>2.973066106701383E-2</v>
      </c>
      <c r="P76" s="6">
        <f>((1+BSL_RFR_spot_no_VA!P76)*(1+DH_RFR_spot_no_VA!$C76)/(1+BSL_RFR_spot_no_VA!$C76))-1</f>
        <v>4.1497015490332467E-2</v>
      </c>
      <c r="Q76" s="6">
        <f>((1+BSL_RFR_spot_no_VA!Q76)*(1+DH_RFR_spot_no_VA!$C76)/(1+BSL_RFR_spot_no_VA!$C76))-1</f>
        <v>4.4481018859774402E-2</v>
      </c>
      <c r="R76" s="6">
        <f>((1+BSL_RFR_spot_no_VA!R76)*(1+DH_RFR_spot_no_VA!$C76)/(1+BSL_RFR_spot_no_VA!$C76))-1</f>
        <v>2.973066106701383E-2</v>
      </c>
      <c r="S76" s="6">
        <f>((1+BSL_RFR_spot_no_VA!S76)*(1+DH_RFR_spot_no_VA!$C76)/(1+BSL_RFR_spot_no_VA!$C76))-1</f>
        <v>2.973066106701383E-2</v>
      </c>
      <c r="T76" s="6">
        <f>((1+BSL_RFR_spot_no_VA!T76)*(1+DH_RFR_spot_no_VA!$C76)/(1+BSL_RFR_spot_no_VA!$C76))-1</f>
        <v>2.973066106701383E-2</v>
      </c>
      <c r="U76" s="6">
        <f>((1+BSL_RFR_spot_no_VA!U76)*(1+DH_RFR_spot_no_VA!$C76)/(1+BSL_RFR_spot_no_VA!$C76))-1</f>
        <v>1.8772682138427088E-2</v>
      </c>
      <c r="V76" s="6">
        <f>((1+BSL_RFR_spot_no_VA!V76)*(1+DH_RFR_spot_no_VA!$C76)/(1+BSL_RFR_spot_no_VA!$C76))-1</f>
        <v>2.973066106701383E-2</v>
      </c>
      <c r="W76" s="6">
        <f>((1+BSL_RFR_spot_no_VA!W76)*(1+DH_RFR_spot_no_VA!$C76)/(1+BSL_RFR_spot_no_VA!$C76))-1</f>
        <v>2.973066106701383E-2</v>
      </c>
      <c r="X76" s="6">
        <f>((1+BSL_RFR_spot_no_VA!X76)*(1+DH_RFR_spot_no_VA!$C76)/(1+BSL_RFR_spot_no_VA!$C76))-1</f>
        <v>2.973066106701383E-2</v>
      </c>
      <c r="Y76" s="6">
        <f>((1+BSL_RFR_spot_no_VA!Y76)*(1+DH_RFR_spot_no_VA!$C76)/(1+BSL_RFR_spot_no_VA!$C76))-1</f>
        <v>2.973066106701383E-2</v>
      </c>
      <c r="Z76" s="6">
        <f>((1+BSL_RFR_spot_no_VA!Z76)*(1+DH_RFR_spot_no_VA!$C76)/(1+BSL_RFR_spot_no_VA!$C76))-1</f>
        <v>3.4111856649572392E-2</v>
      </c>
      <c r="AA76" s="6">
        <f>((1+BSL_RFR_spot_no_VA!AA76)*(1+DH_RFR_spot_no_VA!$C76)/(1+BSL_RFR_spot_no_VA!$C76))-1</f>
        <v>3.867269123096051E-2</v>
      </c>
      <c r="AB76" s="6">
        <f>((1+BSL_RFR_spot_no_VA!AB76)*(1+DH_RFR_spot_no_VA!$C76)/(1+BSL_RFR_spot_no_VA!$C76))-1</f>
        <v>2.973066106701383E-2</v>
      </c>
      <c r="AC76" s="6">
        <f>((1+BSL_RFR_spot_no_VA!AC76)*(1+DH_RFR_spot_no_VA!$C76)/(1+BSL_RFR_spot_no_VA!$C76))-1</f>
        <v>4.1936133043026125E-2</v>
      </c>
      <c r="AD76" s="6">
        <f>((1+BSL_RFR_spot_no_VA!AD76)*(1+DH_RFR_spot_no_VA!$C76)/(1+BSL_RFR_spot_no_VA!$C76))-1</f>
        <v>5.2385134808263345E-2</v>
      </c>
      <c r="AE76" s="6">
        <f>((1+BSL_RFR_spot_no_VA!AE76)*(1+DH_RFR_spot_no_VA!$C76)/(1+BSL_RFR_spot_no_VA!$C76))-1</f>
        <v>2.973066106701383E-2</v>
      </c>
      <c r="AF76" s="6">
        <f>((1+BSL_RFR_spot_no_VA!AF76)*(1+DH_RFR_spot_no_VA!$C76)/(1+BSL_RFR_spot_no_VA!$C76))-1</f>
        <v>2.973066106701383E-2</v>
      </c>
      <c r="AG76" s="6">
        <f>((1+BSL_RFR_spot_no_VA!AG76)*(1+DH_RFR_spot_no_VA!$C76)/(1+BSL_RFR_spot_no_VA!$C76))-1</f>
        <v>2.973066106701383E-2</v>
      </c>
      <c r="AH76" s="6">
        <f>((1+BSL_RFR_spot_no_VA!AH76)*(1+DH_RFR_spot_no_VA!$C76)/(1+BSL_RFR_spot_no_VA!$C76))-1</f>
        <v>3.5529008751447932E-2</v>
      </c>
      <c r="AI76" s="6">
        <f>((1+BSL_RFR_spot_no_VA!AI76)*(1+DH_RFR_spot_no_VA!$C76)/(1+BSL_RFR_spot_no_VA!$C76))-1</f>
        <v>1.8772682138427088E-2</v>
      </c>
      <c r="AJ76" s="6">
        <f>((1+BSL_RFR_spot_no_VA!AJ76)*(1+DH_RFR_spot_no_VA!$C76)/(1+BSL_RFR_spot_no_VA!$C76))-1</f>
        <v>2.0449312794167174E-2</v>
      </c>
      <c r="AK76" s="6">
        <f>((1+BSL_RFR_spot_no_VA!AK76)*(1+DH_RFR_spot_no_VA!$C76)/(1+BSL_RFR_spot_no_VA!$C76))-1</f>
        <v>3.4451174758472369E-2</v>
      </c>
      <c r="AL76" s="6">
        <f>((1+BSL_RFR_spot_no_VA!AL76)*(1+DH_RFR_spot_no_VA!$C76)/(1+BSL_RFR_spot_no_VA!$C76))-1</f>
        <v>8.3961678824700625E-2</v>
      </c>
      <c r="AM76" s="6">
        <f>((1+BSL_RFR_spot_no_VA!AM76)*(1+DH_RFR_spot_no_VA!$C76)/(1+BSL_RFR_spot_no_VA!$C76))-1</f>
        <v>3.1497111222168694E-2</v>
      </c>
      <c r="AN76" s="6">
        <f>((1+BSL_RFR_spot_no_VA!AN76)*(1+DH_RFR_spot_no_VA!$C76)/(1+BSL_RFR_spot_no_VA!$C76))-1</f>
        <v>4.2335330818202399E-2</v>
      </c>
      <c r="AO76" s="6">
        <f>((1+BSL_RFR_spot_no_VA!AO76)*(1+DH_RFR_spot_no_VA!$C76)/(1+BSL_RFR_spot_no_VA!$C76))-1</f>
        <v>3.5548968640206846E-2</v>
      </c>
      <c r="AP76" s="6">
        <f>((1+BSL_RFR_spot_no_VA!AP76)*(1+DH_RFR_spot_no_VA!$C76)/(1+BSL_RFR_spot_no_VA!$C76))-1</f>
        <v>4.7584781561769374E-2</v>
      </c>
      <c r="AQ76" s="6">
        <f>((1+BSL_RFR_spot_no_VA!AQ76)*(1+DH_RFR_spot_no_VA!$C76)/(1+BSL_RFR_spot_no_VA!$C76))-1</f>
        <v>3.3024042712217261E-2</v>
      </c>
      <c r="AR76" s="6">
        <f>((1+BSL_RFR_spot_no_VA!AR76)*(1+DH_RFR_spot_no_VA!$C76)/(1+BSL_RFR_spot_no_VA!$C76))-1</f>
        <v>5.8143562715180064E-2</v>
      </c>
      <c r="AS76" s="6">
        <f>((1+BSL_RFR_spot_no_VA!AS76)*(1+DH_RFR_spot_no_VA!$C76)/(1+BSL_RFR_spot_no_VA!$C76))-1</f>
        <v>1.909204035856793E-2</v>
      </c>
      <c r="AT76" s="6">
        <f>((1+BSL_RFR_spot_no_VA!AT76)*(1+DH_RFR_spot_no_VA!$C76)/(1+BSL_RFR_spot_no_VA!$C76))-1</f>
        <v>4.334330520052232E-2</v>
      </c>
      <c r="AU76" s="6">
        <f>((1+BSL_RFR_spot_no_VA!AU76)*(1+DH_RFR_spot_no_VA!$C76)/(1+BSL_RFR_spot_no_VA!$C76))-1</f>
        <v>5.8442961046562214E-2</v>
      </c>
      <c r="AV76" s="6">
        <f>((1+BSL_RFR_spot_no_VA!AV76)*(1+DH_RFR_spot_no_VA!$C76)/(1+BSL_RFR_spot_no_VA!$C76))-1</f>
        <v>3.9481066725692626E-2</v>
      </c>
      <c r="AW76" s="6">
        <f>((1+BSL_RFR_spot_no_VA!AW76)*(1+DH_RFR_spot_no_VA!$C76)/(1+BSL_RFR_spot_no_VA!$C76))-1</f>
        <v>3.5079911254374929E-2</v>
      </c>
      <c r="AX76" s="6">
        <f>((1+BSL_RFR_spot_no_VA!AX76)*(1+DH_RFR_spot_no_VA!$C76)/(1+BSL_RFR_spot_no_VA!$C76))-1</f>
        <v>6.6506756105121578E-2</v>
      </c>
      <c r="AY76" s="6">
        <f>((1+BSL_RFR_spot_no_VA!AY76)*(1+DH_RFR_spot_no_VA!$C76)/(1+BSL_RFR_spot_no_VA!$C76))-1</f>
        <v>3.0339437674157477E-2</v>
      </c>
      <c r="AZ76" s="6">
        <f>((1+BSL_RFR_spot_no_VA!AZ76)*(1+DH_RFR_spot_no_VA!$C76)/(1+BSL_RFR_spot_no_VA!$C76))-1</f>
        <v>3.1986128496759303E-2</v>
      </c>
      <c r="BA76" s="6">
        <f>((1+BSL_RFR_spot_no_VA!BA76)*(1+DH_RFR_spot_no_VA!$C76)/(1+BSL_RFR_spot_no_VA!$C76))-1</f>
        <v>3.7155739685291067E-2</v>
      </c>
      <c r="BB76" s="6">
        <f>((1+BSL_RFR_spot_no_VA!BB76)*(1+DH_RFR_spot_no_VA!$C76)/(1+BSL_RFR_spot_no_VA!$C76))-1</f>
        <v>6.6406956661327676E-2</v>
      </c>
      <c r="BC76" s="6">
        <f>((1+BSL_RFR_spot_no_VA!BC76)*(1+DH_RFR_spot_no_VA!$C76)/(1+BSL_RFR_spot_no_VA!$C76))-1</f>
        <v>2.6846457141365576E-2</v>
      </c>
      <c r="BD76" s="12"/>
      <c r="BE76" s="3"/>
    </row>
    <row r="77" spans="1:57" x14ac:dyDescent="0.25">
      <c r="A77" s="3"/>
      <c r="B77" s="3">
        <v>67</v>
      </c>
      <c r="C77" s="6">
        <v>2.9912047930509722E-2</v>
      </c>
      <c r="D77" s="6">
        <f>((1+BSL_RFR_spot_no_VA!D77)*(1+DH_RFR_spot_no_VA!$C77)/(1+BSL_RFR_spot_no_VA!$C77))-1</f>
        <v>2.9912047930509722E-2</v>
      </c>
      <c r="E77" s="6">
        <f>((1+BSL_RFR_spot_no_VA!E77)*(1+DH_RFR_spot_no_VA!$C77)/(1+BSL_RFR_spot_no_VA!$C77))-1</f>
        <v>2.9912047930509722E-2</v>
      </c>
      <c r="F77" s="6">
        <f>((1+BSL_RFR_spot_no_VA!F77)*(1+DH_RFR_spot_no_VA!$C77)/(1+BSL_RFR_spot_no_VA!$C77))-1</f>
        <v>2.9722423153043076E-2</v>
      </c>
      <c r="G77" s="6">
        <f>((1+BSL_RFR_spot_no_VA!G77)*(1+DH_RFR_spot_no_VA!$C77)/(1+BSL_RFR_spot_no_VA!$C77))-1</f>
        <v>4.1169771561166746E-2</v>
      </c>
      <c r="H77" s="6">
        <f>((1+BSL_RFR_spot_no_VA!H77)*(1+DH_RFR_spot_no_VA!$C77)/(1+BSL_RFR_spot_no_VA!$C77))-1</f>
        <v>2.9912047930509722E-2</v>
      </c>
      <c r="I77" s="6">
        <f>((1+BSL_RFR_spot_no_VA!I77)*(1+DH_RFR_spot_no_VA!$C77)/(1+BSL_RFR_spot_no_VA!$C77))-1</f>
        <v>3.105977684675576E-2</v>
      </c>
      <c r="J77" s="6">
        <f>((1+BSL_RFR_spot_no_VA!J77)*(1+DH_RFR_spot_no_VA!$C77)/(1+BSL_RFR_spot_no_VA!$C77))-1</f>
        <v>2.9872126924727294E-2</v>
      </c>
      <c r="K77" s="6">
        <f>((1+BSL_RFR_spot_no_VA!K77)*(1+DH_RFR_spot_no_VA!$C77)/(1+BSL_RFR_spot_no_VA!$C77))-1</f>
        <v>2.9912047930509722E-2</v>
      </c>
      <c r="L77" s="6">
        <f>((1+BSL_RFR_spot_no_VA!L77)*(1+DH_RFR_spot_no_VA!$C77)/(1+BSL_RFR_spot_no_VA!$C77))-1</f>
        <v>2.9912047930509722E-2</v>
      </c>
      <c r="M77" s="6">
        <f>((1+BSL_RFR_spot_no_VA!M77)*(1+DH_RFR_spot_no_VA!$C77)/(1+BSL_RFR_spot_no_VA!$C77))-1</f>
        <v>2.9912047930509722E-2</v>
      </c>
      <c r="N77" s="6">
        <f>((1+BSL_RFR_spot_no_VA!N77)*(1+DH_RFR_spot_no_VA!$C77)/(1+BSL_RFR_spot_no_VA!$C77))-1</f>
        <v>2.9912047930509722E-2</v>
      </c>
      <c r="O77" s="6">
        <f>((1+BSL_RFR_spot_no_VA!O77)*(1+DH_RFR_spot_no_VA!$C77)/(1+BSL_RFR_spot_no_VA!$C77))-1</f>
        <v>2.9912047930509722E-2</v>
      </c>
      <c r="P77" s="6">
        <f>((1+BSL_RFR_spot_no_VA!P77)*(1+DH_RFR_spot_no_VA!$C77)/(1+BSL_RFR_spot_no_VA!$C77))-1</f>
        <v>4.1509100110317387E-2</v>
      </c>
      <c r="Q77" s="6">
        <f>((1+BSL_RFR_spot_no_VA!Q77)*(1+DH_RFR_spot_no_VA!$C77)/(1+BSL_RFR_spot_no_VA!$C77))-1</f>
        <v>4.4443294035329206E-2</v>
      </c>
      <c r="R77" s="6">
        <f>((1+BSL_RFR_spot_no_VA!R77)*(1+DH_RFR_spot_no_VA!$C77)/(1+BSL_RFR_spot_no_VA!$C77))-1</f>
        <v>2.9912047930509722E-2</v>
      </c>
      <c r="S77" s="6">
        <f>((1+BSL_RFR_spot_no_VA!S77)*(1+DH_RFR_spot_no_VA!$C77)/(1+BSL_RFR_spot_no_VA!$C77))-1</f>
        <v>2.9912047930509722E-2</v>
      </c>
      <c r="T77" s="6">
        <f>((1+BSL_RFR_spot_no_VA!T77)*(1+DH_RFR_spot_no_VA!$C77)/(1+BSL_RFR_spot_no_VA!$C77))-1</f>
        <v>2.9912047930509722E-2</v>
      </c>
      <c r="U77" s="6">
        <f>((1+BSL_RFR_spot_no_VA!U77)*(1+DH_RFR_spot_no_VA!$C77)/(1+BSL_RFR_spot_no_VA!$C77))-1</f>
        <v>1.8973692346113014E-2</v>
      </c>
      <c r="V77" s="6">
        <f>((1+BSL_RFR_spot_no_VA!V77)*(1+DH_RFR_spot_no_VA!$C77)/(1+BSL_RFR_spot_no_VA!$C77))-1</f>
        <v>2.9912047930509722E-2</v>
      </c>
      <c r="W77" s="6">
        <f>((1+BSL_RFR_spot_no_VA!W77)*(1+DH_RFR_spot_no_VA!$C77)/(1+BSL_RFR_spot_no_VA!$C77))-1</f>
        <v>2.9912047930509722E-2</v>
      </c>
      <c r="X77" s="6">
        <f>((1+BSL_RFR_spot_no_VA!X77)*(1+DH_RFR_spot_no_VA!$C77)/(1+BSL_RFR_spot_no_VA!$C77))-1</f>
        <v>2.9912047930509722E-2</v>
      </c>
      <c r="Y77" s="6">
        <f>((1+BSL_RFR_spot_no_VA!Y77)*(1+DH_RFR_spot_no_VA!$C77)/(1+BSL_RFR_spot_no_VA!$C77))-1</f>
        <v>2.9912047930509722E-2</v>
      </c>
      <c r="Z77" s="6">
        <f>((1+BSL_RFR_spot_no_VA!Z77)*(1+DH_RFR_spot_no_VA!$C77)/(1+BSL_RFR_spot_no_VA!$C77))-1</f>
        <v>3.4233496806462371E-2</v>
      </c>
      <c r="AA77" s="6">
        <f>((1+BSL_RFR_spot_no_VA!AA77)*(1+DH_RFR_spot_no_VA!$C77)/(1+BSL_RFR_spot_no_VA!$C77))-1</f>
        <v>3.872460995699023E-2</v>
      </c>
      <c r="AB77" s="6">
        <f>((1+BSL_RFR_spot_no_VA!AB77)*(1+DH_RFR_spot_no_VA!$C77)/(1+BSL_RFR_spot_no_VA!$C77))-1</f>
        <v>2.9912047930509722E-2</v>
      </c>
      <c r="AC77" s="6">
        <f>((1+BSL_RFR_spot_no_VA!AC77)*(1+DH_RFR_spot_no_VA!$C77)/(1+BSL_RFR_spot_no_VA!$C77))-1</f>
        <v>4.1938250922479048E-2</v>
      </c>
      <c r="AD77" s="6">
        <f>((1+BSL_RFR_spot_no_VA!AD77)*(1+DH_RFR_spot_no_VA!$C77)/(1+BSL_RFR_spot_no_VA!$C77))-1</f>
        <v>5.2227890162910962E-2</v>
      </c>
      <c r="AE77" s="6">
        <f>((1+BSL_RFR_spot_no_VA!AE77)*(1+DH_RFR_spot_no_VA!$C77)/(1+BSL_RFR_spot_no_VA!$C77))-1</f>
        <v>2.9912047930509722E-2</v>
      </c>
      <c r="AF77" s="6">
        <f>((1+BSL_RFR_spot_no_VA!AF77)*(1+DH_RFR_spot_no_VA!$C77)/(1+BSL_RFR_spot_no_VA!$C77))-1</f>
        <v>2.9912047930509722E-2</v>
      </c>
      <c r="AG77" s="6">
        <f>((1+BSL_RFR_spot_no_VA!AG77)*(1+DH_RFR_spot_no_VA!$C77)/(1+BSL_RFR_spot_no_VA!$C77))-1</f>
        <v>2.9912047930509722E-2</v>
      </c>
      <c r="AH77" s="6">
        <f>((1+BSL_RFR_spot_no_VA!AH77)*(1+DH_RFR_spot_no_VA!$C77)/(1+BSL_RFR_spot_no_VA!$C77))-1</f>
        <v>3.5630732008848476E-2</v>
      </c>
      <c r="AI77" s="6">
        <f>((1+BSL_RFR_spot_no_VA!AI77)*(1+DH_RFR_spot_no_VA!$C77)/(1+BSL_RFR_spot_no_VA!$C77))-1</f>
        <v>1.8973692346113014E-2</v>
      </c>
      <c r="AJ77" s="6">
        <f>((1+BSL_RFR_spot_no_VA!AJ77)*(1+DH_RFR_spot_no_VA!$C77)/(1+BSL_RFR_spot_no_VA!$C77))-1</f>
        <v>2.0740196851987136E-2</v>
      </c>
      <c r="AK77" s="6">
        <f>((1+BSL_RFR_spot_no_VA!AK77)*(1+DH_RFR_spot_no_VA!$C77)/(1+BSL_RFR_spot_no_VA!$C77))-1</f>
        <v>3.4562845104167739E-2</v>
      </c>
      <c r="AL77" s="6">
        <f>((1+BSL_RFR_spot_no_VA!AL77)*(1+DH_RFR_spot_no_VA!$C77)/(1+BSL_RFR_spot_no_VA!$C77))-1</f>
        <v>8.347605743913955E-2</v>
      </c>
      <c r="AM77" s="6">
        <f>((1+BSL_RFR_spot_no_VA!AM77)*(1+DH_RFR_spot_no_VA!$C77)/(1+BSL_RFR_spot_no_VA!$C77))-1</f>
        <v>3.1658591933493074E-2</v>
      </c>
      <c r="AN77" s="6">
        <f>((1+BSL_RFR_spot_no_VA!AN77)*(1+DH_RFR_spot_no_VA!$C77)/(1+BSL_RFR_spot_no_VA!$C77))-1</f>
        <v>4.2327480728858058E-2</v>
      </c>
      <c r="AO77" s="6">
        <f>((1+BSL_RFR_spot_no_VA!AO77)*(1+DH_RFR_spot_no_VA!$C77)/(1+BSL_RFR_spot_no_VA!$C77))-1</f>
        <v>3.5640712260294416E-2</v>
      </c>
      <c r="AP77" s="6">
        <f>((1+BSL_RFR_spot_no_VA!AP77)*(1+DH_RFR_spot_no_VA!$C77)/(1+BSL_RFR_spot_no_VA!$C77))-1</f>
        <v>4.749725097768831E-2</v>
      </c>
      <c r="AQ77" s="6">
        <f>((1+BSL_RFR_spot_no_VA!AQ77)*(1+DH_RFR_spot_no_VA!$C77)/(1+BSL_RFR_spot_no_VA!$C77))-1</f>
        <v>3.315562965033525E-2</v>
      </c>
      <c r="AR77" s="6">
        <f>((1+BSL_RFR_spot_no_VA!AR77)*(1+DH_RFR_spot_no_VA!$C77)/(1+BSL_RFR_spot_no_VA!$C77))-1</f>
        <v>5.8046376755706008E-2</v>
      </c>
      <c r="AS77" s="6">
        <f>((1+BSL_RFR_spot_no_VA!AS77)*(1+DH_RFR_spot_no_VA!$C77)/(1+BSL_RFR_spot_no_VA!$C77))-1</f>
        <v>1.9283080140927167E-2</v>
      </c>
      <c r="AT77" s="6">
        <f>((1+BSL_RFR_spot_no_VA!AT77)*(1+DH_RFR_spot_no_VA!$C77)/(1+BSL_RFR_spot_no_VA!$C77))-1</f>
        <v>4.3325505873419878E-2</v>
      </c>
      <c r="AU77" s="6">
        <f>((1+BSL_RFR_spot_no_VA!AU77)*(1+DH_RFR_spot_no_VA!$C77)/(1+BSL_RFR_spot_no_VA!$C77))-1</f>
        <v>5.8345784299074444E-2</v>
      </c>
      <c r="AV77" s="6">
        <f>((1+BSL_RFR_spot_no_VA!AV77)*(1+DH_RFR_spot_no_VA!$C77)/(1+BSL_RFR_spot_no_VA!$C77))-1</f>
        <v>3.9523030072639465E-2</v>
      </c>
      <c r="AW77" s="6">
        <f>((1+BSL_RFR_spot_no_VA!AW77)*(1+DH_RFR_spot_no_VA!$C77)/(1+BSL_RFR_spot_no_VA!$C77))-1</f>
        <v>3.5181620693796045E-2</v>
      </c>
      <c r="AX77" s="6">
        <f>((1+BSL_RFR_spot_no_VA!AX77)*(1+DH_RFR_spot_no_VA!$C77)/(1+BSL_RFR_spot_no_VA!$C77))-1</f>
        <v>6.6290064449785913E-2</v>
      </c>
      <c r="AY77" s="6">
        <f>((1+BSL_RFR_spot_no_VA!AY77)*(1+DH_RFR_spot_no_VA!$C77)/(1+BSL_RFR_spot_no_VA!$C77))-1</f>
        <v>3.0510863017247036E-2</v>
      </c>
      <c r="AZ77" s="6">
        <f>((1+BSL_RFR_spot_no_VA!AZ77)*(1+DH_RFR_spot_no_VA!$C77)/(1+BSL_RFR_spot_no_VA!$C77))-1</f>
        <v>3.2137644002882437E-2</v>
      </c>
      <c r="BA77" s="6">
        <f>((1+BSL_RFR_spot_no_VA!BA77)*(1+DH_RFR_spot_no_VA!$C77)/(1+BSL_RFR_spot_no_VA!$C77))-1</f>
        <v>3.7227572240147389E-2</v>
      </c>
      <c r="BB77" s="6">
        <f>((1+BSL_RFR_spot_no_VA!BB77)*(1+DH_RFR_spot_no_VA!$C77)/(1+BSL_RFR_spot_no_VA!$C77))-1</f>
        <v>6.6190261935329842E-2</v>
      </c>
      <c r="BC77" s="6">
        <f>((1+BSL_RFR_spot_no_VA!BC77)*(1+DH_RFR_spot_no_VA!$C77)/(1+BSL_RFR_spot_no_VA!$C77))-1</f>
        <v>2.7047715765617486E-2</v>
      </c>
      <c r="BD77" s="12"/>
      <c r="BE77" s="3"/>
    </row>
    <row r="78" spans="1:57" x14ac:dyDescent="0.25">
      <c r="A78" s="3"/>
      <c r="B78" s="3">
        <v>68</v>
      </c>
      <c r="C78" s="6">
        <v>3.0088209651376374E-2</v>
      </c>
      <c r="D78" s="6">
        <f>((1+BSL_RFR_spot_no_VA!D78)*(1+DH_RFR_spot_no_VA!$C78)/(1+BSL_RFR_spot_no_VA!$C78))-1</f>
        <v>3.0088209651376374E-2</v>
      </c>
      <c r="E78" s="6">
        <f>((1+BSL_RFR_spot_no_VA!E78)*(1+DH_RFR_spot_no_VA!$C78)/(1+BSL_RFR_spot_no_VA!$C78))-1</f>
        <v>3.0088209651376374E-2</v>
      </c>
      <c r="F78" s="6">
        <f>((1+BSL_RFR_spot_no_VA!F78)*(1+DH_RFR_spot_no_VA!$C78)/(1+BSL_RFR_spot_no_VA!$C78))-1</f>
        <v>2.9898580003247632E-2</v>
      </c>
      <c r="G78" s="6">
        <f>((1+BSL_RFR_spot_no_VA!G78)*(1+DH_RFR_spot_no_VA!$C78)/(1+BSL_RFR_spot_no_VA!$C78))-1</f>
        <v>4.1186534320810875E-2</v>
      </c>
      <c r="H78" s="6">
        <f>((1+BSL_RFR_spot_no_VA!H78)*(1+DH_RFR_spot_no_VA!$C78)/(1+BSL_RFR_spot_no_VA!$C78))-1</f>
        <v>3.0088209651376374E-2</v>
      </c>
      <c r="I78" s="6">
        <f>((1+BSL_RFR_spot_no_VA!I78)*(1+DH_RFR_spot_no_VA!$C78)/(1+BSL_RFR_spot_no_VA!$C78))-1</f>
        <v>3.1216007032353055E-2</v>
      </c>
      <c r="J78" s="6">
        <f>((1+BSL_RFR_spot_no_VA!J78)*(1+DH_RFR_spot_no_VA!$C78)/(1+BSL_RFR_spot_no_VA!$C78))-1</f>
        <v>3.0048287620191294E-2</v>
      </c>
      <c r="K78" s="6">
        <f>((1+BSL_RFR_spot_no_VA!K78)*(1+DH_RFR_spot_no_VA!$C78)/(1+BSL_RFR_spot_no_VA!$C78))-1</f>
        <v>3.0088209651376374E-2</v>
      </c>
      <c r="L78" s="6">
        <f>((1+BSL_RFR_spot_no_VA!L78)*(1+DH_RFR_spot_no_VA!$C78)/(1+BSL_RFR_spot_no_VA!$C78))-1</f>
        <v>3.0088209651376374E-2</v>
      </c>
      <c r="M78" s="6">
        <f>((1+BSL_RFR_spot_no_VA!M78)*(1+DH_RFR_spot_no_VA!$C78)/(1+BSL_RFR_spot_no_VA!$C78))-1</f>
        <v>3.0088209651376374E-2</v>
      </c>
      <c r="N78" s="6">
        <f>((1+BSL_RFR_spot_no_VA!N78)*(1+DH_RFR_spot_no_VA!$C78)/(1+BSL_RFR_spot_no_VA!$C78))-1</f>
        <v>3.0088209651376374E-2</v>
      </c>
      <c r="O78" s="6">
        <f>((1+BSL_RFR_spot_no_VA!O78)*(1+DH_RFR_spot_no_VA!$C78)/(1+BSL_RFR_spot_no_VA!$C78))-1</f>
        <v>3.0088209651376374E-2</v>
      </c>
      <c r="P78" s="6">
        <f>((1+BSL_RFR_spot_no_VA!P78)*(1+DH_RFR_spot_no_VA!$C78)/(1+BSL_RFR_spot_no_VA!$C78))-1</f>
        <v>4.1515891078087286E-2</v>
      </c>
      <c r="Q78" s="6">
        <f>((1+BSL_RFR_spot_no_VA!Q78)*(1+DH_RFR_spot_no_VA!$C78)/(1+BSL_RFR_spot_no_VA!$C78))-1</f>
        <v>4.4400257831204604E-2</v>
      </c>
      <c r="R78" s="6">
        <f>((1+BSL_RFR_spot_no_VA!R78)*(1+DH_RFR_spot_no_VA!$C78)/(1+BSL_RFR_spot_no_VA!$C78))-1</f>
        <v>3.0088209651376374E-2</v>
      </c>
      <c r="S78" s="6">
        <f>((1+BSL_RFR_spot_no_VA!S78)*(1+DH_RFR_spot_no_VA!$C78)/(1+BSL_RFR_spot_no_VA!$C78))-1</f>
        <v>3.0088209651376374E-2</v>
      </c>
      <c r="T78" s="6">
        <f>((1+BSL_RFR_spot_no_VA!T78)*(1+DH_RFR_spot_no_VA!$C78)/(1+BSL_RFR_spot_no_VA!$C78))-1</f>
        <v>3.0088209651376374E-2</v>
      </c>
      <c r="U78" s="6">
        <f>((1+BSL_RFR_spot_no_VA!U78)*(1+DH_RFR_spot_no_VA!$C78)/(1+BSL_RFR_spot_no_VA!$C78))-1</f>
        <v>1.9159553614478186E-2</v>
      </c>
      <c r="V78" s="6">
        <f>((1+BSL_RFR_spot_no_VA!V78)*(1+DH_RFR_spot_no_VA!$C78)/(1+BSL_RFR_spot_no_VA!$C78))-1</f>
        <v>3.0088209651376374E-2</v>
      </c>
      <c r="W78" s="6">
        <f>((1+BSL_RFR_spot_no_VA!W78)*(1+DH_RFR_spot_no_VA!$C78)/(1+BSL_RFR_spot_no_VA!$C78))-1</f>
        <v>3.0088209651376374E-2</v>
      </c>
      <c r="X78" s="6">
        <f>((1+BSL_RFR_spot_no_VA!X78)*(1+DH_RFR_spot_no_VA!$C78)/(1+BSL_RFR_spot_no_VA!$C78))-1</f>
        <v>3.0088209651376374E-2</v>
      </c>
      <c r="Y78" s="6">
        <f>((1+BSL_RFR_spot_no_VA!Y78)*(1+DH_RFR_spot_no_VA!$C78)/(1+BSL_RFR_spot_no_VA!$C78))-1</f>
        <v>3.0088209651376374E-2</v>
      </c>
      <c r="Z78" s="6">
        <f>((1+BSL_RFR_spot_no_VA!Z78)*(1+DH_RFR_spot_no_VA!$C78)/(1+BSL_RFR_spot_no_VA!$C78))-1</f>
        <v>3.4339905972580409E-2</v>
      </c>
      <c r="AA78" s="6">
        <f>((1+BSL_RFR_spot_no_VA!AA78)*(1+DH_RFR_spot_no_VA!$C78)/(1+BSL_RFR_spot_no_VA!$C78))-1</f>
        <v>3.8771251434117415E-2</v>
      </c>
      <c r="AB78" s="6">
        <f>((1+BSL_RFR_spot_no_VA!AB78)*(1+DH_RFR_spot_no_VA!$C78)/(1+BSL_RFR_spot_no_VA!$C78))-1</f>
        <v>3.0088209651376374E-2</v>
      </c>
      <c r="AC78" s="6">
        <f>((1+BSL_RFR_spot_no_VA!AC78)*(1+DH_RFR_spot_no_VA!$C78)/(1+BSL_RFR_spot_no_VA!$C78))-1</f>
        <v>4.193507240552985E-2</v>
      </c>
      <c r="AD78" s="6">
        <f>((1+BSL_RFR_spot_no_VA!AD78)*(1+DH_RFR_spot_no_VA!$C78)/(1+BSL_RFR_spot_no_VA!$C78))-1</f>
        <v>5.2075268326523982E-2</v>
      </c>
      <c r="AE78" s="6">
        <f>((1+BSL_RFR_spot_no_VA!AE78)*(1+DH_RFR_spot_no_VA!$C78)/(1+BSL_RFR_spot_no_VA!$C78))-1</f>
        <v>3.0088209651376374E-2</v>
      </c>
      <c r="AF78" s="6">
        <f>((1+BSL_RFR_spot_no_VA!AF78)*(1+DH_RFR_spot_no_VA!$C78)/(1+BSL_RFR_spot_no_VA!$C78))-1</f>
        <v>3.0088209651376374E-2</v>
      </c>
      <c r="AG78" s="6">
        <f>((1+BSL_RFR_spot_no_VA!AG78)*(1+DH_RFR_spot_no_VA!$C78)/(1+BSL_RFR_spot_no_VA!$C78))-1</f>
        <v>3.0088209651376374E-2</v>
      </c>
      <c r="AH78" s="6">
        <f>((1+BSL_RFR_spot_no_VA!AH78)*(1+DH_RFR_spot_no_VA!$C78)/(1+BSL_RFR_spot_no_VA!$C78))-1</f>
        <v>3.5717216048463785E-2</v>
      </c>
      <c r="AI78" s="6">
        <f>((1+BSL_RFR_spot_no_VA!AI78)*(1+DH_RFR_spot_no_VA!$C78)/(1+BSL_RFR_spot_no_VA!$C78))-1</f>
        <v>1.9159553614478186E-2</v>
      </c>
      <c r="AJ78" s="6">
        <f>((1+BSL_RFR_spot_no_VA!AJ78)*(1+DH_RFR_spot_no_VA!$C78)/(1+BSL_RFR_spot_no_VA!$C78))-1</f>
        <v>2.1015928064581413E-2</v>
      </c>
      <c r="AK78" s="6">
        <f>((1+BSL_RFR_spot_no_VA!AK78)*(1+DH_RFR_spot_no_VA!$C78)/(1+BSL_RFR_spot_no_VA!$C78))-1</f>
        <v>3.4669262729857042E-2</v>
      </c>
      <c r="AL78" s="6">
        <f>((1+BSL_RFR_spot_no_VA!AL78)*(1+DH_RFR_spot_no_VA!$C78)/(1+BSL_RFR_spot_no_VA!$C78))-1</f>
        <v>8.3004861987115319E-2</v>
      </c>
      <c r="AM78" s="6">
        <f>((1+BSL_RFR_spot_no_VA!AM78)*(1+DH_RFR_spot_no_VA!$C78)/(1+BSL_RFR_spot_no_VA!$C78))-1</f>
        <v>3.1804856992331931E-2</v>
      </c>
      <c r="AN78" s="6">
        <f>((1+BSL_RFR_spot_no_VA!AN78)*(1+DH_RFR_spot_no_VA!$C78)/(1+BSL_RFR_spot_no_VA!$C78))-1</f>
        <v>4.232431220958377E-2</v>
      </c>
      <c r="AO78" s="6">
        <f>((1+BSL_RFR_spot_no_VA!AO78)*(1+DH_RFR_spot_no_VA!$C78)/(1+BSL_RFR_spot_no_VA!$C78))-1</f>
        <v>3.5727196556259777E-2</v>
      </c>
      <c r="AP78" s="6">
        <f>((1+BSL_RFR_spot_no_VA!AP78)*(1+DH_RFR_spot_no_VA!$C78)/(1+BSL_RFR_spot_no_VA!$C78))-1</f>
        <v>4.7414371185673376E-2</v>
      </c>
      <c r="AQ78" s="6">
        <f>((1+BSL_RFR_spot_no_VA!AQ78)*(1+DH_RFR_spot_no_VA!$C78)/(1+BSL_RFR_spot_no_VA!$C78))-1</f>
        <v>3.3281972146177674E-2</v>
      </c>
      <c r="AR78" s="6">
        <f>((1+BSL_RFR_spot_no_VA!AR78)*(1+DH_RFR_spot_no_VA!$C78)/(1+BSL_RFR_spot_no_VA!$C78))-1</f>
        <v>5.7953787418517644E-2</v>
      </c>
      <c r="AS78" s="6">
        <f>((1+BSL_RFR_spot_no_VA!AS78)*(1+DH_RFR_spot_no_VA!$C78)/(1+BSL_RFR_spot_no_VA!$C78))-1</f>
        <v>1.9468949356162168E-2</v>
      </c>
      <c r="AT78" s="6">
        <f>((1+BSL_RFR_spot_no_VA!AT78)*(1+DH_RFR_spot_no_VA!$C78)/(1+BSL_RFR_spot_no_VA!$C78))-1</f>
        <v>4.3302401973616567E-2</v>
      </c>
      <c r="AU78" s="6">
        <f>((1+BSL_RFR_spot_no_VA!AU78)*(1+DH_RFR_spot_no_VA!$C78)/(1+BSL_RFR_spot_no_VA!$C78))-1</f>
        <v>5.8253202652405189E-2</v>
      </c>
      <c r="AV78" s="6">
        <f>((1+BSL_RFR_spot_no_VA!AV78)*(1+DH_RFR_spot_no_VA!$C78)/(1+BSL_RFR_spot_no_VA!$C78))-1</f>
        <v>3.9549731042225256E-2</v>
      </c>
      <c r="AW78" s="6">
        <f>((1+BSL_RFR_spot_no_VA!AW78)*(1+DH_RFR_spot_no_VA!$C78)/(1+BSL_RFR_spot_no_VA!$C78))-1</f>
        <v>3.527807370542857E-2</v>
      </c>
      <c r="AX78" s="6">
        <f>((1+BSL_RFR_spot_no_VA!AX78)*(1+DH_RFR_spot_no_VA!$C78)/(1+BSL_RFR_spot_no_VA!$C78))-1</f>
        <v>6.607792076466823E-2</v>
      </c>
      <c r="AY78" s="6">
        <f>((1+BSL_RFR_spot_no_VA!AY78)*(1+DH_RFR_spot_no_VA!$C78)/(1+BSL_RFR_spot_no_VA!$C78))-1</f>
        <v>3.0677059611355473E-2</v>
      </c>
      <c r="AZ78" s="6">
        <f>((1+BSL_RFR_spot_no_VA!AZ78)*(1+DH_RFR_spot_no_VA!$C78)/(1+BSL_RFR_spot_no_VA!$C78))-1</f>
        <v>3.2273940858756012E-2</v>
      </c>
      <c r="BA78" s="6">
        <f>((1+BSL_RFR_spot_no_VA!BA78)*(1+DH_RFR_spot_no_VA!$C78)/(1+BSL_RFR_spot_no_VA!$C78))-1</f>
        <v>3.7294136280271895E-2</v>
      </c>
      <c r="BB78" s="6">
        <f>((1+BSL_RFR_spot_no_VA!BB78)*(1+DH_RFR_spot_no_VA!$C78)/(1+BSL_RFR_spot_no_VA!$C78))-1</f>
        <v>6.5978115686705863E-2</v>
      </c>
      <c r="BC78" s="6">
        <f>((1+BSL_RFR_spot_no_VA!BC78)*(1+DH_RFR_spot_no_VA!$C78)/(1+BSL_RFR_spot_no_VA!$C78))-1</f>
        <v>2.7243764929443914E-2</v>
      </c>
      <c r="BD78" s="12"/>
      <c r="BE78" s="3"/>
    </row>
    <row r="79" spans="1:57" x14ac:dyDescent="0.25">
      <c r="A79" s="3"/>
      <c r="B79" s="3">
        <v>69</v>
      </c>
      <c r="C79" s="6">
        <v>3.0259362793631839E-2</v>
      </c>
      <c r="D79" s="6">
        <f>((1+BSL_RFR_spot_no_VA!D79)*(1+DH_RFR_spot_no_VA!$C79)/(1+BSL_RFR_spot_no_VA!$C79))-1</f>
        <v>3.0259362793631839E-2</v>
      </c>
      <c r="E79" s="6">
        <f>((1+BSL_RFR_spot_no_VA!E79)*(1+DH_RFR_spot_no_VA!$C79)/(1+BSL_RFR_spot_no_VA!$C79))-1</f>
        <v>3.0259362793631839E-2</v>
      </c>
      <c r="F79" s="6">
        <f>((1+BSL_RFR_spot_no_VA!F79)*(1+DH_RFR_spot_no_VA!$C79)/(1+BSL_RFR_spot_no_VA!$C79))-1</f>
        <v>3.0069727361047516E-2</v>
      </c>
      <c r="G79" s="6">
        <f>((1+BSL_RFR_spot_no_VA!G79)*(1+DH_RFR_spot_no_VA!$C79)/(1+BSL_RFR_spot_no_VA!$C79))-1</f>
        <v>4.119833301007203E-2</v>
      </c>
      <c r="H79" s="6">
        <f>((1+BSL_RFR_spot_no_VA!H79)*(1+DH_RFR_spot_no_VA!$C79)/(1+BSL_RFR_spot_no_VA!$C79))-1</f>
        <v>3.0259362793631839E-2</v>
      </c>
      <c r="I79" s="6">
        <f>((1+BSL_RFR_spot_no_VA!I79)*(1+DH_RFR_spot_no_VA!$C79)/(1+BSL_RFR_spot_no_VA!$C79))-1</f>
        <v>3.1377213764654854E-2</v>
      </c>
      <c r="J79" s="6">
        <f>((1+BSL_RFR_spot_no_VA!J79)*(1+DH_RFR_spot_no_VA!$C79)/(1+BSL_RFR_spot_no_VA!$C79))-1</f>
        <v>3.021943954466666E-2</v>
      </c>
      <c r="K79" s="6">
        <f>((1+BSL_RFR_spot_no_VA!K79)*(1+DH_RFR_spot_no_VA!$C79)/(1+BSL_RFR_spot_no_VA!$C79))-1</f>
        <v>3.0259362793631839E-2</v>
      </c>
      <c r="L79" s="6">
        <f>((1+BSL_RFR_spot_no_VA!L79)*(1+DH_RFR_spot_no_VA!$C79)/(1+BSL_RFR_spot_no_VA!$C79))-1</f>
        <v>3.0259362793631839E-2</v>
      </c>
      <c r="M79" s="6">
        <f>((1+BSL_RFR_spot_no_VA!M79)*(1+DH_RFR_spot_no_VA!$C79)/(1+BSL_RFR_spot_no_VA!$C79))-1</f>
        <v>3.0259362793631839E-2</v>
      </c>
      <c r="N79" s="6">
        <f>((1+BSL_RFR_spot_no_VA!N79)*(1+DH_RFR_spot_no_VA!$C79)/(1+BSL_RFR_spot_no_VA!$C79))-1</f>
        <v>3.0259362793631839E-2</v>
      </c>
      <c r="O79" s="6">
        <f>((1+BSL_RFR_spot_no_VA!O79)*(1+DH_RFR_spot_no_VA!$C79)/(1+BSL_RFR_spot_no_VA!$C79))-1</f>
        <v>3.0259362793631839E-2</v>
      </c>
      <c r="P79" s="6">
        <f>((1+BSL_RFR_spot_no_VA!P79)*(1+DH_RFR_spot_no_VA!$C79)/(1+BSL_RFR_spot_no_VA!$C79))-1</f>
        <v>4.1527699814034147E-2</v>
      </c>
      <c r="Q79" s="6">
        <f>((1+BSL_RFR_spot_no_VA!Q79)*(1+DH_RFR_spot_no_VA!$C79)/(1+BSL_RFR_spot_no_VA!$C79))-1</f>
        <v>4.4372231302798326E-2</v>
      </c>
      <c r="R79" s="6">
        <f>((1+BSL_RFR_spot_no_VA!R79)*(1+DH_RFR_spot_no_VA!$C79)/(1+BSL_RFR_spot_no_VA!$C79))-1</f>
        <v>3.0259362793631839E-2</v>
      </c>
      <c r="S79" s="6">
        <f>((1+BSL_RFR_spot_no_VA!S79)*(1+DH_RFR_spot_no_VA!$C79)/(1+BSL_RFR_spot_no_VA!$C79))-1</f>
        <v>3.0259362793631839E-2</v>
      </c>
      <c r="T79" s="6">
        <f>((1+BSL_RFR_spot_no_VA!T79)*(1+DH_RFR_spot_no_VA!$C79)/(1+BSL_RFR_spot_no_VA!$C79))-1</f>
        <v>3.0259362793631839E-2</v>
      </c>
      <c r="U79" s="6">
        <f>((1+BSL_RFR_spot_no_VA!U79)*(1+DH_RFR_spot_no_VA!$C79)/(1+BSL_RFR_spot_no_VA!$C79))-1</f>
        <v>1.9340354201674348E-2</v>
      </c>
      <c r="V79" s="6">
        <f>((1+BSL_RFR_spot_no_VA!V79)*(1+DH_RFR_spot_no_VA!$C79)/(1+BSL_RFR_spot_no_VA!$C79))-1</f>
        <v>3.0259362793631839E-2</v>
      </c>
      <c r="W79" s="6">
        <f>((1+BSL_RFR_spot_no_VA!W79)*(1+DH_RFR_spot_no_VA!$C79)/(1+BSL_RFR_spot_no_VA!$C79))-1</f>
        <v>3.0259362793631839E-2</v>
      </c>
      <c r="X79" s="6">
        <f>((1+BSL_RFR_spot_no_VA!X79)*(1+DH_RFR_spot_no_VA!$C79)/(1+BSL_RFR_spot_no_VA!$C79))-1</f>
        <v>3.0259362793631839E-2</v>
      </c>
      <c r="Y79" s="6">
        <f>((1+BSL_RFR_spot_no_VA!Y79)*(1+DH_RFR_spot_no_VA!$C79)/(1+BSL_RFR_spot_no_VA!$C79))-1</f>
        <v>3.0259362793631839E-2</v>
      </c>
      <c r="Z79" s="6">
        <f>((1+BSL_RFR_spot_no_VA!Z79)*(1+DH_RFR_spot_no_VA!$C79)/(1+BSL_RFR_spot_no_VA!$C79))-1</f>
        <v>3.4451303934968314E-2</v>
      </c>
      <c r="AA79" s="6">
        <f>((1+BSL_RFR_spot_no_VA!AA79)*(1+DH_RFR_spot_no_VA!$C79)/(1+BSL_RFR_spot_no_VA!$C79))-1</f>
        <v>3.8822899696647983E-2</v>
      </c>
      <c r="AB79" s="6">
        <f>((1+BSL_RFR_spot_no_VA!AB79)*(1+DH_RFR_spot_no_VA!$C79)/(1+BSL_RFR_spot_no_VA!$C79))-1</f>
        <v>3.0259362793631839E-2</v>
      </c>
      <c r="AC79" s="6">
        <f>((1+BSL_RFR_spot_no_VA!AC79)*(1+DH_RFR_spot_no_VA!$C79)/(1+BSL_RFR_spot_no_VA!$C79))-1</f>
        <v>4.1936913115926622E-2</v>
      </c>
      <c r="AD79" s="6">
        <f>((1+BSL_RFR_spot_no_VA!AD79)*(1+DH_RFR_spot_no_VA!$C79)/(1+BSL_RFR_spot_no_VA!$C79))-1</f>
        <v>5.1927706169445198E-2</v>
      </c>
      <c r="AE79" s="6">
        <f>((1+BSL_RFR_spot_no_VA!AE79)*(1+DH_RFR_spot_no_VA!$C79)/(1+BSL_RFR_spot_no_VA!$C79))-1</f>
        <v>3.0259362793631839E-2</v>
      </c>
      <c r="AF79" s="6">
        <f>((1+BSL_RFR_spot_no_VA!AF79)*(1+DH_RFR_spot_no_VA!$C79)/(1+BSL_RFR_spot_no_VA!$C79))-1</f>
        <v>3.0259362793631839E-2</v>
      </c>
      <c r="AG79" s="6">
        <f>((1+BSL_RFR_spot_no_VA!AG79)*(1+DH_RFR_spot_no_VA!$C79)/(1+BSL_RFR_spot_no_VA!$C79))-1</f>
        <v>3.0259362793631839E-2</v>
      </c>
      <c r="AH79" s="6">
        <f>((1+BSL_RFR_spot_no_VA!AH79)*(1+DH_RFR_spot_no_VA!$C79)/(1+BSL_RFR_spot_no_VA!$C79))-1</f>
        <v>3.5808694399782182E-2</v>
      </c>
      <c r="AI79" s="6">
        <f>((1+BSL_RFR_spot_no_VA!AI79)*(1+DH_RFR_spot_no_VA!$C79)/(1+BSL_RFR_spot_no_VA!$C79))-1</f>
        <v>1.9340354201674348E-2</v>
      </c>
      <c r="AJ79" s="6">
        <f>((1+BSL_RFR_spot_no_VA!AJ79)*(1+DH_RFR_spot_no_VA!$C79)/(1+BSL_RFR_spot_no_VA!$C79))-1</f>
        <v>2.129659340096457E-2</v>
      </c>
      <c r="AK79" s="6">
        <f>((1+BSL_RFR_spot_no_VA!AK79)*(1+DH_RFR_spot_no_VA!$C79)/(1+BSL_RFR_spot_no_VA!$C79))-1</f>
        <v>3.4770689926689302E-2</v>
      </c>
      <c r="AL79" s="6">
        <f>((1+BSL_RFR_spot_no_VA!AL79)*(1+DH_RFR_spot_no_VA!$C79)/(1+BSL_RFR_spot_no_VA!$C79))-1</f>
        <v>8.2548838125684698E-2</v>
      </c>
      <c r="AM79" s="6">
        <f>((1+BSL_RFR_spot_no_VA!AM79)*(1+DH_RFR_spot_no_VA!$C79)/(1+BSL_RFR_spot_no_VA!$C79))-1</f>
        <v>3.1956100874648952E-2</v>
      </c>
      <c r="AN79" s="6">
        <f>((1+BSL_RFR_spot_no_VA!AN79)*(1+DH_RFR_spot_no_VA!$C79)/(1+BSL_RFR_spot_no_VA!$C79))-1</f>
        <v>4.2326164793336396E-2</v>
      </c>
      <c r="AO79" s="6">
        <f>((1+BSL_RFR_spot_no_VA!AO79)*(1+DH_RFR_spot_no_VA!$C79)/(1+BSL_RFR_spot_no_VA!$C79))-1</f>
        <v>3.582865602426466E-2</v>
      </c>
      <c r="AP79" s="6">
        <f>((1+BSL_RFR_spot_no_VA!AP79)*(1+DH_RFR_spot_no_VA!$C79)/(1+BSL_RFR_spot_no_VA!$C79))-1</f>
        <v>4.7336532538457599E-2</v>
      </c>
      <c r="AQ79" s="6">
        <f>((1+BSL_RFR_spot_no_VA!AQ79)*(1+DH_RFR_spot_no_VA!$C79)/(1+BSL_RFR_spot_no_VA!$C79))-1</f>
        <v>3.3413299461875656E-2</v>
      </c>
      <c r="AR79" s="6">
        <f>((1+BSL_RFR_spot_no_VA!AR79)*(1+DH_RFR_spot_no_VA!$C79)/(1+BSL_RFR_spot_no_VA!$C79))-1</f>
        <v>5.7876270265246665E-2</v>
      </c>
      <c r="AS79" s="6">
        <f>((1+BSL_RFR_spot_no_VA!AS79)*(1+DH_RFR_spot_no_VA!$C79)/(1+BSL_RFR_spot_no_VA!$C79))-1</f>
        <v>1.9649759381153542E-2</v>
      </c>
      <c r="AT79" s="6">
        <f>((1+BSL_RFR_spot_no_VA!AT79)*(1+DH_RFR_spot_no_VA!$C79)/(1+BSL_RFR_spot_no_VA!$C79))-1</f>
        <v>4.3284322768499139E-2</v>
      </c>
      <c r="AU79" s="6">
        <f>((1+BSL_RFR_spot_no_VA!AU79)*(1+DH_RFR_spot_no_VA!$C79)/(1+BSL_RFR_spot_no_VA!$C79))-1</f>
        <v>5.8165713820243825E-2</v>
      </c>
      <c r="AV79" s="6">
        <f>((1+BSL_RFR_spot_no_VA!AV79)*(1+DH_RFR_spot_no_VA!$C79)/(1+BSL_RFR_spot_no_VA!$C79))-1</f>
        <v>3.9591422239226404E-2</v>
      </c>
      <c r="AW79" s="6">
        <f>((1+BSL_RFR_spot_no_VA!AW79)*(1+DH_RFR_spot_no_VA!$C79)/(1+BSL_RFR_spot_no_VA!$C79))-1</f>
        <v>3.5379519473407006E-2</v>
      </c>
      <c r="AX79" s="6">
        <f>((1+BSL_RFR_spot_no_VA!AX79)*(1+DH_RFR_spot_no_VA!$C79)/(1+BSL_RFR_spot_no_VA!$C79))-1</f>
        <v>6.5880881682751413E-2</v>
      </c>
      <c r="AY79" s="6">
        <f>((1+BSL_RFR_spot_no_VA!AY79)*(1+DH_RFR_spot_no_VA!$C79)/(1+BSL_RFR_spot_no_VA!$C79))-1</f>
        <v>3.0838249903625936E-2</v>
      </c>
      <c r="AZ79" s="6">
        <f>((1+BSL_RFR_spot_no_VA!AZ79)*(1+DH_RFR_spot_no_VA!$C79)/(1+BSL_RFR_spot_no_VA!$C79))-1</f>
        <v>3.2415218237747734E-2</v>
      </c>
      <c r="BA79" s="6">
        <f>((1+BSL_RFR_spot_no_VA!BA79)*(1+DH_RFR_spot_no_VA!$C79)/(1+BSL_RFR_spot_no_VA!$C79))-1</f>
        <v>3.7365701109421501E-2</v>
      </c>
      <c r="BB79" s="6">
        <f>((1+BSL_RFR_spot_no_VA!BB79)*(1+DH_RFR_spot_no_VA!$C79)/(1+BSL_RFR_spot_no_VA!$C79))-1</f>
        <v>6.5781073560338577E-2</v>
      </c>
      <c r="BC79" s="6">
        <f>((1+BSL_RFR_spot_no_VA!BC79)*(1+DH_RFR_spot_no_VA!$C79)/(1+BSL_RFR_spot_no_VA!$C79))-1</f>
        <v>2.7444773741591488E-2</v>
      </c>
      <c r="BD79" s="12"/>
      <c r="BE79" s="3"/>
    </row>
    <row r="80" spans="1:57" x14ac:dyDescent="0.25">
      <c r="A80" s="11"/>
      <c r="B80" s="8">
        <v>70</v>
      </c>
      <c r="C80" s="9">
        <v>3.0425712715909103E-2</v>
      </c>
      <c r="D80" s="9">
        <f>((1+BSL_RFR_spot_no_VA!D80)*(1+DH_RFR_spot_no_VA!$C80)/(1+BSL_RFR_spot_no_VA!$C80))-1</f>
        <v>3.0425712715909103E-2</v>
      </c>
      <c r="E80" s="9">
        <f>((1+BSL_RFR_spot_no_VA!E80)*(1+DH_RFR_spot_no_VA!$C80)/(1+BSL_RFR_spot_no_VA!$C80))-1</f>
        <v>3.0425712715909103E-2</v>
      </c>
      <c r="F80" s="9">
        <f>((1+BSL_RFR_spot_no_VA!F80)*(1+DH_RFR_spot_no_VA!$C80)/(1+BSL_RFR_spot_no_VA!$C80))-1</f>
        <v>3.0236072384426382E-2</v>
      </c>
      <c r="G80" s="9">
        <f>((1+BSL_RFR_spot_no_VA!G80)*(1+DH_RFR_spot_no_VA!$C80)/(1+BSL_RFR_spot_no_VA!$C80))-1</f>
        <v>4.1205268400184014E-2</v>
      </c>
      <c r="H80" s="9">
        <f>((1+BSL_RFR_spot_no_VA!H80)*(1+DH_RFR_spot_no_VA!$C80)/(1+BSL_RFR_spot_no_VA!$C80))-1</f>
        <v>3.0425712715909103E-2</v>
      </c>
      <c r="I80" s="9">
        <f>((1+BSL_RFR_spot_no_VA!I80)*(1+DH_RFR_spot_no_VA!$C80)/(1+BSL_RFR_spot_no_VA!$C80))-1</f>
        <v>3.1523630424492577E-2</v>
      </c>
      <c r="J80" s="9">
        <f>((1+BSL_RFR_spot_no_VA!J80)*(1+DH_RFR_spot_no_VA!$C80)/(1+BSL_RFR_spot_no_VA!$C80))-1</f>
        <v>3.0385788435596917E-2</v>
      </c>
      <c r="K80" s="9">
        <f>((1+BSL_RFR_spot_no_VA!K80)*(1+DH_RFR_spot_no_VA!$C80)/(1+BSL_RFR_spot_no_VA!$C80))-1</f>
        <v>3.0425712715909103E-2</v>
      </c>
      <c r="L80" s="9">
        <f>((1+BSL_RFR_spot_no_VA!L80)*(1+DH_RFR_spot_no_VA!$C80)/(1+BSL_RFR_spot_no_VA!$C80))-1</f>
        <v>3.0425712715909103E-2</v>
      </c>
      <c r="M80" s="9">
        <f>((1+BSL_RFR_spot_no_VA!M80)*(1+DH_RFR_spot_no_VA!$C80)/(1+BSL_RFR_spot_no_VA!$C80))-1</f>
        <v>3.0425712715909103E-2</v>
      </c>
      <c r="N80" s="9">
        <f>((1+BSL_RFR_spot_no_VA!N80)*(1+DH_RFR_spot_no_VA!$C80)/(1+BSL_RFR_spot_no_VA!$C80))-1</f>
        <v>3.0425712715909103E-2</v>
      </c>
      <c r="O80" s="9">
        <f>((1+BSL_RFR_spot_no_VA!O80)*(1+DH_RFR_spot_no_VA!$C80)/(1+BSL_RFR_spot_no_VA!$C80))-1</f>
        <v>3.0425712715909103E-2</v>
      </c>
      <c r="P80" s="9">
        <f>((1+BSL_RFR_spot_no_VA!P80)*(1+DH_RFR_spot_no_VA!$C80)/(1+BSL_RFR_spot_no_VA!$C80))-1</f>
        <v>4.1534643712759056E-2</v>
      </c>
      <c r="Q80" s="9">
        <f>((1+BSL_RFR_spot_no_VA!Q80)*(1+DH_RFR_spot_no_VA!$C80)/(1+BSL_RFR_spot_no_VA!$C80))-1</f>
        <v>4.4339324404686131E-2</v>
      </c>
      <c r="R80" s="9">
        <f>((1+BSL_RFR_spot_no_VA!R80)*(1+DH_RFR_spot_no_VA!$C80)/(1+BSL_RFR_spot_no_VA!$C80))-1</f>
        <v>3.0425712715909103E-2</v>
      </c>
      <c r="S80" s="9">
        <f>((1+BSL_RFR_spot_no_VA!S80)*(1+DH_RFR_spot_no_VA!$C80)/(1+BSL_RFR_spot_no_VA!$C80))-1</f>
        <v>3.0425712715909103E-2</v>
      </c>
      <c r="T80" s="9">
        <f>((1+BSL_RFR_spot_no_VA!T80)*(1+DH_RFR_spot_no_VA!$C80)/(1+BSL_RFR_spot_no_VA!$C80))-1</f>
        <v>3.0425712715909103E-2</v>
      </c>
      <c r="U80" s="9">
        <f>((1+BSL_RFR_spot_no_VA!U80)*(1+DH_RFR_spot_no_VA!$C80)/(1+BSL_RFR_spot_no_VA!$C80))-1</f>
        <v>1.9516403120619419E-2</v>
      </c>
      <c r="V80" s="9">
        <f>((1+BSL_RFR_spot_no_VA!V80)*(1+DH_RFR_spot_no_VA!$C80)/(1+BSL_RFR_spot_no_VA!$C80))-1</f>
        <v>3.0425712715909103E-2</v>
      </c>
      <c r="W80" s="9">
        <f>((1+BSL_RFR_spot_no_VA!W80)*(1+DH_RFR_spot_no_VA!$C80)/(1+BSL_RFR_spot_no_VA!$C80))-1</f>
        <v>3.0425712715909103E-2</v>
      </c>
      <c r="X80" s="9">
        <f>((1+BSL_RFR_spot_no_VA!X80)*(1+DH_RFR_spot_no_VA!$C80)/(1+BSL_RFR_spot_no_VA!$C80))-1</f>
        <v>3.0425712715909103E-2</v>
      </c>
      <c r="Y80" s="9">
        <f>((1+BSL_RFR_spot_no_VA!Y80)*(1+DH_RFR_spot_no_VA!$C80)/(1+BSL_RFR_spot_no_VA!$C80))-1</f>
        <v>3.0425712715909103E-2</v>
      </c>
      <c r="Z80" s="9">
        <f>((1+BSL_RFR_spot_no_VA!Z80)*(1+DH_RFR_spot_no_VA!$C80)/(1+BSL_RFR_spot_no_VA!$C80))-1</f>
        <v>3.4557875728214338E-2</v>
      </c>
      <c r="AA80" s="9">
        <f>((1+BSL_RFR_spot_no_VA!AA80)*(1+DH_RFR_spot_no_VA!$C80)/(1+BSL_RFR_spot_no_VA!$C80))-1</f>
        <v>3.8869698001924524E-2</v>
      </c>
      <c r="AB80" s="9">
        <f>((1+BSL_RFR_spot_no_VA!AB80)*(1+DH_RFR_spot_no_VA!$C80)/(1+BSL_RFR_spot_no_VA!$C80))-1</f>
        <v>3.0425712715909103E-2</v>
      </c>
      <c r="AC80" s="9">
        <f>((1+BSL_RFR_spot_no_VA!AC80)*(1+DH_RFR_spot_no_VA!$C80)/(1+BSL_RFR_spot_no_VA!$C80))-1</f>
        <v>4.1933886515880259E-2</v>
      </c>
      <c r="AD80" s="9">
        <f>((1+BSL_RFR_spot_no_VA!AD80)*(1+DH_RFR_spot_no_VA!$C80)/(1+BSL_RFR_spot_no_VA!$C80))-1</f>
        <v>5.1785202682898213E-2</v>
      </c>
      <c r="AE80" s="9">
        <f>((1+BSL_RFR_spot_no_VA!AE80)*(1+DH_RFR_spot_no_VA!$C80)/(1+BSL_RFR_spot_no_VA!$C80))-1</f>
        <v>3.0425712715909103E-2</v>
      </c>
      <c r="AF80" s="9">
        <f>((1+BSL_RFR_spot_no_VA!AF80)*(1+DH_RFR_spot_no_VA!$C80)/(1+BSL_RFR_spot_no_VA!$C80))-1</f>
        <v>3.0425712715909103E-2</v>
      </c>
      <c r="AG80" s="9">
        <f>((1+BSL_RFR_spot_no_VA!AG80)*(1+DH_RFR_spot_no_VA!$C80)/(1+BSL_RFR_spot_no_VA!$C80))-1</f>
        <v>3.0425712715909103E-2</v>
      </c>
      <c r="AH80" s="9">
        <f>((1+BSL_RFR_spot_no_VA!AH80)*(1+DH_RFR_spot_no_VA!$C80)/(1+BSL_RFR_spot_no_VA!$C80))-1</f>
        <v>3.589533911867071E-2</v>
      </c>
      <c r="AI80" s="9">
        <f>((1+BSL_RFR_spot_no_VA!AI80)*(1+DH_RFR_spot_no_VA!$C80)/(1+BSL_RFR_spot_no_VA!$C80))-1</f>
        <v>1.9516403120619419E-2</v>
      </c>
      <c r="AJ80" s="9">
        <f>((1+BSL_RFR_spot_no_VA!AJ80)*(1+DH_RFR_spot_no_VA!$C80)/(1+BSL_RFR_spot_no_VA!$C80))-1</f>
        <v>2.1562522486616276E-2</v>
      </c>
      <c r="AK80" s="9">
        <f>((1+BSL_RFR_spot_no_VA!AK80)*(1+DH_RFR_spot_no_VA!$C80)/(1+BSL_RFR_spot_no_VA!$C80))-1</f>
        <v>3.4867288900633397E-2</v>
      </c>
      <c r="AL80" s="9">
        <f>((1+BSL_RFR_spot_no_VA!AL80)*(1+DH_RFR_spot_no_VA!$C80)/(1+BSL_RFR_spot_no_VA!$C80))-1</f>
        <v>8.2107693579960728E-2</v>
      </c>
      <c r="AM80" s="9">
        <f>((1+BSL_RFR_spot_no_VA!AM80)*(1+DH_RFR_spot_no_VA!$C80)/(1+BSL_RFR_spot_no_VA!$C80))-1</f>
        <v>3.2092551418940296E-2</v>
      </c>
      <c r="AN80" s="9">
        <f>((1+BSL_RFR_spot_no_VA!AN80)*(1+DH_RFR_spot_no_VA!$C80)/(1+BSL_RFR_spot_no_VA!$C80))-1</f>
        <v>4.2313167178845701E-2</v>
      </c>
      <c r="AO80" s="9">
        <f>((1+BSL_RFR_spot_no_VA!AO80)*(1+DH_RFR_spot_no_VA!$C80)/(1+BSL_RFR_spot_no_VA!$C80))-1</f>
        <v>3.5905320188748924E-2</v>
      </c>
      <c r="AP80" s="9">
        <f>((1+BSL_RFR_spot_no_VA!AP80)*(1+DH_RFR_spot_no_VA!$C80)/(1+BSL_RFR_spot_no_VA!$C80))-1</f>
        <v>4.7263777937549767E-2</v>
      </c>
      <c r="AQ80" s="9">
        <f>((1+BSL_RFR_spot_no_VA!AQ80)*(1+DH_RFR_spot_no_VA!$C80)/(1+BSL_RFR_spot_no_VA!$C80))-1</f>
        <v>3.3529825510177025E-2</v>
      </c>
      <c r="AR80" s="9">
        <f>((1+BSL_RFR_spot_no_VA!AR80)*(1+DH_RFR_spot_no_VA!$C80)/(1+BSL_RFR_spot_no_VA!$C80))-1</f>
        <v>5.7783825799796018E-2</v>
      </c>
      <c r="AS80" s="9">
        <f>((1+BSL_RFR_spot_no_VA!AS80)*(1+DH_RFR_spot_no_VA!$C80)/(1+BSL_RFR_spot_no_VA!$C80))-1</f>
        <v>1.9815835222960487E-2</v>
      </c>
      <c r="AT80" s="9">
        <f>((1+BSL_RFR_spot_no_VA!AT80)*(1+DH_RFR_spot_no_VA!$C80)/(1+BSL_RFR_spot_no_VA!$C80))-1</f>
        <v>4.326136883625864E-2</v>
      </c>
      <c r="AU80" s="9">
        <f>((1+BSL_RFR_spot_no_VA!AU80)*(1+DH_RFR_spot_no_VA!$C80)/(1+BSL_RFR_spot_no_VA!$C80))-1</f>
        <v>5.8073276832058651E-2</v>
      </c>
      <c r="AV80" s="9">
        <f>((1+BSL_RFR_spot_no_VA!AV80)*(1+DH_RFR_spot_no_VA!$C80)/(1+BSL_RFR_spot_no_VA!$C80))-1</f>
        <v>3.9628259327854964E-2</v>
      </c>
      <c r="AW80" s="9">
        <f>((1+BSL_RFR_spot_no_VA!AW80)*(1+DH_RFR_spot_no_VA!$C80)/(1+BSL_RFR_spot_no_VA!$C80))-1</f>
        <v>3.5466153105315534E-2</v>
      </c>
      <c r="AX80" s="9">
        <f>((1+BSL_RFR_spot_no_VA!AX80)*(1+DH_RFR_spot_no_VA!$C80)/(1+BSL_RFR_spot_no_VA!$C80))-1</f>
        <v>6.5678852231519702E-2</v>
      </c>
      <c r="AY80" s="9">
        <f>((1+BSL_RFR_spot_no_VA!AY80)*(1+DH_RFR_spot_no_VA!$C80)/(1+BSL_RFR_spot_no_VA!$C80))-1</f>
        <v>3.0994633710357045E-2</v>
      </c>
      <c r="AZ80" s="9">
        <f>((1+BSL_RFR_spot_no_VA!AZ80)*(1+DH_RFR_spot_no_VA!$C80)/(1+BSL_RFR_spot_no_VA!$C80))-1</f>
        <v>3.255168064252989E-2</v>
      </c>
      <c r="BA80" s="9">
        <f>((1+BSL_RFR_spot_no_VA!BA80)*(1+DH_RFR_spot_no_VA!$C80)/(1+BSL_RFR_spot_no_VA!$C80))-1</f>
        <v>3.7432423910687795E-2</v>
      </c>
      <c r="BB80" s="9">
        <f>((1+BSL_RFR_spot_no_VA!BB80)*(1+DH_RFR_spot_no_VA!$C80)/(1+BSL_RFR_spot_no_VA!$C80))-1</f>
        <v>6.5579041530739346E-2</v>
      </c>
      <c r="BC80" s="9">
        <f>((1+BSL_RFR_spot_no_VA!BC80)*(1+DH_RFR_spot_no_VA!$C80)/(1+BSL_RFR_spot_no_VA!$C80))-1</f>
        <v>2.763101309406002E-2</v>
      </c>
      <c r="BD80" s="12"/>
      <c r="BE80" s="3"/>
    </row>
    <row r="81" spans="1:57" x14ac:dyDescent="0.25">
      <c r="A81" s="3"/>
      <c r="B81" s="3">
        <v>71</v>
      </c>
      <c r="C81" s="6">
        <v>3.0587454226273403E-2</v>
      </c>
      <c r="D81" s="6">
        <f>((1+BSL_RFR_spot_no_VA!D81)*(1+DH_RFR_spot_no_VA!$C81)/(1+BSL_RFR_spot_no_VA!$C81))-1</f>
        <v>3.0587454226273403E-2</v>
      </c>
      <c r="E81" s="6">
        <f>((1+BSL_RFR_spot_no_VA!E81)*(1+DH_RFR_spot_no_VA!$C81)/(1+BSL_RFR_spot_no_VA!$C81))-1</f>
        <v>3.0587454226273403E-2</v>
      </c>
      <c r="F81" s="6">
        <f>((1+BSL_RFR_spot_no_VA!F81)*(1+DH_RFR_spot_no_VA!$C81)/(1+BSL_RFR_spot_no_VA!$C81))-1</f>
        <v>3.0407789388392059E-2</v>
      </c>
      <c r="G81" s="6">
        <f>((1+BSL_RFR_spot_no_VA!G81)*(1+DH_RFR_spot_no_VA!$C81)/(1+BSL_RFR_spot_no_VA!$C81))-1</f>
        <v>4.1227605180794047E-2</v>
      </c>
      <c r="H81" s="6">
        <f>((1+BSL_RFR_spot_no_VA!H81)*(1+DH_RFR_spot_no_VA!$C81)/(1+BSL_RFR_spot_no_VA!$C81))-1</f>
        <v>3.0587454226273403E-2</v>
      </c>
      <c r="I81" s="6">
        <f>((1+BSL_RFR_spot_no_VA!I81)*(1+DH_RFR_spot_no_VA!$C81)/(1+BSL_RFR_spot_no_VA!$C81))-1</f>
        <v>3.1675424633442972E-2</v>
      </c>
      <c r="J81" s="6">
        <f>((1+BSL_RFR_spot_no_VA!J81)*(1+DH_RFR_spot_no_VA!$C81)/(1+BSL_RFR_spot_no_VA!$C81))-1</f>
        <v>3.055751008662666E-2</v>
      </c>
      <c r="K81" s="6">
        <f>((1+BSL_RFR_spot_no_VA!K81)*(1+DH_RFR_spot_no_VA!$C81)/(1+BSL_RFR_spot_no_VA!$C81))-1</f>
        <v>3.0587454226273403E-2</v>
      </c>
      <c r="L81" s="6">
        <f>((1+BSL_RFR_spot_no_VA!L81)*(1+DH_RFR_spot_no_VA!$C81)/(1+BSL_RFR_spot_no_VA!$C81))-1</f>
        <v>3.0587454226273403E-2</v>
      </c>
      <c r="M81" s="6">
        <f>((1+BSL_RFR_spot_no_VA!M81)*(1+DH_RFR_spot_no_VA!$C81)/(1+BSL_RFR_spot_no_VA!$C81))-1</f>
        <v>3.0587454226273403E-2</v>
      </c>
      <c r="N81" s="6">
        <f>((1+BSL_RFR_spot_no_VA!N81)*(1+DH_RFR_spot_no_VA!$C81)/(1+BSL_RFR_spot_no_VA!$C81))-1</f>
        <v>3.0587454226273403E-2</v>
      </c>
      <c r="O81" s="6">
        <f>((1+BSL_RFR_spot_no_VA!O81)*(1+DH_RFR_spot_no_VA!$C81)/(1+BSL_RFR_spot_no_VA!$C81))-1</f>
        <v>3.0587454226273403E-2</v>
      </c>
      <c r="P81" s="6">
        <f>((1+BSL_RFR_spot_no_VA!P81)*(1+DH_RFR_spot_no_VA!$C81)/(1+BSL_RFR_spot_no_VA!$C81))-1</f>
        <v>4.1547009337027374E-2</v>
      </c>
      <c r="Q81" s="6">
        <f>((1+BSL_RFR_spot_no_VA!Q81)*(1+DH_RFR_spot_no_VA!$C81)/(1+BSL_RFR_spot_no_VA!$C81))-1</f>
        <v>4.4311851564421412E-2</v>
      </c>
      <c r="R81" s="6">
        <f>((1+BSL_RFR_spot_no_VA!R81)*(1+DH_RFR_spot_no_VA!$C81)/(1+BSL_RFR_spot_no_VA!$C81))-1</f>
        <v>3.0587454226273403E-2</v>
      </c>
      <c r="S81" s="6">
        <f>((1+BSL_RFR_spot_no_VA!S81)*(1+DH_RFR_spot_no_VA!$C81)/(1+BSL_RFR_spot_no_VA!$C81))-1</f>
        <v>3.0587454226273403E-2</v>
      </c>
      <c r="T81" s="6">
        <f>((1+BSL_RFR_spot_no_VA!T81)*(1+DH_RFR_spot_no_VA!$C81)/(1+BSL_RFR_spot_no_VA!$C81))-1</f>
        <v>3.0587454226273403E-2</v>
      </c>
      <c r="U81" s="6">
        <f>((1+BSL_RFR_spot_no_VA!U81)*(1+DH_RFR_spot_no_VA!$C81)/(1+BSL_RFR_spot_no_VA!$C81))-1</f>
        <v>1.9697768774695534E-2</v>
      </c>
      <c r="V81" s="6">
        <f>((1+BSL_RFR_spot_no_VA!V81)*(1+DH_RFR_spot_no_VA!$C81)/(1+BSL_RFR_spot_no_VA!$C81))-1</f>
        <v>3.0587454226273403E-2</v>
      </c>
      <c r="W81" s="6">
        <f>((1+BSL_RFR_spot_no_VA!W81)*(1+DH_RFR_spot_no_VA!$C81)/(1+BSL_RFR_spot_no_VA!$C81))-1</f>
        <v>3.0587454226273403E-2</v>
      </c>
      <c r="X81" s="6">
        <f>((1+BSL_RFR_spot_no_VA!X81)*(1+DH_RFR_spot_no_VA!$C81)/(1+BSL_RFR_spot_no_VA!$C81))-1</f>
        <v>3.0587454226273403E-2</v>
      </c>
      <c r="Y81" s="6">
        <f>((1+BSL_RFR_spot_no_VA!Y81)*(1+DH_RFR_spot_no_VA!$C81)/(1+BSL_RFR_spot_no_VA!$C81))-1</f>
        <v>3.0587454226273403E-2</v>
      </c>
      <c r="Z81" s="6">
        <f>((1+BSL_RFR_spot_no_VA!Z81)*(1+DH_RFR_spot_no_VA!$C81)/(1+BSL_RFR_spot_no_VA!$C81))-1</f>
        <v>3.4669838598129665E-2</v>
      </c>
      <c r="AA81" s="6">
        <f>((1+BSL_RFR_spot_no_VA!AA81)*(1+DH_RFR_spot_no_VA!$C81)/(1+BSL_RFR_spot_no_VA!$C81))-1</f>
        <v>3.8911925048102924E-2</v>
      </c>
      <c r="AB81" s="6">
        <f>((1+BSL_RFR_spot_no_VA!AB81)*(1+DH_RFR_spot_no_VA!$C81)/(1+BSL_RFR_spot_no_VA!$C81))-1</f>
        <v>3.0587454226273403E-2</v>
      </c>
      <c r="AC81" s="6">
        <f>((1+BSL_RFR_spot_no_VA!AC81)*(1+DH_RFR_spot_no_VA!$C81)/(1+BSL_RFR_spot_no_VA!$C81))-1</f>
        <v>4.1946264532318756E-2</v>
      </c>
      <c r="AD81" s="6">
        <f>((1+BSL_RFR_spot_no_VA!AD81)*(1+DH_RFR_spot_no_VA!$C81)/(1+BSL_RFR_spot_no_VA!$C81))-1</f>
        <v>5.1648165777904209E-2</v>
      </c>
      <c r="AE81" s="6">
        <f>((1+BSL_RFR_spot_no_VA!AE81)*(1+DH_RFR_spot_no_VA!$C81)/(1+BSL_RFR_spot_no_VA!$C81))-1</f>
        <v>3.0587454226273403E-2</v>
      </c>
      <c r="AF81" s="6">
        <f>((1+BSL_RFR_spot_no_VA!AF81)*(1+DH_RFR_spot_no_VA!$C81)/(1+BSL_RFR_spot_no_VA!$C81))-1</f>
        <v>3.0587454226273403E-2</v>
      </c>
      <c r="AG81" s="6">
        <f>((1+BSL_RFR_spot_no_VA!AG81)*(1+DH_RFR_spot_no_VA!$C81)/(1+BSL_RFR_spot_no_VA!$C81))-1</f>
        <v>3.0587454226273403E-2</v>
      </c>
      <c r="AH81" s="6">
        <f>((1+BSL_RFR_spot_no_VA!AH81)*(1+DH_RFR_spot_no_VA!$C81)/(1+BSL_RFR_spot_no_VA!$C81))-1</f>
        <v>3.5987380742592112E-2</v>
      </c>
      <c r="AI81" s="6">
        <f>((1+BSL_RFR_spot_no_VA!AI81)*(1+DH_RFR_spot_no_VA!$C81)/(1+BSL_RFR_spot_no_VA!$C81))-1</f>
        <v>1.9697768774695534E-2</v>
      </c>
      <c r="AJ81" s="6">
        <f>((1+BSL_RFR_spot_no_VA!AJ81)*(1+DH_RFR_spot_no_VA!$C81)/(1+BSL_RFR_spot_no_VA!$C81))-1</f>
        <v>2.1833784069505535E-2</v>
      </c>
      <c r="AK81" s="6">
        <f>((1+BSL_RFR_spot_no_VA!AK81)*(1+DH_RFR_spot_no_VA!$C81)/(1+BSL_RFR_spot_no_VA!$C81))-1</f>
        <v>3.4979261374480597E-2</v>
      </c>
      <c r="AL81" s="6">
        <f>((1+BSL_RFR_spot_no_VA!AL81)*(1+DH_RFR_spot_no_VA!$C81)/(1+BSL_RFR_spot_no_VA!$C81))-1</f>
        <v>8.1682137843713143E-2</v>
      </c>
      <c r="AM81" s="6">
        <f>((1+BSL_RFR_spot_no_VA!AM81)*(1+DH_RFR_spot_no_VA!$C81)/(1+BSL_RFR_spot_no_VA!$C81))-1</f>
        <v>3.2234381906851128E-2</v>
      </c>
      <c r="AN81" s="6">
        <f>((1+BSL_RFR_spot_no_VA!AN81)*(1+DH_RFR_spot_no_VA!$C81)/(1+BSL_RFR_spot_no_VA!$C81))-1</f>
        <v>4.2315575587963394E-2</v>
      </c>
      <c r="AO81" s="6">
        <f>((1+BSL_RFR_spot_no_VA!AO81)*(1+DH_RFR_spot_no_VA!$C81)/(1+BSL_RFR_spot_no_VA!$C81))-1</f>
        <v>3.5997362122474286E-2</v>
      </c>
      <c r="AP81" s="6">
        <f>((1+BSL_RFR_spot_no_VA!AP81)*(1+DH_RFR_spot_no_VA!$C81)/(1+BSL_RFR_spot_no_VA!$C81))-1</f>
        <v>4.7196470350403308E-2</v>
      </c>
      <c r="AQ81" s="6">
        <f>((1+BSL_RFR_spot_no_VA!AQ81)*(1+DH_RFR_spot_no_VA!$C81)/(1+BSL_RFR_spot_no_VA!$C81))-1</f>
        <v>3.3651737850136199E-2</v>
      </c>
      <c r="AR81" s="6">
        <f>((1+BSL_RFR_spot_no_VA!AR81)*(1+DH_RFR_spot_no_VA!$C81)/(1+BSL_RFR_spot_no_VA!$C81))-1</f>
        <v>5.770686336645392E-2</v>
      </c>
      <c r="AS81" s="6">
        <f>((1+BSL_RFR_spot_no_VA!AS81)*(1+DH_RFR_spot_no_VA!$C81)/(1+BSL_RFR_spot_no_VA!$C81))-1</f>
        <v>1.9987228791281897E-2</v>
      </c>
      <c r="AT81" s="6">
        <f>((1+BSL_RFR_spot_no_VA!AT81)*(1+DH_RFR_spot_no_VA!$C81)/(1+BSL_RFR_spot_no_VA!$C81))-1</f>
        <v>4.3253825296898807E-2</v>
      </c>
      <c r="AU81" s="6">
        <f>((1+BSL_RFR_spot_no_VA!AU81)*(1+DH_RFR_spot_no_VA!$C81)/(1+BSL_RFR_spot_no_VA!$C81))-1</f>
        <v>5.7986342003158109E-2</v>
      </c>
      <c r="AV81" s="6">
        <f>((1+BSL_RFR_spot_no_VA!AV81)*(1+DH_RFR_spot_no_VA!$C81)/(1+BSL_RFR_spot_no_VA!$C81))-1</f>
        <v>3.9660528539274598E-2</v>
      </c>
      <c r="AW81" s="6">
        <f>((1+BSL_RFR_spot_no_VA!AW81)*(1+DH_RFR_spot_no_VA!$C81)/(1+BSL_RFR_spot_no_VA!$C81))-1</f>
        <v>3.5558181407653544E-2</v>
      </c>
      <c r="AX81" s="6">
        <f>((1+BSL_RFR_spot_no_VA!AX81)*(1+DH_RFR_spot_no_VA!$C81)/(1+BSL_RFR_spot_no_VA!$C81))-1</f>
        <v>6.5492339674639855E-2</v>
      </c>
      <c r="AY81" s="6">
        <f>((1+BSL_RFR_spot_no_VA!AY81)*(1+DH_RFR_spot_no_VA!$C81)/(1+BSL_RFR_spot_no_VA!$C81))-1</f>
        <v>3.1156392879563732E-2</v>
      </c>
      <c r="AZ81" s="6">
        <f>((1+BSL_RFR_spot_no_VA!AZ81)*(1+DH_RFR_spot_no_VA!$C81)/(1+BSL_RFR_spot_no_VA!$C81))-1</f>
        <v>3.2683544001554043E-2</v>
      </c>
      <c r="BA81" s="6">
        <f>((1+BSL_RFR_spot_no_VA!BA81)*(1+DH_RFR_spot_no_VA!$C81)/(1+BSL_RFR_spot_no_VA!$C81))-1</f>
        <v>3.7494569104817854E-2</v>
      </c>
      <c r="BB81" s="6">
        <f>((1+BSL_RFR_spot_no_VA!BB81)*(1+DH_RFR_spot_no_VA!$C81)/(1+BSL_RFR_spot_no_VA!$C81))-1</f>
        <v>6.5392525875816787E-2</v>
      </c>
      <c r="BC81" s="6">
        <f>((1+BSL_RFR_spot_no_VA!BC81)*(1+DH_RFR_spot_no_VA!$C81)/(1+BSL_RFR_spot_no_VA!$C81))-1</f>
        <v>2.7822611998879143E-2</v>
      </c>
      <c r="BD81" s="12"/>
      <c r="BE81" s="3"/>
    </row>
    <row r="82" spans="1:57" x14ac:dyDescent="0.25">
      <c r="A82" s="3"/>
      <c r="B82" s="3">
        <v>72</v>
      </c>
      <c r="C82" s="6">
        <v>3.0744772198134651E-2</v>
      </c>
      <c r="D82" s="6">
        <f>((1+BSL_RFR_spot_no_VA!D82)*(1+DH_RFR_spot_no_VA!$C82)/(1+BSL_RFR_spot_no_VA!$C82))-1</f>
        <v>3.0744772198134651E-2</v>
      </c>
      <c r="E82" s="6">
        <f>((1+BSL_RFR_spot_no_VA!E82)*(1+DH_RFR_spot_no_VA!$C82)/(1+BSL_RFR_spot_no_VA!$C82))-1</f>
        <v>3.0744772198134651E-2</v>
      </c>
      <c r="F82" s="6">
        <f>((1+BSL_RFR_spot_no_VA!F82)*(1+DH_RFR_spot_no_VA!$C82)/(1+BSL_RFR_spot_no_VA!$C82))-1</f>
        <v>3.056510255624989E-2</v>
      </c>
      <c r="G82" s="6">
        <f>((1+BSL_RFR_spot_no_VA!G82)*(1+DH_RFR_spot_no_VA!$C82)/(1+BSL_RFR_spot_no_VA!$C82))-1</f>
        <v>4.1235482954838254E-2</v>
      </c>
      <c r="H82" s="6">
        <f>((1+BSL_RFR_spot_no_VA!H82)*(1+DH_RFR_spot_no_VA!$C82)/(1+BSL_RFR_spot_no_VA!$C82))-1</f>
        <v>3.0744772198134651E-2</v>
      </c>
      <c r="I82" s="6">
        <f>((1+BSL_RFR_spot_no_VA!I82)*(1+DH_RFR_spot_no_VA!$C82)/(1+BSL_RFR_spot_no_VA!$C82))-1</f>
        <v>3.1812808402670534E-2</v>
      </c>
      <c r="J82" s="6">
        <f>((1+BSL_RFR_spot_no_VA!J82)*(1+DH_RFR_spot_no_VA!$C82)/(1+BSL_RFR_spot_no_VA!$C82))-1</f>
        <v>3.0714827257820598E-2</v>
      </c>
      <c r="K82" s="6">
        <f>((1+BSL_RFR_spot_no_VA!K82)*(1+DH_RFR_spot_no_VA!$C82)/(1+BSL_RFR_spot_no_VA!$C82))-1</f>
        <v>3.0744772198134651E-2</v>
      </c>
      <c r="L82" s="6">
        <f>((1+BSL_RFR_spot_no_VA!L82)*(1+DH_RFR_spot_no_VA!$C82)/(1+BSL_RFR_spot_no_VA!$C82))-1</f>
        <v>3.0744772198134651E-2</v>
      </c>
      <c r="M82" s="6">
        <f>((1+BSL_RFR_spot_no_VA!M82)*(1+DH_RFR_spot_no_VA!$C82)/(1+BSL_RFR_spot_no_VA!$C82))-1</f>
        <v>3.0744772198134651E-2</v>
      </c>
      <c r="N82" s="6">
        <f>((1+BSL_RFR_spot_no_VA!N82)*(1+DH_RFR_spot_no_VA!$C82)/(1+BSL_RFR_spot_no_VA!$C82))-1</f>
        <v>3.0744772198134651E-2</v>
      </c>
      <c r="O82" s="6">
        <f>((1+BSL_RFR_spot_no_VA!O82)*(1+DH_RFR_spot_no_VA!$C82)/(1+BSL_RFR_spot_no_VA!$C82))-1</f>
        <v>3.0744772198134651E-2</v>
      </c>
      <c r="P82" s="6">
        <f>((1+BSL_RFR_spot_no_VA!P82)*(1+DH_RFR_spot_no_VA!$C82)/(1+BSL_RFR_spot_no_VA!$C82))-1</f>
        <v>4.1554895651521928E-2</v>
      </c>
      <c r="Q82" s="6">
        <f>((1+BSL_RFR_spot_no_VA!Q82)*(1+DH_RFR_spot_no_VA!$C82)/(1+BSL_RFR_spot_no_VA!$C82))-1</f>
        <v>4.4279885220104287E-2</v>
      </c>
      <c r="R82" s="6">
        <f>((1+BSL_RFR_spot_no_VA!R82)*(1+DH_RFR_spot_no_VA!$C82)/(1+BSL_RFR_spot_no_VA!$C82))-1</f>
        <v>3.0744772198134651E-2</v>
      </c>
      <c r="S82" s="6">
        <f>((1+BSL_RFR_spot_no_VA!S82)*(1+DH_RFR_spot_no_VA!$C82)/(1+BSL_RFR_spot_no_VA!$C82))-1</f>
        <v>3.0744772198134651E-2</v>
      </c>
      <c r="T82" s="6">
        <f>((1+BSL_RFR_spot_no_VA!T82)*(1+DH_RFR_spot_no_VA!$C82)/(1+BSL_RFR_spot_no_VA!$C82))-1</f>
        <v>3.0744772198134651E-2</v>
      </c>
      <c r="U82" s="6">
        <f>((1+BSL_RFR_spot_no_VA!U82)*(1+DH_RFR_spot_no_VA!$C82)/(1+BSL_RFR_spot_no_VA!$C82))-1</f>
        <v>1.986477721734814E-2</v>
      </c>
      <c r="V82" s="6">
        <f>((1+BSL_RFR_spot_no_VA!V82)*(1+DH_RFR_spot_no_VA!$C82)/(1+BSL_RFR_spot_no_VA!$C82))-1</f>
        <v>3.0744772198134651E-2</v>
      </c>
      <c r="W82" s="6">
        <f>((1+BSL_RFR_spot_no_VA!W82)*(1+DH_RFR_spot_no_VA!$C82)/(1+BSL_RFR_spot_no_VA!$C82))-1</f>
        <v>3.0744772198134651E-2</v>
      </c>
      <c r="X82" s="6">
        <f>((1+BSL_RFR_spot_no_VA!X82)*(1+DH_RFR_spot_no_VA!$C82)/(1+BSL_RFR_spot_no_VA!$C82))-1</f>
        <v>3.0744772198134651E-2</v>
      </c>
      <c r="Y82" s="6">
        <f>((1+BSL_RFR_spot_no_VA!Y82)*(1+DH_RFR_spot_no_VA!$C82)/(1+BSL_RFR_spot_no_VA!$C82))-1</f>
        <v>3.0744772198134651E-2</v>
      </c>
      <c r="Z82" s="6">
        <f>((1+BSL_RFR_spot_no_VA!Z82)*(1+DH_RFR_spot_no_VA!$C82)/(1+BSL_RFR_spot_no_VA!$C82))-1</f>
        <v>3.4767375846994408E-2</v>
      </c>
      <c r="AA82" s="6">
        <f>((1+BSL_RFR_spot_no_VA!AA82)*(1+DH_RFR_spot_no_VA!$C82)/(1+BSL_RFR_spot_no_VA!$C82))-1</f>
        <v>3.8959667490967353E-2</v>
      </c>
      <c r="AB82" s="6">
        <f>((1+BSL_RFR_spot_no_VA!AB82)*(1+DH_RFR_spot_no_VA!$C82)/(1+BSL_RFR_spot_no_VA!$C82))-1</f>
        <v>3.0744772198134651E-2</v>
      </c>
      <c r="AC82" s="6">
        <f>((1+BSL_RFR_spot_no_VA!AC82)*(1+DH_RFR_spot_no_VA!$C82)/(1+BSL_RFR_spot_no_VA!$C82))-1</f>
        <v>4.1944179875605059E-2</v>
      </c>
      <c r="AD82" s="6">
        <f>((1+BSL_RFR_spot_no_VA!AD82)*(1+DH_RFR_spot_no_VA!$C82)/(1+BSL_RFR_spot_no_VA!$C82))-1</f>
        <v>5.1516579129343265E-2</v>
      </c>
      <c r="AE82" s="6">
        <f>((1+BSL_RFR_spot_no_VA!AE82)*(1+DH_RFR_spot_no_VA!$C82)/(1+BSL_RFR_spot_no_VA!$C82))-1</f>
        <v>3.0744772198134651E-2</v>
      </c>
      <c r="AF82" s="6">
        <f>((1+BSL_RFR_spot_no_VA!AF82)*(1+DH_RFR_spot_no_VA!$C82)/(1+BSL_RFR_spot_no_VA!$C82))-1</f>
        <v>3.0744772198134651E-2</v>
      </c>
      <c r="AG82" s="6">
        <f>((1+BSL_RFR_spot_no_VA!AG82)*(1+DH_RFR_spot_no_VA!$C82)/(1+BSL_RFR_spot_no_VA!$C82))-1</f>
        <v>3.0744772198134651E-2</v>
      </c>
      <c r="AH82" s="6">
        <f>((1+BSL_RFR_spot_no_VA!AH82)*(1+DH_RFR_spot_no_VA!$C82)/(1+BSL_RFR_spot_no_VA!$C82))-1</f>
        <v>3.6074971574042936E-2</v>
      </c>
      <c r="AI82" s="6">
        <f>((1+BSL_RFR_spot_no_VA!AI82)*(1+DH_RFR_spot_no_VA!$C82)/(1+BSL_RFR_spot_no_VA!$C82))-1</f>
        <v>1.986477721734814E-2</v>
      </c>
      <c r="AJ82" s="6">
        <f>((1+BSL_RFR_spot_no_VA!AJ82)*(1+DH_RFR_spot_no_VA!$C82)/(1+BSL_RFR_spot_no_VA!$C82))-1</f>
        <v>2.2100666094133192E-2</v>
      </c>
      <c r="AK82" s="6">
        <f>((1+BSL_RFR_spot_no_VA!AK82)*(1+DH_RFR_spot_no_VA!$C82)/(1+BSL_RFR_spot_no_VA!$C82))-1</f>
        <v>3.5066825250135381E-2</v>
      </c>
      <c r="AL82" s="6">
        <f>((1+BSL_RFR_spot_no_VA!AL82)*(1+DH_RFR_spot_no_VA!$C82)/(1+BSL_RFR_spot_no_VA!$C82))-1</f>
        <v>8.1271868154779492E-2</v>
      </c>
      <c r="AM82" s="6">
        <f>((1+BSL_RFR_spot_no_VA!AM82)*(1+DH_RFR_spot_no_VA!$C82)/(1+BSL_RFR_spot_no_VA!$C82))-1</f>
        <v>3.2371780621867075E-2</v>
      </c>
      <c r="AN82" s="6">
        <f>((1+BSL_RFR_spot_no_VA!AN82)*(1+DH_RFR_spot_no_VA!$C82)/(1+BSL_RFR_spot_no_VA!$C82))-1</f>
        <v>4.2313500806145488E-2</v>
      </c>
      <c r="AO82" s="6">
        <f>((1+BSL_RFR_spot_no_VA!AO82)*(1+DH_RFR_spot_no_VA!$C82)/(1+BSL_RFR_spot_no_VA!$C82))-1</f>
        <v>3.6084953220814286E-2</v>
      </c>
      <c r="AP82" s="6">
        <f>((1+BSL_RFR_spot_no_VA!AP82)*(1+DH_RFR_spot_no_VA!$C82)/(1+BSL_RFR_spot_no_VA!$C82))-1</f>
        <v>4.7124654549943079E-2</v>
      </c>
      <c r="AQ82" s="6">
        <f>((1+BSL_RFR_spot_no_VA!AQ82)*(1+DH_RFR_spot_no_VA!$C82)/(1+BSL_RFR_spot_no_VA!$C82))-1</f>
        <v>3.3769211169857982E-2</v>
      </c>
      <c r="AR82" s="6">
        <f>((1+BSL_RFR_spot_no_VA!AR82)*(1+DH_RFR_spot_no_VA!$C82)/(1+BSL_RFR_spot_no_VA!$C82))-1</f>
        <v>5.7635328600189162E-2</v>
      </c>
      <c r="AS82" s="6">
        <f>((1+BSL_RFR_spot_no_VA!AS82)*(1+DH_RFR_spot_no_VA!$C82)/(1+BSL_RFR_spot_no_VA!$C82))-1</f>
        <v>2.0154244973717539E-2</v>
      </c>
      <c r="AT82" s="6">
        <f>((1+BSL_RFR_spot_no_VA!AT82)*(1+DH_RFR_spot_no_VA!$C82)/(1+BSL_RFR_spot_no_VA!$C82))-1</f>
        <v>4.3231812309111106E-2</v>
      </c>
      <c r="AU82" s="6">
        <f>((1+BSL_RFR_spot_no_VA!AU82)*(1+DH_RFR_spot_no_VA!$C82)/(1+BSL_RFR_spot_no_VA!$C82))-1</f>
        <v>5.7904833063016081E-2</v>
      </c>
      <c r="AV82" s="6">
        <f>((1+BSL_RFR_spot_no_VA!AV82)*(1+DH_RFR_spot_no_VA!$C82)/(1+BSL_RFR_spot_no_VA!$C82))-1</f>
        <v>3.9698309352048211E-2</v>
      </c>
      <c r="AW82" s="6">
        <f>((1+BSL_RFR_spot_no_VA!AW82)*(1+DH_RFR_spot_no_VA!$C82)/(1+BSL_RFR_spot_no_VA!$C82))-1</f>
        <v>3.5655742409645974E-2</v>
      </c>
      <c r="AX82" s="6">
        <f>((1+BSL_RFR_spot_no_VA!AX82)*(1+DH_RFR_spot_no_VA!$C82)/(1+BSL_RFR_spot_no_VA!$C82))-1</f>
        <v>6.5301233320596896E-2</v>
      </c>
      <c r="AY82" s="6">
        <f>((1+BSL_RFR_spot_no_VA!AY82)*(1+DH_RFR_spot_no_VA!$C82)/(1+BSL_RFR_spot_no_VA!$C82))-1</f>
        <v>3.130374441733097E-2</v>
      </c>
      <c r="AZ82" s="6">
        <f>((1+BSL_RFR_spot_no_VA!AZ82)*(1+DH_RFR_spot_no_VA!$C82)/(1+BSL_RFR_spot_no_VA!$C82))-1</f>
        <v>3.2820954726578533E-2</v>
      </c>
      <c r="BA82" s="6">
        <f>((1+BSL_RFR_spot_no_VA!BA82)*(1+DH_RFR_spot_no_VA!$C82)/(1+BSL_RFR_spot_no_VA!$C82))-1</f>
        <v>3.7562236942976002E-2</v>
      </c>
      <c r="BB82" s="6">
        <f>((1+BSL_RFR_spot_no_VA!BB82)*(1+DH_RFR_spot_no_VA!$C82)/(1+BSL_RFR_spot_no_VA!$C82))-1</f>
        <v>6.5211398499654516E-2</v>
      </c>
      <c r="BC82" s="6">
        <f>((1+BSL_RFR_spot_no_VA!BC82)*(1+DH_RFR_spot_no_VA!$C82)/(1+BSL_RFR_spot_no_VA!$C82))-1</f>
        <v>2.8009800982780941E-2</v>
      </c>
      <c r="BD82" s="12"/>
      <c r="BE82" s="3"/>
    </row>
    <row r="83" spans="1:57" x14ac:dyDescent="0.25">
      <c r="A83" s="3"/>
      <c r="B83" s="3">
        <v>73</v>
      </c>
      <c r="C83" s="6">
        <v>3.0897842149144372E-2</v>
      </c>
      <c r="D83" s="6">
        <f>((1+BSL_RFR_spot_no_VA!D83)*(1+DH_RFR_spot_no_VA!$C83)/(1+BSL_RFR_spot_no_VA!$C83))-1</f>
        <v>3.0897842149144372E-2</v>
      </c>
      <c r="E83" s="6">
        <f>((1+BSL_RFR_spot_no_VA!E83)*(1+DH_RFR_spot_no_VA!$C83)/(1+BSL_RFR_spot_no_VA!$C83))-1</f>
        <v>3.0897842149144372E-2</v>
      </c>
      <c r="F83" s="6">
        <f>((1+BSL_RFR_spot_no_VA!F83)*(1+DH_RFR_spot_no_VA!$C83)/(1+BSL_RFR_spot_no_VA!$C83))-1</f>
        <v>3.0718168444847205E-2</v>
      </c>
      <c r="G83" s="6">
        <f>((1+BSL_RFR_spot_no_VA!G83)*(1+DH_RFR_spot_no_VA!$C83)/(1+BSL_RFR_spot_no_VA!$C83))-1</f>
        <v>4.1249043891145476E-2</v>
      </c>
      <c r="H83" s="6">
        <f>((1+BSL_RFR_spot_no_VA!H83)*(1+DH_RFR_spot_no_VA!$C83)/(1+BSL_RFR_spot_no_VA!$C83))-1</f>
        <v>3.0897842149144372E-2</v>
      </c>
      <c r="I83" s="6">
        <f>((1+BSL_RFR_spot_no_VA!I83)*(1+DH_RFR_spot_no_VA!$C83)/(1+BSL_RFR_spot_no_VA!$C83))-1</f>
        <v>3.1955920630004853E-2</v>
      </c>
      <c r="J83" s="6">
        <f>((1+BSL_RFR_spot_no_VA!J83)*(1+DH_RFR_spot_no_VA!$C83)/(1+BSL_RFR_spot_no_VA!$C83))-1</f>
        <v>3.0857914659300434E-2</v>
      </c>
      <c r="K83" s="6">
        <f>((1+BSL_RFR_spot_no_VA!K83)*(1+DH_RFR_spot_no_VA!$C83)/(1+BSL_RFR_spot_no_VA!$C83))-1</f>
        <v>3.0897842149144372E-2</v>
      </c>
      <c r="L83" s="6">
        <f>((1+BSL_RFR_spot_no_VA!L83)*(1+DH_RFR_spot_no_VA!$C83)/(1+BSL_RFR_spot_no_VA!$C83))-1</f>
        <v>3.0897842149144372E-2</v>
      </c>
      <c r="M83" s="6">
        <f>((1+BSL_RFR_spot_no_VA!M83)*(1+DH_RFR_spot_no_VA!$C83)/(1+BSL_RFR_spot_no_VA!$C83))-1</f>
        <v>3.0897842149144372E-2</v>
      </c>
      <c r="N83" s="6">
        <f>((1+BSL_RFR_spot_no_VA!N83)*(1+DH_RFR_spot_no_VA!$C83)/(1+BSL_RFR_spot_no_VA!$C83))-1</f>
        <v>3.0897842149144372E-2</v>
      </c>
      <c r="O83" s="6">
        <f>((1+BSL_RFR_spot_no_VA!O83)*(1+DH_RFR_spot_no_VA!$C83)/(1+BSL_RFR_spot_no_VA!$C83))-1</f>
        <v>3.0897842149144372E-2</v>
      </c>
      <c r="P83" s="6">
        <f>((1+BSL_RFR_spot_no_VA!P83)*(1+DH_RFR_spot_no_VA!$C83)/(1+BSL_RFR_spot_no_VA!$C83))-1</f>
        <v>4.1558481937435054E-2</v>
      </c>
      <c r="Q83" s="6">
        <f>((1+BSL_RFR_spot_no_VA!Q83)*(1+DH_RFR_spot_no_VA!$C83)/(1+BSL_RFR_spot_no_VA!$C83))-1</f>
        <v>4.424360562942975E-2</v>
      </c>
      <c r="R83" s="6">
        <f>((1+BSL_RFR_spot_no_VA!R83)*(1+DH_RFR_spot_no_VA!$C83)/(1+BSL_RFR_spot_no_VA!$C83))-1</f>
        <v>3.0897842149144372E-2</v>
      </c>
      <c r="S83" s="6">
        <f>((1+BSL_RFR_spot_no_VA!S83)*(1+DH_RFR_spot_no_VA!$C83)/(1+BSL_RFR_spot_no_VA!$C83))-1</f>
        <v>3.0897842149144372E-2</v>
      </c>
      <c r="T83" s="6">
        <f>((1+BSL_RFR_spot_no_VA!T83)*(1+DH_RFR_spot_no_VA!$C83)/(1+BSL_RFR_spot_no_VA!$C83))-1</f>
        <v>3.0897842149144372E-2</v>
      </c>
      <c r="U83" s="6">
        <f>((1+BSL_RFR_spot_no_VA!U83)*(1+DH_RFR_spot_no_VA!$C83)/(1+BSL_RFR_spot_no_VA!$C83))-1</f>
        <v>2.0027583039173846E-2</v>
      </c>
      <c r="V83" s="6">
        <f>((1+BSL_RFR_spot_no_VA!V83)*(1+DH_RFR_spot_no_VA!$C83)/(1+BSL_RFR_spot_no_VA!$C83))-1</f>
        <v>3.0897842149144372E-2</v>
      </c>
      <c r="W83" s="6">
        <f>((1+BSL_RFR_spot_no_VA!W83)*(1+DH_RFR_spot_no_VA!$C83)/(1+BSL_RFR_spot_no_VA!$C83))-1</f>
        <v>3.0897842149144372E-2</v>
      </c>
      <c r="X83" s="6">
        <f>((1+BSL_RFR_spot_no_VA!X83)*(1+DH_RFR_spot_no_VA!$C83)/(1+BSL_RFR_spot_no_VA!$C83))-1</f>
        <v>3.0897842149144372E-2</v>
      </c>
      <c r="Y83" s="6">
        <f>((1+BSL_RFR_spot_no_VA!Y83)*(1+DH_RFR_spot_no_VA!$C83)/(1+BSL_RFR_spot_no_VA!$C83))-1</f>
        <v>3.0897842149144372E-2</v>
      </c>
      <c r="Z83" s="6">
        <f>((1+BSL_RFR_spot_no_VA!Z83)*(1+DH_RFR_spot_no_VA!$C83)/(1+BSL_RFR_spot_no_VA!$C83))-1</f>
        <v>3.4870627388601028E-2</v>
      </c>
      <c r="AA83" s="6">
        <f>((1+BSL_RFR_spot_no_VA!AA83)*(1+DH_RFR_spot_no_VA!$C83)/(1+BSL_RFR_spot_no_VA!$C83))-1</f>
        <v>3.900312258743277E-2</v>
      </c>
      <c r="AB83" s="6">
        <f>((1+BSL_RFR_spot_no_VA!AB83)*(1+DH_RFR_spot_no_VA!$C83)/(1+BSL_RFR_spot_no_VA!$C83))-1</f>
        <v>3.0897842149144372E-2</v>
      </c>
      <c r="AC83" s="6">
        <f>((1+BSL_RFR_spot_no_VA!AC83)*(1+DH_RFR_spot_no_VA!$C83)/(1+BSL_RFR_spot_no_VA!$C83))-1</f>
        <v>4.1947774963412066E-2</v>
      </c>
      <c r="AD83" s="6">
        <f>((1+BSL_RFR_spot_no_VA!AD83)*(1+DH_RFR_spot_no_VA!$C83)/(1+BSL_RFR_spot_no_VA!$C83))-1</f>
        <v>5.1390626311466958E-2</v>
      </c>
      <c r="AE83" s="6">
        <f>((1+BSL_RFR_spot_no_VA!AE83)*(1+DH_RFR_spot_no_VA!$C83)/(1+BSL_RFR_spot_no_VA!$C83))-1</f>
        <v>3.0897842149144372E-2</v>
      </c>
      <c r="AF83" s="6">
        <f>((1+BSL_RFR_spot_no_VA!AF83)*(1+DH_RFR_spot_no_VA!$C83)/(1+BSL_RFR_spot_no_VA!$C83))-1</f>
        <v>3.0897842149144372E-2</v>
      </c>
      <c r="AG83" s="6">
        <f>((1+BSL_RFR_spot_no_VA!AG83)*(1+DH_RFR_spot_no_VA!$C83)/(1+BSL_RFR_spot_no_VA!$C83))-1</f>
        <v>3.0897842149144372E-2</v>
      </c>
      <c r="AH83" s="6">
        <f>((1+BSL_RFR_spot_no_VA!AH83)*(1+DH_RFR_spot_no_VA!$C83)/(1+BSL_RFR_spot_no_VA!$C83))-1</f>
        <v>3.6148307063601948E-2</v>
      </c>
      <c r="AI83" s="6">
        <f>((1+BSL_RFR_spot_no_VA!AI83)*(1+DH_RFR_spot_no_VA!$C83)/(1+BSL_RFR_spot_no_VA!$C83))-1</f>
        <v>2.0027583039173846E-2</v>
      </c>
      <c r="AJ83" s="6">
        <f>((1+BSL_RFR_spot_no_VA!AJ83)*(1+DH_RFR_spot_no_VA!$C83)/(1+BSL_RFR_spot_no_VA!$C83))-1</f>
        <v>2.2353359322574429E-2</v>
      </c>
      <c r="AK83" s="6">
        <f>((1+BSL_RFR_spot_no_VA!AK83)*(1+DH_RFR_spot_no_VA!$C83)/(1+BSL_RFR_spot_no_VA!$C83))-1</f>
        <v>3.5160101689968526E-2</v>
      </c>
      <c r="AL83" s="6">
        <f>((1+BSL_RFR_spot_no_VA!AL83)*(1+DH_RFR_spot_no_VA!$C83)/(1+BSL_RFR_spot_no_VA!$C83))-1</f>
        <v>8.0857113816180215E-2</v>
      </c>
      <c r="AM83" s="6">
        <f>((1+BSL_RFR_spot_no_VA!AM83)*(1+DH_RFR_spot_no_VA!$C83)/(1+BSL_RFR_spot_no_VA!$C83))-1</f>
        <v>3.2494941742895911E-2</v>
      </c>
      <c r="AN83" s="6">
        <f>((1+BSL_RFR_spot_no_VA!AN83)*(1+DH_RFR_spot_no_VA!$C83)/(1+BSL_RFR_spot_no_VA!$C83))-1</f>
        <v>4.2307122372005956E-2</v>
      </c>
      <c r="AO83" s="6">
        <f>((1+BSL_RFR_spot_no_VA!AO83)*(1+DH_RFR_spot_no_VA!$C83)/(1+BSL_RFR_spot_no_VA!$C83))-1</f>
        <v>3.6158288936062988E-2</v>
      </c>
      <c r="AP83" s="6">
        <f>((1+BSL_RFR_spot_no_VA!AP83)*(1+DH_RFR_spot_no_VA!$C83)/(1+BSL_RFR_spot_no_VA!$C83))-1</f>
        <v>4.7048511790955372E-2</v>
      </c>
      <c r="AQ83" s="6">
        <f>((1+BSL_RFR_spot_no_VA!AQ83)*(1+DH_RFR_spot_no_VA!$C83)/(1+BSL_RFR_spot_no_VA!$C83))-1</f>
        <v>3.3882422014967162E-2</v>
      </c>
      <c r="AR83" s="6">
        <f>((1+BSL_RFR_spot_no_VA!AR83)*(1+DH_RFR_spot_no_VA!$C83)/(1+BSL_RFR_spot_no_VA!$C83))-1</f>
        <v>5.7549441619870745E-2</v>
      </c>
      <c r="AS83" s="6">
        <f>((1+BSL_RFR_spot_no_VA!AS83)*(1+DH_RFR_spot_no_VA!$C83)/(1+BSL_RFR_spot_no_VA!$C83))-1</f>
        <v>2.0317057340541345E-2</v>
      </c>
      <c r="AT83" s="6">
        <f>((1+BSL_RFR_spot_no_VA!AT83)*(1+DH_RFR_spot_no_VA!$C83)/(1+BSL_RFR_spot_no_VA!$C83))-1</f>
        <v>4.3215472765952168E-2</v>
      </c>
      <c r="AU83" s="6">
        <f>((1+BSL_RFR_spot_no_VA!AU83)*(1+DH_RFR_spot_no_VA!$C83)/(1+BSL_RFR_spot_no_VA!$C83))-1</f>
        <v>5.7828934048777425E-2</v>
      </c>
      <c r="AV83" s="6">
        <f>((1+BSL_RFR_spot_no_VA!AV83)*(1+DH_RFR_spot_no_VA!$C83)/(1+BSL_RFR_spot_no_VA!$C83))-1</f>
        <v>3.9731799277081814E-2</v>
      </c>
      <c r="AW83" s="6">
        <f>((1+BSL_RFR_spot_no_VA!AW83)*(1+DH_RFR_spot_no_VA!$C83)/(1+BSL_RFR_spot_no_VA!$C83))-1</f>
        <v>3.57390502927033E-2</v>
      </c>
      <c r="AX83" s="6">
        <f>((1+BSL_RFR_spot_no_VA!AX83)*(1+DH_RFR_spot_no_VA!$C83)/(1+BSL_RFR_spot_no_VA!$C83))-1</f>
        <v>6.5115700945268085E-2</v>
      </c>
      <c r="AY83" s="6">
        <f>((1+BSL_RFR_spot_no_VA!AY83)*(1+DH_RFR_spot_no_VA!$C83)/(1+BSL_RFR_spot_no_VA!$C83))-1</f>
        <v>3.1446845134496471E-2</v>
      </c>
      <c r="AZ83" s="6">
        <f>((1+BSL_RFR_spot_no_VA!AZ83)*(1+DH_RFR_spot_no_VA!$C83)/(1+BSL_RFR_spot_no_VA!$C83))-1</f>
        <v>3.2944126003638496E-2</v>
      </c>
      <c r="BA83" s="6">
        <f>((1+BSL_RFR_spot_no_VA!BA83)*(1+DH_RFR_spot_no_VA!$C83)/(1+BSL_RFR_spot_no_VA!$C83))-1</f>
        <v>3.7615642315361297E-2</v>
      </c>
      <c r="BB83" s="6">
        <f>((1+BSL_RFR_spot_no_VA!BB83)*(1+DH_RFR_spot_no_VA!$C83)/(1+BSL_RFR_spot_no_VA!$C83))-1</f>
        <v>6.5025864093119612E-2</v>
      </c>
      <c r="BC83" s="6">
        <f>((1+BSL_RFR_spot_no_VA!BC83)*(1+DH_RFR_spot_no_VA!$C83)/(1+BSL_RFR_spot_no_VA!$C83))-1</f>
        <v>2.8182772839767001E-2</v>
      </c>
      <c r="BD83" s="12"/>
      <c r="BE83" s="3"/>
    </row>
    <row r="84" spans="1:57" x14ac:dyDescent="0.25">
      <c r="A84" s="3"/>
      <c r="B84" s="3">
        <v>74</v>
      </c>
      <c r="C84" s="6">
        <v>3.1046830784976498E-2</v>
      </c>
      <c r="D84" s="6">
        <f>((1+BSL_RFR_spot_no_VA!D84)*(1+DH_RFR_spot_no_VA!$C84)/(1+BSL_RFR_spot_no_VA!$C84))-1</f>
        <v>3.1046830784976498E-2</v>
      </c>
      <c r="E84" s="6">
        <f>((1+BSL_RFR_spot_no_VA!E84)*(1+DH_RFR_spot_no_VA!$C84)/(1+BSL_RFR_spot_no_VA!$C84))-1</f>
        <v>3.1046830784976498E-2</v>
      </c>
      <c r="F84" s="6">
        <f>((1+BSL_RFR_spot_no_VA!F84)*(1+DH_RFR_spot_no_VA!$C84)/(1+BSL_RFR_spot_no_VA!$C84))-1</f>
        <v>3.0877134146192642E-2</v>
      </c>
      <c r="G84" s="6">
        <f>((1+BSL_RFR_spot_no_VA!G84)*(1+DH_RFR_spot_no_VA!$C84)/(1+BSL_RFR_spot_no_VA!$C84))-1</f>
        <v>4.1258575577674872E-2</v>
      </c>
      <c r="H84" s="6">
        <f>((1+BSL_RFR_spot_no_VA!H84)*(1+DH_RFR_spot_no_VA!$C84)/(1+BSL_RFR_spot_no_VA!$C84))-1</f>
        <v>3.1046830784976498E-2</v>
      </c>
      <c r="I84" s="6">
        <f>((1+BSL_RFR_spot_no_VA!I84)*(1+DH_RFR_spot_no_VA!$C84)/(1+BSL_RFR_spot_no_VA!$C84))-1</f>
        <v>3.2094957083347309E-2</v>
      </c>
      <c r="J84" s="6">
        <f>((1+BSL_RFR_spot_no_VA!J84)*(1+DH_RFR_spot_no_VA!$C84)/(1+BSL_RFR_spot_no_VA!$C84))-1</f>
        <v>3.1016884319308602E-2</v>
      </c>
      <c r="K84" s="6">
        <f>((1+BSL_RFR_spot_no_VA!K84)*(1+DH_RFR_spot_no_VA!$C84)/(1+BSL_RFR_spot_no_VA!$C84))-1</f>
        <v>3.1046830784976498E-2</v>
      </c>
      <c r="L84" s="6">
        <f>((1+BSL_RFR_spot_no_VA!L84)*(1+DH_RFR_spot_no_VA!$C84)/(1+BSL_RFR_spot_no_VA!$C84))-1</f>
        <v>3.1046830784976498E-2</v>
      </c>
      <c r="M84" s="6">
        <f>((1+BSL_RFR_spot_no_VA!M84)*(1+DH_RFR_spot_no_VA!$C84)/(1+BSL_RFR_spot_no_VA!$C84))-1</f>
        <v>3.1046830784976498E-2</v>
      </c>
      <c r="N84" s="6">
        <f>((1+BSL_RFR_spot_no_VA!N84)*(1+DH_RFR_spot_no_VA!$C84)/(1+BSL_RFR_spot_no_VA!$C84))-1</f>
        <v>3.1046830784976498E-2</v>
      </c>
      <c r="O84" s="6">
        <f>((1+BSL_RFR_spot_no_VA!O84)*(1+DH_RFR_spot_no_VA!$C84)/(1+BSL_RFR_spot_no_VA!$C84))-1</f>
        <v>3.1046830784976498E-2</v>
      </c>
      <c r="P84" s="6">
        <f>((1+BSL_RFR_spot_no_VA!P84)*(1+DH_RFR_spot_no_VA!$C84)/(1+BSL_RFR_spot_no_VA!$C84))-1</f>
        <v>4.156802238957491E-2</v>
      </c>
      <c r="Q84" s="6">
        <f>((1+BSL_RFR_spot_no_VA!Q84)*(1+DH_RFR_spot_no_VA!$C84)/(1+BSL_RFR_spot_no_VA!$C84))-1</f>
        <v>4.4223275678780816E-2</v>
      </c>
      <c r="R84" s="6">
        <f>((1+BSL_RFR_spot_no_VA!R84)*(1+DH_RFR_spot_no_VA!$C84)/(1+BSL_RFR_spot_no_VA!$C84))-1</f>
        <v>3.1046830784976498E-2</v>
      </c>
      <c r="S84" s="6">
        <f>((1+BSL_RFR_spot_no_VA!S84)*(1+DH_RFR_spot_no_VA!$C84)/(1+BSL_RFR_spot_no_VA!$C84))-1</f>
        <v>3.1046830784976498E-2</v>
      </c>
      <c r="T84" s="6">
        <f>((1+BSL_RFR_spot_no_VA!T84)*(1+DH_RFR_spot_no_VA!$C84)/(1+BSL_RFR_spot_no_VA!$C84))-1</f>
        <v>3.1046830784976498E-2</v>
      </c>
      <c r="U84" s="6">
        <f>((1+BSL_RFR_spot_no_VA!U84)*(1+DH_RFR_spot_no_VA!$C84)/(1+BSL_RFR_spot_no_VA!$C84))-1</f>
        <v>2.0196228058032784E-2</v>
      </c>
      <c r="V84" s="6">
        <f>((1+BSL_RFR_spot_no_VA!V84)*(1+DH_RFR_spot_no_VA!$C84)/(1+BSL_RFR_spot_no_VA!$C84))-1</f>
        <v>3.1046830784976498E-2</v>
      </c>
      <c r="W84" s="6">
        <f>((1+BSL_RFR_spot_no_VA!W84)*(1+DH_RFR_spot_no_VA!$C84)/(1+BSL_RFR_spot_no_VA!$C84))-1</f>
        <v>3.1046830784976498E-2</v>
      </c>
      <c r="X84" s="6">
        <f>((1+BSL_RFR_spot_no_VA!X84)*(1+DH_RFR_spot_no_VA!$C84)/(1+BSL_RFR_spot_no_VA!$C84))-1</f>
        <v>3.1046830784976498E-2</v>
      </c>
      <c r="Y84" s="6">
        <f>((1+BSL_RFR_spot_no_VA!Y84)*(1+DH_RFR_spot_no_VA!$C84)/(1+BSL_RFR_spot_no_VA!$C84))-1</f>
        <v>3.1046830784976498E-2</v>
      </c>
      <c r="Z84" s="6">
        <f>((1+BSL_RFR_spot_no_VA!Z84)*(1+DH_RFR_spot_no_VA!$C84)/(1+BSL_RFR_spot_no_VA!$C84))-1</f>
        <v>3.496981778745023E-2</v>
      </c>
      <c r="AA84" s="6">
        <f>((1+BSL_RFR_spot_no_VA!AA84)*(1+DH_RFR_spot_no_VA!$C84)/(1+BSL_RFR_spot_no_VA!$C84))-1</f>
        <v>3.9042537118262333E-2</v>
      </c>
      <c r="AB84" s="6">
        <f>((1+BSL_RFR_spot_no_VA!AB84)*(1+DH_RFR_spot_no_VA!$C84)/(1+BSL_RFR_spot_no_VA!$C84))-1</f>
        <v>3.1046830784976498E-2</v>
      </c>
      <c r="AC84" s="6">
        <f>((1+BSL_RFR_spot_no_VA!AC84)*(1+DH_RFR_spot_no_VA!$C84)/(1+BSL_RFR_spot_no_VA!$C84))-1</f>
        <v>4.1947344288032706E-2</v>
      </c>
      <c r="AD84" s="6">
        <f>((1+BSL_RFR_spot_no_VA!AD84)*(1+DH_RFR_spot_no_VA!$C84)/(1+BSL_RFR_spot_no_VA!$C84))-1</f>
        <v>5.1260695110699084E-2</v>
      </c>
      <c r="AE84" s="6">
        <f>((1+BSL_RFR_spot_no_VA!AE84)*(1+DH_RFR_spot_no_VA!$C84)/(1+BSL_RFR_spot_no_VA!$C84))-1</f>
        <v>3.1046830784976498E-2</v>
      </c>
      <c r="AF84" s="6">
        <f>((1+BSL_RFR_spot_no_VA!AF84)*(1+DH_RFR_spot_no_VA!$C84)/(1+BSL_RFR_spot_no_VA!$C84))-1</f>
        <v>3.1046830784976498E-2</v>
      </c>
      <c r="AG84" s="6">
        <f>((1+BSL_RFR_spot_no_VA!AG84)*(1+DH_RFR_spot_no_VA!$C84)/(1+BSL_RFR_spot_no_VA!$C84))-1</f>
        <v>3.1046830784976498E-2</v>
      </c>
      <c r="AH84" s="6">
        <f>((1+BSL_RFR_spot_no_VA!AH84)*(1+DH_RFR_spot_no_VA!$C84)/(1+BSL_RFR_spot_no_VA!$C84))-1</f>
        <v>3.6227569345494981E-2</v>
      </c>
      <c r="AI84" s="6">
        <f>((1+BSL_RFR_spot_no_VA!AI84)*(1+DH_RFR_spot_no_VA!$C84)/(1+BSL_RFR_spot_no_VA!$C84))-1</f>
        <v>2.0196228058032784E-2</v>
      </c>
      <c r="AJ84" s="6">
        <f>((1+BSL_RFR_spot_no_VA!AJ84)*(1+DH_RFR_spot_no_VA!$C84)/(1+BSL_RFR_spot_no_VA!$C84))-1</f>
        <v>2.2611909621897075E-2</v>
      </c>
      <c r="AK84" s="6">
        <f>((1+BSL_RFR_spot_no_VA!AK84)*(1+DH_RFR_spot_no_VA!$C84)/(1+BSL_RFR_spot_no_VA!$C84))-1</f>
        <v>3.5259300288904782E-2</v>
      </c>
      <c r="AL84" s="6">
        <f>((1+BSL_RFR_spot_no_VA!AL84)*(1+DH_RFR_spot_no_VA!$C84)/(1+BSL_RFR_spot_no_VA!$C84))-1</f>
        <v>8.0468481291965821E-2</v>
      </c>
      <c r="AM84" s="6">
        <f>((1+BSL_RFR_spot_no_VA!AM84)*(1+DH_RFR_spot_no_VA!$C84)/(1+BSL_RFR_spot_no_VA!$C84))-1</f>
        <v>3.2633993465366551E-2</v>
      </c>
      <c r="AN84" s="6">
        <f>((1+BSL_RFR_spot_no_VA!AN84)*(1+DH_RFR_spot_no_VA!$C84)/(1+BSL_RFR_spot_no_VA!$C84))-1</f>
        <v>4.2306701876045683E-2</v>
      </c>
      <c r="AO84" s="6">
        <f>((1+BSL_RFR_spot_no_VA!AO84)*(1+DH_RFR_spot_no_VA!$C84)/(1+BSL_RFR_spot_no_VA!$C84))-1</f>
        <v>3.6247533655940245E-2</v>
      </c>
      <c r="AP84" s="6">
        <f>((1+BSL_RFR_spot_no_VA!AP84)*(1+DH_RFR_spot_no_VA!$C84)/(1+BSL_RFR_spot_no_VA!$C84))-1</f>
        <v>4.6988332675435229E-2</v>
      </c>
      <c r="AQ84" s="6">
        <f>((1+BSL_RFR_spot_no_VA!AQ84)*(1+DH_RFR_spot_no_VA!$C84)/(1+BSL_RFR_spot_no_VA!$C84))-1</f>
        <v>3.39915665756374E-2</v>
      </c>
      <c r="AR84" s="6">
        <f>((1+BSL_RFR_spot_no_VA!AR84)*(1+DH_RFR_spot_no_VA!$C84)/(1+BSL_RFR_spot_no_VA!$C84))-1</f>
        <v>5.7479577814365967E-2</v>
      </c>
      <c r="AS84" s="6">
        <f>((1+BSL_RFR_spot_no_VA!AS84)*(1+DH_RFR_spot_no_VA!$C84)/(1+BSL_RFR_spot_no_VA!$C84))-1</f>
        <v>2.0475728404265148E-2</v>
      </c>
      <c r="AT84" s="6">
        <f>((1+BSL_RFR_spot_no_VA!AT84)*(1+DH_RFR_spot_no_VA!$C84)/(1+BSL_RFR_spot_no_VA!$C84))-1</f>
        <v>4.3205095846077679E-2</v>
      </c>
      <c r="AU84" s="6">
        <f>((1+BSL_RFR_spot_no_VA!AU84)*(1+DH_RFR_spot_no_VA!$C84)/(1+BSL_RFR_spot_no_VA!$C84))-1</f>
        <v>5.7749096005375478E-2</v>
      </c>
      <c r="AV84" s="6">
        <f>((1+BSL_RFR_spot_no_VA!AV84)*(1+DH_RFR_spot_no_VA!$C84)/(1+BSL_RFR_spot_no_VA!$C84))-1</f>
        <v>3.9761252294288063E-2</v>
      </c>
      <c r="AW84" s="6">
        <f>((1+BSL_RFR_spot_no_VA!AW84)*(1+DH_RFR_spot_no_VA!$C84)/(1+BSL_RFR_spot_no_VA!$C84))-1</f>
        <v>3.5828283136591699E-2</v>
      </c>
      <c r="AX84" s="6">
        <f>((1+BSL_RFR_spot_no_VA!AX84)*(1+DH_RFR_spot_no_VA!$C84)/(1+BSL_RFR_spot_no_VA!$C84))-1</f>
        <v>6.493624776563256E-2</v>
      </c>
      <c r="AY84" s="6">
        <f>((1+BSL_RFR_spot_no_VA!AY84)*(1+DH_RFR_spot_no_VA!$C84)/(1+BSL_RFR_spot_no_VA!$C84))-1</f>
        <v>3.159584932221815E-2</v>
      </c>
      <c r="AZ84" s="6">
        <f>((1+BSL_RFR_spot_no_VA!AZ84)*(1+DH_RFR_spot_no_VA!$C84)/(1+BSL_RFR_spot_no_VA!$C84))-1</f>
        <v>3.3063226139937285E-2</v>
      </c>
      <c r="BA84" s="6">
        <f>((1+BSL_RFR_spot_no_VA!BA84)*(1+DH_RFR_spot_no_VA!$C84)/(1+BSL_RFR_spot_no_VA!$C84))-1</f>
        <v>3.7684964007991484E-2</v>
      </c>
      <c r="BB84" s="6">
        <f>((1+BSL_RFR_spot_no_VA!BB84)*(1+DH_RFR_spot_no_VA!$C84)/(1+BSL_RFR_spot_no_VA!$C84))-1</f>
        <v>6.4846408368629538E-2</v>
      </c>
      <c r="BC84" s="6">
        <f>((1+BSL_RFR_spot_no_VA!BC84)*(1+DH_RFR_spot_no_VA!$C84)/(1+BSL_RFR_spot_no_VA!$C84))-1</f>
        <v>2.8361631030102696E-2</v>
      </c>
      <c r="BD84" s="12"/>
      <c r="BE84" s="3"/>
    </row>
    <row r="85" spans="1:57" x14ac:dyDescent="0.25">
      <c r="A85" s="11"/>
      <c r="B85" s="8">
        <v>75</v>
      </c>
      <c r="C85" s="9">
        <v>3.1191896509884964E-2</v>
      </c>
      <c r="D85" s="9">
        <f>((1+BSL_RFR_spot_no_VA!D85)*(1+DH_RFR_spot_no_VA!$C85)/(1+BSL_RFR_spot_no_VA!$C85))-1</f>
        <v>3.1191896509884964E-2</v>
      </c>
      <c r="E85" s="9">
        <f>((1+BSL_RFR_spot_no_VA!E85)*(1+DH_RFR_spot_no_VA!$C85)/(1+BSL_RFR_spot_no_VA!$C85))-1</f>
        <v>3.1191896509884964E-2</v>
      </c>
      <c r="F85" s="9">
        <f>((1+BSL_RFR_spot_no_VA!F85)*(1+DH_RFR_spot_no_VA!$C85)/(1+BSL_RFR_spot_no_VA!$C85))-1</f>
        <v>3.1022195710854295E-2</v>
      </c>
      <c r="G85" s="9">
        <f>((1+BSL_RFR_spot_no_VA!G85)*(1+DH_RFR_spot_no_VA!$C85)/(1+BSL_RFR_spot_no_VA!$C85))-1</f>
        <v>4.1274120452295726E-2</v>
      </c>
      <c r="H85" s="9">
        <f>((1+BSL_RFR_spot_no_VA!H85)*(1+DH_RFR_spot_no_VA!$C85)/(1+BSL_RFR_spot_no_VA!$C85))-1</f>
        <v>3.1191896509884964E-2</v>
      </c>
      <c r="I85" s="9">
        <f>((1+BSL_RFR_spot_no_VA!I85)*(1+DH_RFR_spot_no_VA!$C85)/(1+BSL_RFR_spot_no_VA!$C85))-1</f>
        <v>3.2220083704012081E-2</v>
      </c>
      <c r="J85" s="9">
        <f>((1+BSL_RFR_spot_no_VA!J85)*(1+DH_RFR_spot_no_VA!$C85)/(1+BSL_RFR_spot_no_VA!$C85))-1</f>
        <v>3.1161949310056114E-2</v>
      </c>
      <c r="K85" s="9">
        <f>((1+BSL_RFR_spot_no_VA!K85)*(1+DH_RFR_spot_no_VA!$C85)/(1+BSL_RFR_spot_no_VA!$C85))-1</f>
        <v>3.1191896509884964E-2</v>
      </c>
      <c r="L85" s="9">
        <f>((1+BSL_RFR_spot_no_VA!L85)*(1+DH_RFR_spot_no_VA!$C85)/(1+BSL_RFR_spot_no_VA!$C85))-1</f>
        <v>3.1191896509884964E-2</v>
      </c>
      <c r="M85" s="9">
        <f>((1+BSL_RFR_spot_no_VA!M85)*(1+DH_RFR_spot_no_VA!$C85)/(1+BSL_RFR_spot_no_VA!$C85))-1</f>
        <v>3.1191896509884964E-2</v>
      </c>
      <c r="N85" s="9">
        <f>((1+BSL_RFR_spot_no_VA!N85)*(1+DH_RFR_spot_no_VA!$C85)/(1+BSL_RFR_spot_no_VA!$C85))-1</f>
        <v>3.1191896509884964E-2</v>
      </c>
      <c r="O85" s="9">
        <f>((1+BSL_RFR_spot_no_VA!O85)*(1+DH_RFR_spot_no_VA!$C85)/(1+BSL_RFR_spot_no_VA!$C85))-1</f>
        <v>3.1191896509884964E-2</v>
      </c>
      <c r="P85" s="9">
        <f>((1+BSL_RFR_spot_no_VA!P85)*(1+DH_RFR_spot_no_VA!$C85)/(1+BSL_RFR_spot_no_VA!$C85))-1</f>
        <v>4.1573592450585117E-2</v>
      </c>
      <c r="Q85" s="9">
        <f>((1+BSL_RFR_spot_no_VA!Q85)*(1+DH_RFR_spot_no_VA!$C85)/(1+BSL_RFR_spot_no_VA!$C85))-1</f>
        <v>4.4188981235646185E-2</v>
      </c>
      <c r="R85" s="9">
        <f>((1+BSL_RFR_spot_no_VA!R85)*(1+DH_RFR_spot_no_VA!$C85)/(1+BSL_RFR_spot_no_VA!$C85))-1</f>
        <v>3.1191896509884964E-2</v>
      </c>
      <c r="S85" s="9">
        <f>((1+BSL_RFR_spot_no_VA!S85)*(1+DH_RFR_spot_no_VA!$C85)/(1+BSL_RFR_spot_no_VA!$C85))-1</f>
        <v>3.1191896509884964E-2</v>
      </c>
      <c r="T85" s="9">
        <f>((1+BSL_RFR_spot_no_VA!T85)*(1+DH_RFR_spot_no_VA!$C85)/(1+BSL_RFR_spot_no_VA!$C85))-1</f>
        <v>3.1191896509884964E-2</v>
      </c>
      <c r="U85" s="9">
        <f>((1+BSL_RFR_spot_no_VA!U85)*(1+DH_RFR_spot_no_VA!$C85)/(1+BSL_RFR_spot_no_VA!$C85))-1</f>
        <v>2.0351010171807626E-2</v>
      </c>
      <c r="V85" s="9">
        <f>((1+BSL_RFR_spot_no_VA!V85)*(1+DH_RFR_spot_no_VA!$C85)/(1+BSL_RFR_spot_no_VA!$C85))-1</f>
        <v>3.1191896509884964E-2</v>
      </c>
      <c r="W85" s="9">
        <f>((1+BSL_RFR_spot_no_VA!W85)*(1+DH_RFR_spot_no_VA!$C85)/(1+BSL_RFR_spot_no_VA!$C85))-1</f>
        <v>3.1191896509884964E-2</v>
      </c>
      <c r="X85" s="9">
        <f>((1+BSL_RFR_spot_no_VA!X85)*(1+DH_RFR_spot_no_VA!$C85)/(1+BSL_RFR_spot_no_VA!$C85))-1</f>
        <v>3.1191896509884964E-2</v>
      </c>
      <c r="Y85" s="9">
        <f>((1+BSL_RFR_spot_no_VA!Y85)*(1+DH_RFR_spot_no_VA!$C85)/(1+BSL_RFR_spot_no_VA!$C85))-1</f>
        <v>3.1191896509884964E-2</v>
      </c>
      <c r="Z85" s="9">
        <f>((1+BSL_RFR_spot_no_VA!Z85)*(1+DH_RFR_spot_no_VA!$C85)/(1+BSL_RFR_spot_no_VA!$C85))-1</f>
        <v>3.5055085287818644E-2</v>
      </c>
      <c r="AA85" s="9">
        <f>((1+BSL_RFR_spot_no_VA!AA85)*(1+DH_RFR_spot_no_VA!$C85)/(1+BSL_RFR_spot_no_VA!$C85))-1</f>
        <v>3.9087974864782993E-2</v>
      </c>
      <c r="AB85" s="9">
        <f>((1+BSL_RFR_spot_no_VA!AB85)*(1+DH_RFR_spot_no_VA!$C85)/(1+BSL_RFR_spot_no_VA!$C85))-1</f>
        <v>3.1191896509884964E-2</v>
      </c>
      <c r="AC85" s="9">
        <f>((1+BSL_RFR_spot_no_VA!AC85)*(1+DH_RFR_spot_no_VA!$C85)/(1+BSL_RFR_spot_no_VA!$C85))-1</f>
        <v>4.1952923648418627E-2</v>
      </c>
      <c r="AD85" s="9">
        <f>((1+BSL_RFR_spot_no_VA!AD85)*(1+DH_RFR_spot_no_VA!$C85)/(1+BSL_RFR_spot_no_VA!$C85))-1</f>
        <v>5.1136731595961216E-2</v>
      </c>
      <c r="AE85" s="9">
        <f>((1+BSL_RFR_spot_no_VA!AE85)*(1+DH_RFR_spot_no_VA!$C85)/(1+BSL_RFR_spot_no_VA!$C85))-1</f>
        <v>3.1191896509884964E-2</v>
      </c>
      <c r="AF85" s="9">
        <f>((1+BSL_RFR_spot_no_VA!AF85)*(1+DH_RFR_spot_no_VA!$C85)/(1+BSL_RFR_spot_no_VA!$C85))-1</f>
        <v>3.1191896509884964E-2</v>
      </c>
      <c r="AG85" s="9">
        <f>((1+BSL_RFR_spot_no_VA!AG85)*(1+DH_RFR_spot_no_VA!$C85)/(1+BSL_RFR_spot_no_VA!$C85))-1</f>
        <v>3.1191896509884964E-2</v>
      </c>
      <c r="AH85" s="9">
        <f>((1+BSL_RFR_spot_no_VA!AH85)*(1+DH_RFR_spot_no_VA!$C85)/(1+BSL_RFR_spot_no_VA!$C85))-1</f>
        <v>3.6312867680634353E-2</v>
      </c>
      <c r="AI85" s="9">
        <f>((1+BSL_RFR_spot_no_VA!AI85)*(1+DH_RFR_spot_no_VA!$C85)/(1+BSL_RFR_spot_no_VA!$C85))-1</f>
        <v>2.0351010171807626E-2</v>
      </c>
      <c r="AJ85" s="9">
        <f>((1+BSL_RFR_spot_no_VA!AJ85)*(1+DH_RFR_spot_no_VA!$C85)/(1+BSL_RFR_spot_no_VA!$C85))-1</f>
        <v>2.2856592557495725E-2</v>
      </c>
      <c r="AK85" s="9">
        <f>((1+BSL_RFR_spot_no_VA!AK85)*(1+DH_RFR_spot_no_VA!$C85)/(1+BSL_RFR_spot_no_VA!$C85))-1</f>
        <v>3.5344574886164937E-2</v>
      </c>
      <c r="AL85" s="9">
        <f>((1+BSL_RFR_spot_no_VA!AL85)*(1+DH_RFR_spot_no_VA!$C85)/(1+BSL_RFR_spot_no_VA!$C85))-1</f>
        <v>8.0085691430606287E-2</v>
      </c>
      <c r="AM85" s="9">
        <f>((1+BSL_RFR_spot_no_VA!AM85)*(1+DH_RFR_spot_no_VA!$C85)/(1+BSL_RFR_spot_no_VA!$C85))-1</f>
        <v>3.2749150900990065E-2</v>
      </c>
      <c r="AN85" s="9">
        <f>((1+BSL_RFR_spot_no_VA!AN85)*(1+DH_RFR_spot_no_VA!$C85)/(1+BSL_RFR_spot_no_VA!$C85))-1</f>
        <v>4.2302307646422843E-2</v>
      </c>
      <c r="AO85" s="9">
        <f>((1+BSL_RFR_spot_no_VA!AO85)*(1+DH_RFR_spot_no_VA!$C85)/(1+BSL_RFR_spot_no_VA!$C85))-1</f>
        <v>3.6322850080577229E-2</v>
      </c>
      <c r="AP85" s="9">
        <f>((1+BSL_RFR_spot_no_VA!AP85)*(1+DH_RFR_spot_no_VA!$C85)/(1+BSL_RFR_spot_no_VA!$C85))-1</f>
        <v>4.691417642008E-2</v>
      </c>
      <c r="AQ85" s="9">
        <f>((1+BSL_RFR_spot_no_VA!AQ85)*(1+DH_RFR_spot_no_VA!$C85)/(1+BSL_RFR_spot_no_VA!$C85))-1</f>
        <v>3.4096774893292325E-2</v>
      </c>
      <c r="AR85" s="9">
        <f>((1+BSL_RFR_spot_no_VA!AR85)*(1+DH_RFR_spot_no_VA!$C85)/(1+BSL_RFR_spot_no_VA!$C85))-1</f>
        <v>5.7405678760153123E-2</v>
      </c>
      <c r="AS85" s="9">
        <f>((1+BSL_RFR_spot_no_VA!AS85)*(1+DH_RFR_spot_no_VA!$C85)/(1+BSL_RFR_spot_no_VA!$C85))-1</f>
        <v>2.0630517370210821E-2</v>
      </c>
      <c r="AT85" s="9">
        <f>((1+BSL_RFR_spot_no_VA!AT85)*(1+DH_RFR_spot_no_VA!$C85)/(1+BSL_RFR_spot_no_VA!$C85))-1</f>
        <v>4.3190741241348141E-2</v>
      </c>
      <c r="AU85" s="9">
        <f>((1+BSL_RFR_spot_no_VA!AU85)*(1+DH_RFR_spot_no_VA!$C85)/(1+BSL_RFR_spot_no_VA!$C85))-1</f>
        <v>5.7675203558613664E-2</v>
      </c>
      <c r="AV85" s="9">
        <f>((1+BSL_RFR_spot_no_VA!AV85)*(1+DH_RFR_spot_no_VA!$C85)/(1+BSL_RFR_spot_no_VA!$C85))-1</f>
        <v>3.9796725260734744E-2</v>
      </c>
      <c r="AW85" s="9">
        <f>((1+BSL_RFR_spot_no_VA!AW85)*(1+DH_RFR_spot_no_VA!$C85)/(1+BSL_RFR_spot_no_VA!$C85))-1</f>
        <v>3.5903589282971993E-2</v>
      </c>
      <c r="AX85" s="9">
        <f>((1+BSL_RFR_spot_no_VA!AX85)*(1+DH_RFR_spot_no_VA!$C85)/(1+BSL_RFR_spot_no_VA!$C85))-1</f>
        <v>6.4772689918073167E-2</v>
      </c>
      <c r="AY85" s="9">
        <f>((1+BSL_RFR_spot_no_VA!AY85)*(1+DH_RFR_spot_no_VA!$C85)/(1+BSL_RFR_spot_no_VA!$C85))-1</f>
        <v>3.1730946106805824E-2</v>
      </c>
      <c r="AZ85" s="9">
        <f>((1+BSL_RFR_spot_no_VA!AZ85)*(1+DH_RFR_spot_no_VA!$C85)/(1+BSL_RFR_spot_no_VA!$C85))-1</f>
        <v>3.3188376498481054E-2</v>
      </c>
      <c r="BA85" s="9">
        <f>((1+BSL_RFR_spot_no_VA!BA85)*(1+DH_RFR_spot_no_VA!$C85)/(1+BSL_RFR_spot_no_VA!$C85))-1</f>
        <v>3.774035087248051E-2</v>
      </c>
      <c r="BB85" s="9">
        <f>((1+BSL_RFR_spot_no_VA!BB85)*(1+DH_RFR_spot_no_VA!$C85)/(1+BSL_RFR_spot_no_VA!$C85))-1</f>
        <v>6.4682848318586394E-2</v>
      </c>
      <c r="BC85" s="9">
        <f>((1+BSL_RFR_spot_no_VA!BC85)*(1+DH_RFR_spot_no_VA!$C85)/(1+BSL_RFR_spot_no_VA!$C85))-1</f>
        <v>2.853657812505217E-2</v>
      </c>
      <c r="BD85" s="12"/>
      <c r="BE85" s="3"/>
    </row>
    <row r="86" spans="1:57" x14ac:dyDescent="0.25">
      <c r="A86" s="3"/>
      <c r="B86" s="3">
        <v>76</v>
      </c>
      <c r="C86" s="6">
        <v>3.1333189905887515E-2</v>
      </c>
      <c r="D86" s="6">
        <f>((1+BSL_RFR_spot_no_VA!D86)*(1+DH_RFR_spot_no_VA!$C86)/(1+BSL_RFR_spot_no_VA!$C86))-1</f>
        <v>3.1333189905887515E-2</v>
      </c>
      <c r="E86" s="6">
        <f>((1+BSL_RFR_spot_no_VA!E86)*(1+DH_RFR_spot_no_VA!$C86)/(1+BSL_RFR_spot_no_VA!$C86))-1</f>
        <v>3.1333189905887515E-2</v>
      </c>
      <c r="F86" s="6">
        <f>((1+BSL_RFR_spot_no_VA!F86)*(1+DH_RFR_spot_no_VA!$C86)/(1+BSL_RFR_spot_no_VA!$C86))-1</f>
        <v>3.1163485568307614E-2</v>
      </c>
      <c r="G86" s="6">
        <f>((1+BSL_RFR_spot_no_VA!G86)*(1+DH_RFR_spot_no_VA!$C86)/(1+BSL_RFR_spot_no_VA!$C86))-1</f>
        <v>4.1275867566455515E-2</v>
      </c>
      <c r="H86" s="6">
        <f>((1+BSL_RFR_spot_no_VA!H86)*(1+DH_RFR_spot_no_VA!$C86)/(1+BSL_RFR_spot_no_VA!$C86))-1</f>
        <v>3.1333189905887515E-2</v>
      </c>
      <c r="I86" s="6">
        <f>((1+BSL_RFR_spot_no_VA!I86)*(1+DH_RFR_spot_no_VA!$C86)/(1+BSL_RFR_spot_no_VA!$C86))-1</f>
        <v>3.2351415931367145E-2</v>
      </c>
      <c r="J86" s="6">
        <f>((1+BSL_RFR_spot_no_VA!J86)*(1+DH_RFR_spot_no_VA!$C86)/(1+BSL_RFR_spot_no_VA!$C86))-1</f>
        <v>3.1303242081608396E-2</v>
      </c>
      <c r="K86" s="6">
        <f>((1+BSL_RFR_spot_no_VA!K86)*(1+DH_RFR_spot_no_VA!$C86)/(1+BSL_RFR_spot_no_VA!$C86))-1</f>
        <v>3.1333189905887515E-2</v>
      </c>
      <c r="L86" s="6">
        <f>((1+BSL_RFR_spot_no_VA!L86)*(1+DH_RFR_spot_no_VA!$C86)/(1+BSL_RFR_spot_no_VA!$C86))-1</f>
        <v>3.1333189905887515E-2</v>
      </c>
      <c r="M86" s="6">
        <f>((1+BSL_RFR_spot_no_VA!M86)*(1+DH_RFR_spot_no_VA!$C86)/(1+BSL_RFR_spot_no_VA!$C86))-1</f>
        <v>3.1333189905887515E-2</v>
      </c>
      <c r="N86" s="6">
        <f>((1+BSL_RFR_spot_no_VA!N86)*(1+DH_RFR_spot_no_VA!$C86)/(1+BSL_RFR_spot_no_VA!$C86))-1</f>
        <v>3.1333189905887515E-2</v>
      </c>
      <c r="O86" s="6">
        <f>((1+BSL_RFR_spot_no_VA!O86)*(1+DH_RFR_spot_no_VA!$C86)/(1+BSL_RFR_spot_no_VA!$C86))-1</f>
        <v>3.1333189905887515E-2</v>
      </c>
      <c r="P86" s="6">
        <f>((1+BSL_RFR_spot_no_VA!P86)*(1+DH_RFR_spot_no_VA!$C86)/(1+BSL_RFR_spot_no_VA!$C86))-1</f>
        <v>4.1575345809243824E-2</v>
      </c>
      <c r="Q86" s="6">
        <f>((1+BSL_RFR_spot_no_VA!Q86)*(1+DH_RFR_spot_no_VA!$C86)/(1+BSL_RFR_spot_no_VA!$C86))-1</f>
        <v>4.4160841305314946E-2</v>
      </c>
      <c r="R86" s="6">
        <f>((1+BSL_RFR_spot_no_VA!R86)*(1+DH_RFR_spot_no_VA!$C86)/(1+BSL_RFR_spot_no_VA!$C86))-1</f>
        <v>3.1333189905887515E-2</v>
      </c>
      <c r="S86" s="6">
        <f>((1+BSL_RFR_spot_no_VA!S86)*(1+DH_RFR_spot_no_VA!$C86)/(1+BSL_RFR_spot_no_VA!$C86))-1</f>
        <v>3.1333189905887515E-2</v>
      </c>
      <c r="T86" s="6">
        <f>((1+BSL_RFR_spot_no_VA!T86)*(1+DH_RFR_spot_no_VA!$C86)/(1+BSL_RFR_spot_no_VA!$C86))-1</f>
        <v>3.1333189905887515E-2</v>
      </c>
      <c r="U86" s="6">
        <f>((1+BSL_RFR_spot_no_VA!U86)*(1+DH_RFR_spot_no_VA!$C86)/(1+BSL_RFR_spot_no_VA!$C86))-1</f>
        <v>2.050206012504785E-2</v>
      </c>
      <c r="V86" s="6">
        <f>((1+BSL_RFR_spot_no_VA!V86)*(1+DH_RFR_spot_no_VA!$C86)/(1+BSL_RFR_spot_no_VA!$C86))-1</f>
        <v>3.1333189905887515E-2</v>
      </c>
      <c r="W86" s="6">
        <f>((1+BSL_RFR_spot_no_VA!W86)*(1+DH_RFR_spot_no_VA!$C86)/(1+BSL_RFR_spot_no_VA!$C86))-1</f>
        <v>3.1333189905887515E-2</v>
      </c>
      <c r="X86" s="6">
        <f>((1+BSL_RFR_spot_no_VA!X86)*(1+DH_RFR_spot_no_VA!$C86)/(1+BSL_RFR_spot_no_VA!$C86))-1</f>
        <v>3.1333189905887515E-2</v>
      </c>
      <c r="Y86" s="6">
        <f>((1+BSL_RFR_spot_no_VA!Y86)*(1+DH_RFR_spot_no_VA!$C86)/(1+BSL_RFR_spot_no_VA!$C86))-1</f>
        <v>3.1333189905887515E-2</v>
      </c>
      <c r="Z86" s="6">
        <f>((1+BSL_RFR_spot_no_VA!Z86)*(1+DH_RFR_spot_no_VA!$C86)/(1+BSL_RFR_spot_no_VA!$C86))-1</f>
        <v>3.5146546197390549E-2</v>
      </c>
      <c r="AA86" s="6">
        <f>((1+BSL_RFR_spot_no_VA!AA86)*(1+DH_RFR_spot_no_VA!$C86)/(1+BSL_RFR_spot_no_VA!$C86))-1</f>
        <v>3.9119624218380444E-2</v>
      </c>
      <c r="AB86" s="6">
        <f>((1+BSL_RFR_spot_no_VA!AB86)*(1+DH_RFR_spot_no_VA!$C86)/(1+BSL_RFR_spot_no_VA!$C86))-1</f>
        <v>3.1333189905887515E-2</v>
      </c>
      <c r="AC86" s="6">
        <f>((1+BSL_RFR_spot_no_VA!AC86)*(1+DH_RFR_spot_no_VA!$C86)/(1+BSL_RFR_spot_no_VA!$C86))-1</f>
        <v>4.1944702308682302E-2</v>
      </c>
      <c r="AD86" s="6">
        <f>((1+BSL_RFR_spot_no_VA!AD86)*(1+DH_RFR_spot_no_VA!$C86)/(1+BSL_RFR_spot_no_VA!$C86))-1</f>
        <v>5.1018893065164717E-2</v>
      </c>
      <c r="AE86" s="6">
        <f>((1+BSL_RFR_spot_no_VA!AE86)*(1+DH_RFR_spot_no_VA!$C86)/(1+BSL_RFR_spot_no_VA!$C86))-1</f>
        <v>3.1333189905887515E-2</v>
      </c>
      <c r="AF86" s="6">
        <f>((1+BSL_RFR_spot_no_VA!AF86)*(1+DH_RFR_spot_no_VA!$C86)/(1+BSL_RFR_spot_no_VA!$C86))-1</f>
        <v>3.1333189905887515E-2</v>
      </c>
      <c r="AG86" s="6">
        <f>((1+BSL_RFR_spot_no_VA!AG86)*(1+DH_RFR_spot_no_VA!$C86)/(1+BSL_RFR_spot_no_VA!$C86))-1</f>
        <v>3.1333189905887515E-2</v>
      </c>
      <c r="AH86" s="6">
        <f>((1+BSL_RFR_spot_no_VA!AH86)*(1+DH_RFR_spot_no_VA!$C86)/(1+BSL_RFR_spot_no_VA!$C86))-1</f>
        <v>3.6384389600914835E-2</v>
      </c>
      <c r="AI86" s="6">
        <f>((1+BSL_RFR_spot_no_VA!AI86)*(1+DH_RFR_spot_no_VA!$C86)/(1+BSL_RFR_spot_no_VA!$C86))-1</f>
        <v>2.050206012504785E-2</v>
      </c>
      <c r="AJ86" s="6">
        <f>((1+BSL_RFR_spot_no_VA!AJ86)*(1+DH_RFR_spot_no_VA!$C86)/(1+BSL_RFR_spot_no_VA!$C86))-1</f>
        <v>2.3097538229212011E-2</v>
      </c>
      <c r="AK86" s="6">
        <f>((1+BSL_RFR_spot_no_VA!AK86)*(1+DH_RFR_spot_no_VA!$C86)/(1+BSL_RFR_spot_no_VA!$C86))-1</f>
        <v>3.5426059223992779E-2</v>
      </c>
      <c r="AL86" s="6">
        <f>((1+BSL_RFR_spot_no_VA!AL86)*(1+DH_RFR_spot_no_VA!$C86)/(1+BSL_RFR_spot_no_VA!$C86))-1</f>
        <v>7.9708908724273719E-2</v>
      </c>
      <c r="AM86" s="6">
        <f>((1+BSL_RFR_spot_no_VA!AM86)*(1+DH_RFR_spot_no_VA!$C86)/(1+BSL_RFR_spot_no_VA!$C86))-1</f>
        <v>3.287051155220011E-2</v>
      </c>
      <c r="AN86" s="6">
        <f>((1+BSL_RFR_spot_no_VA!AN86)*(1+DH_RFR_spot_no_VA!$C86)/(1+BSL_RFR_spot_no_VA!$C86))-1</f>
        <v>4.2294093591935367E-2</v>
      </c>
      <c r="AO86" s="6">
        <f>((1+BSL_RFR_spot_no_VA!AO86)*(1+DH_RFR_spot_no_VA!$C86)/(1+BSL_RFR_spot_no_VA!$C86))-1</f>
        <v>3.6394372209007875E-2</v>
      </c>
      <c r="AP86" s="6">
        <f>((1+BSL_RFR_spot_no_VA!AP86)*(1+DH_RFR_spot_no_VA!$C86)/(1+BSL_RFR_spot_no_VA!$C86))-1</f>
        <v>4.685614549040884E-2</v>
      </c>
      <c r="AQ86" s="6">
        <f>((1+BSL_RFR_spot_no_VA!AQ86)*(1+DH_RFR_spot_no_VA!$C86)/(1+BSL_RFR_spot_no_VA!$C86))-1</f>
        <v>3.4198198428561088E-2</v>
      </c>
      <c r="AR86" s="6">
        <f>((1+BSL_RFR_spot_no_VA!AR86)*(1+DH_RFR_spot_no_VA!$C86)/(1+BSL_RFR_spot_no_VA!$C86))-1</f>
        <v>5.7337883987995664E-2</v>
      </c>
      <c r="AS86" s="6">
        <f>((1+BSL_RFR_spot_no_VA!AS86)*(1+DH_RFR_spot_no_VA!$C86)/(1+BSL_RFR_spot_no_VA!$C86))-1</f>
        <v>2.0771590543557261E-2</v>
      </c>
      <c r="AT86" s="6">
        <f>((1+BSL_RFR_spot_no_VA!AT86)*(1+DH_RFR_spot_no_VA!$C86)/(1+BSL_RFR_spot_no_VA!$C86))-1</f>
        <v>4.3172563104113992E-2</v>
      </c>
      <c r="AU86" s="6">
        <f>((1+BSL_RFR_spot_no_VA!AU86)*(1+DH_RFR_spot_no_VA!$C86)/(1+BSL_RFR_spot_no_VA!$C86))-1</f>
        <v>5.7597431798412035E-2</v>
      </c>
      <c r="AV86" s="6">
        <f>((1+BSL_RFR_spot_no_VA!AV86)*(1+DH_RFR_spot_no_VA!$C86)/(1+BSL_RFR_spot_no_VA!$C86))-1</f>
        <v>3.9818406784886351E-2</v>
      </c>
      <c r="AW86" s="6">
        <f>((1+BSL_RFR_spot_no_VA!AW86)*(1+DH_RFR_spot_no_VA!$C86)/(1+BSL_RFR_spot_no_VA!$C86))-1</f>
        <v>3.5985085277197459E-2</v>
      </c>
      <c r="AX86" s="6">
        <f>((1+BSL_RFR_spot_no_VA!AX86)*(1+DH_RFR_spot_no_VA!$C86)/(1+BSL_RFR_spot_no_VA!$C86))-1</f>
        <v>6.4595240071562587E-2</v>
      </c>
      <c r="AY86" s="6">
        <f>((1+BSL_RFR_spot_no_VA!AY86)*(1+DH_RFR_spot_no_VA!$C86)/(1+BSL_RFR_spot_no_VA!$C86))-1</f>
        <v>3.1862268134813299E-2</v>
      </c>
      <c r="AZ86" s="6">
        <f>((1+BSL_RFR_spot_no_VA!AZ86)*(1+DH_RFR_spot_no_VA!$C86)/(1+BSL_RFR_spot_no_VA!$C86))-1</f>
        <v>3.3299763700196383E-2</v>
      </c>
      <c r="BA86" s="6">
        <f>((1+BSL_RFR_spot_no_VA!BA86)*(1+DH_RFR_spot_no_VA!$C86)/(1+BSL_RFR_spot_no_VA!$C86))-1</f>
        <v>3.7791937342019688E-2</v>
      </c>
      <c r="BB86" s="6">
        <f>((1+BSL_RFR_spot_no_VA!BB86)*(1+DH_RFR_spot_no_VA!$C86)/(1+BSL_RFR_spot_no_VA!$C86))-1</f>
        <v>6.4505396598726117E-2</v>
      </c>
      <c r="BC86" s="6">
        <f>((1+BSL_RFR_spot_no_VA!BC86)*(1+DH_RFR_spot_no_VA!$C86)/(1+BSL_RFR_spot_no_VA!$C86))-1</f>
        <v>2.8707763977444234E-2</v>
      </c>
      <c r="BD86" s="12"/>
      <c r="BE86" s="3"/>
    </row>
    <row r="87" spans="1:57" x14ac:dyDescent="0.25">
      <c r="A87" s="3"/>
      <c r="B87" s="3">
        <v>77</v>
      </c>
      <c r="C87" s="6">
        <v>3.1470854182384711E-2</v>
      </c>
      <c r="D87" s="6">
        <f>((1+BSL_RFR_spot_no_VA!D87)*(1+DH_RFR_spot_no_VA!$C87)/(1+BSL_RFR_spot_no_VA!$C87))-1</f>
        <v>3.1470854182384711E-2</v>
      </c>
      <c r="E87" s="6">
        <f>((1+BSL_RFR_spot_no_VA!E87)*(1+DH_RFR_spot_no_VA!$C87)/(1+BSL_RFR_spot_no_VA!$C87))-1</f>
        <v>3.1470854182384711E-2</v>
      </c>
      <c r="F87" s="6">
        <f>((1+BSL_RFR_spot_no_VA!F87)*(1+DH_RFR_spot_no_VA!$C87)/(1+BSL_RFR_spot_no_VA!$C87))-1</f>
        <v>3.1301146904174404E-2</v>
      </c>
      <c r="G87" s="6">
        <f>((1+BSL_RFR_spot_no_VA!G87)*(1+DH_RFR_spot_no_VA!$C87)/(1+BSL_RFR_spot_no_VA!$C87))-1</f>
        <v>4.1283927975380497E-2</v>
      </c>
      <c r="H87" s="6">
        <f>((1+BSL_RFR_spot_no_VA!H87)*(1+DH_RFR_spot_no_VA!$C87)/(1+BSL_RFR_spot_no_VA!$C87))-1</f>
        <v>3.1470854182384711E-2</v>
      </c>
      <c r="I87" s="6">
        <f>((1+BSL_RFR_spot_no_VA!I87)*(1+DH_RFR_spot_no_VA!$C87)/(1+BSL_RFR_spot_no_VA!$C87))-1</f>
        <v>3.2469132289505431E-2</v>
      </c>
      <c r="J87" s="6">
        <f>((1+BSL_RFR_spot_no_VA!J87)*(1+DH_RFR_spot_no_VA!$C87)/(1+BSL_RFR_spot_no_VA!$C87))-1</f>
        <v>3.1430923058099802E-2</v>
      </c>
      <c r="K87" s="6">
        <f>((1+BSL_RFR_spot_no_VA!K87)*(1+DH_RFR_spot_no_VA!$C87)/(1+BSL_RFR_spot_no_VA!$C87))-1</f>
        <v>3.1470854182384711E-2</v>
      </c>
      <c r="L87" s="6">
        <f>((1+BSL_RFR_spot_no_VA!L87)*(1+DH_RFR_spot_no_VA!$C87)/(1+BSL_RFR_spot_no_VA!$C87))-1</f>
        <v>3.1470854182384711E-2</v>
      </c>
      <c r="M87" s="6">
        <f>((1+BSL_RFR_spot_no_VA!M87)*(1+DH_RFR_spot_no_VA!$C87)/(1+BSL_RFR_spot_no_VA!$C87))-1</f>
        <v>3.1470854182384711E-2</v>
      </c>
      <c r="N87" s="6">
        <f>((1+BSL_RFR_spot_no_VA!N87)*(1+DH_RFR_spot_no_VA!$C87)/(1+BSL_RFR_spot_no_VA!$C87))-1</f>
        <v>3.1470854182384711E-2</v>
      </c>
      <c r="O87" s="6">
        <f>((1+BSL_RFR_spot_no_VA!O87)*(1+DH_RFR_spot_no_VA!$C87)/(1+BSL_RFR_spot_no_VA!$C87))-1</f>
        <v>3.1470854182384711E-2</v>
      </c>
      <c r="P87" s="6">
        <f>((1+BSL_RFR_spot_no_VA!P87)*(1+DH_RFR_spot_no_VA!$C87)/(1+BSL_RFR_spot_no_VA!$C87))-1</f>
        <v>4.1573428626445308E-2</v>
      </c>
      <c r="Q87" s="6">
        <f>((1+BSL_RFR_spot_no_VA!Q87)*(1+DH_RFR_spot_no_VA!$C87)/(1+BSL_RFR_spot_no_VA!$C87))-1</f>
        <v>4.4129020580674361E-2</v>
      </c>
      <c r="R87" s="6">
        <f>((1+BSL_RFR_spot_no_VA!R87)*(1+DH_RFR_spot_no_VA!$C87)/(1+BSL_RFR_spot_no_VA!$C87))-1</f>
        <v>3.1470854182384711E-2</v>
      </c>
      <c r="S87" s="6">
        <f>((1+BSL_RFR_spot_no_VA!S87)*(1+DH_RFR_spot_no_VA!$C87)/(1+BSL_RFR_spot_no_VA!$C87))-1</f>
        <v>3.1470854182384711E-2</v>
      </c>
      <c r="T87" s="6">
        <f>((1+BSL_RFR_spot_no_VA!T87)*(1+DH_RFR_spot_no_VA!$C87)/(1+BSL_RFR_spot_no_VA!$C87))-1</f>
        <v>3.1470854182384711E-2</v>
      </c>
      <c r="U87" s="6">
        <f>((1+BSL_RFR_spot_no_VA!U87)*(1+DH_RFR_spot_no_VA!$C87)/(1+BSL_RFR_spot_no_VA!$C87))-1</f>
        <v>2.0639536720125973E-2</v>
      </c>
      <c r="V87" s="6">
        <f>((1+BSL_RFR_spot_no_VA!V87)*(1+DH_RFR_spot_no_VA!$C87)/(1+BSL_RFR_spot_no_VA!$C87))-1</f>
        <v>3.1470854182384711E-2</v>
      </c>
      <c r="W87" s="6">
        <f>((1+BSL_RFR_spot_no_VA!W87)*(1+DH_RFR_spot_no_VA!$C87)/(1+BSL_RFR_spot_no_VA!$C87))-1</f>
        <v>3.1470854182384711E-2</v>
      </c>
      <c r="X87" s="6">
        <f>((1+BSL_RFR_spot_no_VA!X87)*(1+DH_RFR_spot_no_VA!$C87)/(1+BSL_RFR_spot_no_VA!$C87))-1</f>
        <v>3.1470854182384711E-2</v>
      </c>
      <c r="Y87" s="6">
        <f>((1+BSL_RFR_spot_no_VA!Y87)*(1+DH_RFR_spot_no_VA!$C87)/(1+BSL_RFR_spot_no_VA!$C87))-1</f>
        <v>3.1470854182384711E-2</v>
      </c>
      <c r="Z87" s="6">
        <f>((1+BSL_RFR_spot_no_VA!Z87)*(1+DH_RFR_spot_no_VA!$C87)/(1+BSL_RFR_spot_no_VA!$C87))-1</f>
        <v>3.5234362646229478E-2</v>
      </c>
      <c r="AA87" s="6">
        <f>((1+BSL_RFR_spot_no_VA!AA87)*(1+DH_RFR_spot_no_VA!$C87)/(1+BSL_RFR_spot_no_VA!$C87))-1</f>
        <v>3.9157595607213436E-2</v>
      </c>
      <c r="AB87" s="6">
        <f>((1+BSL_RFR_spot_no_VA!AB87)*(1+DH_RFR_spot_no_VA!$C87)/(1+BSL_RFR_spot_no_VA!$C87))-1</f>
        <v>3.1470854182384711E-2</v>
      </c>
      <c r="AC87" s="6">
        <f>((1+BSL_RFR_spot_no_VA!AC87)*(1+DH_RFR_spot_no_VA!$C87)/(1+BSL_RFR_spot_no_VA!$C87))-1</f>
        <v>4.1942791526080159E-2</v>
      </c>
      <c r="AD87" s="6">
        <f>((1+BSL_RFR_spot_no_VA!AD87)*(1+DH_RFR_spot_no_VA!$C87)/(1+BSL_RFR_spot_no_VA!$C87))-1</f>
        <v>5.0897346146951961E-2</v>
      </c>
      <c r="AE87" s="6">
        <f>((1+BSL_RFR_spot_no_VA!AE87)*(1+DH_RFR_spot_no_VA!$C87)/(1+BSL_RFR_spot_no_VA!$C87))-1</f>
        <v>3.1470854182384711E-2</v>
      </c>
      <c r="AF87" s="6">
        <f>((1+BSL_RFR_spot_no_VA!AF87)*(1+DH_RFR_spot_no_VA!$C87)/(1+BSL_RFR_spot_no_VA!$C87))-1</f>
        <v>3.1470854182384711E-2</v>
      </c>
      <c r="AG87" s="6">
        <f>((1+BSL_RFR_spot_no_VA!AG87)*(1+DH_RFR_spot_no_VA!$C87)/(1+BSL_RFR_spot_no_VA!$C87))-1</f>
        <v>3.1470854182384711E-2</v>
      </c>
      <c r="AH87" s="6">
        <f>((1+BSL_RFR_spot_no_VA!AH87)*(1+DH_RFR_spot_no_VA!$C87)/(1+BSL_RFR_spot_no_VA!$C87))-1</f>
        <v>3.6452261936916752E-2</v>
      </c>
      <c r="AI87" s="6">
        <f>((1+BSL_RFR_spot_no_VA!AI87)*(1+DH_RFR_spot_no_VA!$C87)/(1+BSL_RFR_spot_no_VA!$C87))-1</f>
        <v>2.0639536720125973E-2</v>
      </c>
      <c r="AJ87" s="6">
        <f>((1+BSL_RFR_spot_no_VA!AJ87)*(1+DH_RFR_spot_no_VA!$C87)/(1+BSL_RFR_spot_no_VA!$C87))-1</f>
        <v>2.3324904828280646E-2</v>
      </c>
      <c r="AK87" s="6">
        <f>((1+BSL_RFR_spot_no_VA!AK87)*(1+DH_RFR_spot_no_VA!$C87)/(1+BSL_RFR_spot_no_VA!$C87))-1</f>
        <v>3.5513880516223395E-2</v>
      </c>
      <c r="AL87" s="6">
        <f>((1+BSL_RFR_spot_no_VA!AL87)*(1+DH_RFR_spot_no_VA!$C87)/(1+BSL_RFR_spot_no_VA!$C87))-1</f>
        <v>7.9338289418818597E-2</v>
      </c>
      <c r="AM87" s="6">
        <f>((1+BSL_RFR_spot_no_VA!AM87)*(1+DH_RFR_spot_no_VA!$C87)/(1+BSL_RFR_spot_no_VA!$C87))-1</f>
        <v>3.2988236905208135E-2</v>
      </c>
      <c r="AN87" s="6">
        <f>((1+BSL_RFR_spot_no_VA!AN87)*(1+DH_RFR_spot_no_VA!$C87)/(1+BSL_RFR_spot_no_VA!$C87))-1</f>
        <v>4.2292188863572111E-2</v>
      </c>
      <c r="AO87" s="6">
        <f>((1+BSL_RFR_spot_no_VA!AO87)*(1+DH_RFR_spot_no_VA!$C87)/(1+BSL_RFR_spot_no_VA!$C87))-1</f>
        <v>3.6462244717987646E-2</v>
      </c>
      <c r="AP87" s="6">
        <f>((1+BSL_RFR_spot_no_VA!AP87)*(1+DH_RFR_spot_no_VA!$C87)/(1+BSL_RFR_spot_no_VA!$C87))-1</f>
        <v>4.6784440345615019E-2</v>
      </c>
      <c r="AQ87" s="6">
        <f>((1+BSL_RFR_spot_no_VA!AQ87)*(1+DH_RFR_spot_no_VA!$C87)/(1+BSL_RFR_spot_no_VA!$C87))-1</f>
        <v>3.4295981225536121E-2</v>
      </c>
      <c r="AR87" s="6">
        <f>((1+BSL_RFR_spot_no_VA!AR87)*(1+DH_RFR_spot_no_VA!$C87)/(1+BSL_RFR_spot_no_VA!$C87))-1</f>
        <v>5.7266360470381805E-2</v>
      </c>
      <c r="AS87" s="6">
        <f>((1+BSL_RFR_spot_no_VA!AS87)*(1+DH_RFR_spot_no_VA!$C87)/(1+BSL_RFR_spot_no_VA!$C87))-1</f>
        <v>2.0909071809048552E-2</v>
      </c>
      <c r="AT87" s="6">
        <f>((1+BSL_RFR_spot_no_VA!AT87)*(1+DH_RFR_spot_no_VA!$C87)/(1+BSL_RFR_spot_no_VA!$C87))-1</f>
        <v>4.3150708035695873E-2</v>
      </c>
      <c r="AU87" s="6">
        <f>((1+BSL_RFR_spot_no_VA!AU87)*(1+DH_RFR_spot_no_VA!$C87)/(1+BSL_RFR_spot_no_VA!$C87))-1</f>
        <v>5.7515929997161708E-2</v>
      </c>
      <c r="AV87" s="6">
        <f>((1+BSL_RFR_spot_no_VA!AV87)*(1+DH_RFR_spot_no_VA!$C87)/(1+BSL_RFR_spot_no_VA!$C87))-1</f>
        <v>3.9846407501126668E-2</v>
      </c>
      <c r="AW87" s="6">
        <f>((1+BSL_RFR_spot_no_VA!AW87)*(1+DH_RFR_spot_no_VA!$C87)/(1+BSL_RFR_spot_no_VA!$C87))-1</f>
        <v>3.6052950694068553E-2</v>
      </c>
      <c r="AX87" s="6">
        <f>((1+BSL_RFR_spot_no_VA!AX87)*(1+DH_RFR_spot_no_VA!$C87)/(1+BSL_RFR_spot_no_VA!$C87))-1</f>
        <v>6.4424014498436488E-2</v>
      </c>
      <c r="AY87" s="6">
        <f>((1+BSL_RFR_spot_no_VA!AY87)*(1+DH_RFR_spot_no_VA!$C87)/(1+BSL_RFR_spot_no_VA!$C87))-1</f>
        <v>3.1989958798087414E-2</v>
      </c>
      <c r="AZ87" s="6">
        <f>((1+BSL_RFR_spot_no_VA!AZ87)*(1+DH_RFR_spot_no_VA!$C87)/(1+BSL_RFR_spot_no_VA!$C87))-1</f>
        <v>3.3407513710198788E-2</v>
      </c>
      <c r="BA87" s="6">
        <f>((1+BSL_RFR_spot_no_VA!BA87)*(1+DH_RFR_spot_no_VA!$C87)/(1+BSL_RFR_spot_no_VA!$C87))-1</f>
        <v>3.7839868505814334E-2</v>
      </c>
      <c r="BB87" s="6">
        <f>((1+BSL_RFR_spot_no_VA!BB87)*(1+DH_RFR_spot_no_VA!$C87)/(1+BSL_RFR_spot_no_VA!$C87))-1</f>
        <v>6.4344152249866671E-2</v>
      </c>
      <c r="BC87" s="6">
        <f>((1+BSL_RFR_spot_no_VA!BC87)*(1+DH_RFR_spot_no_VA!$C87)/(1+BSL_RFR_spot_no_VA!$C87))-1</f>
        <v>2.8865348322799855E-2</v>
      </c>
      <c r="BD87" s="12"/>
      <c r="BE87" s="3"/>
    </row>
    <row r="88" spans="1:57" x14ac:dyDescent="0.25">
      <c r="A88" s="3"/>
      <c r="B88" s="3">
        <v>78</v>
      </c>
      <c r="C88" s="6">
        <v>3.1605025597952752E-2</v>
      </c>
      <c r="D88" s="6">
        <f>((1+BSL_RFR_spot_no_VA!D88)*(1+DH_RFR_spot_no_VA!$C88)/(1+BSL_RFR_spot_no_VA!$C88))-1</f>
        <v>3.1605025597952752E-2</v>
      </c>
      <c r="E88" s="6">
        <f>((1+BSL_RFR_spot_no_VA!E88)*(1+DH_RFR_spot_no_VA!$C88)/(1+BSL_RFR_spot_no_VA!$C88))-1</f>
        <v>3.1605025597952752E-2</v>
      </c>
      <c r="F88" s="6">
        <f>((1+BSL_RFR_spot_no_VA!F88)*(1+DH_RFR_spot_no_VA!$C88)/(1+BSL_RFR_spot_no_VA!$C88))-1</f>
        <v>3.1435314312097118E-2</v>
      </c>
      <c r="G88" s="6">
        <f>((1+BSL_RFR_spot_no_VA!G88)*(1+DH_RFR_spot_no_VA!$C88)/(1+BSL_RFR_spot_no_VA!$C88))-1</f>
        <v>4.1288551908531979E-2</v>
      </c>
      <c r="H88" s="6">
        <f>((1+BSL_RFR_spot_no_VA!H88)*(1+DH_RFR_spot_no_VA!$C88)/(1+BSL_RFR_spot_no_VA!$C88))-1</f>
        <v>3.1605025597952752E-2</v>
      </c>
      <c r="I88" s="6">
        <f>((1+BSL_RFR_spot_no_VA!I88)*(1+DH_RFR_spot_no_VA!$C88)/(1+BSL_RFR_spot_no_VA!$C88))-1</f>
        <v>3.2593344262640711E-2</v>
      </c>
      <c r="J88" s="6">
        <f>((1+BSL_RFR_spot_no_VA!J88)*(1+DH_RFR_spot_no_VA!$C88)/(1+BSL_RFR_spot_no_VA!$C88))-1</f>
        <v>3.1575076547507575E-2</v>
      </c>
      <c r="K88" s="6">
        <f>((1+BSL_RFR_spot_no_VA!K88)*(1+DH_RFR_spot_no_VA!$C88)/(1+BSL_RFR_spot_no_VA!$C88))-1</f>
        <v>3.1605025597952752E-2</v>
      </c>
      <c r="L88" s="6">
        <f>((1+BSL_RFR_spot_no_VA!L88)*(1+DH_RFR_spot_no_VA!$C88)/(1+BSL_RFR_spot_no_VA!$C88))-1</f>
        <v>3.1605025597952752E-2</v>
      </c>
      <c r="M88" s="6">
        <f>((1+BSL_RFR_spot_no_VA!M88)*(1+DH_RFR_spot_no_VA!$C88)/(1+BSL_RFR_spot_no_VA!$C88))-1</f>
        <v>3.1605025597952752E-2</v>
      </c>
      <c r="N88" s="6">
        <f>((1+BSL_RFR_spot_no_VA!N88)*(1+DH_RFR_spot_no_VA!$C88)/(1+BSL_RFR_spot_no_VA!$C88))-1</f>
        <v>3.1605025597952752E-2</v>
      </c>
      <c r="O88" s="6">
        <f>((1+BSL_RFR_spot_no_VA!O88)*(1+DH_RFR_spot_no_VA!$C88)/(1+BSL_RFR_spot_no_VA!$C88))-1</f>
        <v>3.1605025597952752E-2</v>
      </c>
      <c r="P88" s="6">
        <f>((1+BSL_RFR_spot_no_VA!P88)*(1+DH_RFR_spot_no_VA!$C88)/(1+BSL_RFR_spot_no_VA!$C88))-1</f>
        <v>4.1578059396167877E-2</v>
      </c>
      <c r="Q88" s="6">
        <f>((1+BSL_RFR_spot_no_VA!Q88)*(1+DH_RFR_spot_no_VA!$C88)/(1+BSL_RFR_spot_no_VA!$C88))-1</f>
        <v>4.4103762650370193E-2</v>
      </c>
      <c r="R88" s="6">
        <f>((1+BSL_RFR_spot_no_VA!R88)*(1+DH_RFR_spot_no_VA!$C88)/(1+BSL_RFR_spot_no_VA!$C88))-1</f>
        <v>3.1605025597952752E-2</v>
      </c>
      <c r="S88" s="6">
        <f>((1+BSL_RFR_spot_no_VA!S88)*(1+DH_RFR_spot_no_VA!$C88)/(1+BSL_RFR_spot_no_VA!$C88))-1</f>
        <v>3.1605025597952752E-2</v>
      </c>
      <c r="T88" s="6">
        <f>((1+BSL_RFR_spot_no_VA!T88)*(1+DH_RFR_spot_no_VA!$C88)/(1+BSL_RFR_spot_no_VA!$C88))-1</f>
        <v>3.1605025597952752E-2</v>
      </c>
      <c r="U88" s="6">
        <f>((1+BSL_RFR_spot_no_VA!U88)*(1+DH_RFR_spot_no_VA!$C88)/(1+BSL_RFR_spot_no_VA!$C88))-1</f>
        <v>2.0793418387275109E-2</v>
      </c>
      <c r="V88" s="6">
        <f>((1+BSL_RFR_spot_no_VA!V88)*(1+DH_RFR_spot_no_VA!$C88)/(1+BSL_RFR_spot_no_VA!$C88))-1</f>
        <v>3.1605025597952752E-2</v>
      </c>
      <c r="W88" s="6">
        <f>((1+BSL_RFR_spot_no_VA!W88)*(1+DH_RFR_spot_no_VA!$C88)/(1+BSL_RFR_spot_no_VA!$C88))-1</f>
        <v>3.1605025597952752E-2</v>
      </c>
      <c r="X88" s="6">
        <f>((1+BSL_RFR_spot_no_VA!X88)*(1+DH_RFR_spot_no_VA!$C88)/(1+BSL_RFR_spot_no_VA!$C88))-1</f>
        <v>3.1605025597952752E-2</v>
      </c>
      <c r="Y88" s="6">
        <f>((1+BSL_RFR_spot_no_VA!Y88)*(1+DH_RFR_spot_no_VA!$C88)/(1+BSL_RFR_spot_no_VA!$C88))-1</f>
        <v>3.1605025597952752E-2</v>
      </c>
      <c r="Z88" s="6">
        <f>((1+BSL_RFR_spot_no_VA!Z88)*(1+DH_RFR_spot_no_VA!$C88)/(1+BSL_RFR_spot_no_VA!$C88))-1</f>
        <v>3.531870785314406E-2</v>
      </c>
      <c r="AA88" s="6">
        <f>((1+BSL_RFR_spot_no_VA!AA88)*(1+DH_RFR_spot_no_VA!$C88)/(1+BSL_RFR_spot_no_VA!$C88))-1</f>
        <v>3.9192118377375795E-2</v>
      </c>
      <c r="AB88" s="6">
        <f>((1+BSL_RFR_spot_no_VA!AB88)*(1+DH_RFR_spot_no_VA!$C88)/(1+BSL_RFR_spot_no_VA!$C88))-1</f>
        <v>3.1605025597952752E-2</v>
      </c>
      <c r="AC88" s="6">
        <f>((1+BSL_RFR_spot_no_VA!AC88)*(1+DH_RFR_spot_no_VA!$C88)/(1+BSL_RFR_spot_no_VA!$C88))-1</f>
        <v>4.1947431018323877E-2</v>
      </c>
      <c r="AD88" s="6">
        <f>((1+BSL_RFR_spot_no_VA!AD88)*(1+DH_RFR_spot_no_VA!$C88)/(1+BSL_RFR_spot_no_VA!$C88))-1</f>
        <v>5.0782400899625602E-2</v>
      </c>
      <c r="AE88" s="6">
        <f>((1+BSL_RFR_spot_no_VA!AE88)*(1+DH_RFR_spot_no_VA!$C88)/(1+BSL_RFR_spot_no_VA!$C88))-1</f>
        <v>3.1605025597952752E-2</v>
      </c>
      <c r="AF88" s="6">
        <f>((1+BSL_RFR_spot_no_VA!AF88)*(1+DH_RFR_spot_no_VA!$C88)/(1+BSL_RFR_spot_no_VA!$C88))-1</f>
        <v>3.1605025597952752E-2</v>
      </c>
      <c r="AG88" s="6">
        <f>((1+BSL_RFR_spot_no_VA!AG88)*(1+DH_RFR_spot_no_VA!$C88)/(1+BSL_RFR_spot_no_VA!$C88))-1</f>
        <v>3.1605025597952752E-2</v>
      </c>
      <c r="AH88" s="6">
        <f>((1+BSL_RFR_spot_no_VA!AH88)*(1+DH_RFR_spot_no_VA!$C88)/(1+BSL_RFR_spot_no_VA!$C88))-1</f>
        <v>3.6516669870947593E-2</v>
      </c>
      <c r="AI88" s="6">
        <f>((1+BSL_RFR_spot_no_VA!AI88)*(1+DH_RFR_spot_no_VA!$C88)/(1+BSL_RFR_spot_no_VA!$C88))-1</f>
        <v>2.0793418387275109E-2</v>
      </c>
      <c r="AJ88" s="6">
        <f>((1+BSL_RFR_spot_no_VA!AJ88)*(1+DH_RFR_spot_no_VA!$C88)/(1+BSL_RFR_spot_no_VA!$C88))-1</f>
        <v>2.3558714045038398E-2</v>
      </c>
      <c r="AK88" s="6">
        <f>((1+BSL_RFR_spot_no_VA!AK88)*(1+DH_RFR_spot_no_VA!$C88)/(1+BSL_RFR_spot_no_VA!$C88))-1</f>
        <v>3.5598232323964751E-2</v>
      </c>
      <c r="AL88" s="6">
        <f>((1+BSL_RFR_spot_no_VA!AL88)*(1+DH_RFR_spot_no_VA!$C88)/(1+BSL_RFR_spot_no_VA!$C88))-1</f>
        <v>7.8984423402085779E-2</v>
      </c>
      <c r="AM88" s="6">
        <f>((1+BSL_RFR_spot_no_VA!AM88)*(1+DH_RFR_spot_no_VA!$C88)/(1+BSL_RFR_spot_no_VA!$C88))-1</f>
        <v>3.3102478120207168E-2</v>
      </c>
      <c r="AN88" s="6">
        <f>((1+BSL_RFR_spot_no_VA!AN88)*(1+DH_RFR_spot_no_VA!$C88)/(1+BSL_RFR_spot_no_VA!$C88))-1</f>
        <v>4.2286853590034923E-2</v>
      </c>
      <c r="AO88" s="6">
        <f>((1+BSL_RFR_spot_no_VA!AO88)*(1+DH_RFR_spot_no_VA!$C88)/(1+BSL_RFR_spot_no_VA!$C88))-1</f>
        <v>3.6526652887762578E-2</v>
      </c>
      <c r="AP88" s="6">
        <f>((1+BSL_RFR_spot_no_VA!AP88)*(1+DH_RFR_spot_no_VA!$C88)/(1+BSL_RFR_spot_no_VA!$C88))-1</f>
        <v>4.6719313055908263E-2</v>
      </c>
      <c r="AQ88" s="6">
        <f>((1+BSL_RFR_spot_no_VA!AQ88)*(1+DH_RFR_spot_no_VA!$C88)/(1+BSL_RFR_spot_no_VA!$C88))-1</f>
        <v>3.4400270306160996E-2</v>
      </c>
      <c r="AR88" s="6">
        <f>((1+BSL_RFR_spot_no_VA!AR88)*(1+DH_RFR_spot_no_VA!$C88)/(1+BSL_RFR_spot_no_VA!$C88))-1</f>
        <v>5.719149769487486E-2</v>
      </c>
      <c r="AS88" s="6">
        <f>((1+BSL_RFR_spot_no_VA!AS88)*(1+DH_RFR_spot_no_VA!$C88)/(1+BSL_RFR_spot_no_VA!$C88))-1</f>
        <v>2.105297682446583E-2</v>
      </c>
      <c r="AT88" s="6">
        <f>((1+BSL_RFR_spot_no_VA!AT88)*(1+DH_RFR_spot_no_VA!$C88)/(1+BSL_RFR_spot_no_VA!$C88))-1</f>
        <v>4.3135410019312426E-2</v>
      </c>
      <c r="AU88" s="6">
        <f>((1+BSL_RFR_spot_no_VA!AU88)*(1+DH_RFR_spot_no_VA!$C88)/(1+BSL_RFR_spot_no_VA!$C88))-1</f>
        <v>5.7451056132065803E-2</v>
      </c>
      <c r="AV88" s="6">
        <f>((1+BSL_RFR_spot_no_VA!AV88)*(1+DH_RFR_spot_no_VA!$C88)/(1+BSL_RFR_spot_no_VA!$C88))-1</f>
        <v>3.9870963520797664E-2</v>
      </c>
      <c r="AW88" s="6">
        <f>((1+BSL_RFR_spot_no_VA!AW88)*(1+DH_RFR_spot_no_VA!$C88)/(1+BSL_RFR_spot_no_VA!$C88))-1</f>
        <v>3.6137315231976386E-2</v>
      </c>
      <c r="AX88" s="6">
        <f>((1+BSL_RFR_spot_no_VA!AX88)*(1+DH_RFR_spot_no_VA!$C88)/(1+BSL_RFR_spot_no_VA!$C88))-1</f>
        <v>6.4269456616731224E-2</v>
      </c>
      <c r="AY88" s="6">
        <f>((1+BSL_RFR_spot_no_VA!AY88)*(1+DH_RFR_spot_no_VA!$C88)/(1+BSL_RFR_spot_no_VA!$C88))-1</f>
        <v>3.2114159455519209E-2</v>
      </c>
      <c r="AZ88" s="6">
        <f>((1+BSL_RFR_spot_no_VA!AZ88)*(1+DH_RFR_spot_no_VA!$C88)/(1+BSL_RFR_spot_no_VA!$C88))-1</f>
        <v>3.3511781809623331E-2</v>
      </c>
      <c r="BA88" s="6">
        <f>((1+BSL_RFR_spot_no_VA!BA88)*(1+DH_RFR_spot_no_VA!$C88)/(1+BSL_RFR_spot_no_VA!$C88))-1</f>
        <v>3.7894326191421746E-2</v>
      </c>
      <c r="BB88" s="6">
        <f>((1+BSL_RFR_spot_no_VA!BB88)*(1+DH_RFR_spot_no_VA!$C88)/(1+BSL_RFR_spot_no_VA!$C88))-1</f>
        <v>6.4179609465395915E-2</v>
      </c>
      <c r="BC88" s="6">
        <f>((1+BSL_RFR_spot_no_VA!BC88)*(1+DH_RFR_spot_no_VA!$C88)/(1+BSL_RFR_spot_no_VA!$C88))-1</f>
        <v>2.9029407259675066E-2</v>
      </c>
      <c r="BD88" s="12"/>
      <c r="BE88" s="3"/>
    </row>
    <row r="89" spans="1:57" x14ac:dyDescent="0.25">
      <c r="A89" s="3"/>
      <c r="B89" s="3">
        <v>79</v>
      </c>
      <c r="C89" s="6">
        <v>3.1735833855985662E-2</v>
      </c>
      <c r="D89" s="6">
        <f>((1+BSL_RFR_spot_no_VA!D89)*(1+DH_RFR_spot_no_VA!$C89)/(1+BSL_RFR_spot_no_VA!$C89))-1</f>
        <v>3.1735833855985662E-2</v>
      </c>
      <c r="E89" s="6">
        <f>((1+BSL_RFR_spot_no_VA!E89)*(1+DH_RFR_spot_no_VA!$C89)/(1+BSL_RFR_spot_no_VA!$C89))-1</f>
        <v>3.1735833855985662E-2</v>
      </c>
      <c r="F89" s="6">
        <f>((1+BSL_RFR_spot_no_VA!F89)*(1+DH_RFR_spot_no_VA!$C89)/(1+BSL_RFR_spot_no_VA!$C89))-1</f>
        <v>3.1566119116559044E-2</v>
      </c>
      <c r="G89" s="6">
        <f>((1+BSL_RFR_spot_no_VA!G89)*(1+DH_RFR_spot_no_VA!$C89)/(1+BSL_RFR_spot_no_VA!$C89))-1</f>
        <v>4.1299758583689838E-2</v>
      </c>
      <c r="H89" s="6">
        <f>((1+BSL_RFR_spot_no_VA!H89)*(1+DH_RFR_spot_no_VA!$C89)/(1+BSL_RFR_spot_no_VA!$C89))-1</f>
        <v>3.1735833855985662E-2</v>
      </c>
      <c r="I89" s="6">
        <f>((1+BSL_RFR_spot_no_VA!I89)*(1+DH_RFR_spot_no_VA!$C89)/(1+BSL_RFR_spot_no_VA!$C89))-1</f>
        <v>3.2704206192715635E-2</v>
      </c>
      <c r="J89" s="6">
        <f>((1+BSL_RFR_spot_no_VA!J89)*(1+DH_RFR_spot_no_VA!$C89)/(1+BSL_RFR_spot_no_VA!$C89))-1</f>
        <v>3.169590097612085E-2</v>
      </c>
      <c r="K89" s="6">
        <f>((1+BSL_RFR_spot_no_VA!K89)*(1+DH_RFR_spot_no_VA!$C89)/(1+BSL_RFR_spot_no_VA!$C89))-1</f>
        <v>3.1735833855985662E-2</v>
      </c>
      <c r="L89" s="6">
        <f>((1+BSL_RFR_spot_no_VA!L89)*(1+DH_RFR_spot_no_VA!$C89)/(1+BSL_RFR_spot_no_VA!$C89))-1</f>
        <v>3.1735833855985662E-2</v>
      </c>
      <c r="M89" s="6">
        <f>((1+BSL_RFR_spot_no_VA!M89)*(1+DH_RFR_spot_no_VA!$C89)/(1+BSL_RFR_spot_no_VA!$C89))-1</f>
        <v>3.1735833855985662E-2</v>
      </c>
      <c r="N89" s="6">
        <f>((1+BSL_RFR_spot_no_VA!N89)*(1+DH_RFR_spot_no_VA!$C89)/(1+BSL_RFR_spot_no_VA!$C89))-1</f>
        <v>3.1735833855985662E-2</v>
      </c>
      <c r="O89" s="6">
        <f>((1+BSL_RFR_spot_no_VA!O89)*(1+DH_RFR_spot_no_VA!$C89)/(1+BSL_RFR_spot_no_VA!$C89))-1</f>
        <v>3.1735833855985662E-2</v>
      </c>
      <c r="P89" s="6">
        <f>((1+BSL_RFR_spot_no_VA!P89)*(1+DH_RFR_spot_no_VA!$C89)/(1+BSL_RFR_spot_no_VA!$C89))-1</f>
        <v>4.1589271962712004E-2</v>
      </c>
      <c r="Q89" s="6">
        <f>((1+BSL_RFR_spot_no_VA!Q89)*(1+DH_RFR_spot_no_VA!$C89)/(1+BSL_RFR_spot_no_VA!$C89))-1</f>
        <v>4.4075093734317949E-2</v>
      </c>
      <c r="R89" s="6">
        <f>((1+BSL_RFR_spot_no_VA!R89)*(1+DH_RFR_spot_no_VA!$C89)/(1+BSL_RFR_spot_no_VA!$C89))-1</f>
        <v>3.1735833855985662E-2</v>
      </c>
      <c r="S89" s="6">
        <f>((1+BSL_RFR_spot_no_VA!S89)*(1+DH_RFR_spot_no_VA!$C89)/(1+BSL_RFR_spot_no_VA!$C89))-1</f>
        <v>3.1735833855985662E-2</v>
      </c>
      <c r="T89" s="6">
        <f>((1+BSL_RFR_spot_no_VA!T89)*(1+DH_RFR_spot_no_VA!$C89)/(1+BSL_RFR_spot_no_VA!$C89))-1</f>
        <v>3.1735833855985662E-2</v>
      </c>
      <c r="U89" s="6">
        <f>((1+BSL_RFR_spot_no_VA!U89)*(1+DH_RFR_spot_no_VA!$C89)/(1+BSL_RFR_spot_no_VA!$C89))-1</f>
        <v>2.0933989852462087E-2</v>
      </c>
      <c r="V89" s="6">
        <f>((1+BSL_RFR_spot_no_VA!V89)*(1+DH_RFR_spot_no_VA!$C89)/(1+BSL_RFR_spot_no_VA!$C89))-1</f>
        <v>3.1735833855985662E-2</v>
      </c>
      <c r="W89" s="6">
        <f>((1+BSL_RFR_spot_no_VA!W89)*(1+DH_RFR_spot_no_VA!$C89)/(1+BSL_RFR_spot_no_VA!$C89))-1</f>
        <v>3.1735833855985662E-2</v>
      </c>
      <c r="X89" s="6">
        <f>((1+BSL_RFR_spot_no_VA!X89)*(1+DH_RFR_spot_no_VA!$C89)/(1+BSL_RFR_spot_no_VA!$C89))-1</f>
        <v>3.1735833855985662E-2</v>
      </c>
      <c r="Y89" s="6">
        <f>((1+BSL_RFR_spot_no_VA!Y89)*(1+DH_RFR_spot_no_VA!$C89)/(1+BSL_RFR_spot_no_VA!$C89))-1</f>
        <v>3.1735833855985662E-2</v>
      </c>
      <c r="Z89" s="6">
        <f>((1+BSL_RFR_spot_no_VA!Z89)*(1+DH_RFR_spot_no_VA!$C89)/(1+BSL_RFR_spot_no_VA!$C89))-1</f>
        <v>3.5399675583613455E-2</v>
      </c>
      <c r="AA89" s="6">
        <f>((1+BSL_RFR_spot_no_VA!AA89)*(1+DH_RFR_spot_no_VA!$C89)/(1+BSL_RFR_spot_no_VA!$C89))-1</f>
        <v>3.9223248830702051E-2</v>
      </c>
      <c r="AB89" s="6">
        <f>((1+BSL_RFR_spot_no_VA!AB89)*(1+DH_RFR_spot_no_VA!$C89)/(1+BSL_RFR_spot_no_VA!$C89))-1</f>
        <v>3.1735833855985662E-2</v>
      </c>
      <c r="AC89" s="6">
        <f>((1+BSL_RFR_spot_no_VA!AC89)*(1+DH_RFR_spot_no_VA!$C89)/(1+BSL_RFR_spot_no_VA!$C89))-1</f>
        <v>4.1948667881498647E-2</v>
      </c>
      <c r="AD89" s="6">
        <f>((1+BSL_RFR_spot_no_VA!AD89)*(1+DH_RFR_spot_no_VA!$C89)/(1+BSL_RFR_spot_no_VA!$C89))-1</f>
        <v>5.0664018912068176E-2</v>
      </c>
      <c r="AE89" s="6">
        <f>((1+BSL_RFR_spot_no_VA!AE89)*(1+DH_RFR_spot_no_VA!$C89)/(1+BSL_RFR_spot_no_VA!$C89))-1</f>
        <v>3.1735833855985662E-2</v>
      </c>
      <c r="AF89" s="6">
        <f>((1+BSL_RFR_spot_no_VA!AF89)*(1+DH_RFR_spot_no_VA!$C89)/(1+BSL_RFR_spot_no_VA!$C89))-1</f>
        <v>3.1735833855985662E-2</v>
      </c>
      <c r="AG89" s="6">
        <f>((1+BSL_RFR_spot_no_VA!AG89)*(1+DH_RFR_spot_no_VA!$C89)/(1+BSL_RFR_spot_no_VA!$C89))-1</f>
        <v>3.1735833855985662E-2</v>
      </c>
      <c r="AH89" s="6">
        <f>((1+BSL_RFR_spot_no_VA!AH89)*(1+DH_RFR_spot_no_VA!$C89)/(1+BSL_RFR_spot_no_VA!$C89))-1</f>
        <v>3.6587678759601783E-2</v>
      </c>
      <c r="AI89" s="6">
        <f>((1+BSL_RFR_spot_no_VA!AI89)*(1+DH_RFR_spot_no_VA!$C89)/(1+BSL_RFR_spot_no_VA!$C89))-1</f>
        <v>2.0933989852462087E-2</v>
      </c>
      <c r="AJ89" s="6">
        <f>((1+BSL_RFR_spot_no_VA!AJ89)*(1+DH_RFR_spot_no_VA!$C89)/(1+BSL_RFR_spot_no_VA!$C89))-1</f>
        <v>2.377920754285423E-2</v>
      </c>
      <c r="AK89" s="6">
        <f>((1+BSL_RFR_spot_no_VA!AK89)*(1+DH_RFR_spot_no_VA!$C89)/(1+BSL_RFR_spot_no_VA!$C89))-1</f>
        <v>3.5669222522703325E-2</v>
      </c>
      <c r="AL89" s="6">
        <f>((1+BSL_RFR_spot_no_VA!AL89)*(1+DH_RFR_spot_no_VA!$C89)/(1+BSL_RFR_spot_no_VA!$C89))-1</f>
        <v>7.8637001257607642E-2</v>
      </c>
      <c r="AM89" s="6">
        <f>((1+BSL_RFR_spot_no_VA!AM89)*(1+DH_RFR_spot_no_VA!$C89)/(1+BSL_RFR_spot_no_VA!$C89))-1</f>
        <v>3.3213350410996378E-2</v>
      </c>
      <c r="AN89" s="6">
        <f>((1+BSL_RFR_spot_no_VA!AN89)*(1+DH_RFR_spot_no_VA!$C89)/(1+BSL_RFR_spot_no_VA!$C89))-1</f>
        <v>4.228809736035255E-2</v>
      </c>
      <c r="AO89" s="6">
        <f>((1+BSL_RFR_spot_no_VA!AO89)*(1+DH_RFR_spot_no_VA!$C89)/(1+BSL_RFR_spot_no_VA!$C89))-1</f>
        <v>3.6597661979568263E-2</v>
      </c>
      <c r="AP89" s="6">
        <f>((1+BSL_RFR_spot_no_VA!AP89)*(1+DH_RFR_spot_no_VA!$C89)/(1+BSL_RFR_spot_no_VA!$C89))-1</f>
        <v>4.6660747705586481E-2</v>
      </c>
      <c r="AQ89" s="6">
        <f>((1+BSL_RFR_spot_no_VA!AQ89)*(1+DH_RFR_spot_no_VA!$C89)/(1+BSL_RFR_spot_no_VA!$C89))-1</f>
        <v>3.4491202566681256E-2</v>
      </c>
      <c r="AR89" s="6">
        <f>((1+BSL_RFR_spot_no_VA!AR89)*(1+DH_RFR_spot_no_VA!$C89)/(1+BSL_RFR_spot_no_VA!$C89))-1</f>
        <v>5.7133145450223077E-2</v>
      </c>
      <c r="AS89" s="6">
        <f>((1+BSL_RFR_spot_no_VA!AS89)*(1+DH_RFR_spot_no_VA!$C89)/(1+BSL_RFR_spot_no_VA!$C89))-1</f>
        <v>2.1193553571585477E-2</v>
      </c>
      <c r="AT89" s="6">
        <f>((1+BSL_RFR_spot_no_VA!AT89)*(1+DH_RFR_spot_no_VA!$C89)/(1+BSL_RFR_spot_no_VA!$C89))-1</f>
        <v>4.3116704617554236E-2</v>
      </c>
      <c r="AU89" s="6">
        <f>((1+BSL_RFR_spot_no_VA!AU89)*(1+DH_RFR_spot_no_VA!$C89)/(1+BSL_RFR_spot_no_VA!$C89))-1</f>
        <v>5.7382725949380209E-2</v>
      </c>
      <c r="AV89" s="6">
        <f>((1+BSL_RFR_spot_no_VA!AV89)*(1+DH_RFR_spot_no_VA!$C89)/(1+BSL_RFR_spot_no_VA!$C89))-1</f>
        <v>3.9902107788409635E-2</v>
      </c>
      <c r="AW89" s="6">
        <f>((1+BSL_RFR_spot_no_VA!AW89)*(1+DH_RFR_spot_no_VA!$C89)/(1+BSL_RFR_spot_no_VA!$C89))-1</f>
        <v>3.6208316400882845E-2</v>
      </c>
      <c r="AX89" s="6">
        <f>((1+BSL_RFR_spot_no_VA!AX89)*(1+DH_RFR_spot_no_VA!$C89)/(1+BSL_RFR_spot_no_VA!$C89))-1</f>
        <v>6.4111416206658278E-2</v>
      </c>
      <c r="AY89" s="6">
        <f>((1+BSL_RFR_spot_no_VA!AY89)*(1+DH_RFR_spot_no_VA!$C89)/(1+BSL_RFR_spot_no_VA!$C89))-1</f>
        <v>3.2234994854300369E-2</v>
      </c>
      <c r="AZ89" s="6">
        <f>((1+BSL_RFR_spot_no_VA!AZ89)*(1+DH_RFR_spot_no_VA!$C89)/(1+BSL_RFR_spot_no_VA!$C89))-1</f>
        <v>3.3622662429614314E-2</v>
      </c>
      <c r="BA89" s="6">
        <f>((1+BSL_RFR_spot_no_VA!BA89)*(1+DH_RFR_spot_no_VA!$C89)/(1+BSL_RFR_spot_no_VA!$C89))-1</f>
        <v>3.7945396675017173E-2</v>
      </c>
      <c r="BB89" s="6">
        <f>((1+BSL_RFR_spot_no_VA!BB89)*(1+DH_RFR_spot_no_VA!$C89)/(1+BSL_RFR_spot_no_VA!$C89))-1</f>
        <v>6.4031550446927987E-2</v>
      </c>
      <c r="BC89" s="6">
        <f>((1+BSL_RFR_spot_no_VA!BC89)*(1+DH_RFR_spot_no_VA!$C89)/(1+BSL_RFR_spot_no_VA!$C89))-1</f>
        <v>2.9190112764582388E-2</v>
      </c>
      <c r="BD89" s="12"/>
      <c r="BE89" s="3"/>
    </row>
    <row r="90" spans="1:57" x14ac:dyDescent="0.25">
      <c r="A90" s="11"/>
      <c r="B90" s="8">
        <v>80</v>
      </c>
      <c r="C90" s="9">
        <v>3.1863402475786229E-2</v>
      </c>
      <c r="D90" s="9">
        <f>((1+BSL_RFR_spot_no_VA!D90)*(1+DH_RFR_spot_no_VA!$C90)/(1+BSL_RFR_spot_no_VA!$C90))-1</f>
        <v>3.1863402475786229E-2</v>
      </c>
      <c r="E90" s="9">
        <f>((1+BSL_RFR_spot_no_VA!E90)*(1+DH_RFR_spot_no_VA!$C90)/(1+BSL_RFR_spot_no_VA!$C90))-1</f>
        <v>3.1863402475786229E-2</v>
      </c>
      <c r="F90" s="9">
        <f>((1+BSL_RFR_spot_no_VA!F90)*(1+DH_RFR_spot_no_VA!$C90)/(1+BSL_RFR_spot_no_VA!$C90))-1</f>
        <v>3.1703666662637353E-2</v>
      </c>
      <c r="G90" s="9">
        <f>((1+BSL_RFR_spot_no_VA!G90)*(1+DH_RFR_spot_no_VA!$C90)/(1+BSL_RFR_spot_no_VA!$C90))-1</f>
        <v>4.1317765916526028E-2</v>
      </c>
      <c r="H90" s="9">
        <f>((1+BSL_RFR_spot_no_VA!H90)*(1+DH_RFR_spot_no_VA!$C90)/(1+BSL_RFR_spot_no_VA!$C90))-1</f>
        <v>3.1863402475786229E-2</v>
      </c>
      <c r="I90" s="9">
        <f>((1+BSL_RFR_spot_no_VA!I90)*(1+DH_RFR_spot_no_VA!$C90)/(1+BSL_RFR_spot_no_VA!$C90))-1</f>
        <v>3.2831800843000192E-2</v>
      </c>
      <c r="J90" s="9">
        <f>((1+BSL_RFR_spot_no_VA!J90)*(1+DH_RFR_spot_no_VA!$C90)/(1+BSL_RFR_spot_no_VA!$C90))-1</f>
        <v>3.1833452010820551E-2</v>
      </c>
      <c r="K90" s="9">
        <f>((1+BSL_RFR_spot_no_VA!K90)*(1+DH_RFR_spot_no_VA!$C90)/(1+BSL_RFR_spot_no_VA!$C90))-1</f>
        <v>3.1863402475786229E-2</v>
      </c>
      <c r="L90" s="9">
        <f>((1+BSL_RFR_spot_no_VA!L90)*(1+DH_RFR_spot_no_VA!$C90)/(1+BSL_RFR_spot_no_VA!$C90))-1</f>
        <v>3.1863402475786229E-2</v>
      </c>
      <c r="M90" s="9">
        <f>((1+BSL_RFR_spot_no_VA!M90)*(1+DH_RFR_spot_no_VA!$C90)/(1+BSL_RFR_spot_no_VA!$C90))-1</f>
        <v>3.1863402475786229E-2</v>
      </c>
      <c r="N90" s="9">
        <f>((1+BSL_RFR_spot_no_VA!N90)*(1+DH_RFR_spot_no_VA!$C90)/(1+BSL_RFR_spot_no_VA!$C90))-1</f>
        <v>3.1863402475786229E-2</v>
      </c>
      <c r="O90" s="9">
        <f>((1+BSL_RFR_spot_no_VA!O90)*(1+DH_RFR_spot_no_VA!$C90)/(1+BSL_RFR_spot_no_VA!$C90))-1</f>
        <v>3.1863402475786229E-2</v>
      </c>
      <c r="P90" s="9">
        <f>((1+BSL_RFR_spot_no_VA!P90)*(1+DH_RFR_spot_no_VA!$C90)/(1+BSL_RFR_spot_no_VA!$C90))-1</f>
        <v>4.1597303589536505E-2</v>
      </c>
      <c r="Q90" s="9">
        <f>((1+BSL_RFR_spot_no_VA!Q90)*(1+DH_RFR_spot_no_VA!$C90)/(1+BSL_RFR_spot_no_VA!$C90))-1</f>
        <v>4.4053241716698111E-2</v>
      </c>
      <c r="R90" s="9">
        <f>((1+BSL_RFR_spot_no_VA!R90)*(1+DH_RFR_spot_no_VA!$C90)/(1+BSL_RFR_spot_no_VA!$C90))-1</f>
        <v>3.1863402475786229E-2</v>
      </c>
      <c r="S90" s="9">
        <f>((1+BSL_RFR_spot_no_VA!S90)*(1+DH_RFR_spot_no_VA!$C90)/(1+BSL_RFR_spot_no_VA!$C90))-1</f>
        <v>3.1863402475786229E-2</v>
      </c>
      <c r="T90" s="9">
        <f>((1+BSL_RFR_spot_no_VA!T90)*(1+DH_RFR_spot_no_VA!$C90)/(1+BSL_RFR_spot_no_VA!$C90))-1</f>
        <v>3.1863402475786229E-2</v>
      </c>
      <c r="U90" s="9">
        <f>((1+BSL_RFR_spot_no_VA!U90)*(1+DH_RFR_spot_no_VA!$C90)/(1+BSL_RFR_spot_no_VA!$C90))-1</f>
        <v>2.10712515999254E-2</v>
      </c>
      <c r="V90" s="9">
        <f>((1+BSL_RFR_spot_no_VA!V90)*(1+DH_RFR_spot_no_VA!$C90)/(1+BSL_RFR_spot_no_VA!$C90))-1</f>
        <v>3.1863402475786229E-2</v>
      </c>
      <c r="W90" s="9">
        <f>((1+BSL_RFR_spot_no_VA!W90)*(1+DH_RFR_spot_no_VA!$C90)/(1+BSL_RFR_spot_no_VA!$C90))-1</f>
        <v>3.1863402475786229E-2</v>
      </c>
      <c r="X90" s="9">
        <f>((1+BSL_RFR_spot_no_VA!X90)*(1+DH_RFR_spot_no_VA!$C90)/(1+BSL_RFR_spot_no_VA!$C90))-1</f>
        <v>3.1863402475786229E-2</v>
      </c>
      <c r="Y90" s="9">
        <f>((1+BSL_RFR_spot_no_VA!Y90)*(1+DH_RFR_spot_no_VA!$C90)/(1+BSL_RFR_spot_no_VA!$C90))-1</f>
        <v>3.1863402475786229E-2</v>
      </c>
      <c r="Z90" s="9">
        <f>((1+BSL_RFR_spot_no_VA!Z90)*(1+DH_RFR_spot_no_VA!$C90)/(1+BSL_RFR_spot_no_VA!$C90))-1</f>
        <v>3.5487408736597503E-2</v>
      </c>
      <c r="AA90" s="9">
        <f>((1+BSL_RFR_spot_no_VA!AA90)*(1+DH_RFR_spot_no_VA!$C90)/(1+BSL_RFR_spot_no_VA!$C90))-1</f>
        <v>3.927115081055832E-2</v>
      </c>
      <c r="AB90" s="9">
        <f>((1+BSL_RFR_spot_no_VA!AB90)*(1+DH_RFR_spot_no_VA!$C90)/(1+BSL_RFR_spot_no_VA!$C90))-1</f>
        <v>3.1863402475786229E-2</v>
      </c>
      <c r="AC90" s="9">
        <f>((1+BSL_RFR_spot_no_VA!AC90)*(1+DH_RFR_spot_no_VA!$C90)/(1+BSL_RFR_spot_no_VA!$C90))-1</f>
        <v>4.1956709169121087E-2</v>
      </c>
      <c r="AD90" s="9">
        <f>((1+BSL_RFR_spot_no_VA!AD90)*(1+DH_RFR_spot_no_VA!$C90)/(1+BSL_RFR_spot_no_VA!$C90))-1</f>
        <v>5.0562476102508525E-2</v>
      </c>
      <c r="AE90" s="9">
        <f>((1+BSL_RFR_spot_no_VA!AE90)*(1+DH_RFR_spot_no_VA!$C90)/(1+BSL_RFR_spot_no_VA!$C90))-1</f>
        <v>3.1863402475786229E-2</v>
      </c>
      <c r="AF90" s="9">
        <f>((1+BSL_RFR_spot_no_VA!AF90)*(1+DH_RFR_spot_no_VA!$C90)/(1+BSL_RFR_spot_no_VA!$C90))-1</f>
        <v>3.1863402475786229E-2</v>
      </c>
      <c r="AG90" s="9">
        <f>((1+BSL_RFR_spot_no_VA!AG90)*(1+DH_RFR_spot_no_VA!$C90)/(1+BSL_RFR_spot_no_VA!$C90))-1</f>
        <v>3.1863402475786229E-2</v>
      </c>
      <c r="AH90" s="9">
        <f>((1+BSL_RFR_spot_no_VA!AH90)*(1+DH_RFR_spot_no_VA!$C90)/(1+BSL_RFR_spot_no_VA!$C90))-1</f>
        <v>3.6665460358569657E-2</v>
      </c>
      <c r="AI90" s="9">
        <f>((1+BSL_RFR_spot_no_VA!AI90)*(1+DH_RFR_spot_no_VA!$C90)/(1+BSL_RFR_spot_no_VA!$C90))-1</f>
        <v>2.10712515999254E-2</v>
      </c>
      <c r="AJ90" s="9">
        <f>((1+BSL_RFR_spot_no_VA!AJ90)*(1+DH_RFR_spot_no_VA!$C90)/(1+BSL_RFR_spot_no_VA!$C90))-1</f>
        <v>2.4006397166533189E-2</v>
      </c>
      <c r="AK90" s="9">
        <f>((1+BSL_RFR_spot_no_VA!AK90)*(1+DH_RFR_spot_no_VA!$C90)/(1+BSL_RFR_spot_no_VA!$C90))-1</f>
        <v>3.5756962921286162E-2</v>
      </c>
      <c r="AL90" s="9">
        <f>((1+BSL_RFR_spot_no_VA!AL90)*(1+DH_RFR_spot_no_VA!$C90)/(1+BSL_RFR_spot_no_VA!$C90))-1</f>
        <v>7.8306590148777389E-2</v>
      </c>
      <c r="AM90" s="9">
        <f>((1+BSL_RFR_spot_no_VA!AM90)*(1+DH_RFR_spot_no_VA!$C90)/(1+BSL_RFR_spot_no_VA!$C90))-1</f>
        <v>3.333097525908979E-2</v>
      </c>
      <c r="AN90" s="9">
        <f>((1+BSL_RFR_spot_no_VA!AN90)*(1+DH_RFR_spot_no_VA!$C90)/(1+BSL_RFR_spot_no_VA!$C90))-1</f>
        <v>4.2286164283740435E-2</v>
      </c>
      <c r="AO90" s="9">
        <f>((1+BSL_RFR_spot_no_VA!AO90)*(1+DH_RFR_spot_no_VA!$C90)/(1+BSL_RFR_spot_no_VA!$C90))-1</f>
        <v>3.6675443846891254E-2</v>
      </c>
      <c r="AP90" s="9">
        <f>((1+BSL_RFR_spot_no_VA!AP90)*(1+DH_RFR_spot_no_VA!$C90)/(1+BSL_RFR_spot_no_VA!$C90))-1</f>
        <v>4.660901472707768E-2</v>
      </c>
      <c r="AQ90" s="9">
        <f>((1+BSL_RFR_spot_no_VA!AQ90)*(1+DH_RFR_spot_no_VA!$C90)/(1+BSL_RFR_spot_no_VA!$C90))-1</f>
        <v>3.4588894787636049E-2</v>
      </c>
      <c r="AR90" s="9">
        <f>((1+BSL_RFR_spot_no_VA!AR90)*(1+DH_RFR_spot_no_VA!$C90)/(1+BSL_RFR_spot_no_VA!$C90))-1</f>
        <v>5.7071710488319161E-2</v>
      </c>
      <c r="AS90" s="9">
        <f>((1+BSL_RFR_spot_no_VA!AS90)*(1+DH_RFR_spot_no_VA!$C90)/(1+BSL_RFR_spot_no_VA!$C90))-1</f>
        <v>2.133082229629224E-2</v>
      </c>
      <c r="AT90" s="9">
        <f>((1+BSL_RFR_spot_no_VA!AT90)*(1+DH_RFR_spot_no_VA!$C90)/(1+BSL_RFR_spot_no_VA!$C90))-1</f>
        <v>4.3114793814449381E-2</v>
      </c>
      <c r="AU90" s="9">
        <f>((1+BSL_RFR_spot_no_VA!AU90)*(1+DH_RFR_spot_no_VA!$C90)/(1+BSL_RFR_spot_no_VA!$C90))-1</f>
        <v>5.732129769636396E-2</v>
      </c>
      <c r="AV90" s="9">
        <f>((1+BSL_RFR_spot_no_VA!AV90)*(1+DH_RFR_spot_no_VA!$C90)/(1+BSL_RFR_spot_no_VA!$C90))-1</f>
        <v>3.9930061039796572E-2</v>
      </c>
      <c r="AW90" s="9">
        <f>((1+BSL_RFR_spot_no_VA!AW90)*(1+DH_RFR_spot_no_VA!$C90)/(1+BSL_RFR_spot_no_VA!$C90))-1</f>
        <v>3.6286087802341438E-2</v>
      </c>
      <c r="AX90" s="9">
        <f>((1+BSL_RFR_spot_no_VA!AX90)*(1+DH_RFR_spot_no_VA!$C90)/(1+BSL_RFR_spot_no_VA!$C90))-1</f>
        <v>6.3960317430357794E-2</v>
      </c>
      <c r="AY90" s="9">
        <f>((1+BSL_RFR_spot_no_VA!AY90)*(1+DH_RFR_spot_no_VA!$C90)/(1+BSL_RFR_spot_no_VA!$C90))-1</f>
        <v>3.2362576891875827E-2</v>
      </c>
      <c r="AZ90" s="9">
        <f>((1+BSL_RFR_spot_no_VA!AZ90)*(1+DH_RFR_spot_no_VA!$C90)/(1+BSL_RFR_spot_no_VA!$C90))-1</f>
        <v>3.3730314791961646E-2</v>
      </c>
      <c r="BA90" s="9">
        <f>((1+BSL_RFR_spot_no_VA!BA90)*(1+DH_RFR_spot_no_VA!$C90)/(1+BSL_RFR_spot_no_VA!$C90))-1</f>
        <v>3.8003247793690242E-2</v>
      </c>
      <c r="BB90" s="9">
        <f>((1+BSL_RFR_spot_no_VA!BB90)*(1+DH_RFR_spot_no_VA!$C90)/(1+BSL_RFR_spot_no_VA!$C90))-1</f>
        <v>6.3880449523783245E-2</v>
      </c>
      <c r="BC90" s="9">
        <f>((1+BSL_RFR_spot_no_VA!BC90)*(1+DH_RFR_spot_no_VA!$C90)/(1+BSL_RFR_spot_no_VA!$C90))-1</f>
        <v>2.9347563418693712E-2</v>
      </c>
      <c r="BD90" s="12"/>
      <c r="BE90" s="3"/>
    </row>
    <row r="91" spans="1:57" x14ac:dyDescent="0.25">
      <c r="A91" s="3"/>
      <c r="B91" s="3">
        <v>81</v>
      </c>
      <c r="C91" s="6">
        <v>3.1987849140628688E-2</v>
      </c>
      <c r="D91" s="6">
        <f>((1+BSL_RFR_spot_no_VA!D91)*(1+DH_RFR_spot_no_VA!$C91)/(1+BSL_RFR_spot_no_VA!$C91))-1</f>
        <v>3.1987849140628688E-2</v>
      </c>
      <c r="E91" s="6">
        <f>((1+BSL_RFR_spot_no_VA!E91)*(1+DH_RFR_spot_no_VA!$C91)/(1+BSL_RFR_spot_no_VA!$C91))-1</f>
        <v>3.1987849140628688E-2</v>
      </c>
      <c r="F91" s="6">
        <f>((1+BSL_RFR_spot_no_VA!F91)*(1+DH_RFR_spot_no_VA!$C91)/(1+BSL_RFR_spot_no_VA!$C91))-1</f>
        <v>3.1828111063213482E-2</v>
      </c>
      <c r="G91" s="6">
        <f>((1+BSL_RFR_spot_no_VA!G91)*(1+DH_RFR_spot_no_VA!$C91)/(1+BSL_RFR_spot_no_VA!$C91))-1</f>
        <v>4.1322543039576942E-2</v>
      </c>
      <c r="H91" s="6">
        <f>((1+BSL_RFR_spot_no_VA!H91)*(1+DH_RFR_spot_no_VA!$C91)/(1+BSL_RFR_spot_no_VA!$C91))-1</f>
        <v>3.1987849140628688E-2</v>
      </c>
      <c r="I91" s="6">
        <f>((1+BSL_RFR_spot_no_VA!I91)*(1+DH_RFR_spot_no_VA!$C91)/(1+BSL_RFR_spot_no_VA!$C91))-1</f>
        <v>3.2936293975281083E-2</v>
      </c>
      <c r="J91" s="6">
        <f>((1+BSL_RFR_spot_no_VA!J91)*(1+DH_RFR_spot_no_VA!$C91)/(1+BSL_RFR_spot_no_VA!$C91))-1</f>
        <v>3.1947914621275109E-2</v>
      </c>
      <c r="K91" s="6">
        <f>((1+BSL_RFR_spot_no_VA!K91)*(1+DH_RFR_spot_no_VA!$C91)/(1+BSL_RFR_spot_no_VA!$C91))-1</f>
        <v>3.1987849140628688E-2</v>
      </c>
      <c r="L91" s="6">
        <f>((1+BSL_RFR_spot_no_VA!L91)*(1+DH_RFR_spot_no_VA!$C91)/(1+BSL_RFR_spot_no_VA!$C91))-1</f>
        <v>3.1987849140628688E-2</v>
      </c>
      <c r="M91" s="6">
        <f>((1+BSL_RFR_spot_no_VA!M91)*(1+DH_RFR_spot_no_VA!$C91)/(1+BSL_RFR_spot_no_VA!$C91))-1</f>
        <v>3.1987849140628688E-2</v>
      </c>
      <c r="N91" s="6">
        <f>((1+BSL_RFR_spot_no_VA!N91)*(1+DH_RFR_spot_no_VA!$C91)/(1+BSL_RFR_spot_no_VA!$C91))-1</f>
        <v>3.1987849140628688E-2</v>
      </c>
      <c r="O91" s="6">
        <f>((1+BSL_RFR_spot_no_VA!O91)*(1+DH_RFR_spot_no_VA!$C91)/(1+BSL_RFR_spot_no_VA!$C91))-1</f>
        <v>3.1987849140628688E-2</v>
      </c>
      <c r="P91" s="6">
        <f>((1+BSL_RFR_spot_no_VA!P91)*(1+DH_RFR_spot_no_VA!$C91)/(1+BSL_RFR_spot_no_VA!$C91))-1</f>
        <v>4.1592101045214935E-2</v>
      </c>
      <c r="Q91" s="6">
        <f>((1+BSL_RFR_spot_no_VA!Q91)*(1+DH_RFR_spot_no_VA!$C91)/(1+BSL_RFR_spot_no_VA!$C91))-1</f>
        <v>4.4018123095957984E-2</v>
      </c>
      <c r="R91" s="6">
        <f>((1+BSL_RFR_spot_no_VA!R91)*(1+DH_RFR_spot_no_VA!$C91)/(1+BSL_RFR_spot_no_VA!$C91))-1</f>
        <v>3.1987849140628688E-2</v>
      </c>
      <c r="S91" s="6">
        <f>((1+BSL_RFR_spot_no_VA!S91)*(1+DH_RFR_spot_no_VA!$C91)/(1+BSL_RFR_spot_no_VA!$C91))-1</f>
        <v>3.1987849140628688E-2</v>
      </c>
      <c r="T91" s="6">
        <f>((1+BSL_RFR_spot_no_VA!T91)*(1+DH_RFR_spot_no_VA!$C91)/(1+BSL_RFR_spot_no_VA!$C91))-1</f>
        <v>3.1987849140628688E-2</v>
      </c>
      <c r="U91" s="6">
        <f>((1+BSL_RFR_spot_no_VA!U91)*(1+DH_RFR_spot_no_VA!$C91)/(1+BSL_RFR_spot_no_VA!$C91))-1</f>
        <v>2.1205528915105631E-2</v>
      </c>
      <c r="V91" s="6">
        <f>((1+BSL_RFR_spot_no_VA!V91)*(1+DH_RFR_spot_no_VA!$C91)/(1+BSL_RFR_spot_no_VA!$C91))-1</f>
        <v>3.1987849140628688E-2</v>
      </c>
      <c r="W91" s="6">
        <f>((1+BSL_RFR_spot_no_VA!W91)*(1+DH_RFR_spot_no_VA!$C91)/(1+BSL_RFR_spot_no_VA!$C91))-1</f>
        <v>3.1987849140628688E-2</v>
      </c>
      <c r="X91" s="6">
        <f>((1+BSL_RFR_spot_no_VA!X91)*(1+DH_RFR_spot_no_VA!$C91)/(1+BSL_RFR_spot_no_VA!$C91))-1</f>
        <v>3.1987849140628688E-2</v>
      </c>
      <c r="Y91" s="6">
        <f>((1+BSL_RFR_spot_no_VA!Y91)*(1+DH_RFR_spot_no_VA!$C91)/(1+BSL_RFR_spot_no_VA!$C91))-1</f>
        <v>3.1987849140628688E-2</v>
      </c>
      <c r="Z91" s="6">
        <f>((1+BSL_RFR_spot_no_VA!Z91)*(1+DH_RFR_spot_no_VA!$C91)/(1+BSL_RFR_spot_no_VA!$C91))-1</f>
        <v>3.5561988622793139E-2</v>
      </c>
      <c r="AA91" s="6">
        <f>((1+BSL_RFR_spot_no_VA!AA91)*(1+DH_RFR_spot_no_VA!$C91)/(1+BSL_RFR_spot_no_VA!$C91))-1</f>
        <v>3.929586618237213E-2</v>
      </c>
      <c r="AB91" s="6">
        <f>((1+BSL_RFR_spot_no_VA!AB91)*(1+DH_RFR_spot_no_VA!$C91)/(1+BSL_RFR_spot_no_VA!$C91))-1</f>
        <v>3.1987849140628688E-2</v>
      </c>
      <c r="AC91" s="6">
        <f>((1+BSL_RFR_spot_no_VA!AC91)*(1+DH_RFR_spot_no_VA!$C91)/(1+BSL_RFR_spot_no_VA!$C91))-1</f>
        <v>4.1951511719399148E-2</v>
      </c>
      <c r="AD91" s="6">
        <f>((1+BSL_RFR_spot_no_VA!AD91)*(1+DH_RFR_spot_no_VA!$C91)/(1+BSL_RFR_spot_no_VA!$C91))-1</f>
        <v>5.0457564341756411E-2</v>
      </c>
      <c r="AE91" s="6">
        <f>((1+BSL_RFR_spot_no_VA!AE91)*(1+DH_RFR_spot_no_VA!$C91)/(1+BSL_RFR_spot_no_VA!$C91))-1</f>
        <v>3.1987849140628688E-2</v>
      </c>
      <c r="AF91" s="6">
        <f>((1+BSL_RFR_spot_no_VA!AF91)*(1+DH_RFR_spot_no_VA!$C91)/(1+BSL_RFR_spot_no_VA!$C91))-1</f>
        <v>3.1987849140628688E-2</v>
      </c>
      <c r="AG91" s="6">
        <f>((1+BSL_RFR_spot_no_VA!AG91)*(1+DH_RFR_spot_no_VA!$C91)/(1+BSL_RFR_spot_no_VA!$C91))-1</f>
        <v>3.1987849140628688E-2</v>
      </c>
      <c r="AH91" s="6">
        <f>((1+BSL_RFR_spot_no_VA!AH91)*(1+DH_RFR_spot_no_VA!$C91)/(1+BSL_RFR_spot_no_VA!$C91))-1</f>
        <v>3.6720089684052715E-2</v>
      </c>
      <c r="AI91" s="6">
        <f>((1+BSL_RFR_spot_no_VA!AI91)*(1+DH_RFR_spot_no_VA!$C91)/(1+BSL_RFR_spot_no_VA!$C91))-1</f>
        <v>2.1205528915105631E-2</v>
      </c>
      <c r="AJ91" s="6">
        <f>((1+BSL_RFR_spot_no_VA!AJ91)*(1+DH_RFR_spot_no_VA!$C91)/(1+BSL_RFR_spot_no_VA!$C91))-1</f>
        <v>2.4220585126316641E-2</v>
      </c>
      <c r="AK91" s="6">
        <f>((1+BSL_RFR_spot_no_VA!AK91)*(1+DH_RFR_spot_no_VA!$C91)/(1+BSL_RFR_spot_no_VA!$C91))-1</f>
        <v>3.5831546628431132E-2</v>
      </c>
      <c r="AL91" s="6">
        <f>((1+BSL_RFR_spot_no_VA!AL91)*(1+DH_RFR_spot_no_VA!$C91)/(1+BSL_RFR_spot_no_VA!$C91))-1</f>
        <v>7.7972448176517162E-2</v>
      </c>
      <c r="AM91" s="6">
        <f>((1+BSL_RFR_spot_no_VA!AM91)*(1+DH_RFR_spot_no_VA!$C91)/(1+BSL_RFR_spot_no_VA!$C91))-1</f>
        <v>3.3425491837365318E-2</v>
      </c>
      <c r="AN91" s="6">
        <f>((1+BSL_RFR_spot_no_VA!AN91)*(1+DH_RFR_spot_no_VA!$C91)/(1+BSL_RFR_spot_no_VA!$C91))-1</f>
        <v>4.2280971504068177E-2</v>
      </c>
      <c r="AO91" s="6">
        <f>((1+BSL_RFR_spot_no_VA!AO91)*(1+DH_RFR_spot_no_VA!$C91)/(1+BSL_RFR_spot_no_VA!$C91))-1</f>
        <v>3.6730073313891332E-2</v>
      </c>
      <c r="AP91" s="6">
        <f>((1+BSL_RFR_spot_no_VA!AP91)*(1+DH_RFR_spot_no_VA!$C91)/(1+BSL_RFR_spot_no_VA!$C91))-1</f>
        <v>4.6543981445084981E-2</v>
      </c>
      <c r="AQ91" s="6">
        <f>((1+BSL_RFR_spot_no_VA!AQ91)*(1+DH_RFR_spot_no_VA!$C91)/(1+BSL_RFR_spot_no_VA!$C91))-1</f>
        <v>3.4673445567171113E-2</v>
      </c>
      <c r="AR91" s="6">
        <f>((1+BSL_RFR_spot_no_VA!AR91)*(1+DH_RFR_spot_no_VA!$C91)/(1+BSL_RFR_spot_no_VA!$C91))-1</f>
        <v>5.6996841885939453E-2</v>
      </c>
      <c r="AS91" s="6">
        <f>((1+BSL_RFR_spot_no_VA!AS91)*(1+DH_RFR_spot_no_VA!$C91)/(1+BSL_RFR_spot_no_VA!$C91))-1</f>
        <v>2.1455119661066835E-2</v>
      </c>
      <c r="AT91" s="6">
        <f>((1+BSL_RFR_spot_no_VA!AT91)*(1+DH_RFR_spot_no_VA!$C91)/(1+BSL_RFR_spot_no_VA!$C91))-1</f>
        <v>4.3089645520982156E-2</v>
      </c>
      <c r="AU91" s="6">
        <f>((1+BSL_RFR_spot_no_VA!AU91)*(1+DH_RFR_spot_no_VA!$C91)/(1+BSL_RFR_spot_no_VA!$C91))-1</f>
        <v>5.7246432631900657E-2</v>
      </c>
      <c r="AV91" s="6">
        <f>((1+BSL_RFR_spot_no_VA!AV91)*(1+DH_RFR_spot_no_VA!$C91)/(1+BSL_RFR_spot_no_VA!$C91))-1</f>
        <v>3.9954785751709743E-2</v>
      </c>
      <c r="AW91" s="6">
        <f>((1+BSL_RFR_spot_no_VA!AW91)*(1+DH_RFR_spot_no_VA!$C91)/(1+BSL_RFR_spot_no_VA!$C91))-1</f>
        <v>3.6350695380030107E-2</v>
      </c>
      <c r="AX91" s="6">
        <f>((1+BSL_RFR_spot_no_VA!AX91)*(1+DH_RFR_spot_no_VA!$C91)/(1+BSL_RFR_spot_no_VA!$C91))-1</f>
        <v>6.3805677435760488E-2</v>
      </c>
      <c r="AY91" s="6">
        <f>((1+BSL_RFR_spot_no_VA!AY91)*(1+DH_RFR_spot_no_VA!$C91)/(1+BSL_RFR_spot_no_VA!$C91))-1</f>
        <v>3.24770470027127E-2</v>
      </c>
      <c r="AZ91" s="6">
        <f>((1+BSL_RFR_spot_no_VA!AZ91)*(1+DH_RFR_spot_no_VA!$C91)/(1+BSL_RFR_spot_no_VA!$C91))-1</f>
        <v>3.382483703090311E-2</v>
      </c>
      <c r="BA91" s="6">
        <f>((1+BSL_RFR_spot_no_VA!BA91)*(1+DH_RFR_spot_no_VA!$C91)/(1+BSL_RFR_spot_no_VA!$C91))-1</f>
        <v>3.8047912452566113E-2</v>
      </c>
      <c r="BB91" s="6">
        <f>((1+BSL_RFR_spot_no_VA!BB91)*(1+DH_RFR_spot_no_VA!$C91)/(1+BSL_RFR_spot_no_VA!$C91))-1</f>
        <v>6.3725808397052885E-2</v>
      </c>
      <c r="BC91" s="6">
        <f>((1+BSL_RFR_spot_no_VA!BC91)*(1+DH_RFR_spot_no_VA!$C91)/(1+BSL_RFR_spot_no_VA!$C91))-1</f>
        <v>2.9491941681016876E-2</v>
      </c>
      <c r="BD91" s="12"/>
      <c r="BE91" s="3"/>
    </row>
    <row r="92" spans="1:57" x14ac:dyDescent="0.25">
      <c r="A92" s="3"/>
      <c r="B92" s="3">
        <v>82</v>
      </c>
      <c r="C92" s="6">
        <v>3.2109286024235795E-2</v>
      </c>
      <c r="D92" s="6">
        <f>((1+BSL_RFR_spot_no_VA!D92)*(1+DH_RFR_spot_no_VA!$C92)/(1+BSL_RFR_spot_no_VA!$C92))-1</f>
        <v>3.2109286024235795E-2</v>
      </c>
      <c r="E92" s="6">
        <f>((1+BSL_RFR_spot_no_VA!E92)*(1+DH_RFR_spot_no_VA!$C92)/(1+BSL_RFR_spot_no_VA!$C92))-1</f>
        <v>3.2109286024235795E-2</v>
      </c>
      <c r="F92" s="6">
        <f>((1+BSL_RFR_spot_no_VA!F92)*(1+DH_RFR_spot_no_VA!$C92)/(1+BSL_RFR_spot_no_VA!$C92))-1</f>
        <v>3.1949544603659064E-2</v>
      </c>
      <c r="G92" s="6">
        <f>((1+BSL_RFR_spot_no_VA!G92)*(1+DH_RFR_spot_no_VA!$C92)/(1+BSL_RFR_spot_no_VA!$C92))-1</f>
        <v>4.1324369223759705E-2</v>
      </c>
      <c r="H92" s="6">
        <f>((1+BSL_RFR_spot_no_VA!H92)*(1+DH_RFR_spot_no_VA!$C92)/(1+BSL_RFR_spot_no_VA!$C92))-1</f>
        <v>3.2109286024235795E-2</v>
      </c>
      <c r="I92" s="6">
        <f>((1+BSL_RFR_spot_no_VA!I92)*(1+DH_RFR_spot_no_VA!$C92)/(1+BSL_RFR_spot_no_VA!$C92))-1</f>
        <v>3.3047766870124562E-2</v>
      </c>
      <c r="J92" s="6">
        <f>((1+BSL_RFR_spot_no_VA!J92)*(1+DH_RFR_spot_no_VA!$C92)/(1+BSL_RFR_spot_no_VA!$C92))-1</f>
        <v>3.2079334507877588E-2</v>
      </c>
      <c r="K92" s="6">
        <f>((1+BSL_RFR_spot_no_VA!K92)*(1+DH_RFR_spot_no_VA!$C92)/(1+BSL_RFR_spot_no_VA!$C92))-1</f>
        <v>3.2109286024235795E-2</v>
      </c>
      <c r="L92" s="6">
        <f>((1+BSL_RFR_spot_no_VA!L92)*(1+DH_RFR_spot_no_VA!$C92)/(1+BSL_RFR_spot_no_VA!$C92))-1</f>
        <v>3.2109286024235795E-2</v>
      </c>
      <c r="M92" s="6">
        <f>((1+BSL_RFR_spot_no_VA!M92)*(1+DH_RFR_spot_no_VA!$C92)/(1+BSL_RFR_spot_no_VA!$C92))-1</f>
        <v>3.2109286024235795E-2</v>
      </c>
      <c r="N92" s="6">
        <f>((1+BSL_RFR_spot_no_VA!N92)*(1+DH_RFR_spot_no_VA!$C92)/(1+BSL_RFR_spot_no_VA!$C92))-1</f>
        <v>3.2109286024235795E-2</v>
      </c>
      <c r="O92" s="6">
        <f>((1+BSL_RFR_spot_no_VA!O92)*(1+DH_RFR_spot_no_VA!$C92)/(1+BSL_RFR_spot_no_VA!$C92))-1</f>
        <v>3.2109286024235795E-2</v>
      </c>
      <c r="P92" s="6">
        <f>((1+BSL_RFR_spot_no_VA!P92)*(1+DH_RFR_spot_no_VA!$C92)/(1+BSL_RFR_spot_no_VA!$C92))-1</f>
        <v>4.160391670976904E-2</v>
      </c>
      <c r="Q92" s="6">
        <f>((1+BSL_RFR_spot_no_VA!Q92)*(1+DH_RFR_spot_no_VA!$C92)/(1+BSL_RFR_spot_no_VA!$C92))-1</f>
        <v>4.4000038018421117E-2</v>
      </c>
      <c r="R92" s="6">
        <f>((1+BSL_RFR_spot_no_VA!R92)*(1+DH_RFR_spot_no_VA!$C92)/(1+BSL_RFR_spot_no_VA!$C92))-1</f>
        <v>3.2109286024235795E-2</v>
      </c>
      <c r="S92" s="6">
        <f>((1+BSL_RFR_spot_no_VA!S92)*(1+DH_RFR_spot_no_VA!$C92)/(1+BSL_RFR_spot_no_VA!$C92))-1</f>
        <v>3.2109286024235795E-2</v>
      </c>
      <c r="T92" s="6">
        <f>((1+BSL_RFR_spot_no_VA!T92)*(1+DH_RFR_spot_no_VA!$C92)/(1+BSL_RFR_spot_no_VA!$C92))-1</f>
        <v>3.2109286024235795E-2</v>
      </c>
      <c r="U92" s="6">
        <f>((1+BSL_RFR_spot_no_VA!U92)*(1+DH_RFR_spot_no_VA!$C92)/(1+BSL_RFR_spot_no_VA!$C92))-1</f>
        <v>2.1336723974088478E-2</v>
      </c>
      <c r="V92" s="6">
        <f>((1+BSL_RFR_spot_no_VA!V92)*(1+DH_RFR_spot_no_VA!$C92)/(1+BSL_RFR_spot_no_VA!$C92))-1</f>
        <v>3.2109286024235795E-2</v>
      </c>
      <c r="W92" s="6">
        <f>((1+BSL_RFR_spot_no_VA!W92)*(1+DH_RFR_spot_no_VA!$C92)/(1+BSL_RFR_spot_no_VA!$C92))-1</f>
        <v>3.2109286024235795E-2</v>
      </c>
      <c r="X92" s="6">
        <f>((1+BSL_RFR_spot_no_VA!X92)*(1+DH_RFR_spot_no_VA!$C92)/(1+BSL_RFR_spot_no_VA!$C92))-1</f>
        <v>3.2109286024235795E-2</v>
      </c>
      <c r="Y92" s="6">
        <f>((1+BSL_RFR_spot_no_VA!Y92)*(1+DH_RFR_spot_no_VA!$C92)/(1+BSL_RFR_spot_no_VA!$C92))-1</f>
        <v>3.2109286024235795E-2</v>
      </c>
      <c r="Z92" s="6">
        <f>((1+BSL_RFR_spot_no_VA!Z92)*(1+DH_RFR_spot_no_VA!$C92)/(1+BSL_RFR_spot_no_VA!$C92))-1</f>
        <v>3.5643564954497498E-2</v>
      </c>
      <c r="AA92" s="6">
        <f>((1+BSL_RFR_spot_no_VA!AA92)*(1+DH_RFR_spot_no_VA!$C92)/(1+BSL_RFR_spot_no_VA!$C92))-1</f>
        <v>3.9327601466549789E-2</v>
      </c>
      <c r="AB92" s="6">
        <f>((1+BSL_RFR_spot_no_VA!AB92)*(1+DH_RFR_spot_no_VA!$C92)/(1+BSL_RFR_spot_no_VA!$C92))-1</f>
        <v>3.2109286024235795E-2</v>
      </c>
      <c r="AC92" s="6">
        <f>((1+BSL_RFR_spot_no_VA!AC92)*(1+DH_RFR_spot_no_VA!$C92)/(1+BSL_RFR_spot_no_VA!$C92))-1</f>
        <v>4.1953351067280709E-2</v>
      </c>
      <c r="AD92" s="6">
        <f>((1+BSL_RFR_spot_no_VA!AD92)*(1+DH_RFR_spot_no_VA!$C92)/(1+BSL_RFR_spot_no_VA!$C92))-1</f>
        <v>5.0349759486348233E-2</v>
      </c>
      <c r="AE92" s="6">
        <f>((1+BSL_RFR_spot_no_VA!AE92)*(1+DH_RFR_spot_no_VA!$C92)/(1+BSL_RFR_spot_no_VA!$C92))-1</f>
        <v>3.2109286024235795E-2</v>
      </c>
      <c r="AF92" s="6">
        <f>((1+BSL_RFR_spot_no_VA!AF92)*(1+DH_RFR_spot_no_VA!$C92)/(1+BSL_RFR_spot_no_VA!$C92))-1</f>
        <v>3.2109286024235795E-2</v>
      </c>
      <c r="AG92" s="6">
        <f>((1+BSL_RFR_spot_no_VA!AG92)*(1+DH_RFR_spot_no_VA!$C92)/(1+BSL_RFR_spot_no_VA!$C92))-1</f>
        <v>3.2109286024235795E-2</v>
      </c>
      <c r="AH92" s="6">
        <f>((1+BSL_RFR_spot_no_VA!AH92)*(1+DH_RFR_spot_no_VA!$C92)/(1+BSL_RFR_spot_no_VA!$C92))-1</f>
        <v>3.6791706414893044E-2</v>
      </c>
      <c r="AI92" s="6">
        <f>((1+BSL_RFR_spot_no_VA!AI92)*(1+DH_RFR_spot_no_VA!$C92)/(1+BSL_RFR_spot_no_VA!$C92))-1</f>
        <v>2.1336723974088478E-2</v>
      </c>
      <c r="AJ92" s="6">
        <f>((1+BSL_RFR_spot_no_VA!AJ92)*(1+DH_RFR_spot_no_VA!$C92)/(1+BSL_RFR_spot_no_VA!$C92))-1</f>
        <v>2.4431713997763671E-2</v>
      </c>
      <c r="AK92" s="6">
        <f>((1+BSL_RFR_spot_no_VA!AK92)*(1+DH_RFR_spot_no_VA!$C92)/(1+BSL_RFR_spot_no_VA!$C92))-1</f>
        <v>3.5903144762934547E-2</v>
      </c>
      <c r="AL92" s="6">
        <f>((1+BSL_RFR_spot_no_VA!AL92)*(1+DH_RFR_spot_no_VA!$C92)/(1+BSL_RFR_spot_no_VA!$C92))-1</f>
        <v>7.7655558566193994E-2</v>
      </c>
      <c r="AM92" s="6">
        <f>((1+BSL_RFR_spot_no_VA!AM92)*(1+DH_RFR_spot_no_VA!$C92)/(1+BSL_RFR_spot_no_VA!$C92))-1</f>
        <v>3.3526991131854977E-2</v>
      </c>
      <c r="AN92" s="6">
        <f>((1+BSL_RFR_spot_no_VA!AN92)*(1+DH_RFR_spot_no_VA!$C92)/(1+BSL_RFR_spot_no_VA!$C92))-1</f>
        <v>4.2272833908434393E-2</v>
      </c>
      <c r="AO92" s="6">
        <f>((1+BSL_RFR_spot_no_VA!AO92)*(1+DH_RFR_spot_no_VA!$C92)/(1+BSL_RFR_spot_no_VA!$C92))-1</f>
        <v>3.6791706414893044E-2</v>
      </c>
      <c r="AP92" s="6">
        <f>((1+BSL_RFR_spot_no_VA!AP92)*(1+DH_RFR_spot_no_VA!$C92)/(1+BSL_RFR_spot_no_VA!$C92))-1</f>
        <v>4.649599771493329E-2</v>
      </c>
      <c r="AQ92" s="6">
        <f>((1+BSL_RFR_spot_no_VA!AQ92)*(1+DH_RFR_spot_no_VA!$C92)/(1+BSL_RFR_spot_no_VA!$C92))-1</f>
        <v>3.4764987141325143E-2</v>
      </c>
      <c r="AR92" s="6">
        <f>((1+BSL_RFR_spot_no_VA!AR92)*(1+DH_RFR_spot_no_VA!$C92)/(1+BSL_RFR_spot_no_VA!$C92))-1</f>
        <v>5.6939093085141224E-2</v>
      </c>
      <c r="AS92" s="6">
        <f>((1+BSL_RFR_spot_no_VA!AS92)*(1+DH_RFR_spot_no_VA!$C92)/(1+BSL_RFR_spot_no_VA!$C92))-1</f>
        <v>2.1586319943739607E-2</v>
      </c>
      <c r="AT92" s="6">
        <f>((1+BSL_RFR_spot_no_VA!AT92)*(1+DH_RFR_spot_no_VA!$C92)/(1+BSL_RFR_spot_no_VA!$C92))-1</f>
        <v>4.3081524850104413E-2</v>
      </c>
      <c r="AU92" s="6">
        <f>((1+BSL_RFR_spot_no_VA!AU92)*(1+DH_RFR_spot_no_VA!$C92)/(1+BSL_RFR_spot_no_VA!$C92))-1</f>
        <v>5.7178705216006431E-2</v>
      </c>
      <c r="AV92" s="6">
        <f>((1+BSL_RFR_spot_no_VA!AV92)*(1+DH_RFR_spot_no_VA!$C92)/(1+BSL_RFR_spot_no_VA!$C92))-1</f>
        <v>3.9976550987643078E-2</v>
      </c>
      <c r="AW92" s="6">
        <f>((1+BSL_RFR_spot_no_VA!AW92)*(1+DH_RFR_spot_no_VA!$C92)/(1+BSL_RFR_spot_no_VA!$C92))-1</f>
        <v>3.6422304379809312E-2</v>
      </c>
      <c r="AX92" s="6">
        <f>((1+BSL_RFR_spot_no_VA!AX92)*(1+DH_RFR_spot_no_VA!$C92)/(1+BSL_RFR_spot_no_VA!$C92))-1</f>
        <v>6.3668200426938659E-2</v>
      </c>
      <c r="AY92" s="6">
        <f>((1+BSL_RFR_spot_no_VA!AY92)*(1+DH_RFR_spot_no_VA!$C92)/(1+BSL_RFR_spot_no_VA!$C92))-1</f>
        <v>3.2598494124752353E-2</v>
      </c>
      <c r="AZ92" s="6">
        <f>((1+BSL_RFR_spot_no_VA!AZ92)*(1+DH_RFR_spot_no_VA!$C92)/(1+BSL_RFR_spot_no_VA!$C92))-1</f>
        <v>3.3926344683296916E-2</v>
      </c>
      <c r="BA92" s="6">
        <f>((1+BSL_RFR_spot_no_VA!BA92)*(1+DH_RFR_spot_no_VA!$C92)/(1+BSL_RFR_spot_no_VA!$C92))-1</f>
        <v>3.8099589295865544E-2</v>
      </c>
      <c r="BB92" s="6">
        <f>((1+BSL_RFR_spot_no_VA!BB92)*(1+DH_RFR_spot_no_VA!$C92)/(1+BSL_RFR_spot_no_VA!$C92))-1</f>
        <v>6.3588329716650183E-2</v>
      </c>
      <c r="BC92" s="6">
        <f>((1+BSL_RFR_spot_no_VA!BC92)*(1+DH_RFR_spot_no_VA!$C92)/(1+BSL_RFR_spot_no_VA!$C92))-1</f>
        <v>2.9643277844081606E-2</v>
      </c>
      <c r="BD92" s="12"/>
      <c r="BE92" s="3"/>
    </row>
    <row r="93" spans="1:57" x14ac:dyDescent="0.25">
      <c r="A93" s="3"/>
      <c r="B93" s="3">
        <v>83</v>
      </c>
      <c r="C93" s="6">
        <v>3.2227820097040061E-2</v>
      </c>
      <c r="D93" s="6">
        <f>((1+BSL_RFR_spot_no_VA!D93)*(1+DH_RFR_spot_no_VA!$C93)/(1+BSL_RFR_spot_no_VA!$C93))-1</f>
        <v>3.2227820097040061E-2</v>
      </c>
      <c r="E93" s="6">
        <f>((1+BSL_RFR_spot_no_VA!E93)*(1+DH_RFR_spot_no_VA!$C93)/(1+BSL_RFR_spot_no_VA!$C93))-1</f>
        <v>3.2227820097040061E-2</v>
      </c>
      <c r="F93" s="6">
        <f>((1+BSL_RFR_spot_no_VA!F93)*(1+DH_RFR_spot_no_VA!$C93)/(1+BSL_RFR_spot_no_VA!$C93))-1</f>
        <v>3.2068075783178163E-2</v>
      </c>
      <c r="G93" s="6">
        <f>((1+BSL_RFR_spot_no_VA!G93)*(1+DH_RFR_spot_no_VA!$C93)/(1+BSL_RFR_spot_no_VA!$C93))-1</f>
        <v>4.1333245987167588E-2</v>
      </c>
      <c r="H93" s="6">
        <f>((1+BSL_RFR_spot_no_VA!H93)*(1+DH_RFR_spot_no_VA!$C93)/(1+BSL_RFR_spot_no_VA!$C93))-1</f>
        <v>3.2227820097040061E-2</v>
      </c>
      <c r="I93" s="6">
        <f>((1+BSL_RFR_spot_no_VA!I93)*(1+DH_RFR_spot_no_VA!$C93)/(1+BSL_RFR_spot_no_VA!$C93))-1</f>
        <v>3.3156333921362524E-2</v>
      </c>
      <c r="J93" s="6">
        <f>((1+BSL_RFR_spot_no_VA!J93)*(1+DH_RFR_spot_no_VA!$C93)/(1+BSL_RFR_spot_no_VA!$C93))-1</f>
        <v>3.2197868038191135E-2</v>
      </c>
      <c r="K93" s="6">
        <f>((1+BSL_RFR_spot_no_VA!K93)*(1+DH_RFR_spot_no_VA!$C93)/(1+BSL_RFR_spot_no_VA!$C93))-1</f>
        <v>3.2227820097040061E-2</v>
      </c>
      <c r="L93" s="6">
        <f>((1+BSL_RFR_spot_no_VA!L93)*(1+DH_RFR_spot_no_VA!$C93)/(1+BSL_RFR_spot_no_VA!$C93))-1</f>
        <v>3.2227820097040061E-2</v>
      </c>
      <c r="M93" s="6">
        <f>((1+BSL_RFR_spot_no_VA!M93)*(1+DH_RFR_spot_no_VA!$C93)/(1+BSL_RFR_spot_no_VA!$C93))-1</f>
        <v>3.2227820097040061E-2</v>
      </c>
      <c r="N93" s="6">
        <f>((1+BSL_RFR_spot_no_VA!N93)*(1+DH_RFR_spot_no_VA!$C93)/(1+BSL_RFR_spot_no_VA!$C93))-1</f>
        <v>3.2227820097040061E-2</v>
      </c>
      <c r="O93" s="6">
        <f>((1+BSL_RFR_spot_no_VA!O93)*(1+DH_RFR_spot_no_VA!$C93)/(1+BSL_RFR_spot_no_VA!$C93))-1</f>
        <v>3.2227820097040061E-2</v>
      </c>
      <c r="P93" s="6">
        <f>((1+BSL_RFR_spot_no_VA!P93)*(1+DH_RFR_spot_no_VA!$C93)/(1+BSL_RFR_spot_no_VA!$C93))-1</f>
        <v>4.1602814516809472E-2</v>
      </c>
      <c r="Q93" s="6">
        <f>((1+BSL_RFR_spot_no_VA!Q93)*(1+DH_RFR_spot_no_VA!$C93)/(1+BSL_RFR_spot_no_VA!$C93))-1</f>
        <v>4.3969027165888575E-2</v>
      </c>
      <c r="R93" s="6">
        <f>((1+BSL_RFR_spot_no_VA!R93)*(1+DH_RFR_spot_no_VA!$C93)/(1+BSL_RFR_spot_no_VA!$C93))-1</f>
        <v>3.2227820097040061E-2</v>
      </c>
      <c r="S93" s="6">
        <f>((1+BSL_RFR_spot_no_VA!S93)*(1+DH_RFR_spot_no_VA!$C93)/(1+BSL_RFR_spot_no_VA!$C93))-1</f>
        <v>3.2227820097040061E-2</v>
      </c>
      <c r="T93" s="6">
        <f>((1+BSL_RFR_spot_no_VA!T93)*(1+DH_RFR_spot_no_VA!$C93)/(1+BSL_RFR_spot_no_VA!$C93))-1</f>
        <v>3.2227820097040061E-2</v>
      </c>
      <c r="U93" s="6">
        <f>((1+BSL_RFR_spot_no_VA!U93)*(1+DH_RFR_spot_no_VA!$C93)/(1+BSL_RFR_spot_no_VA!$C93))-1</f>
        <v>2.1455062930979318E-2</v>
      </c>
      <c r="V93" s="6">
        <f>((1+BSL_RFR_spot_no_VA!V93)*(1+DH_RFR_spot_no_VA!$C93)/(1+BSL_RFR_spot_no_VA!$C93))-1</f>
        <v>3.2227820097040061E-2</v>
      </c>
      <c r="W93" s="6">
        <f>((1+BSL_RFR_spot_no_VA!W93)*(1+DH_RFR_spot_no_VA!$C93)/(1+BSL_RFR_spot_no_VA!$C93))-1</f>
        <v>3.2227820097040061E-2</v>
      </c>
      <c r="X93" s="6">
        <f>((1+BSL_RFR_spot_no_VA!X93)*(1+DH_RFR_spot_no_VA!$C93)/(1+BSL_RFR_spot_no_VA!$C93))-1</f>
        <v>3.2227820097040061E-2</v>
      </c>
      <c r="Y93" s="6">
        <f>((1+BSL_RFR_spot_no_VA!Y93)*(1+DH_RFR_spot_no_VA!$C93)/(1+BSL_RFR_spot_no_VA!$C93))-1</f>
        <v>3.2227820097040061E-2</v>
      </c>
      <c r="Z93" s="6">
        <f>((1+BSL_RFR_spot_no_VA!Z93)*(1+DH_RFR_spot_no_VA!$C93)/(1+BSL_RFR_spot_no_VA!$C93))-1</f>
        <v>3.5722226962768833E-2</v>
      </c>
      <c r="AA93" s="6">
        <f>((1+BSL_RFR_spot_no_VA!AA93)*(1+DH_RFR_spot_no_VA!$C93)/(1+BSL_RFR_spot_no_VA!$C93))-1</f>
        <v>3.9356410103126738E-2</v>
      </c>
      <c r="AB93" s="6">
        <f>((1+BSL_RFR_spot_no_VA!AB93)*(1+DH_RFR_spot_no_VA!$C93)/(1+BSL_RFR_spot_no_VA!$C93))-1</f>
        <v>3.2227820097040061E-2</v>
      </c>
      <c r="AC93" s="6">
        <f>((1+BSL_RFR_spot_no_VA!AC93)*(1+DH_RFR_spot_no_VA!$C93)/(1+BSL_RFR_spot_no_VA!$C93))-1</f>
        <v>4.1952255203382416E-2</v>
      </c>
      <c r="AD93" s="6">
        <f>((1+BSL_RFR_spot_no_VA!AD93)*(1+DH_RFR_spot_no_VA!$C93)/(1+BSL_RFR_spot_no_VA!$C93))-1</f>
        <v>5.024897550458407E-2</v>
      </c>
      <c r="AE93" s="6">
        <f>((1+BSL_RFR_spot_no_VA!AE93)*(1+DH_RFR_spot_no_VA!$C93)/(1+BSL_RFR_spot_no_VA!$C93))-1</f>
        <v>3.2227820097040061E-2</v>
      </c>
      <c r="AF93" s="6">
        <f>((1+BSL_RFR_spot_no_VA!AF93)*(1+DH_RFR_spot_no_VA!$C93)/(1+BSL_RFR_spot_no_VA!$C93))-1</f>
        <v>3.2227820097040061E-2</v>
      </c>
      <c r="AG93" s="6">
        <f>((1+BSL_RFR_spot_no_VA!AG93)*(1+DH_RFR_spot_no_VA!$C93)/(1+BSL_RFR_spot_no_VA!$C93))-1</f>
        <v>3.2227820097040061E-2</v>
      </c>
      <c r="AH93" s="6">
        <f>((1+BSL_RFR_spot_no_VA!AH93)*(1+DH_RFR_spot_no_VA!$C93)/(1+BSL_RFR_spot_no_VA!$C93))-1</f>
        <v>3.6850421179418502E-2</v>
      </c>
      <c r="AI93" s="6">
        <f>((1+BSL_RFR_spot_no_VA!AI93)*(1+DH_RFR_spot_no_VA!$C93)/(1+BSL_RFR_spot_no_VA!$C93))-1</f>
        <v>2.1455062930979318E-2</v>
      </c>
      <c r="AJ93" s="6">
        <f>((1+BSL_RFR_spot_no_VA!AJ93)*(1+DH_RFR_spot_no_VA!$C93)/(1+BSL_RFR_spot_no_VA!$C93))-1</f>
        <v>2.4629981168984072E-2</v>
      </c>
      <c r="AK93" s="6">
        <f>((1+BSL_RFR_spot_no_VA!AK93)*(1+DH_RFR_spot_no_VA!$C93)/(1+BSL_RFR_spot_no_VA!$C93))-1</f>
        <v>3.5971827453178173E-2</v>
      </c>
      <c r="AL93" s="6">
        <f>((1+BSL_RFR_spot_no_VA!AL93)*(1+DH_RFR_spot_no_VA!$C93)/(1+BSL_RFR_spot_no_VA!$C93))-1</f>
        <v>7.7335620723790077E-2</v>
      </c>
      <c r="AM93" s="6">
        <f>((1+BSL_RFR_spot_no_VA!AM93)*(1+DH_RFR_spot_no_VA!$C93)/(1+BSL_RFR_spot_no_VA!$C93))-1</f>
        <v>3.3635566862947996E-2</v>
      </c>
      <c r="AN93" s="6">
        <f>((1+BSL_RFR_spot_no_VA!AN93)*(1+DH_RFR_spot_no_VA!$C93)/(1+BSL_RFR_spot_no_VA!$C93))-1</f>
        <v>4.2271743831106434E-2</v>
      </c>
      <c r="AO93" s="6">
        <f>((1+BSL_RFR_spot_no_VA!AO93)*(1+DH_RFR_spot_no_VA!$C93)/(1+BSL_RFR_spot_no_VA!$C93))-1</f>
        <v>3.6860405199034885E-2</v>
      </c>
      <c r="AP93" s="6">
        <f>((1+BSL_RFR_spot_no_VA!AP93)*(1+DH_RFR_spot_no_VA!$C93)/(1+BSL_RFR_spot_no_VA!$C93))-1</f>
        <v>4.6435080011131502E-2</v>
      </c>
      <c r="AQ93" s="6">
        <f>((1+BSL_RFR_spot_no_VA!AQ93)*(1+DH_RFR_spot_no_VA!$C93)/(1+BSL_RFR_spot_no_VA!$C93))-1</f>
        <v>3.4853617256145109E-2</v>
      </c>
      <c r="AR93" s="6">
        <f>((1+BSL_RFR_spot_no_VA!AR93)*(1+DH_RFR_spot_no_VA!$C93)/(1+BSL_RFR_spot_no_VA!$C93))-1</f>
        <v>5.6878364529852288E-2</v>
      </c>
      <c r="AS93" s="6">
        <f>((1+BSL_RFR_spot_no_VA!AS93)*(1+DH_RFR_spot_no_VA!$C93)/(1+BSL_RFR_spot_no_VA!$C93))-1</f>
        <v>2.1704663421388437E-2</v>
      </c>
      <c r="AT93" s="6">
        <f>((1+BSL_RFR_spot_no_VA!AT93)*(1+DH_RFR_spot_no_VA!$C93)/(1+BSL_RFR_spot_no_VA!$C93))-1</f>
        <v>4.3070465400415703E-2</v>
      </c>
      <c r="AU93" s="6">
        <f>((1+BSL_RFR_spot_no_VA!AU93)*(1+DH_RFR_spot_no_VA!$C93)/(1+BSL_RFR_spot_no_VA!$C93))-1</f>
        <v>5.7117981000645246E-2</v>
      </c>
      <c r="AV93" s="6">
        <f>((1+BSL_RFR_spot_no_VA!AV93)*(1+DH_RFR_spot_no_VA!$C93)/(1+BSL_RFR_spot_no_VA!$C93))-1</f>
        <v>4.0005371378190713E-2</v>
      </c>
      <c r="AW93" s="6">
        <f>((1+BSL_RFR_spot_no_VA!AW93)*(1+DH_RFR_spot_no_VA!$C93)/(1+BSL_RFR_spot_no_VA!$C93))-1</f>
        <v>3.6481012453613015E-2</v>
      </c>
      <c r="AX93" s="6">
        <f>((1+BSL_RFR_spot_no_VA!AX93)*(1+DH_RFR_spot_no_VA!$C93)/(1+BSL_RFR_spot_no_VA!$C93))-1</f>
        <v>6.352772159435327E-2</v>
      </c>
      <c r="AY93" s="6">
        <f>((1+BSL_RFR_spot_no_VA!AY93)*(1+DH_RFR_spot_no_VA!$C93)/(1+BSL_RFR_spot_no_VA!$C93))-1</f>
        <v>3.2707053038625755E-2</v>
      </c>
      <c r="AZ93" s="6">
        <f>((1+BSL_RFR_spot_no_VA!AZ93)*(1+DH_RFR_spot_no_VA!$C93)/(1+BSL_RFR_spot_no_VA!$C93))-1</f>
        <v>3.4024943627986248E-2</v>
      </c>
      <c r="BA93" s="6">
        <f>((1+BSL_RFR_spot_no_VA!BA93)*(1+DH_RFR_spot_no_VA!$C93)/(1+BSL_RFR_spot_no_VA!$C93))-1</f>
        <v>3.814834372954623E-2</v>
      </c>
      <c r="BB93" s="6">
        <f>((1+BSL_RFR_spot_no_VA!BB93)*(1+DH_RFR_spot_no_VA!$C93)/(1+BSL_RFR_spot_no_VA!$C93))-1</f>
        <v>6.3447849437422654E-2</v>
      </c>
      <c r="BC93" s="6">
        <f>((1+BSL_RFR_spot_no_VA!BC93)*(1+DH_RFR_spot_no_VA!$C93)/(1+BSL_RFR_spot_no_VA!$C93))-1</f>
        <v>2.978173529103012E-2</v>
      </c>
      <c r="BD93" s="12"/>
      <c r="BE93" s="3"/>
    </row>
    <row r="94" spans="1:57" x14ac:dyDescent="0.25">
      <c r="A94" s="3"/>
      <c r="B94" s="3">
        <v>84</v>
      </c>
      <c r="C94" s="6">
        <v>3.2343553413516801E-2</v>
      </c>
      <c r="D94" s="6">
        <f>((1+BSL_RFR_spot_no_VA!D94)*(1+DH_RFR_spot_no_VA!$C94)/(1+BSL_RFR_spot_no_VA!$C94))-1</f>
        <v>3.2343553413516801E-2</v>
      </c>
      <c r="E94" s="6">
        <f>((1+BSL_RFR_spot_no_VA!E94)*(1+DH_RFR_spot_no_VA!$C94)/(1+BSL_RFR_spot_no_VA!$C94))-1</f>
        <v>3.2343553413516801E-2</v>
      </c>
      <c r="F94" s="6">
        <f>((1+BSL_RFR_spot_no_VA!F94)*(1+DH_RFR_spot_no_VA!$C94)/(1+BSL_RFR_spot_no_VA!$C94))-1</f>
        <v>3.2193789365225101E-2</v>
      </c>
      <c r="G94" s="6">
        <f>((1+BSL_RFR_spot_no_VA!G94)*(1+DH_RFR_spot_no_VA!$C94)/(1+BSL_RFR_spot_no_VA!$C94))-1</f>
        <v>4.1349364850782777E-2</v>
      </c>
      <c r="H94" s="6">
        <f>((1+BSL_RFR_spot_no_VA!H94)*(1+DH_RFR_spot_no_VA!$C94)/(1+BSL_RFR_spot_no_VA!$C94))-1</f>
        <v>3.2343553413516801E-2</v>
      </c>
      <c r="I94" s="6">
        <f>((1+BSL_RFR_spot_no_VA!I94)*(1+DH_RFR_spot_no_VA!$C94)/(1+BSL_RFR_spot_no_VA!$C94))-1</f>
        <v>3.326210624303827E-2</v>
      </c>
      <c r="J94" s="6">
        <f>((1+BSL_RFR_spot_no_VA!J94)*(1+DH_RFR_spot_no_VA!$C94)/(1+BSL_RFR_spot_no_VA!$C94))-1</f>
        <v>3.2313600603858461E-2</v>
      </c>
      <c r="K94" s="6">
        <f>((1+BSL_RFR_spot_no_VA!K94)*(1+DH_RFR_spot_no_VA!$C94)/(1+BSL_RFR_spot_no_VA!$C94))-1</f>
        <v>3.2343553413516801E-2</v>
      </c>
      <c r="L94" s="6">
        <f>((1+BSL_RFR_spot_no_VA!L94)*(1+DH_RFR_spot_no_VA!$C94)/(1+BSL_RFR_spot_no_VA!$C94))-1</f>
        <v>3.2343553413516801E-2</v>
      </c>
      <c r="M94" s="6">
        <f>((1+BSL_RFR_spot_no_VA!M94)*(1+DH_RFR_spot_no_VA!$C94)/(1+BSL_RFR_spot_no_VA!$C94))-1</f>
        <v>3.2343553413516801E-2</v>
      </c>
      <c r="N94" s="6">
        <f>((1+BSL_RFR_spot_no_VA!N94)*(1+DH_RFR_spot_no_VA!$C94)/(1+BSL_RFR_spot_no_VA!$C94))-1</f>
        <v>3.2343553413516801E-2</v>
      </c>
      <c r="O94" s="6">
        <f>((1+BSL_RFR_spot_no_VA!O94)*(1+DH_RFR_spot_no_VA!$C94)/(1+BSL_RFR_spot_no_VA!$C94))-1</f>
        <v>3.2343553413516801E-2</v>
      </c>
      <c r="P94" s="6">
        <f>((1+BSL_RFR_spot_no_VA!P94)*(1+DH_RFR_spot_no_VA!$C94)/(1+BSL_RFR_spot_no_VA!$C94))-1</f>
        <v>4.1618940137707616E-2</v>
      </c>
      <c r="Q94" s="6">
        <f>((1+BSL_RFR_spot_no_VA!Q94)*(1+DH_RFR_spot_no_VA!$C94)/(1+BSL_RFR_spot_no_VA!$C94))-1</f>
        <v>4.3955259291055926E-2</v>
      </c>
      <c r="R94" s="6">
        <f>((1+BSL_RFR_spot_no_VA!R94)*(1+DH_RFR_spot_no_VA!$C94)/(1+BSL_RFR_spot_no_VA!$C94))-1</f>
        <v>3.2343553413516801E-2</v>
      </c>
      <c r="S94" s="6">
        <f>((1+BSL_RFR_spot_no_VA!S94)*(1+DH_RFR_spot_no_VA!$C94)/(1+BSL_RFR_spot_no_VA!$C94))-1</f>
        <v>3.2343553413516801E-2</v>
      </c>
      <c r="T94" s="6">
        <f>((1+BSL_RFR_spot_no_VA!T94)*(1+DH_RFR_spot_no_VA!$C94)/(1+BSL_RFR_spot_no_VA!$C94))-1</f>
        <v>3.2343553413516801E-2</v>
      </c>
      <c r="U94" s="6">
        <f>((1+BSL_RFR_spot_no_VA!U94)*(1+DH_RFR_spot_no_VA!$C94)/(1+BSL_RFR_spot_no_VA!$C94))-1</f>
        <v>2.1590494746182687E-2</v>
      </c>
      <c r="V94" s="6">
        <f>((1+BSL_RFR_spot_no_VA!V94)*(1+DH_RFR_spot_no_VA!$C94)/(1+BSL_RFR_spot_no_VA!$C94))-1</f>
        <v>3.2343553413516801E-2</v>
      </c>
      <c r="W94" s="6">
        <f>((1+BSL_RFR_spot_no_VA!W94)*(1+DH_RFR_spot_no_VA!$C94)/(1+BSL_RFR_spot_no_VA!$C94))-1</f>
        <v>3.2343553413516801E-2</v>
      </c>
      <c r="X94" s="6">
        <f>((1+BSL_RFR_spot_no_VA!X94)*(1+DH_RFR_spot_no_VA!$C94)/(1+BSL_RFR_spot_no_VA!$C94))-1</f>
        <v>3.2343553413516801E-2</v>
      </c>
      <c r="Y94" s="6">
        <f>((1+BSL_RFR_spot_no_VA!Y94)*(1+DH_RFR_spot_no_VA!$C94)/(1+BSL_RFR_spot_no_VA!$C94))-1</f>
        <v>3.2343553413516801E-2</v>
      </c>
      <c r="Z94" s="6">
        <f>((1+BSL_RFR_spot_no_VA!Z94)*(1+DH_RFR_spot_no_VA!$C94)/(1+BSL_RFR_spot_no_VA!$C94))-1</f>
        <v>3.5798110794108995E-2</v>
      </c>
      <c r="AA94" s="6">
        <f>((1+BSL_RFR_spot_no_VA!AA94)*(1+DH_RFR_spot_no_VA!$C94)/(1+BSL_RFR_spot_no_VA!$C94))-1</f>
        <v>3.9402432222992445E-2</v>
      </c>
      <c r="AB94" s="6">
        <f>((1+BSL_RFR_spot_no_VA!AB94)*(1+DH_RFR_spot_no_VA!$C94)/(1+BSL_RFR_spot_no_VA!$C94))-1</f>
        <v>3.2343553413516801E-2</v>
      </c>
      <c r="AC94" s="6">
        <f>((1+BSL_RFR_spot_no_VA!AC94)*(1+DH_RFR_spot_no_VA!$C94)/(1+BSL_RFR_spot_no_VA!$C94))-1</f>
        <v>4.1958405313835323E-2</v>
      </c>
      <c r="AD94" s="6">
        <f>((1+BSL_RFR_spot_no_VA!AD94)*(1+DH_RFR_spot_no_VA!$C94)/(1+BSL_RFR_spot_no_VA!$C94))-1</f>
        <v>5.0155490890326559E-2</v>
      </c>
      <c r="AE94" s="6">
        <f>((1+BSL_RFR_spot_no_VA!AE94)*(1+DH_RFR_spot_no_VA!$C94)/(1+BSL_RFR_spot_no_VA!$C94))-1</f>
        <v>3.2343553413516801E-2</v>
      </c>
      <c r="AF94" s="6">
        <f>((1+BSL_RFR_spot_no_VA!AF94)*(1+DH_RFR_spot_no_VA!$C94)/(1+BSL_RFR_spot_no_VA!$C94))-1</f>
        <v>3.2343553413516801E-2</v>
      </c>
      <c r="AG94" s="6">
        <f>((1+BSL_RFR_spot_no_VA!AG94)*(1+DH_RFR_spot_no_VA!$C94)/(1+BSL_RFR_spot_no_VA!$C94))-1</f>
        <v>3.2343553413516801E-2</v>
      </c>
      <c r="AH94" s="6">
        <f>((1+BSL_RFR_spot_no_VA!AH94)*(1+DH_RFR_spot_no_VA!$C94)/(1+BSL_RFR_spot_no_VA!$C94))-1</f>
        <v>3.6916349021352657E-2</v>
      </c>
      <c r="AI94" s="6">
        <f>((1+BSL_RFR_spot_no_VA!AI94)*(1+DH_RFR_spot_no_VA!$C94)/(1+BSL_RFR_spot_no_VA!$C94))-1</f>
        <v>2.1590494746182687E-2</v>
      </c>
      <c r="AJ94" s="6">
        <f>((1+BSL_RFR_spot_no_VA!AJ94)*(1+DH_RFR_spot_no_VA!$C94)/(1+BSL_RFR_spot_no_VA!$C94))-1</f>
        <v>2.4845366729052465E-2</v>
      </c>
      <c r="AK94" s="6">
        <f>((1+BSL_RFR_spot_no_VA!AK94)*(1+DH_RFR_spot_no_VA!$C94)/(1+BSL_RFR_spot_no_VA!$C94))-1</f>
        <v>3.6047717541261459E-2</v>
      </c>
      <c r="AL94" s="6">
        <f>((1+BSL_RFR_spot_no_VA!AL94)*(1+DH_RFR_spot_no_VA!$C94)/(1+BSL_RFR_spot_no_VA!$C94))-1</f>
        <v>7.7043129693605383E-2</v>
      </c>
      <c r="AM94" s="6">
        <f>((1+BSL_RFR_spot_no_VA!AM94)*(1+DH_RFR_spot_no_VA!$C94)/(1+BSL_RFR_spot_no_VA!$C94))-1</f>
        <v>3.3741351197571268E-2</v>
      </c>
      <c r="AN94" s="6">
        <f>((1+BSL_RFR_spot_no_VA!AN94)*(1+DH_RFR_spot_no_VA!$C94)/(1+BSL_RFR_spot_no_VA!$C94))-1</f>
        <v>4.2267917680304246E-2</v>
      </c>
      <c r="AO94" s="6">
        <f>((1+BSL_RFR_spot_no_VA!AO94)*(1+DH_RFR_spot_no_VA!$C94)/(1+BSL_RFR_spot_no_VA!$C94))-1</f>
        <v>3.6926333291238622E-2</v>
      </c>
      <c r="AP94" s="6">
        <f>((1+BSL_RFR_spot_no_VA!AP94)*(1+DH_RFR_spot_no_VA!$C94)/(1+BSL_RFR_spot_no_VA!$C94))-1</f>
        <v>4.6391421143265443E-2</v>
      </c>
      <c r="AQ94" s="6">
        <f>((1+BSL_RFR_spot_no_VA!AQ94)*(1+DH_RFR_spot_no_VA!$C94)/(1+BSL_RFR_spot_no_VA!$C94))-1</f>
        <v>3.4939463583903763E-2</v>
      </c>
      <c r="AR94" s="6">
        <f>((1+BSL_RFR_spot_no_VA!AR94)*(1+DH_RFR_spot_no_VA!$C94)/(1+BSL_RFR_spot_no_VA!$C94))-1</f>
        <v>5.6824983174244226E-2</v>
      </c>
      <c r="AS94" s="6">
        <f>((1+BSL_RFR_spot_no_VA!AS94)*(1+DH_RFR_spot_no_VA!$C94)/(1+BSL_RFR_spot_no_VA!$C94))-1</f>
        <v>2.1830117223448964E-2</v>
      </c>
      <c r="AT94" s="6">
        <f>((1+BSL_RFR_spot_no_VA!AT94)*(1+DH_RFR_spot_no_VA!$C94)/(1+BSL_RFR_spot_no_VA!$C94))-1</f>
        <v>4.305667500130661E-2</v>
      </c>
      <c r="AU94" s="6">
        <f>((1+BSL_RFR_spot_no_VA!AU94)*(1+DH_RFR_spot_no_VA!$C94)/(1+BSL_RFR_spot_no_VA!$C94))-1</f>
        <v>5.7064605651510725E-2</v>
      </c>
      <c r="AV94" s="6">
        <f>((1+BSL_RFR_spot_no_VA!AV94)*(1+DH_RFR_spot_no_VA!$C94)/(1+BSL_RFR_spot_no_VA!$C94))-1</f>
        <v>4.0031441225817144E-2</v>
      </c>
      <c r="AW94" s="6">
        <f>((1+BSL_RFR_spot_no_VA!AW94)*(1+DH_RFR_spot_no_VA!$C94)/(1+BSL_RFR_spot_no_VA!$C94))-1</f>
        <v>3.6556915305452575E-2</v>
      </c>
      <c r="AX94" s="6">
        <f>((1+BSL_RFR_spot_no_VA!AX94)*(1+DH_RFR_spot_no_VA!$C94)/(1+BSL_RFR_spot_no_VA!$C94))-1</f>
        <v>6.3394632759300906E-2</v>
      </c>
      <c r="AY94" s="6">
        <f>((1+BSL_RFR_spot_no_VA!AY94)*(1+DH_RFR_spot_no_VA!$C94)/(1+BSL_RFR_spot_no_VA!$C94))-1</f>
        <v>3.2822798368049799E-2</v>
      </c>
      <c r="AZ94" s="6">
        <f>((1+BSL_RFR_spot_no_VA!AZ94)*(1+DH_RFR_spot_no_VA!$C94)/(1+BSL_RFR_spot_no_VA!$C94))-1</f>
        <v>3.412075345324328E-2</v>
      </c>
      <c r="BA94" s="6">
        <f>((1+BSL_RFR_spot_no_VA!BA94)*(1+DH_RFR_spot_no_VA!$C94)/(1+BSL_RFR_spot_no_VA!$C94))-1</f>
        <v>3.8194335566773763E-2</v>
      </c>
      <c r="BB94" s="6">
        <f>((1+BSL_RFR_spot_no_VA!BB94)*(1+DH_RFR_spot_no_VA!$C94)/(1+BSL_RFR_spot_no_VA!$C94))-1</f>
        <v>6.3314758600212073E-2</v>
      </c>
      <c r="BC94" s="6">
        <f>((1+BSL_RFR_spot_no_VA!BC94)*(1+DH_RFR_spot_no_VA!$C94)/(1+BSL_RFR_spot_no_VA!$C94))-1</f>
        <v>2.9937344370965624E-2</v>
      </c>
      <c r="BD94" s="12"/>
      <c r="BE94" s="3"/>
    </row>
    <row r="95" spans="1:57" x14ac:dyDescent="0.25">
      <c r="A95" s="11"/>
      <c r="B95" s="8">
        <v>85</v>
      </c>
      <c r="C95" s="9">
        <v>3.245658338180446E-2</v>
      </c>
      <c r="D95" s="9">
        <f>((1+BSL_RFR_spot_no_VA!D95)*(1+DH_RFR_spot_no_VA!$C95)/(1+BSL_RFR_spot_no_VA!$C95))-1</f>
        <v>3.245658338180446E-2</v>
      </c>
      <c r="E95" s="9">
        <f>((1+BSL_RFR_spot_no_VA!E95)*(1+DH_RFR_spot_no_VA!$C95)/(1+BSL_RFR_spot_no_VA!$C95))-1</f>
        <v>3.245658338180446E-2</v>
      </c>
      <c r="F95" s="9">
        <f>((1+BSL_RFR_spot_no_VA!F95)*(1+DH_RFR_spot_no_VA!$C95)/(1+BSL_RFR_spot_no_VA!$C95))-1</f>
        <v>3.2296833023181648E-2</v>
      </c>
      <c r="G95" s="9">
        <f>((1+BSL_RFR_spot_no_VA!G95)*(1+DH_RFR_spot_no_VA!$C95)/(1+BSL_RFR_spot_no_VA!$C95))-1</f>
        <v>4.1352681477612174E-2</v>
      </c>
      <c r="H95" s="9">
        <f>((1+BSL_RFR_spot_no_VA!H95)*(1+DH_RFR_spot_no_VA!$C95)/(1+BSL_RFR_spot_no_VA!$C95))-1</f>
        <v>3.245658338180446E-2</v>
      </c>
      <c r="I95" s="9">
        <f>((1+BSL_RFR_spot_no_VA!I95)*(1+DH_RFR_spot_no_VA!$C95)/(1+BSL_RFR_spot_no_VA!$C95))-1</f>
        <v>3.3365163546471566E-2</v>
      </c>
      <c r="J95" s="9">
        <f>((1+BSL_RFR_spot_no_VA!J95)*(1+DH_RFR_spot_no_VA!$C95)/(1+BSL_RFR_spot_no_VA!$C95))-1</f>
        <v>3.24266301895626E-2</v>
      </c>
      <c r="K95" s="9">
        <f>((1+BSL_RFR_spot_no_VA!K95)*(1+DH_RFR_spot_no_VA!$C95)/(1+BSL_RFR_spot_no_VA!$C95))-1</f>
        <v>3.245658338180446E-2</v>
      </c>
      <c r="L95" s="9">
        <f>((1+BSL_RFR_spot_no_VA!L95)*(1+DH_RFR_spot_no_VA!$C95)/(1+BSL_RFR_spot_no_VA!$C95))-1</f>
        <v>3.245658338180446E-2</v>
      </c>
      <c r="M95" s="9">
        <f>((1+BSL_RFR_spot_no_VA!M95)*(1+DH_RFR_spot_no_VA!$C95)/(1+BSL_RFR_spot_no_VA!$C95))-1</f>
        <v>3.245658338180446E-2</v>
      </c>
      <c r="N95" s="9">
        <f>((1+BSL_RFR_spot_no_VA!N95)*(1+DH_RFR_spot_no_VA!$C95)/(1+BSL_RFR_spot_no_VA!$C95))-1</f>
        <v>3.245658338180446E-2</v>
      </c>
      <c r="O95" s="9">
        <f>((1+BSL_RFR_spot_no_VA!O95)*(1+DH_RFR_spot_no_VA!$C95)/(1+BSL_RFR_spot_no_VA!$C95))-1</f>
        <v>3.245658338180446E-2</v>
      </c>
      <c r="P95" s="9">
        <f>((1+BSL_RFR_spot_no_VA!P95)*(1+DH_RFR_spot_no_VA!$C95)/(1+BSL_RFR_spot_no_VA!$C95))-1</f>
        <v>4.1612275810374078E-2</v>
      </c>
      <c r="Q95" s="9">
        <f>((1+BSL_RFR_spot_no_VA!Q95)*(1+DH_RFR_spot_no_VA!$C95)/(1+BSL_RFR_spot_no_VA!$C95))-1</f>
        <v>4.3928656010404854E-2</v>
      </c>
      <c r="R95" s="9">
        <f>((1+BSL_RFR_spot_no_VA!R95)*(1+DH_RFR_spot_no_VA!$C95)/(1+BSL_RFR_spot_no_VA!$C95))-1</f>
        <v>3.245658338180446E-2</v>
      </c>
      <c r="S95" s="9">
        <f>((1+BSL_RFR_spot_no_VA!S95)*(1+DH_RFR_spot_no_VA!$C95)/(1+BSL_RFR_spot_no_VA!$C95))-1</f>
        <v>3.245658338180446E-2</v>
      </c>
      <c r="T95" s="9">
        <f>((1+BSL_RFR_spot_no_VA!T95)*(1+DH_RFR_spot_no_VA!$C95)/(1+BSL_RFR_spot_no_VA!$C95))-1</f>
        <v>3.245658338180446E-2</v>
      </c>
      <c r="U95" s="9">
        <f>((1+BSL_RFR_spot_no_VA!U95)*(1+DH_RFR_spot_no_VA!$C95)/(1+BSL_RFR_spot_no_VA!$C95))-1</f>
        <v>2.1703387367006721E-2</v>
      </c>
      <c r="V95" s="9">
        <f>((1+BSL_RFR_spot_no_VA!V95)*(1+DH_RFR_spot_no_VA!$C95)/(1+BSL_RFR_spot_no_VA!$C95))-1</f>
        <v>3.245658338180446E-2</v>
      </c>
      <c r="W95" s="9">
        <f>((1+BSL_RFR_spot_no_VA!W95)*(1+DH_RFR_spot_no_VA!$C95)/(1+BSL_RFR_spot_no_VA!$C95))-1</f>
        <v>3.245658338180446E-2</v>
      </c>
      <c r="X95" s="9">
        <f>((1+BSL_RFR_spot_no_VA!X95)*(1+DH_RFR_spot_no_VA!$C95)/(1+BSL_RFR_spot_no_VA!$C95))-1</f>
        <v>3.245658338180446E-2</v>
      </c>
      <c r="Y95" s="9">
        <f>((1+BSL_RFR_spot_no_VA!Y95)*(1+DH_RFR_spot_no_VA!$C95)/(1+BSL_RFR_spot_no_VA!$C95))-1</f>
        <v>3.245658338180446E-2</v>
      </c>
      <c r="Z95" s="9">
        <f>((1+BSL_RFR_spot_no_VA!Z95)*(1+DH_RFR_spot_no_VA!$C95)/(1+BSL_RFR_spot_no_VA!$C95))-1</f>
        <v>3.5861262899953061E-2</v>
      </c>
      <c r="AA95" s="9">
        <f>((1+BSL_RFR_spot_no_VA!AA95)*(1+DH_RFR_spot_no_VA!$C95)/(1+BSL_RFR_spot_no_VA!$C95))-1</f>
        <v>3.9425692776724475E-2</v>
      </c>
      <c r="AB95" s="9">
        <f>((1+BSL_RFR_spot_no_VA!AB95)*(1+DH_RFR_spot_no_VA!$C95)/(1+BSL_RFR_spot_no_VA!$C95))-1</f>
        <v>3.245658338180446E-2</v>
      </c>
      <c r="AC95" s="9">
        <f>((1+BSL_RFR_spot_no_VA!AC95)*(1+DH_RFR_spot_no_VA!$C95)/(1+BSL_RFR_spot_no_VA!$C95))-1</f>
        <v>4.1951745322447609E-2</v>
      </c>
      <c r="AD95" s="9">
        <f>((1+BSL_RFR_spot_no_VA!AD95)*(1+DH_RFR_spot_no_VA!$C95)/(1+BSL_RFR_spot_no_VA!$C95))-1</f>
        <v>5.0059076022555438E-2</v>
      </c>
      <c r="AE95" s="9">
        <f>((1+BSL_RFR_spot_no_VA!AE95)*(1+DH_RFR_spot_no_VA!$C95)/(1+BSL_RFR_spot_no_VA!$C95))-1</f>
        <v>3.245658338180446E-2</v>
      </c>
      <c r="AF95" s="9">
        <f>((1+BSL_RFR_spot_no_VA!AF95)*(1+DH_RFR_spot_no_VA!$C95)/(1+BSL_RFR_spot_no_VA!$C95))-1</f>
        <v>3.245658338180446E-2</v>
      </c>
      <c r="AG95" s="9">
        <f>((1+BSL_RFR_spot_no_VA!AG95)*(1+DH_RFR_spot_no_VA!$C95)/(1+BSL_RFR_spot_no_VA!$C95))-1</f>
        <v>3.245658338180446E-2</v>
      </c>
      <c r="AH95" s="9">
        <f>((1+BSL_RFR_spot_no_VA!AH95)*(1+DH_RFR_spot_no_VA!$C95)/(1+BSL_RFR_spot_no_VA!$C95))-1</f>
        <v>3.6969531012898793E-2</v>
      </c>
      <c r="AI95" s="9">
        <f>((1+BSL_RFR_spot_no_VA!AI95)*(1+DH_RFR_spot_no_VA!$C95)/(1+BSL_RFR_spot_no_VA!$C95))-1</f>
        <v>2.1703387367006721E-2</v>
      </c>
      <c r="AJ95" s="9">
        <f>((1+BSL_RFR_spot_no_VA!AJ95)*(1+DH_RFR_spot_no_VA!$C95)/(1+BSL_RFR_spot_no_VA!$C95))-1</f>
        <v>2.5038176103257648E-2</v>
      </c>
      <c r="AK95" s="9">
        <f>((1+BSL_RFR_spot_no_VA!AK95)*(1+DH_RFR_spot_no_VA!$C95)/(1+BSL_RFR_spot_no_VA!$C95))-1</f>
        <v>3.6110872835301233E-2</v>
      </c>
      <c r="AL95" s="9">
        <f>((1+BSL_RFR_spot_no_VA!AL95)*(1+DH_RFR_spot_no_VA!$C95)/(1+BSL_RFR_spot_no_VA!$C95))-1</f>
        <v>7.6737385912564404E-2</v>
      </c>
      <c r="AM95" s="9">
        <f>((1+BSL_RFR_spot_no_VA!AM95)*(1+DH_RFR_spot_no_VA!$C95)/(1+BSL_RFR_spot_no_VA!$C95))-1</f>
        <v>3.3824445827512095E-2</v>
      </c>
      <c r="AN95" s="9">
        <f>((1+BSL_RFR_spot_no_VA!AN95)*(1+DH_RFR_spot_no_VA!$C95)/(1+BSL_RFR_spot_no_VA!$C95))-1</f>
        <v>4.226126164227928E-2</v>
      </c>
      <c r="AO95" s="9">
        <f>((1+BSL_RFR_spot_no_VA!AO95)*(1+DH_RFR_spot_no_VA!$C95)/(1+BSL_RFR_spot_no_VA!$C95))-1</f>
        <v>3.6979515410312747E-2</v>
      </c>
      <c r="AP95" s="9">
        <f>((1+BSL_RFR_spot_no_VA!AP95)*(1+DH_RFR_spot_no_VA!$C95)/(1+BSL_RFR_spot_no_VA!$C95))-1</f>
        <v>4.633489578716099E-2</v>
      </c>
      <c r="AQ95" s="9">
        <f>((1+BSL_RFR_spot_no_VA!AQ95)*(1+DH_RFR_spot_no_VA!$C95)/(1+BSL_RFR_spot_no_VA!$C95))-1</f>
        <v>3.5012589119769455E-2</v>
      </c>
      <c r="AR95" s="9">
        <f>((1+BSL_RFR_spot_no_VA!AR95)*(1+DH_RFR_spot_no_VA!$C95)/(1+BSL_RFR_spot_no_VA!$C95))-1</f>
        <v>5.6768591084713105E-2</v>
      </c>
      <c r="AS95" s="9">
        <f>((1+BSL_RFR_spot_no_VA!AS95)*(1+DH_RFR_spot_no_VA!$C95)/(1+BSL_RFR_spot_no_VA!$C95))-1</f>
        <v>2.1943012904940495E-2</v>
      </c>
      <c r="AT95" s="9">
        <f>((1+BSL_RFR_spot_no_VA!AT95)*(1+DH_RFR_spot_no_VA!$C95)/(1+BSL_RFR_spot_no_VA!$C95))-1</f>
        <v>4.3040044640565656E-2</v>
      </c>
      <c r="AU95" s="9">
        <f>((1+BSL_RFR_spot_no_VA!AU95)*(1+DH_RFR_spot_no_VA!$C95)/(1+BSL_RFR_spot_no_VA!$C95))-1</f>
        <v>5.6998232225233592E-2</v>
      </c>
      <c r="AV95" s="9">
        <f>((1+BSL_RFR_spot_no_VA!AV95)*(1+DH_RFR_spot_no_VA!$C95)/(1+BSL_RFR_spot_no_VA!$C95))-1</f>
        <v>4.0044725416388038E-2</v>
      </c>
      <c r="AW95" s="9">
        <f>((1+BSL_RFR_spot_no_VA!AW95)*(1+DH_RFR_spot_no_VA!$C95)/(1+BSL_RFR_spot_no_VA!$C95))-1</f>
        <v>3.6610092705997355E-2</v>
      </c>
      <c r="AX95" s="9">
        <f>((1+BSL_RFR_spot_no_VA!AX95)*(1+DH_RFR_spot_no_VA!$C95)/(1+BSL_RFR_spot_no_VA!$C95))-1</f>
        <v>6.3248465006350951E-2</v>
      </c>
      <c r="AY95" s="9">
        <f>((1+BSL_RFR_spot_no_VA!AY95)*(1+DH_RFR_spot_no_VA!$C95)/(1+BSL_RFR_spot_no_VA!$C95))-1</f>
        <v>3.2925850060258943E-2</v>
      </c>
      <c r="AZ95" s="9">
        <f>((1+BSL_RFR_spot_no_VA!AZ95)*(1+DH_RFR_spot_no_VA!$C95)/(1+BSL_RFR_spot_no_VA!$C95))-1</f>
        <v>3.4203852929241219E-2</v>
      </c>
      <c r="BA95" s="9">
        <f>((1+BSL_RFR_spot_no_VA!BA95)*(1+DH_RFR_spot_no_VA!$C95)/(1+BSL_RFR_spot_no_VA!$C95))-1</f>
        <v>3.8237549484467337E-2</v>
      </c>
      <c r="BB95" s="9">
        <f>((1+BSL_RFR_spot_no_VA!BB95)*(1+DH_RFR_spot_no_VA!$C95)/(1+BSL_RFR_spot_no_VA!$C95))-1</f>
        <v>6.3168589827039545E-2</v>
      </c>
      <c r="BC95" s="9">
        <f>((1+BSL_RFR_spot_no_VA!BC95)*(1+DH_RFR_spot_no_VA!$C95)/(1+BSL_RFR_spot_no_VA!$C95))-1</f>
        <v>3.0070312399876231E-2</v>
      </c>
      <c r="BD95" s="12"/>
      <c r="BE95" s="3"/>
    </row>
    <row r="96" spans="1:57" x14ac:dyDescent="0.25">
      <c r="A96" s="3"/>
      <c r="B96" s="3">
        <v>86</v>
      </c>
      <c r="C96" s="6">
        <v>3.256700301675397E-2</v>
      </c>
      <c r="D96" s="6">
        <f>((1+BSL_RFR_spot_no_VA!D96)*(1+DH_RFR_spot_no_VA!$C96)/(1+BSL_RFR_spot_no_VA!$C96))-1</f>
        <v>3.256700301675397E-2</v>
      </c>
      <c r="E96" s="6">
        <f>((1+BSL_RFR_spot_no_VA!E96)*(1+DH_RFR_spot_no_VA!$C96)/(1+BSL_RFR_spot_no_VA!$C96))-1</f>
        <v>3.256700301675397E-2</v>
      </c>
      <c r="F96" s="6">
        <f>((1+BSL_RFR_spot_no_VA!F96)*(1+DH_RFR_spot_no_VA!$C96)/(1+BSL_RFR_spot_no_VA!$C96))-1</f>
        <v>3.2417234073406354E-2</v>
      </c>
      <c r="G96" s="6">
        <f>((1+BSL_RFR_spot_no_VA!G96)*(1+DH_RFR_spot_no_VA!$C96)/(1+BSL_RFR_spot_no_VA!$C96))-1</f>
        <v>4.1363432289378776E-2</v>
      </c>
      <c r="H96" s="6">
        <f>((1+BSL_RFR_spot_no_VA!H96)*(1+DH_RFR_spot_no_VA!$C96)/(1+BSL_RFR_spot_no_VA!$C96))-1</f>
        <v>3.256700301675397E-2</v>
      </c>
      <c r="I96" s="6">
        <f>((1+BSL_RFR_spot_no_VA!I96)*(1+DH_RFR_spot_no_VA!$C96)/(1+BSL_RFR_spot_no_VA!$C96))-1</f>
        <v>3.3465616676840559E-2</v>
      </c>
      <c r="J96" s="6">
        <f>((1+BSL_RFR_spot_no_VA!J96)*(1+DH_RFR_spot_no_VA!$C96)/(1+BSL_RFR_spot_no_VA!$C96))-1</f>
        <v>3.2537049228084536E-2</v>
      </c>
      <c r="K96" s="6">
        <f>((1+BSL_RFR_spot_no_VA!K96)*(1+DH_RFR_spot_no_VA!$C96)/(1+BSL_RFR_spot_no_VA!$C96))-1</f>
        <v>3.256700301675397E-2</v>
      </c>
      <c r="L96" s="6">
        <f>((1+BSL_RFR_spot_no_VA!L96)*(1+DH_RFR_spot_no_VA!$C96)/(1+BSL_RFR_spot_no_VA!$C96))-1</f>
        <v>3.256700301675397E-2</v>
      </c>
      <c r="M96" s="6">
        <f>((1+BSL_RFR_spot_no_VA!M96)*(1+DH_RFR_spot_no_VA!$C96)/(1+BSL_RFR_spot_no_VA!$C96))-1</f>
        <v>3.256700301675397E-2</v>
      </c>
      <c r="N96" s="6">
        <f>((1+BSL_RFR_spot_no_VA!N96)*(1+DH_RFR_spot_no_VA!$C96)/(1+BSL_RFR_spot_no_VA!$C96))-1</f>
        <v>3.256700301675397E-2</v>
      </c>
      <c r="O96" s="6">
        <f>((1+BSL_RFR_spot_no_VA!O96)*(1+DH_RFR_spot_no_VA!$C96)/(1+BSL_RFR_spot_no_VA!$C96))-1</f>
        <v>3.256700301675397E-2</v>
      </c>
      <c r="P96" s="6">
        <f>((1+BSL_RFR_spot_no_VA!P96)*(1+DH_RFR_spot_no_VA!$C96)/(1+BSL_RFR_spot_no_VA!$C96))-1</f>
        <v>4.1623031791181653E-2</v>
      </c>
      <c r="Q96" s="6">
        <f>((1+BSL_RFR_spot_no_VA!Q96)*(1+DH_RFR_spot_no_VA!$C96)/(1+BSL_RFR_spot_no_VA!$C96))-1</f>
        <v>4.3909504326290705E-2</v>
      </c>
      <c r="R96" s="6">
        <f>((1+BSL_RFR_spot_no_VA!R96)*(1+DH_RFR_spot_no_VA!$C96)/(1+BSL_RFR_spot_no_VA!$C96))-1</f>
        <v>3.256700301675397E-2</v>
      </c>
      <c r="S96" s="6">
        <f>((1+BSL_RFR_spot_no_VA!S96)*(1+DH_RFR_spot_no_VA!$C96)/(1+BSL_RFR_spot_no_VA!$C96))-1</f>
        <v>3.256700301675397E-2</v>
      </c>
      <c r="T96" s="6">
        <f>((1+BSL_RFR_spot_no_VA!T96)*(1+DH_RFR_spot_no_VA!$C96)/(1+BSL_RFR_spot_no_VA!$C96))-1</f>
        <v>3.256700301675397E-2</v>
      </c>
      <c r="U96" s="6">
        <f>((1+BSL_RFR_spot_no_VA!U96)*(1+DH_RFR_spot_no_VA!$C96)/(1+BSL_RFR_spot_no_VA!$C96))-1</f>
        <v>2.1823577480608369E-2</v>
      </c>
      <c r="V96" s="6">
        <f>((1+BSL_RFR_spot_no_VA!V96)*(1+DH_RFR_spot_no_VA!$C96)/(1+BSL_RFR_spot_no_VA!$C96))-1</f>
        <v>3.256700301675397E-2</v>
      </c>
      <c r="W96" s="6">
        <f>((1+BSL_RFR_spot_no_VA!W96)*(1+DH_RFR_spot_no_VA!$C96)/(1+BSL_RFR_spot_no_VA!$C96))-1</f>
        <v>3.256700301675397E-2</v>
      </c>
      <c r="X96" s="6">
        <f>((1+BSL_RFR_spot_no_VA!X96)*(1+DH_RFR_spot_no_VA!$C96)/(1+BSL_RFR_spot_no_VA!$C96))-1</f>
        <v>3.256700301675397E-2</v>
      </c>
      <c r="Y96" s="6">
        <f>((1+BSL_RFR_spot_no_VA!Y96)*(1+DH_RFR_spot_no_VA!$C96)/(1+BSL_RFR_spot_no_VA!$C96))-1</f>
        <v>3.256700301675397E-2</v>
      </c>
      <c r="Z96" s="6">
        <f>((1+BSL_RFR_spot_no_VA!Z96)*(1+DH_RFR_spot_no_VA!$C96)/(1+BSL_RFR_spot_no_VA!$C96))-1</f>
        <v>3.594179654019003E-2</v>
      </c>
      <c r="AA96" s="6">
        <f>((1+BSL_RFR_spot_no_VA!AA96)*(1+DH_RFR_spot_no_VA!$C96)/(1+BSL_RFR_spot_no_VA!$C96))-1</f>
        <v>3.9456374410750783E-2</v>
      </c>
      <c r="AB96" s="6">
        <f>((1+BSL_RFR_spot_no_VA!AB96)*(1+DH_RFR_spot_no_VA!$C96)/(1+BSL_RFR_spot_no_VA!$C96))-1</f>
        <v>3.256700301675397E-2</v>
      </c>
      <c r="AC96" s="6">
        <f>((1+BSL_RFR_spot_no_VA!AC96)*(1+DH_RFR_spot_no_VA!$C96)/(1+BSL_RFR_spot_no_VA!$C96))-1</f>
        <v>4.1952523466546543E-2</v>
      </c>
      <c r="AD96" s="6">
        <f>((1+BSL_RFR_spot_no_VA!AD96)*(1+DH_RFR_spot_no_VA!$C96)/(1+BSL_RFR_spot_no_VA!$C96))-1</f>
        <v>4.9960169637539797E-2</v>
      </c>
      <c r="AE96" s="6">
        <f>((1+BSL_RFR_spot_no_VA!AE96)*(1+DH_RFR_spot_no_VA!$C96)/(1+BSL_RFR_spot_no_VA!$C96))-1</f>
        <v>3.256700301675397E-2</v>
      </c>
      <c r="AF96" s="6">
        <f>((1+BSL_RFR_spot_no_VA!AF96)*(1+DH_RFR_spot_no_VA!$C96)/(1+BSL_RFR_spot_no_VA!$C96))-1</f>
        <v>3.256700301675397E-2</v>
      </c>
      <c r="AG96" s="6">
        <f>((1+BSL_RFR_spot_no_VA!AG96)*(1+DH_RFR_spot_no_VA!$C96)/(1+BSL_RFR_spot_no_VA!$C96))-1</f>
        <v>3.256700301675397E-2</v>
      </c>
      <c r="AH96" s="6">
        <f>((1+BSL_RFR_spot_no_VA!AH96)*(1+DH_RFR_spot_no_VA!$C96)/(1+BSL_RFR_spot_no_VA!$C96))-1</f>
        <v>3.7030117528516815E-2</v>
      </c>
      <c r="AI96" s="6">
        <f>((1+BSL_RFR_spot_no_VA!AI96)*(1+DH_RFR_spot_no_VA!$C96)/(1+BSL_RFR_spot_no_VA!$C96))-1</f>
        <v>2.1823577480608369E-2</v>
      </c>
      <c r="AJ96" s="6">
        <f>((1+BSL_RFR_spot_no_VA!AJ96)*(1+DH_RFR_spot_no_VA!$C96)/(1+BSL_RFR_spot_no_VA!$C96))-1</f>
        <v>2.5228324792714085E-2</v>
      </c>
      <c r="AK96" s="6">
        <f>((1+BSL_RFR_spot_no_VA!AK96)*(1+DH_RFR_spot_no_VA!$C96)/(1+BSL_RFR_spot_no_VA!$C96))-1</f>
        <v>3.6181426849546394E-2</v>
      </c>
      <c r="AL96" s="6">
        <f>((1+BSL_RFR_spot_no_VA!AL96)*(1+DH_RFR_spot_no_VA!$C96)/(1+BSL_RFR_spot_no_VA!$C96))-1</f>
        <v>7.6449303417645664E-2</v>
      </c>
      <c r="AM96" s="6">
        <f>((1+BSL_RFR_spot_no_VA!AM96)*(1+DH_RFR_spot_no_VA!$C96)/(1+BSL_RFR_spot_no_VA!$C96))-1</f>
        <v>3.3924908103106777E-2</v>
      </c>
      <c r="AN96" s="6">
        <f>((1+BSL_RFR_spot_no_VA!AN96)*(1+DH_RFR_spot_no_VA!$C96)/(1+BSL_RFR_spot_no_VA!$C96))-1</f>
        <v>4.2262045949465366E-2</v>
      </c>
      <c r="AO96" s="6">
        <f>((1+BSL_RFR_spot_no_VA!AO96)*(1+DH_RFR_spot_no_VA!$C96)/(1+BSL_RFR_spot_no_VA!$C96))-1</f>
        <v>3.7040102124740182E-2</v>
      </c>
      <c r="AP96" s="6">
        <f>((1+BSL_RFR_spot_no_VA!AP96)*(1+DH_RFR_spot_no_VA!$C96)/(1+BSL_RFR_spot_no_VA!$C96))-1</f>
        <v>4.6285838227408282E-2</v>
      </c>
      <c r="AQ96" s="6">
        <f>((1+BSL_RFR_spot_no_VA!AQ96)*(1+DH_RFR_spot_no_VA!$C96)/(1+BSL_RFR_spot_no_VA!$C96))-1</f>
        <v>3.5103090457442532E-2</v>
      </c>
      <c r="AR96" s="6">
        <f>((1+BSL_RFR_spot_no_VA!AR96)*(1+DH_RFR_spot_no_VA!$C96)/(1+BSL_RFR_spot_no_VA!$C96))-1</f>
        <v>5.6709756684411916E-2</v>
      </c>
      <c r="AS96" s="6">
        <f>((1+BSL_RFR_spot_no_VA!AS96)*(1+DH_RFR_spot_no_VA!$C96)/(1+BSL_RFR_spot_no_VA!$C96))-1</f>
        <v>2.2063207789964956E-2</v>
      </c>
      <c r="AT96" s="6">
        <f>((1+BSL_RFR_spot_no_VA!AT96)*(1+DH_RFR_spot_no_VA!$C96)/(1+BSL_RFR_spot_no_VA!$C96))-1</f>
        <v>4.3030859858650405E-2</v>
      </c>
      <c r="AU96" s="6">
        <f>((1+BSL_RFR_spot_no_VA!AU96)*(1+DH_RFR_spot_no_VA!$C96)/(1+BSL_RFR_spot_no_VA!$C96))-1</f>
        <v>5.6939402397545136E-2</v>
      </c>
      <c r="AV96" s="6">
        <f>((1+BSL_RFR_spot_no_VA!AV96)*(1+DH_RFR_spot_no_VA!$C96)/(1+BSL_RFR_spot_no_VA!$C96))-1</f>
        <v>4.0075419376587984E-2</v>
      </c>
      <c r="AW96" s="6">
        <f>((1+BSL_RFR_spot_no_VA!AW96)*(1+DH_RFR_spot_no_VA!$C96)/(1+BSL_RFR_spot_no_VA!$C96))-1</f>
        <v>3.6680656660705857E-2</v>
      </c>
      <c r="AX96" s="6">
        <f>((1+BSL_RFR_spot_no_VA!AX96)*(1+DH_RFR_spot_no_VA!$C96)/(1+BSL_RFR_spot_no_VA!$C96))-1</f>
        <v>6.3119867459695778E-2</v>
      </c>
      <c r="AY96" s="6">
        <f>((1+BSL_RFR_spot_no_VA!AY96)*(1+DH_RFR_spot_no_VA!$C96)/(1+BSL_RFR_spot_no_VA!$C96))-1</f>
        <v>3.3036279039243555E-2</v>
      </c>
      <c r="AZ96" s="6">
        <f>((1+BSL_RFR_spot_no_VA!AZ96)*(1+DH_RFR_spot_no_VA!$C96)/(1+BSL_RFR_spot_no_VA!$C96))-1</f>
        <v>3.4304322759588057E-2</v>
      </c>
      <c r="BA96" s="6">
        <f>((1+BSL_RFR_spot_no_VA!BA96)*(1+DH_RFR_spot_no_VA!$C96)/(1+BSL_RFR_spot_no_VA!$C96))-1</f>
        <v>3.8278192056415028E-2</v>
      </c>
      <c r="BB96" s="6">
        <f>((1+BSL_RFR_spot_no_VA!BB96)*(1+DH_RFR_spot_no_VA!$C96)/(1+BSL_RFR_spot_no_VA!$C96))-1</f>
        <v>6.3039990689910397E-2</v>
      </c>
      <c r="BC96" s="6">
        <f>((1+BSL_RFR_spot_no_VA!BC96)*(1+DH_RFR_spot_no_VA!$C96)/(1+BSL_RFR_spot_no_VA!$C96))-1</f>
        <v>3.0200653711859538E-2</v>
      </c>
      <c r="BD96" s="12"/>
      <c r="BE96" s="3"/>
    </row>
    <row r="97" spans="1:57" x14ac:dyDescent="0.25">
      <c r="A97" s="3"/>
      <c r="B97" s="3">
        <v>87</v>
      </c>
      <c r="C97" s="6">
        <v>3.2674901177481841E-2</v>
      </c>
      <c r="D97" s="6">
        <f>((1+BSL_RFR_spot_no_VA!D97)*(1+DH_RFR_spot_no_VA!$C97)/(1+BSL_RFR_spot_no_VA!$C97))-1</f>
        <v>3.2674901177481841E-2</v>
      </c>
      <c r="E97" s="6">
        <f>((1+BSL_RFR_spot_no_VA!E97)*(1+DH_RFR_spot_no_VA!$C97)/(1+BSL_RFR_spot_no_VA!$C97))-1</f>
        <v>3.2674901177481841E-2</v>
      </c>
      <c r="F97" s="6">
        <f>((1+BSL_RFR_spot_no_VA!F97)*(1+DH_RFR_spot_no_VA!$C97)/(1+BSL_RFR_spot_no_VA!$C97))-1</f>
        <v>3.252512961821008E-2</v>
      </c>
      <c r="G97" s="6">
        <f>((1+BSL_RFR_spot_no_VA!G97)*(1+DH_RFR_spot_no_VA!$C97)/(1+BSL_RFR_spot_no_VA!$C97))-1</f>
        <v>4.137163638585073E-2</v>
      </c>
      <c r="H97" s="6">
        <f>((1+BSL_RFR_spot_no_VA!H97)*(1+DH_RFR_spot_no_VA!$C97)/(1+BSL_RFR_spot_no_VA!$C97))-1</f>
        <v>3.2674901177481841E-2</v>
      </c>
      <c r="I97" s="6">
        <f>((1+BSL_RFR_spot_no_VA!I97)*(1+DH_RFR_spot_no_VA!$C97)/(1+BSL_RFR_spot_no_VA!$C97))-1</f>
        <v>3.3563545762492986E-2</v>
      </c>
      <c r="J97" s="6">
        <f>((1+BSL_RFR_spot_no_VA!J97)*(1+DH_RFR_spot_no_VA!$C97)/(1+BSL_RFR_spot_no_VA!$C97))-1</f>
        <v>3.2644946865627356E-2</v>
      </c>
      <c r="K97" s="6">
        <f>((1+BSL_RFR_spot_no_VA!K97)*(1+DH_RFR_spot_no_VA!$C97)/(1+BSL_RFR_spot_no_VA!$C97))-1</f>
        <v>3.2674901177481841E-2</v>
      </c>
      <c r="L97" s="6">
        <f>((1+BSL_RFR_spot_no_VA!L97)*(1+DH_RFR_spot_no_VA!$C97)/(1+BSL_RFR_spot_no_VA!$C97))-1</f>
        <v>3.2674901177481841E-2</v>
      </c>
      <c r="M97" s="6">
        <f>((1+BSL_RFR_spot_no_VA!M97)*(1+DH_RFR_spot_no_VA!$C97)/(1+BSL_RFR_spot_no_VA!$C97))-1</f>
        <v>3.2674901177481841E-2</v>
      </c>
      <c r="N97" s="6">
        <f>((1+BSL_RFR_spot_no_VA!N97)*(1+DH_RFR_spot_no_VA!$C97)/(1+BSL_RFR_spot_no_VA!$C97))-1</f>
        <v>3.2674901177481841E-2</v>
      </c>
      <c r="O97" s="6">
        <f>((1+BSL_RFR_spot_no_VA!O97)*(1+DH_RFR_spot_no_VA!$C97)/(1+BSL_RFR_spot_no_VA!$C97))-1</f>
        <v>3.2674901177481841E-2</v>
      </c>
      <c r="P97" s="6">
        <f>((1+BSL_RFR_spot_no_VA!P97)*(1+DH_RFR_spot_no_VA!$C97)/(1+BSL_RFR_spot_no_VA!$C97))-1</f>
        <v>4.162125565130359E-2</v>
      </c>
      <c r="Q97" s="6">
        <f>((1+BSL_RFR_spot_no_VA!Q97)*(1+DH_RFR_spot_no_VA!$C97)/(1+BSL_RFR_spot_no_VA!$C97))-1</f>
        <v>4.3887798581613291E-2</v>
      </c>
      <c r="R97" s="6">
        <f>((1+BSL_RFR_spot_no_VA!R97)*(1+DH_RFR_spot_no_VA!$C97)/(1+BSL_RFR_spot_no_VA!$C97))-1</f>
        <v>3.2674901177481841E-2</v>
      </c>
      <c r="S97" s="6">
        <f>((1+BSL_RFR_spot_no_VA!S97)*(1+DH_RFR_spot_no_VA!$C97)/(1+BSL_RFR_spot_no_VA!$C97))-1</f>
        <v>3.2674901177481841E-2</v>
      </c>
      <c r="T97" s="6">
        <f>((1+BSL_RFR_spot_no_VA!T97)*(1+DH_RFR_spot_no_VA!$C97)/(1+BSL_RFR_spot_no_VA!$C97))-1</f>
        <v>3.2674901177481841E-2</v>
      </c>
      <c r="U97" s="6">
        <f>((1+BSL_RFR_spot_no_VA!U97)*(1+DH_RFR_spot_no_VA!$C97)/(1+BSL_RFR_spot_no_VA!$C97))-1</f>
        <v>2.1941272763019271E-2</v>
      </c>
      <c r="V97" s="6">
        <f>((1+BSL_RFR_spot_no_VA!V97)*(1+DH_RFR_spot_no_VA!$C97)/(1+BSL_RFR_spot_no_VA!$C97))-1</f>
        <v>3.2674901177481841E-2</v>
      </c>
      <c r="W97" s="6">
        <f>((1+BSL_RFR_spot_no_VA!W97)*(1+DH_RFR_spot_no_VA!$C97)/(1+BSL_RFR_spot_no_VA!$C97))-1</f>
        <v>3.2674901177481841E-2</v>
      </c>
      <c r="X97" s="6">
        <f>((1+BSL_RFR_spot_no_VA!X97)*(1+DH_RFR_spot_no_VA!$C97)/(1+BSL_RFR_spot_no_VA!$C97))-1</f>
        <v>3.2674901177481841E-2</v>
      </c>
      <c r="Y97" s="6">
        <f>((1+BSL_RFR_spot_no_VA!Y97)*(1+DH_RFR_spot_no_VA!$C97)/(1+BSL_RFR_spot_no_VA!$C97))-1</f>
        <v>3.2674901177481841E-2</v>
      </c>
      <c r="Z97" s="6">
        <f>((1+BSL_RFR_spot_no_VA!Z97)*(1+DH_RFR_spot_no_VA!$C97)/(1+BSL_RFR_spot_no_VA!$C97))-1</f>
        <v>3.600981456392871E-2</v>
      </c>
      <c r="AA97" s="6">
        <f>((1+BSL_RFR_spot_no_VA!AA97)*(1+DH_RFR_spot_no_VA!$C97)/(1+BSL_RFR_spot_no_VA!$C97))-1</f>
        <v>3.9484514739029031E-2</v>
      </c>
      <c r="AB97" s="6">
        <f>((1+BSL_RFR_spot_no_VA!AB97)*(1+DH_RFR_spot_no_VA!$C97)/(1+BSL_RFR_spot_no_VA!$C97))-1</f>
        <v>3.2674901177481841E-2</v>
      </c>
      <c r="AC97" s="6">
        <f>((1+BSL_RFR_spot_no_VA!AC97)*(1+DH_RFR_spot_no_VA!$C97)/(1+BSL_RFR_spot_no_VA!$C97))-1</f>
        <v>4.1950753081700931E-2</v>
      </c>
      <c r="AD97" s="6">
        <f>((1+BSL_RFR_spot_no_VA!AD97)*(1+DH_RFR_spot_no_VA!$C97)/(1+BSL_RFR_spot_no_VA!$C97))-1</f>
        <v>4.9868676181858085E-2</v>
      </c>
      <c r="AE97" s="6">
        <f>((1+BSL_RFR_spot_no_VA!AE97)*(1+DH_RFR_spot_no_VA!$C97)/(1+BSL_RFR_spot_no_VA!$C97))-1</f>
        <v>3.2674901177481841E-2</v>
      </c>
      <c r="AF97" s="6">
        <f>((1+BSL_RFR_spot_no_VA!AF97)*(1+DH_RFR_spot_no_VA!$C97)/(1+BSL_RFR_spot_no_VA!$C97))-1</f>
        <v>3.2674901177481841E-2</v>
      </c>
      <c r="AG97" s="6">
        <f>((1+BSL_RFR_spot_no_VA!AG97)*(1+DH_RFR_spot_no_VA!$C97)/(1+BSL_RFR_spot_no_VA!$C97))-1</f>
        <v>3.2674901177481841E-2</v>
      </c>
      <c r="AH97" s="6">
        <f>((1+BSL_RFR_spot_no_VA!AH97)*(1+DH_RFR_spot_no_VA!$C97)/(1+BSL_RFR_spot_no_VA!$C97))-1</f>
        <v>3.7088169790684189E-2</v>
      </c>
      <c r="AI97" s="6">
        <f>((1+BSL_RFR_spot_no_VA!AI97)*(1+DH_RFR_spot_no_VA!$C97)/(1+BSL_RFR_spot_no_VA!$C97))-1</f>
        <v>2.1941272763019271E-2</v>
      </c>
      <c r="AJ97" s="6">
        <f>((1+BSL_RFR_spot_no_VA!AJ97)*(1+DH_RFR_spot_no_VA!$C97)/(1+BSL_RFR_spot_no_VA!$C97))-1</f>
        <v>2.5415972938119591E-2</v>
      </c>
      <c r="AK97" s="6">
        <f>((1+BSL_RFR_spot_no_VA!AK97)*(1+DH_RFR_spot_no_VA!$C97)/(1+BSL_RFR_spot_no_VA!$C97))-1</f>
        <v>3.6249449058763261E-2</v>
      </c>
      <c r="AL97" s="6">
        <f>((1+BSL_RFR_spot_no_VA!AL97)*(1+DH_RFR_spot_no_VA!$C97)/(1+BSL_RFR_spot_no_VA!$C97))-1</f>
        <v>7.6158577219327839E-2</v>
      </c>
      <c r="AM97" s="6">
        <f>((1+BSL_RFR_spot_no_VA!AM97)*(1+DH_RFR_spot_no_VA!$C97)/(1+BSL_RFR_spot_no_VA!$C97))-1</f>
        <v>3.4012860440307602E-2</v>
      </c>
      <c r="AN97" s="6">
        <f>((1+BSL_RFR_spot_no_VA!AN97)*(1+DH_RFR_spot_no_VA!$C97)/(1+BSL_RFR_spot_no_VA!$C97))-1</f>
        <v>4.2260280970862318E-2</v>
      </c>
      <c r="AO97" s="6">
        <f>((1+BSL_RFR_spot_no_VA!AO97)*(1+DH_RFR_spot_no_VA!$C97)/(1+BSL_RFR_spot_no_VA!$C97))-1</f>
        <v>3.7098154561302055E-2</v>
      </c>
      <c r="AP97" s="6">
        <f>((1+BSL_RFR_spot_no_VA!AP97)*(1+DH_RFR_spot_no_VA!$C97)/(1+BSL_RFR_spot_no_VA!$C97))-1</f>
        <v>4.6234219676868138E-2</v>
      </c>
      <c r="AQ97" s="6">
        <f>((1+BSL_RFR_spot_no_VA!AQ97)*(1+DH_RFR_spot_no_VA!$C97)/(1+BSL_RFR_spot_no_VA!$C97))-1</f>
        <v>3.518107860262587E-2</v>
      </c>
      <c r="AR97" s="6">
        <f>((1+BSL_RFR_spot_no_VA!AR97)*(1+DH_RFR_spot_no_VA!$C97)/(1+BSL_RFR_spot_no_VA!$C97))-1</f>
        <v>5.6658320202169321E-2</v>
      </c>
      <c r="AS97" s="6">
        <f>((1+BSL_RFR_spot_no_VA!AS97)*(1+DH_RFR_spot_no_VA!$C97)/(1+BSL_RFR_spot_no_VA!$C97))-1</f>
        <v>2.2180907257853821E-2</v>
      </c>
      <c r="AT97" s="6">
        <f>((1+BSL_RFR_spot_no_VA!AT97)*(1+DH_RFR_spot_no_VA!$C97)/(1+BSL_RFR_spot_no_VA!$C97))-1</f>
        <v>4.3019123537838322E-2</v>
      </c>
      <c r="AU97" s="6">
        <f>((1+BSL_RFR_spot_no_VA!AU97)*(1+DH_RFR_spot_no_VA!$C97)/(1+BSL_RFR_spot_no_VA!$C97))-1</f>
        <v>5.6887969926385784E-2</v>
      </c>
      <c r="AV97" s="6">
        <f>((1+BSL_RFR_spot_no_VA!AV97)*(1+DH_RFR_spot_no_VA!$C97)/(1+BSL_RFR_spot_no_VA!$C97))-1</f>
        <v>4.0093585746733496E-2</v>
      </c>
      <c r="AW97" s="6">
        <f>((1+BSL_RFR_spot_no_VA!AW97)*(1+DH_RFR_spot_no_VA!$C97)/(1+BSL_RFR_spot_no_VA!$C97))-1</f>
        <v>3.6738702819050228E-2</v>
      </c>
      <c r="AX97" s="6">
        <f>((1+BSL_RFR_spot_no_VA!AX97)*(1+DH_RFR_spot_no_VA!$C97)/(1+BSL_RFR_spot_no_VA!$C97))-1</f>
        <v>6.2988664774047853E-2</v>
      </c>
      <c r="AY97" s="6">
        <f>((1+BSL_RFR_spot_no_VA!AY97)*(1+DH_RFR_spot_no_VA!$C97)/(1+BSL_RFR_spot_no_VA!$C97))-1</f>
        <v>3.3134200625914545E-2</v>
      </c>
      <c r="AZ97" s="6">
        <f>((1+BSL_RFR_spot_no_VA!AZ97)*(1+DH_RFR_spot_no_VA!$C97)/(1+BSL_RFR_spot_no_VA!$C97))-1</f>
        <v>3.4392281723795826E-2</v>
      </c>
      <c r="BA97" s="6">
        <f>((1+BSL_RFR_spot_no_VA!BA97)*(1+DH_RFR_spot_no_VA!$C97)/(1+BSL_RFR_spot_no_VA!$C97))-1</f>
        <v>3.832628134732885E-2</v>
      </c>
      <c r="BB97" s="6">
        <f>((1+BSL_RFR_spot_no_VA!BB97)*(1+DH_RFR_spot_no_VA!$C97)/(1+BSL_RFR_spot_no_VA!$C97))-1</f>
        <v>6.2918771379721017E-2</v>
      </c>
      <c r="BC97" s="6">
        <f>((1+BSL_RFR_spot_no_VA!BC97)*(1+DH_RFR_spot_no_VA!$C97)/(1+BSL_RFR_spot_no_VA!$C97))-1</f>
        <v>3.0338464852845304E-2</v>
      </c>
      <c r="BD97" s="12"/>
      <c r="BE97" s="3"/>
    </row>
    <row r="98" spans="1:57" x14ac:dyDescent="0.25">
      <c r="A98" s="3"/>
      <c r="B98" s="3">
        <v>88</v>
      </c>
      <c r="C98" s="6">
        <v>3.2780362790428619E-2</v>
      </c>
      <c r="D98" s="6">
        <f>((1+BSL_RFR_spot_no_VA!D98)*(1+DH_RFR_spot_no_VA!$C98)/(1+BSL_RFR_spot_no_VA!$C98))-1</f>
        <v>3.2780362790428619E-2</v>
      </c>
      <c r="E98" s="6">
        <f>((1+BSL_RFR_spot_no_VA!E98)*(1+DH_RFR_spot_no_VA!$C98)/(1+BSL_RFR_spot_no_VA!$C98))-1</f>
        <v>3.2780362790428619E-2</v>
      </c>
      <c r="F98" s="6">
        <f>((1+BSL_RFR_spot_no_VA!F98)*(1+DH_RFR_spot_no_VA!$C98)/(1+BSL_RFR_spot_no_VA!$C98))-1</f>
        <v>3.2630588969036589E-2</v>
      </c>
      <c r="G98" s="6">
        <f>((1+BSL_RFR_spot_no_VA!G98)*(1+DH_RFR_spot_no_VA!$C98)/(1+BSL_RFR_spot_no_VA!$C98))-1</f>
        <v>4.1367395216901137E-2</v>
      </c>
      <c r="H98" s="6">
        <f>((1+BSL_RFR_spot_no_VA!H98)*(1+DH_RFR_spot_no_VA!$C98)/(1+BSL_RFR_spot_no_VA!$C98))-1</f>
        <v>3.2780362790428619E-2</v>
      </c>
      <c r="I98" s="6">
        <f>((1+BSL_RFR_spot_no_VA!I98)*(1+DH_RFR_spot_no_VA!$C98)/(1+BSL_RFR_spot_no_VA!$C98))-1</f>
        <v>3.3649050954501991E-2</v>
      </c>
      <c r="J98" s="6">
        <f>((1+BSL_RFR_spot_no_VA!J98)*(1+DH_RFR_spot_no_VA!$C98)/(1+BSL_RFR_spot_no_VA!$C98))-1</f>
        <v>3.2750408026150257E-2</v>
      </c>
      <c r="K98" s="6">
        <f>((1+BSL_RFR_spot_no_VA!K98)*(1+DH_RFR_spot_no_VA!$C98)/(1+BSL_RFR_spot_no_VA!$C98))-1</f>
        <v>3.2780362790428619E-2</v>
      </c>
      <c r="L98" s="6">
        <f>((1+BSL_RFR_spot_no_VA!L98)*(1+DH_RFR_spot_no_VA!$C98)/(1+BSL_RFR_spot_no_VA!$C98))-1</f>
        <v>3.2780362790428619E-2</v>
      </c>
      <c r="M98" s="6">
        <f>((1+BSL_RFR_spot_no_VA!M98)*(1+DH_RFR_spot_no_VA!$C98)/(1+BSL_RFR_spot_no_VA!$C98))-1</f>
        <v>3.2780362790428619E-2</v>
      </c>
      <c r="N98" s="6">
        <f>((1+BSL_RFR_spot_no_VA!N98)*(1+DH_RFR_spot_no_VA!$C98)/(1+BSL_RFR_spot_no_VA!$C98))-1</f>
        <v>3.2780362790428619E-2</v>
      </c>
      <c r="O98" s="6">
        <f>((1+BSL_RFR_spot_no_VA!O98)*(1+DH_RFR_spot_no_VA!$C98)/(1+BSL_RFR_spot_no_VA!$C98))-1</f>
        <v>3.2780362790428619E-2</v>
      </c>
      <c r="P98" s="6">
        <f>((1+BSL_RFR_spot_no_VA!P98)*(1+DH_RFR_spot_no_VA!$C98)/(1+BSL_RFR_spot_no_VA!$C98))-1</f>
        <v>4.1627003173980492E-2</v>
      </c>
      <c r="Q98" s="6">
        <f>((1+BSL_RFR_spot_no_VA!Q98)*(1+DH_RFR_spot_no_VA!$C98)/(1+BSL_RFR_spot_no_VA!$C98))-1</f>
        <v>4.3863625573433929E-2</v>
      </c>
      <c r="R98" s="6">
        <f>((1+BSL_RFR_spot_no_VA!R98)*(1+DH_RFR_spot_no_VA!$C98)/(1+BSL_RFR_spot_no_VA!$C98))-1</f>
        <v>3.2780362790428619E-2</v>
      </c>
      <c r="S98" s="6">
        <f>((1+BSL_RFR_spot_no_VA!S98)*(1+DH_RFR_spot_no_VA!$C98)/(1+BSL_RFR_spot_no_VA!$C98))-1</f>
        <v>3.2780362790428619E-2</v>
      </c>
      <c r="T98" s="6">
        <f>((1+BSL_RFR_spot_no_VA!T98)*(1+DH_RFR_spot_no_VA!$C98)/(1+BSL_RFR_spot_no_VA!$C98))-1</f>
        <v>3.2780362790428619E-2</v>
      </c>
      <c r="U98" s="6">
        <f>((1+BSL_RFR_spot_no_VA!U98)*(1+DH_RFR_spot_no_VA!$C98)/(1+BSL_RFR_spot_no_VA!$C98))-1</f>
        <v>2.2056557178764091E-2</v>
      </c>
      <c r="V98" s="6">
        <f>((1+BSL_RFR_spot_no_VA!V98)*(1+DH_RFR_spot_no_VA!$C98)/(1+BSL_RFR_spot_no_VA!$C98))-1</f>
        <v>3.2780362790428619E-2</v>
      </c>
      <c r="W98" s="6">
        <f>((1+BSL_RFR_spot_no_VA!W98)*(1+DH_RFR_spot_no_VA!$C98)/(1+BSL_RFR_spot_no_VA!$C98))-1</f>
        <v>3.2780362790428619E-2</v>
      </c>
      <c r="X98" s="6">
        <f>((1+BSL_RFR_spot_no_VA!X98)*(1+DH_RFR_spot_no_VA!$C98)/(1+BSL_RFR_spot_no_VA!$C98))-1</f>
        <v>3.2780362790428619E-2</v>
      </c>
      <c r="Y98" s="6">
        <f>((1+BSL_RFR_spot_no_VA!Y98)*(1+DH_RFR_spot_no_VA!$C98)/(1+BSL_RFR_spot_no_VA!$C98))-1</f>
        <v>3.2780362790428619E-2</v>
      </c>
      <c r="Z98" s="6">
        <f>((1+BSL_RFR_spot_no_VA!Z98)*(1+DH_RFR_spot_no_VA!$C98)/(1+BSL_RFR_spot_no_VA!$C98))-1</f>
        <v>3.6075386861051717E-2</v>
      </c>
      <c r="AA98" s="6">
        <f>((1+BSL_RFR_spot_no_VA!AA98)*(1+DH_RFR_spot_no_VA!$C98)/(1+BSL_RFR_spot_no_VA!$C98))-1</f>
        <v>3.9510199831640946E-2</v>
      </c>
      <c r="AB98" s="6">
        <f>((1+BSL_RFR_spot_no_VA!AB98)*(1+DH_RFR_spot_no_VA!$C98)/(1+BSL_RFR_spot_no_VA!$C98))-1</f>
        <v>3.2780362790428619E-2</v>
      </c>
      <c r="AC98" s="6">
        <f>((1+BSL_RFR_spot_no_VA!AC98)*(1+DH_RFR_spot_no_VA!$C98)/(1+BSL_RFR_spot_no_VA!$C98))-1</f>
        <v>4.1946520659616793E-2</v>
      </c>
      <c r="AD98" s="6">
        <f>((1+BSL_RFR_spot_no_VA!AD98)*(1+DH_RFR_spot_no_VA!$C98)/(1+BSL_RFR_spot_no_VA!$C98))-1</f>
        <v>4.9774699057703709E-2</v>
      </c>
      <c r="AE98" s="6">
        <f>((1+BSL_RFR_spot_no_VA!AE98)*(1+DH_RFR_spot_no_VA!$C98)/(1+BSL_RFR_spot_no_VA!$C98))-1</f>
        <v>3.2780362790428619E-2</v>
      </c>
      <c r="AF98" s="6">
        <f>((1+BSL_RFR_spot_no_VA!AF98)*(1+DH_RFR_spot_no_VA!$C98)/(1+BSL_RFR_spot_no_VA!$C98))-1</f>
        <v>3.2780362790428619E-2</v>
      </c>
      <c r="AG98" s="6">
        <f>((1+BSL_RFR_spot_no_VA!AG98)*(1+DH_RFR_spot_no_VA!$C98)/(1+BSL_RFR_spot_no_VA!$C98))-1</f>
        <v>3.2780362790428619E-2</v>
      </c>
      <c r="AH98" s="6">
        <f>((1+BSL_RFR_spot_no_VA!AH98)*(1+DH_RFR_spot_no_VA!$C98)/(1+BSL_RFR_spot_no_VA!$C98))-1</f>
        <v>3.7143773453647944E-2</v>
      </c>
      <c r="AI98" s="6">
        <f>((1+BSL_RFR_spot_no_VA!AI98)*(1+DH_RFR_spot_no_VA!$C98)/(1+BSL_RFR_spot_no_VA!$C98))-1</f>
        <v>2.2056557178764091E-2</v>
      </c>
      <c r="AJ98" s="6">
        <f>((1+BSL_RFR_spot_no_VA!AJ98)*(1+DH_RFR_spot_no_VA!$C98)/(1+BSL_RFR_spot_no_VA!$C98))-1</f>
        <v>2.5601204285040424E-2</v>
      </c>
      <c r="AK98" s="6">
        <f>((1+BSL_RFR_spot_no_VA!AK98)*(1+DH_RFR_spot_no_VA!$C98)/(1+BSL_RFR_spot_no_VA!$C98))-1</f>
        <v>3.6315024975278831E-2</v>
      </c>
      <c r="AL98" s="6">
        <f>((1+BSL_RFR_spot_no_VA!AL98)*(1+DH_RFR_spot_no_VA!$C98)/(1+BSL_RFR_spot_no_VA!$C98))-1</f>
        <v>7.5885268587035926E-2</v>
      </c>
      <c r="AM98" s="6">
        <f>((1+BSL_RFR_spot_no_VA!AM98)*(1+DH_RFR_spot_no_VA!$C98)/(1+BSL_RFR_spot_no_VA!$C98))-1</f>
        <v>3.4108357340104201E-2</v>
      </c>
      <c r="AN98" s="6">
        <f>((1+BSL_RFR_spot_no_VA!AN98)*(1+DH_RFR_spot_no_VA!$C98)/(1+BSL_RFR_spot_no_VA!$C98))-1</f>
        <v>4.2256053223826973E-2</v>
      </c>
      <c r="AO98" s="6">
        <f>((1+BSL_RFR_spot_no_VA!AO98)*(1+DH_RFR_spot_no_VA!$C98)/(1+BSL_RFR_spot_no_VA!$C98))-1</f>
        <v>3.7143773453647944E-2</v>
      </c>
      <c r="AP98" s="6">
        <f>((1+BSL_RFR_spot_no_VA!AP98)*(1+DH_RFR_spot_no_VA!$C98)/(1+BSL_RFR_spot_no_VA!$C98))-1</f>
        <v>4.6180127344296329E-2</v>
      </c>
      <c r="AQ98" s="6">
        <f>((1+BSL_RFR_spot_no_VA!AQ98)*(1+DH_RFR_spot_no_VA!$C98)/(1+BSL_RFR_spot_no_VA!$C98))-1</f>
        <v>3.5256623304109169E-2</v>
      </c>
      <c r="AR98" s="6">
        <f>((1+BSL_RFR_spot_no_VA!AR98)*(1+DH_RFR_spot_no_VA!$C98)/(1+BSL_RFR_spot_no_VA!$C98))-1</f>
        <v>5.6604385313177019E-2</v>
      </c>
      <c r="AS98" s="6">
        <f>((1+BSL_RFR_spot_no_VA!AS98)*(1+DH_RFR_spot_no_VA!$C98)/(1+BSL_RFR_spot_no_VA!$C98))-1</f>
        <v>2.2286210371565085E-2</v>
      </c>
      <c r="AT98" s="6">
        <f>((1+BSL_RFR_spot_no_VA!AT98)*(1+DH_RFR_spot_no_VA!$C98)/(1+BSL_RFR_spot_no_VA!$C98))-1</f>
        <v>4.3004922330786677E-2</v>
      </c>
      <c r="AU98" s="6">
        <f>((1+BSL_RFR_spot_no_VA!AU98)*(1+DH_RFR_spot_no_VA!$C98)/(1+BSL_RFR_spot_no_VA!$C98))-1</f>
        <v>5.6824053584551892E-2</v>
      </c>
      <c r="AV98" s="6">
        <f>((1+BSL_RFR_spot_no_VA!AV98)*(1+DH_RFR_spot_no_VA!$C98)/(1+BSL_RFR_spot_no_VA!$C98))-1</f>
        <v>4.0119280038634741E-2</v>
      </c>
      <c r="AW98" s="6">
        <f>((1+BSL_RFR_spot_no_VA!AW98)*(1+DH_RFR_spot_no_VA!$C98)/(1+BSL_RFR_spot_no_VA!$C98))-1</f>
        <v>3.6794301203733282E-2</v>
      </c>
      <c r="AX98" s="6">
        <f>((1+BSL_RFR_spot_no_VA!AX98)*(1+DH_RFR_spot_no_VA!$C98)/(1+BSL_RFR_spot_no_VA!$C98))-1</f>
        <v>6.2864931047361017E-2</v>
      </c>
      <c r="AY98" s="6">
        <f>((1+BSL_RFR_spot_no_VA!AY98)*(1+DH_RFR_spot_no_VA!$C98)/(1+BSL_RFR_spot_no_VA!$C98))-1</f>
        <v>3.3229684254604486E-2</v>
      </c>
      <c r="AZ98" s="6">
        <f>((1+BSL_RFR_spot_no_VA!AZ98)*(1+DH_RFR_spot_no_VA!$C98)/(1+BSL_RFR_spot_no_VA!$C98))-1</f>
        <v>3.4467814511444761E-2</v>
      </c>
      <c r="BA98" s="6">
        <f>((1+BSL_RFR_spot_no_VA!BA98)*(1+DH_RFR_spot_no_VA!$C98)/(1+BSL_RFR_spot_no_VA!$C98))-1</f>
        <v>3.8361933867635756E-2</v>
      </c>
      <c r="BB98" s="6">
        <f>((1+BSL_RFR_spot_no_VA!BB98)*(1+DH_RFR_spot_no_VA!$C98)/(1+BSL_RFR_spot_no_VA!$C98))-1</f>
        <v>6.2785051675952053E-2</v>
      </c>
      <c r="BC98" s="6">
        <f>((1+BSL_RFR_spot_no_VA!BC98)*(1+DH_RFR_spot_no_VA!$C98)/(1+BSL_RFR_spot_no_VA!$C98))-1</f>
        <v>3.0463861019565996E-2</v>
      </c>
      <c r="BD98" s="12"/>
      <c r="BE98" s="3"/>
    </row>
    <row r="99" spans="1:57" x14ac:dyDescent="0.25">
      <c r="A99" s="3"/>
      <c r="B99" s="3">
        <v>89</v>
      </c>
      <c r="C99" s="6">
        <v>3.2883469058867076E-2</v>
      </c>
      <c r="D99" s="6">
        <f>((1+BSL_RFR_spot_no_VA!D99)*(1+DH_RFR_spot_no_VA!$C99)/(1+BSL_RFR_spot_no_VA!$C99))-1</f>
        <v>3.2883469058867076E-2</v>
      </c>
      <c r="E99" s="6">
        <f>((1+BSL_RFR_spot_no_VA!E99)*(1+DH_RFR_spot_no_VA!$C99)/(1+BSL_RFR_spot_no_VA!$C99))-1</f>
        <v>3.2883469058867076E-2</v>
      </c>
      <c r="F99" s="6">
        <f>((1+BSL_RFR_spot_no_VA!F99)*(1+DH_RFR_spot_no_VA!$C99)/(1+BSL_RFR_spot_no_VA!$C99))-1</f>
        <v>3.2743677015337314E-2</v>
      </c>
      <c r="G99" s="6">
        <f>((1+BSL_RFR_spot_no_VA!G99)*(1+DH_RFR_spot_no_VA!$C99)/(1+BSL_RFR_spot_no_VA!$C99))-1</f>
        <v>4.138082827629419E-2</v>
      </c>
      <c r="H99" s="6">
        <f>((1+BSL_RFR_spot_no_VA!H99)*(1+DH_RFR_spot_no_VA!$C99)/(1+BSL_RFR_spot_no_VA!$C99))-1</f>
        <v>3.2883469058867076E-2</v>
      </c>
      <c r="I99" s="6">
        <f>((1+BSL_RFR_spot_no_VA!I99)*(1+DH_RFR_spot_no_VA!$C99)/(1+BSL_RFR_spot_no_VA!$C99))-1</f>
        <v>3.3752176757946284E-2</v>
      </c>
      <c r="J99" s="6">
        <f>((1+BSL_RFR_spot_no_VA!J99)*(1+DH_RFR_spot_no_VA!$C99)/(1+BSL_RFR_spot_no_VA!$C99))-1</f>
        <v>3.2853513620968E-2</v>
      </c>
      <c r="K99" s="6">
        <f>((1+BSL_RFR_spot_no_VA!K99)*(1+DH_RFR_spot_no_VA!$C99)/(1+BSL_RFR_spot_no_VA!$C99))-1</f>
        <v>3.2883469058867076E-2</v>
      </c>
      <c r="L99" s="6">
        <f>((1+BSL_RFR_spot_no_VA!L99)*(1+DH_RFR_spot_no_VA!$C99)/(1+BSL_RFR_spot_no_VA!$C99))-1</f>
        <v>3.2883469058867076E-2</v>
      </c>
      <c r="M99" s="6">
        <f>((1+BSL_RFR_spot_no_VA!M99)*(1+DH_RFR_spot_no_VA!$C99)/(1+BSL_RFR_spot_no_VA!$C99))-1</f>
        <v>3.2883469058867076E-2</v>
      </c>
      <c r="N99" s="6">
        <f>((1+BSL_RFR_spot_no_VA!N99)*(1+DH_RFR_spot_no_VA!$C99)/(1+BSL_RFR_spot_no_VA!$C99))-1</f>
        <v>3.2883469058867076E-2</v>
      </c>
      <c r="O99" s="6">
        <f>((1+BSL_RFR_spot_no_VA!O99)*(1+DH_RFR_spot_no_VA!$C99)/(1+BSL_RFR_spot_no_VA!$C99))-1</f>
        <v>3.2883469058867076E-2</v>
      </c>
      <c r="P99" s="6">
        <f>((1+BSL_RFR_spot_no_VA!P99)*(1+DH_RFR_spot_no_VA!$C99)/(1+BSL_RFR_spot_no_VA!$C99))-1</f>
        <v>4.1640442071421369E-2</v>
      </c>
      <c r="Q99" s="6">
        <f>((1+BSL_RFR_spot_no_VA!Q99)*(1+DH_RFR_spot_no_VA!$C99)/(1+BSL_RFR_spot_no_VA!$C99))-1</f>
        <v>4.3847159330001162E-2</v>
      </c>
      <c r="R99" s="6">
        <f>((1+BSL_RFR_spot_no_VA!R99)*(1+DH_RFR_spot_no_VA!$C99)/(1+BSL_RFR_spot_no_VA!$C99))-1</f>
        <v>3.2883469058867076E-2</v>
      </c>
      <c r="S99" s="6">
        <f>((1+BSL_RFR_spot_no_VA!S99)*(1+DH_RFR_spot_no_VA!$C99)/(1+BSL_RFR_spot_no_VA!$C99))-1</f>
        <v>3.2883469058867076E-2</v>
      </c>
      <c r="T99" s="6">
        <f>((1+BSL_RFR_spot_no_VA!T99)*(1+DH_RFR_spot_no_VA!$C99)/(1+BSL_RFR_spot_no_VA!$C99))-1</f>
        <v>3.2883469058867076E-2</v>
      </c>
      <c r="U99" s="6">
        <f>((1+BSL_RFR_spot_no_VA!U99)*(1+DH_RFR_spot_no_VA!$C99)/(1+BSL_RFR_spot_no_VA!$C99))-1</f>
        <v>2.2169407436893884E-2</v>
      </c>
      <c r="V99" s="6">
        <f>((1+BSL_RFR_spot_no_VA!V99)*(1+DH_RFR_spot_no_VA!$C99)/(1+BSL_RFR_spot_no_VA!$C99))-1</f>
        <v>3.2883469058867076E-2</v>
      </c>
      <c r="W99" s="6">
        <f>((1+BSL_RFR_spot_no_VA!W99)*(1+DH_RFR_spot_no_VA!$C99)/(1+BSL_RFR_spot_no_VA!$C99))-1</f>
        <v>3.2883469058867076E-2</v>
      </c>
      <c r="X99" s="6">
        <f>((1+BSL_RFR_spot_no_VA!X99)*(1+DH_RFR_spot_no_VA!$C99)/(1+BSL_RFR_spot_no_VA!$C99))-1</f>
        <v>3.2883469058867076E-2</v>
      </c>
      <c r="Y99" s="6">
        <f>((1+BSL_RFR_spot_no_VA!Y99)*(1+DH_RFR_spot_no_VA!$C99)/(1+BSL_RFR_spot_no_VA!$C99))-1</f>
        <v>3.2883469058867076E-2</v>
      </c>
      <c r="Z99" s="6">
        <f>((1+BSL_RFR_spot_no_VA!Z99)*(1+DH_RFR_spot_no_VA!$C99)/(1+BSL_RFR_spot_no_VA!$C99))-1</f>
        <v>3.614861178988793E-2</v>
      </c>
      <c r="AA99" s="6">
        <f>((1+BSL_RFR_spot_no_VA!AA99)*(1+DH_RFR_spot_no_VA!$C99)/(1+BSL_RFR_spot_no_VA!$C99))-1</f>
        <v>3.9543561418472262E-2</v>
      </c>
      <c r="AB99" s="6">
        <f>((1+BSL_RFR_spot_no_VA!AB99)*(1+DH_RFR_spot_no_VA!$C99)/(1+BSL_RFR_spot_no_VA!$C99))-1</f>
        <v>3.2883469058867076E-2</v>
      </c>
      <c r="AC99" s="6">
        <f>((1+BSL_RFR_spot_no_VA!AC99)*(1+DH_RFR_spot_no_VA!$C99)/(1+BSL_RFR_spot_no_VA!$C99))-1</f>
        <v>4.1959966742346921E-2</v>
      </c>
      <c r="AD99" s="6">
        <f>((1+BSL_RFR_spot_no_VA!AD99)*(1+DH_RFR_spot_no_VA!$C99)/(1+BSL_RFR_spot_no_VA!$C99))-1</f>
        <v>4.9698454866325736E-2</v>
      </c>
      <c r="AE99" s="6">
        <f>((1+BSL_RFR_spot_no_VA!AE99)*(1+DH_RFR_spot_no_VA!$C99)/(1+BSL_RFR_spot_no_VA!$C99))-1</f>
        <v>3.2883469058867076E-2</v>
      </c>
      <c r="AF99" s="6">
        <f>((1+BSL_RFR_spot_no_VA!AF99)*(1+DH_RFR_spot_no_VA!$C99)/(1+BSL_RFR_spot_no_VA!$C99))-1</f>
        <v>3.2883469058867076E-2</v>
      </c>
      <c r="AG99" s="6">
        <f>((1+BSL_RFR_spot_no_VA!AG99)*(1+DH_RFR_spot_no_VA!$C99)/(1+BSL_RFR_spot_no_VA!$C99))-1</f>
        <v>3.2883469058867076E-2</v>
      </c>
      <c r="AH99" s="6">
        <f>((1+BSL_RFR_spot_no_VA!AH99)*(1+DH_RFR_spot_no_VA!$C99)/(1+BSL_RFR_spot_no_VA!$C99))-1</f>
        <v>3.7197052116362483E-2</v>
      </c>
      <c r="AI99" s="6">
        <f>((1+BSL_RFR_spot_no_VA!AI99)*(1+DH_RFR_spot_no_VA!$C99)/(1+BSL_RFR_spot_no_VA!$C99))-1</f>
        <v>2.2169407436893884E-2</v>
      </c>
      <c r="AJ99" s="6">
        <f>((1+BSL_RFR_spot_no_VA!AJ99)*(1+DH_RFR_spot_no_VA!$C99)/(1+BSL_RFR_spot_no_VA!$C99))-1</f>
        <v>2.5794015422705874E-2</v>
      </c>
      <c r="AK99" s="6">
        <f>((1+BSL_RFR_spot_no_VA!AK99)*(1+DH_RFR_spot_no_VA!$C99)/(1+BSL_RFR_spot_no_VA!$C99))-1</f>
        <v>3.6388255293082095E-2</v>
      </c>
      <c r="AL99" s="6">
        <f>((1+BSL_RFR_spot_no_VA!AL99)*(1+DH_RFR_spot_no_VA!$C99)/(1+BSL_RFR_spot_no_VA!$C99))-1</f>
        <v>7.561989379516354E-2</v>
      </c>
      <c r="AM99" s="6">
        <f>((1+BSL_RFR_spot_no_VA!AM99)*(1+DH_RFR_spot_no_VA!$C99)/(1+BSL_RFR_spot_no_VA!$C99))-1</f>
        <v>3.4201508326435315E-2</v>
      </c>
      <c r="AN99" s="6">
        <f>((1+BSL_RFR_spot_no_VA!AN99)*(1+DH_RFR_spot_no_VA!$C99)/(1+BSL_RFR_spot_no_VA!$C99))-1</f>
        <v>4.2259521121339461E-2</v>
      </c>
      <c r="AO99" s="6">
        <f>((1+BSL_RFR_spot_no_VA!AO99)*(1+DH_RFR_spot_no_VA!$C99)/(1+BSL_RFR_spot_no_VA!$C99))-1</f>
        <v>3.720703726232899E-2</v>
      </c>
      <c r="AP99" s="6">
        <f>((1+BSL_RFR_spot_no_VA!AP99)*(1+DH_RFR_spot_no_VA!$C99)/(1+BSL_RFR_spot_no_VA!$C99))-1</f>
        <v>4.614374290227885E-2</v>
      </c>
      <c r="AQ99" s="6">
        <f>((1+BSL_RFR_spot_no_VA!AQ99)*(1+DH_RFR_spot_no_VA!$C99)/(1+BSL_RFR_spot_no_VA!$C99))-1</f>
        <v>3.5329829820641034E-2</v>
      </c>
      <c r="AR99" s="6">
        <f>((1+BSL_RFR_spot_no_VA!AR99)*(1+DH_RFR_spot_no_VA!$C99)/(1+BSL_RFR_spot_no_VA!$C99))-1</f>
        <v>5.6558250145259281E-2</v>
      </c>
      <c r="AS99" s="6">
        <f>((1+BSL_RFR_spot_no_VA!AS99)*(1+DH_RFR_spot_no_VA!$C99)/(1+BSL_RFR_spot_no_VA!$C99))-1</f>
        <v>2.2399065794121542E-2</v>
      </c>
      <c r="AT99" s="6">
        <f>((1+BSL_RFR_spot_no_VA!AT99)*(1+DH_RFR_spot_no_VA!$C99)/(1+BSL_RFR_spot_no_VA!$C99))-1</f>
        <v>4.2998421922854968E-2</v>
      </c>
      <c r="AU99" s="6">
        <f>((1+BSL_RFR_spot_no_VA!AU99)*(1+DH_RFR_spot_no_VA!$C99)/(1+BSL_RFR_spot_no_VA!$C99))-1</f>
        <v>5.6777923356520432E-2</v>
      </c>
      <c r="AV99" s="6">
        <f>((1+BSL_RFR_spot_no_VA!AV99)*(1+DH_RFR_spot_no_VA!$C99)/(1+BSL_RFR_spot_no_VA!$C99))-1</f>
        <v>4.0142670176457784E-2</v>
      </c>
      <c r="AW99" s="6">
        <f>((1+BSL_RFR_spot_no_VA!AW99)*(1+DH_RFR_spot_no_VA!$C99)/(1+BSL_RFR_spot_no_VA!$C99))-1</f>
        <v>3.6857557153503917E-2</v>
      </c>
      <c r="AX99" s="6">
        <f>((1+BSL_RFR_spot_no_VA!AX99)*(1+DH_RFR_spot_no_VA!$C99)/(1+BSL_RFR_spot_no_VA!$C99))-1</f>
        <v>6.27490406444422E-2</v>
      </c>
      <c r="AY99" s="6">
        <f>((1+BSL_RFR_spot_no_VA!AY99)*(1+DH_RFR_spot_no_VA!$C99)/(1+BSL_RFR_spot_no_VA!$C99))-1</f>
        <v>3.3332800627356329E-2</v>
      </c>
      <c r="AZ99" s="6">
        <f>((1+BSL_RFR_spot_no_VA!AZ99)*(1+DH_RFR_spot_no_VA!$C99)/(1+BSL_RFR_spot_no_VA!$C99))-1</f>
        <v>3.4560973581226451E-2</v>
      </c>
      <c r="BA99" s="6">
        <f>((1+BSL_RFR_spot_no_VA!BA99)*(1+DH_RFR_spot_no_VA!$C99)/(1+BSL_RFR_spot_no_VA!$C99))-1</f>
        <v>3.8405254778299813E-2</v>
      </c>
      <c r="BB99" s="6">
        <f>((1+BSL_RFR_spot_no_VA!BB99)*(1+DH_RFR_spot_no_VA!$C99)/(1+BSL_RFR_spot_no_VA!$C99))-1</f>
        <v>6.2669159476710812E-2</v>
      </c>
      <c r="BC99" s="6">
        <f>((1+BSL_RFR_spot_no_VA!BC99)*(1+DH_RFR_spot_no_VA!$C99)/(1+BSL_RFR_spot_no_VA!$C99))-1</f>
        <v>3.0596870632555895E-2</v>
      </c>
      <c r="BD99" s="12"/>
      <c r="BE99" s="3"/>
    </row>
    <row r="100" spans="1:57" x14ac:dyDescent="0.25">
      <c r="A100" s="11"/>
      <c r="B100" s="8">
        <v>90</v>
      </c>
      <c r="C100" s="9">
        <v>3.2984297659741646E-2</v>
      </c>
      <c r="D100" s="9">
        <f>((1+BSL_RFR_spot_no_VA!D100)*(1+DH_RFR_spot_no_VA!$C100)/(1+BSL_RFR_spot_no_VA!$C100))-1</f>
        <v>3.2984297659741646E-2</v>
      </c>
      <c r="E100" s="9">
        <f>((1+BSL_RFR_spot_no_VA!E100)*(1+DH_RFR_spot_no_VA!$C100)/(1+BSL_RFR_spot_no_VA!$C100))-1</f>
        <v>3.2984297659741646E-2</v>
      </c>
      <c r="F100" s="9">
        <f>((1+BSL_RFR_spot_no_VA!F100)*(1+DH_RFR_spot_no_VA!$C100)/(1+BSL_RFR_spot_no_VA!$C100))-1</f>
        <v>3.2834518880755281E-2</v>
      </c>
      <c r="G100" s="9">
        <f>((1+BSL_RFR_spot_no_VA!G100)*(1+DH_RFR_spot_no_VA!$C100)/(1+BSL_RFR_spot_no_VA!$C100))-1</f>
        <v>4.1381894534898489E-2</v>
      </c>
      <c r="H100" s="9">
        <f>((1+BSL_RFR_spot_no_VA!H100)*(1+DH_RFR_spot_no_VA!$C100)/(1+BSL_RFR_spot_no_VA!$C100))-1</f>
        <v>3.2984297659741646E-2</v>
      </c>
      <c r="I100" s="9">
        <f>((1+BSL_RFR_spot_no_VA!I100)*(1+DH_RFR_spot_no_VA!$C100)/(1+BSL_RFR_spot_no_VA!$C100))-1</f>
        <v>3.3833044073996454E-2</v>
      </c>
      <c r="J100" s="9">
        <f>((1+BSL_RFR_spot_no_VA!J100)*(1+DH_RFR_spot_no_VA!$C100)/(1+BSL_RFR_spot_no_VA!$C100))-1</f>
        <v>3.2954341903944417E-2</v>
      </c>
      <c r="K100" s="9">
        <f>((1+BSL_RFR_spot_no_VA!K100)*(1+DH_RFR_spot_no_VA!$C100)/(1+BSL_RFR_spot_no_VA!$C100))-1</f>
        <v>3.2984297659741646E-2</v>
      </c>
      <c r="L100" s="9">
        <f>((1+BSL_RFR_spot_no_VA!L100)*(1+DH_RFR_spot_no_VA!$C100)/(1+BSL_RFR_spot_no_VA!$C100))-1</f>
        <v>3.2984297659741646E-2</v>
      </c>
      <c r="M100" s="9">
        <f>((1+BSL_RFR_spot_no_VA!M100)*(1+DH_RFR_spot_no_VA!$C100)/(1+BSL_RFR_spot_no_VA!$C100))-1</f>
        <v>3.2984297659741646E-2</v>
      </c>
      <c r="N100" s="9">
        <f>((1+BSL_RFR_spot_no_VA!N100)*(1+DH_RFR_spot_no_VA!$C100)/(1+BSL_RFR_spot_no_VA!$C100))-1</f>
        <v>3.2984297659741646E-2</v>
      </c>
      <c r="O100" s="9">
        <f>((1+BSL_RFR_spot_no_VA!O100)*(1+DH_RFR_spot_no_VA!$C100)/(1+BSL_RFR_spot_no_VA!$C100))-1</f>
        <v>3.2984297659741646E-2</v>
      </c>
      <c r="P100" s="9">
        <f>((1+BSL_RFR_spot_no_VA!P100)*(1+DH_RFR_spot_no_VA!$C100)/(1+BSL_RFR_spot_no_VA!$C100))-1</f>
        <v>4.1631525833208505E-2</v>
      </c>
      <c r="Q100" s="9">
        <f>((1+BSL_RFR_spot_no_VA!Q100)*(1+DH_RFR_spot_no_VA!$C100)/(1+BSL_RFR_spot_no_VA!$C100))-1</f>
        <v>4.381829600640641E-2</v>
      </c>
      <c r="R100" s="9">
        <f>((1+BSL_RFR_spot_no_VA!R100)*(1+DH_RFR_spot_no_VA!$C100)/(1+BSL_RFR_spot_no_VA!$C100))-1</f>
        <v>3.2984297659741646E-2</v>
      </c>
      <c r="S100" s="9">
        <f>((1+BSL_RFR_spot_no_VA!S100)*(1+DH_RFR_spot_no_VA!$C100)/(1+BSL_RFR_spot_no_VA!$C100))-1</f>
        <v>3.2984297659741646E-2</v>
      </c>
      <c r="T100" s="9">
        <f>((1+BSL_RFR_spot_no_VA!T100)*(1+DH_RFR_spot_no_VA!$C100)/(1+BSL_RFR_spot_no_VA!$C100))-1</f>
        <v>3.2984297659741646E-2</v>
      </c>
      <c r="U100" s="9">
        <f>((1+BSL_RFR_spot_no_VA!U100)*(1+DH_RFR_spot_no_VA!$C100)/(1+BSL_RFR_spot_no_VA!$C100))-1</f>
        <v>2.2270122336265574E-2</v>
      </c>
      <c r="V100" s="9">
        <f>((1+BSL_RFR_spot_no_VA!V100)*(1+DH_RFR_spot_no_VA!$C100)/(1+BSL_RFR_spot_no_VA!$C100))-1</f>
        <v>3.2984297659741646E-2</v>
      </c>
      <c r="W100" s="9">
        <f>((1+BSL_RFR_spot_no_VA!W100)*(1+DH_RFR_spot_no_VA!$C100)/(1+BSL_RFR_spot_no_VA!$C100))-1</f>
        <v>3.2984297659741646E-2</v>
      </c>
      <c r="X100" s="9">
        <f>((1+BSL_RFR_spot_no_VA!X100)*(1+DH_RFR_spot_no_VA!$C100)/(1+BSL_RFR_spot_no_VA!$C100))-1</f>
        <v>3.2984297659741646E-2</v>
      </c>
      <c r="Y100" s="9">
        <f>((1+BSL_RFR_spot_no_VA!Y100)*(1+DH_RFR_spot_no_VA!$C100)/(1+BSL_RFR_spot_no_VA!$C100))-1</f>
        <v>3.2984297659741646E-2</v>
      </c>
      <c r="Z100" s="9">
        <f>((1+BSL_RFR_spot_no_VA!Z100)*(1+DH_RFR_spot_no_VA!$C100)/(1+BSL_RFR_spot_no_VA!$C100))-1</f>
        <v>3.6199548781977509E-2</v>
      </c>
      <c r="AA100" s="9">
        <f>((1+BSL_RFR_spot_no_VA!AA100)*(1+DH_RFR_spot_no_VA!$C100)/(1+BSL_RFR_spot_no_VA!$C100))-1</f>
        <v>3.9564578683199736E-2</v>
      </c>
      <c r="AB100" s="9">
        <f>((1+BSL_RFR_spot_no_VA!AB100)*(1+DH_RFR_spot_no_VA!$C100)/(1+BSL_RFR_spot_no_VA!$C100))-1</f>
        <v>3.2984297659741646E-2</v>
      </c>
      <c r="AC100" s="9">
        <f>((1+BSL_RFR_spot_no_VA!AC100)*(1+DH_RFR_spot_no_VA!$C100)/(1+BSL_RFR_spot_no_VA!$C100))-1</f>
        <v>4.1951053895045609E-2</v>
      </c>
      <c r="AD100" s="9">
        <f>((1+BSL_RFR_spot_no_VA!AD100)*(1+DH_RFR_spot_no_VA!$C100)/(1+BSL_RFR_spot_no_VA!$C100))-1</f>
        <v>4.9599756875271739E-2</v>
      </c>
      <c r="AE100" s="9">
        <f>((1+BSL_RFR_spot_no_VA!AE100)*(1+DH_RFR_spot_no_VA!$C100)/(1+BSL_RFR_spot_no_VA!$C100))-1</f>
        <v>3.2984297659741646E-2</v>
      </c>
      <c r="AF100" s="9">
        <f>((1+BSL_RFR_spot_no_VA!AF100)*(1+DH_RFR_spot_no_VA!$C100)/(1+BSL_RFR_spot_no_VA!$C100))-1</f>
        <v>3.2984297659741646E-2</v>
      </c>
      <c r="AG100" s="9">
        <f>((1+BSL_RFR_spot_no_VA!AG100)*(1+DH_RFR_spot_no_VA!$C100)/(1+BSL_RFR_spot_no_VA!$C100))-1</f>
        <v>3.2984297659741646E-2</v>
      </c>
      <c r="AH100" s="9">
        <f>((1+BSL_RFR_spot_no_VA!AH100)*(1+DH_RFR_spot_no_VA!$C100)/(1+BSL_RFR_spot_no_VA!$C100))-1</f>
        <v>3.7248000234880729E-2</v>
      </c>
      <c r="AI100" s="9">
        <f>((1+BSL_RFR_spot_no_VA!AI100)*(1+DH_RFR_spot_no_VA!$C100)/(1+BSL_RFR_spot_no_VA!$C100))-1</f>
        <v>2.2270122336265574E-2</v>
      </c>
      <c r="AJ100" s="9">
        <f>((1+BSL_RFR_spot_no_VA!AJ100)*(1+DH_RFR_spot_no_VA!$C100)/(1+BSL_RFR_spot_no_VA!$C100))-1</f>
        <v>2.5964665551257315E-2</v>
      </c>
      <c r="AK100" s="9">
        <f>((1+BSL_RFR_spot_no_VA!AK100)*(1+DH_RFR_spot_no_VA!$C100)/(1+BSL_RFR_spot_no_VA!$C100))-1</f>
        <v>3.6439194828355559E-2</v>
      </c>
      <c r="AL100" s="9">
        <f>((1+BSL_RFR_spot_no_VA!AL100)*(1+DH_RFR_spot_no_VA!$C100)/(1+BSL_RFR_spot_no_VA!$C100))-1</f>
        <v>7.5341736357024569E-2</v>
      </c>
      <c r="AM100" s="9">
        <f>((1+BSL_RFR_spot_no_VA!AM100)*(1+DH_RFR_spot_no_VA!$C100)/(1+BSL_RFR_spot_no_VA!$C100))-1</f>
        <v>3.428238041095466E-2</v>
      </c>
      <c r="AN100" s="9">
        <f>((1+BSL_RFR_spot_no_VA!AN100)*(1+DH_RFR_spot_no_VA!$C100)/(1+BSL_RFR_spot_no_VA!$C100))-1</f>
        <v>4.2250611453017894E-2</v>
      </c>
      <c r="AO100" s="9">
        <f>((1+BSL_RFR_spot_no_VA!AO100)*(1+DH_RFR_spot_no_VA!$C100)/(1+BSL_RFR_spot_no_VA!$C100))-1</f>
        <v>3.7257985486813139E-2</v>
      </c>
      <c r="AP100" s="9">
        <f>((1+BSL_RFR_spot_no_VA!AP100)*(1+DH_RFR_spot_no_VA!$C100)/(1+BSL_RFR_spot_no_VA!$C100))-1</f>
        <v>4.6094933446995778E-2</v>
      </c>
      <c r="AQ100" s="9">
        <f>((1+BSL_RFR_spot_no_VA!AQ100)*(1+DH_RFR_spot_no_VA!$C100)/(1+BSL_RFR_spot_no_VA!$C100))-1</f>
        <v>3.5400728627384748E-2</v>
      </c>
      <c r="AR100" s="9">
        <f>((1+BSL_RFR_spot_no_VA!AR100)*(1+DH_RFR_spot_no_VA!$C100)/(1+BSL_RFR_spot_no_VA!$C100))-1</f>
        <v>5.6499565960566933E-2</v>
      </c>
      <c r="AS100" s="9">
        <f>((1+BSL_RFR_spot_no_VA!AS100)*(1+DH_RFR_spot_no_VA!$C100)/(1+BSL_RFR_spot_no_VA!$C100))-1</f>
        <v>2.2499783130711215E-2</v>
      </c>
      <c r="AT100" s="9">
        <f>((1+BSL_RFR_spot_no_VA!AT100)*(1+DH_RFR_spot_no_VA!$C100)/(1+BSL_RFR_spot_no_VA!$C100))-1</f>
        <v>4.2979534844083789E-2</v>
      </c>
      <c r="AU100" s="9">
        <f>((1+BSL_RFR_spot_no_VA!AU100)*(1+DH_RFR_spot_no_VA!$C100)/(1+BSL_RFR_spot_no_VA!$C100))-1</f>
        <v>5.6719241503079942E-2</v>
      </c>
      <c r="AV100" s="9">
        <f>((1+BSL_RFR_spot_no_VA!AV100)*(1+DH_RFR_spot_no_VA!$C100)/(1+BSL_RFR_spot_no_VA!$C100))-1</f>
        <v>4.0153708547211897E-2</v>
      </c>
      <c r="AW100" s="9">
        <f>((1+BSL_RFR_spot_no_VA!AW100)*(1+DH_RFR_spot_no_VA!$C100)/(1+BSL_RFR_spot_no_VA!$C100))-1</f>
        <v>3.6908501669178584E-2</v>
      </c>
      <c r="AX100" s="9">
        <f>((1+BSL_RFR_spot_no_VA!AX100)*(1+DH_RFR_spot_no_VA!$C100)/(1+BSL_RFR_spot_no_VA!$C100))-1</f>
        <v>6.2620525395134408E-2</v>
      </c>
      <c r="AY100" s="9">
        <f>((1+BSL_RFR_spot_no_VA!AY100)*(1+DH_RFR_spot_no_VA!$C100)/(1+BSL_RFR_spot_no_VA!$C100))-1</f>
        <v>3.3423648744767664E-2</v>
      </c>
      <c r="AZ100" s="9">
        <f>((1+BSL_RFR_spot_no_VA!AZ100)*(1+DH_RFR_spot_no_VA!$C100)/(1+BSL_RFR_spot_no_VA!$C100))-1</f>
        <v>3.4641849480521625E-2</v>
      </c>
      <c r="BA100" s="9">
        <f>((1+BSL_RFR_spot_no_VA!BA100)*(1+DH_RFR_spot_no_VA!$C100)/(1+BSL_RFR_spot_no_VA!$C100))-1</f>
        <v>3.8446230466769871E-2</v>
      </c>
      <c r="BB100" s="9">
        <f>((1+BSL_RFR_spot_no_VA!BB100)*(1+DH_RFR_spot_no_VA!$C100)/(1+BSL_RFR_spot_no_VA!$C100))-1</f>
        <v>6.2550628631607319E-2</v>
      </c>
      <c r="BC100" s="9">
        <f>((1+BSL_RFR_spot_no_VA!BC100)*(1+DH_RFR_spot_no_VA!$C100)/(1+BSL_RFR_spot_no_VA!$C100))-1</f>
        <v>3.0717645471084687E-2</v>
      </c>
      <c r="BD100" s="12"/>
      <c r="BE100" s="3"/>
    </row>
    <row r="101" spans="1:57" x14ac:dyDescent="0.25">
      <c r="A101" s="3"/>
      <c r="B101" s="3">
        <v>91</v>
      </c>
      <c r="C101" s="6">
        <v>3.3082922928662217E-2</v>
      </c>
      <c r="D101" s="6">
        <f>((1+BSL_RFR_spot_no_VA!D101)*(1+DH_RFR_spot_no_VA!$C101)/(1+BSL_RFR_spot_no_VA!$C101))-1</f>
        <v>3.3082922928662217E-2</v>
      </c>
      <c r="E101" s="6">
        <f>((1+BSL_RFR_spot_no_VA!E101)*(1+DH_RFR_spot_no_VA!$C101)/(1+BSL_RFR_spot_no_VA!$C101))-1</f>
        <v>3.3082922928662217E-2</v>
      </c>
      <c r="F101" s="6">
        <f>((1+BSL_RFR_spot_no_VA!F101)*(1+DH_RFR_spot_no_VA!$C101)/(1+BSL_RFR_spot_no_VA!$C101))-1</f>
        <v>3.2933141432186064E-2</v>
      </c>
      <c r="G101" s="6">
        <f>((1+BSL_RFR_spot_no_VA!G101)*(1+DH_RFR_spot_no_VA!$C101)/(1+BSL_RFR_spot_no_VA!$C101))-1</f>
        <v>4.1390803266541543E-2</v>
      </c>
      <c r="H101" s="6">
        <f>((1+BSL_RFR_spot_no_VA!H101)*(1+DH_RFR_spot_no_VA!$C101)/(1+BSL_RFR_spot_no_VA!$C101))-1</f>
        <v>3.3082922928662217E-2</v>
      </c>
      <c r="I101" s="6">
        <f>((1+BSL_RFR_spot_no_VA!I101)*(1+DH_RFR_spot_no_VA!$C101)/(1+BSL_RFR_spot_no_VA!$C101))-1</f>
        <v>3.3931684742027235E-2</v>
      </c>
      <c r="J101" s="6">
        <f>((1+BSL_RFR_spot_no_VA!J101)*(1+DH_RFR_spot_no_VA!$C101)/(1+BSL_RFR_spot_no_VA!$C101))-1</f>
        <v>3.3052966629366853E-2</v>
      </c>
      <c r="K101" s="6">
        <f>((1+BSL_RFR_spot_no_VA!K101)*(1+DH_RFR_spot_no_VA!$C101)/(1+BSL_RFR_spot_no_VA!$C101))-1</f>
        <v>3.3082922928662217E-2</v>
      </c>
      <c r="L101" s="6">
        <f>((1+BSL_RFR_spot_no_VA!L101)*(1+DH_RFR_spot_no_VA!$C101)/(1+BSL_RFR_spot_no_VA!$C101))-1</f>
        <v>3.3082922928662217E-2</v>
      </c>
      <c r="M101" s="6">
        <f>((1+BSL_RFR_spot_no_VA!M101)*(1+DH_RFR_spot_no_VA!$C101)/(1+BSL_RFR_spot_no_VA!$C101))-1</f>
        <v>3.3082922928662217E-2</v>
      </c>
      <c r="N101" s="6">
        <f>((1+BSL_RFR_spot_no_VA!N101)*(1+DH_RFR_spot_no_VA!$C101)/(1+BSL_RFR_spot_no_VA!$C101))-1</f>
        <v>3.3082922928662217E-2</v>
      </c>
      <c r="O101" s="6">
        <f>((1+BSL_RFR_spot_no_VA!O101)*(1+DH_RFR_spot_no_VA!$C101)/(1+BSL_RFR_spot_no_VA!$C101))-1</f>
        <v>3.3082922928662217E-2</v>
      </c>
      <c r="P101" s="6">
        <f>((1+BSL_RFR_spot_no_VA!P101)*(1+DH_RFR_spot_no_VA!$C101)/(1+BSL_RFR_spot_no_VA!$C101))-1</f>
        <v>4.1640439094001946E-2</v>
      </c>
      <c r="Q101" s="6">
        <f>((1+BSL_RFR_spot_no_VA!Q101)*(1+DH_RFR_spot_no_VA!$C101)/(1+BSL_RFR_spot_no_VA!$C101))-1</f>
        <v>4.3797292643259045E-2</v>
      </c>
      <c r="R101" s="6">
        <f>((1+BSL_RFR_spot_no_VA!R101)*(1+DH_RFR_spot_no_VA!$C101)/(1+BSL_RFR_spot_no_VA!$C101))-1</f>
        <v>3.3082922928662217E-2</v>
      </c>
      <c r="S101" s="6">
        <f>((1+BSL_RFR_spot_no_VA!S101)*(1+DH_RFR_spot_no_VA!$C101)/(1+BSL_RFR_spot_no_VA!$C101))-1</f>
        <v>3.3082922928662217E-2</v>
      </c>
      <c r="T101" s="6">
        <f>((1+BSL_RFR_spot_no_VA!T101)*(1+DH_RFR_spot_no_VA!$C101)/(1+BSL_RFR_spot_no_VA!$C101))-1</f>
        <v>3.3082922928662217E-2</v>
      </c>
      <c r="U101" s="6">
        <f>((1+BSL_RFR_spot_no_VA!U101)*(1+DH_RFR_spot_no_VA!$C101)/(1+BSL_RFR_spot_no_VA!$C101))-1</f>
        <v>2.2378538647164214E-2</v>
      </c>
      <c r="V101" s="6">
        <f>((1+BSL_RFR_spot_no_VA!V101)*(1+DH_RFR_spot_no_VA!$C101)/(1+BSL_RFR_spot_no_VA!$C101))-1</f>
        <v>3.3082922928662217E-2</v>
      </c>
      <c r="W101" s="6">
        <f>((1+BSL_RFR_spot_no_VA!W101)*(1+DH_RFR_spot_no_VA!$C101)/(1+BSL_RFR_spot_no_VA!$C101))-1</f>
        <v>3.3082922928662217E-2</v>
      </c>
      <c r="X101" s="6">
        <f>((1+BSL_RFR_spot_no_VA!X101)*(1+DH_RFR_spot_no_VA!$C101)/(1+BSL_RFR_spot_no_VA!$C101))-1</f>
        <v>3.3082922928662217E-2</v>
      </c>
      <c r="Y101" s="6">
        <f>((1+BSL_RFR_spot_no_VA!Y101)*(1+DH_RFR_spot_no_VA!$C101)/(1+BSL_RFR_spot_no_VA!$C101))-1</f>
        <v>3.3082922928662217E-2</v>
      </c>
      <c r="Z101" s="6">
        <f>((1+BSL_RFR_spot_no_VA!Z101)*(1+DH_RFR_spot_no_VA!$C101)/(1+BSL_RFR_spot_no_VA!$C101))-1</f>
        <v>3.6268276087055851E-2</v>
      </c>
      <c r="AA101" s="6">
        <f>((1+BSL_RFR_spot_no_VA!AA101)*(1+DH_RFR_spot_no_VA!$C101)/(1+BSL_RFR_spot_no_VA!$C101))-1</f>
        <v>3.9593425308827257E-2</v>
      </c>
      <c r="AB101" s="6">
        <f>((1+BSL_RFR_spot_no_VA!AB101)*(1+DH_RFR_spot_no_VA!$C101)/(1+BSL_RFR_spot_no_VA!$C101))-1</f>
        <v>3.3082922928662217E-2</v>
      </c>
      <c r="AC101" s="6">
        <f>((1+BSL_RFR_spot_no_VA!AC101)*(1+DH_RFR_spot_no_VA!$C101)/(1+BSL_RFR_spot_no_VA!$C101))-1</f>
        <v>4.1949987520052412E-2</v>
      </c>
      <c r="AD101" s="6">
        <f>((1+BSL_RFR_spot_no_VA!AD101)*(1+DH_RFR_spot_no_VA!$C101)/(1+BSL_RFR_spot_no_VA!$C101))-1</f>
        <v>4.9518945808649351E-2</v>
      </c>
      <c r="AE101" s="6">
        <f>((1+BSL_RFR_spot_no_VA!AE101)*(1+DH_RFR_spot_no_VA!$C101)/(1+BSL_RFR_spot_no_VA!$C101))-1</f>
        <v>3.3082922928662217E-2</v>
      </c>
      <c r="AF101" s="6">
        <f>((1+BSL_RFR_spot_no_VA!AF101)*(1+DH_RFR_spot_no_VA!$C101)/(1+BSL_RFR_spot_no_VA!$C101))-1</f>
        <v>3.3082922928662217E-2</v>
      </c>
      <c r="AG101" s="6">
        <f>((1+BSL_RFR_spot_no_VA!AG101)*(1+DH_RFR_spot_no_VA!$C101)/(1+BSL_RFR_spot_no_VA!$C101))-1</f>
        <v>3.3082922928662217E-2</v>
      </c>
      <c r="AH101" s="6">
        <f>((1+BSL_RFR_spot_no_VA!AH101)*(1+DH_RFR_spot_no_VA!$C101)/(1+BSL_RFR_spot_no_VA!$C101))-1</f>
        <v>3.7296775696192386E-2</v>
      </c>
      <c r="AI101" s="6">
        <f>((1+BSL_RFR_spot_no_VA!AI101)*(1+DH_RFR_spot_no_VA!$C101)/(1+BSL_RFR_spot_no_VA!$C101))-1</f>
        <v>2.2378538647164214E-2</v>
      </c>
      <c r="AJ101" s="6">
        <f>((1+BSL_RFR_spot_no_VA!AJ101)*(1+DH_RFR_spot_no_VA!$C101)/(1+BSL_RFR_spot_no_VA!$C101))-1</f>
        <v>2.6133061492167098E-2</v>
      </c>
      <c r="AK101" s="6">
        <f>((1+BSL_RFR_spot_no_VA!AK101)*(1+DH_RFR_spot_no_VA!$C101)/(1+BSL_RFR_spot_no_VA!$C101))-1</f>
        <v>3.6497941048319493E-2</v>
      </c>
      <c r="AL101" s="6">
        <f>((1+BSL_RFR_spot_no_VA!AL101)*(1+DH_RFR_spot_no_VA!$C101)/(1+BSL_RFR_spot_no_VA!$C101))-1</f>
        <v>7.5091639973683622E-2</v>
      </c>
      <c r="AM101" s="6">
        <f>((1+BSL_RFR_spot_no_VA!AM101)*(1+DH_RFR_spot_no_VA!$C101)/(1+BSL_RFR_spot_no_VA!$C101))-1</f>
        <v>3.4361058365259156E-2</v>
      </c>
      <c r="AN101" s="6">
        <f>((1+BSL_RFR_spot_no_VA!AN101)*(1+DH_RFR_spot_no_VA!$C101)/(1+BSL_RFR_spot_no_VA!$C101))-1</f>
        <v>4.2249550513004941E-2</v>
      </c>
      <c r="AO101" s="6">
        <f>((1+BSL_RFR_spot_no_VA!AO101)*(1+DH_RFR_spot_no_VA!$C101)/(1+BSL_RFR_spot_no_VA!$C101))-1</f>
        <v>3.7306761129290988E-2</v>
      </c>
      <c r="AP101" s="6">
        <f>((1+BSL_RFR_spot_no_VA!AP101)*(1+DH_RFR_spot_no_VA!$C101)/(1+BSL_RFR_spot_no_VA!$C101))-1</f>
        <v>4.6044015090401569E-2</v>
      </c>
      <c r="AQ101" s="6">
        <f>((1+BSL_RFR_spot_no_VA!AQ101)*(1+DH_RFR_spot_no_VA!$C101)/(1+BSL_RFR_spot_no_VA!$C101))-1</f>
        <v>3.5479426872281561E-2</v>
      </c>
      <c r="AR101" s="6">
        <f>((1+BSL_RFR_spot_no_VA!AR101)*(1+DH_RFR_spot_no_VA!$C101)/(1+BSL_RFR_spot_no_VA!$C101))-1</f>
        <v>5.6448836378947709E-2</v>
      </c>
      <c r="AS101" s="6">
        <f>((1+BSL_RFR_spot_no_VA!AS101)*(1+DH_RFR_spot_no_VA!$C101)/(1+BSL_RFR_spot_no_VA!$C101))-1</f>
        <v>2.2608203608427635E-2</v>
      </c>
      <c r="AT101" s="6">
        <f>((1+BSL_RFR_spot_no_VA!AT101)*(1+DH_RFR_spot_no_VA!$C101)/(1+BSL_RFR_spot_no_VA!$C101))-1</f>
        <v>4.2978487129188947E-2</v>
      </c>
      <c r="AU101" s="6">
        <f>((1+BSL_RFR_spot_no_VA!AU101)*(1+DH_RFR_spot_no_VA!$C101)/(1+BSL_RFR_spot_no_VA!$C101))-1</f>
        <v>5.6668515907112749E-2</v>
      </c>
      <c r="AV101" s="6">
        <f>((1+BSL_RFR_spot_no_VA!AV101)*(1+DH_RFR_spot_no_VA!$C101)/(1+BSL_RFR_spot_no_VA!$C101))-1</f>
        <v>4.0182565861633712E-2</v>
      </c>
      <c r="AW101" s="6">
        <f>((1+BSL_RFR_spot_no_VA!AW101)*(1+DH_RFR_spot_no_VA!$C101)/(1+BSL_RFR_spot_no_VA!$C101))-1</f>
        <v>3.6967256403944937E-2</v>
      </c>
      <c r="AX101" s="6">
        <f>((1+BSL_RFR_spot_no_VA!AX101)*(1+DH_RFR_spot_no_VA!$C101)/(1+BSL_RFR_spot_no_VA!$C101))-1</f>
        <v>6.2509994269684066E-2</v>
      </c>
      <c r="AY101" s="6">
        <f>((1+BSL_RFR_spot_no_VA!AY101)*(1+DH_RFR_spot_no_VA!$C101)/(1+BSL_RFR_spot_no_VA!$C101))-1</f>
        <v>3.3522281984992297E-2</v>
      </c>
      <c r="AZ101" s="6">
        <f>((1+BSL_RFR_spot_no_VA!AZ101)*(1+DH_RFR_spot_no_VA!$C101)/(1+BSL_RFR_spot_no_VA!$C101))-1</f>
        <v>3.4720533956801969E-2</v>
      </c>
      <c r="BA101" s="6">
        <f>((1+BSL_RFR_spot_no_VA!BA101)*(1+DH_RFR_spot_no_VA!$C101)/(1+BSL_RFR_spot_no_VA!$C101))-1</f>
        <v>3.8485042234903455E-2</v>
      </c>
      <c r="BB101" s="6">
        <f>((1+BSL_RFR_spot_no_VA!BB101)*(1+DH_RFR_spot_no_VA!$C101)/(1+BSL_RFR_spot_no_VA!$C101))-1</f>
        <v>6.2430110804896799E-2</v>
      </c>
      <c r="BC101" s="6">
        <f>((1+BSL_RFR_spot_no_VA!BC101)*(1+DH_RFR_spot_no_VA!$C101)/(1+BSL_RFR_spot_no_VA!$C101))-1</f>
        <v>3.0836200481519471E-2</v>
      </c>
      <c r="BD101" s="12"/>
      <c r="BE101" s="3"/>
    </row>
    <row r="102" spans="1:57" x14ac:dyDescent="0.25">
      <c r="A102" s="3"/>
      <c r="B102" s="3">
        <v>92</v>
      </c>
      <c r="C102" s="6">
        <v>3.3179416033821241E-2</v>
      </c>
      <c r="D102" s="6">
        <f>((1+BSL_RFR_spot_no_VA!D102)*(1+DH_RFR_spot_no_VA!$C102)/(1+BSL_RFR_spot_no_VA!$C102))-1</f>
        <v>3.3179416033821241E-2</v>
      </c>
      <c r="E102" s="6">
        <f>((1+BSL_RFR_spot_no_VA!E102)*(1+DH_RFR_spot_no_VA!$C102)/(1+BSL_RFR_spot_no_VA!$C102))-1</f>
        <v>3.3179416033821241E-2</v>
      </c>
      <c r="F102" s="6">
        <f>((1+BSL_RFR_spot_no_VA!F102)*(1+DH_RFR_spot_no_VA!$C102)/(1+BSL_RFR_spot_no_VA!$C102))-1</f>
        <v>3.3039617723012338E-2</v>
      </c>
      <c r="G102" s="6">
        <f>((1+BSL_RFR_spot_no_VA!G102)*(1+DH_RFR_spot_no_VA!$C102)/(1+BSL_RFR_spot_no_VA!$C102))-1</f>
        <v>4.1397559590663935E-2</v>
      </c>
      <c r="H102" s="6">
        <f>((1+BSL_RFR_spot_no_VA!H102)*(1+DH_RFR_spot_no_VA!$C102)/(1+BSL_RFR_spot_no_VA!$C102))-1</f>
        <v>3.3179416033821241E-2</v>
      </c>
      <c r="I102" s="6">
        <f>((1+BSL_RFR_spot_no_VA!I102)*(1+DH_RFR_spot_no_VA!$C102)/(1+BSL_RFR_spot_no_VA!$C102))-1</f>
        <v>3.4018205898675102E-2</v>
      </c>
      <c r="J102" s="6">
        <f>((1+BSL_RFR_spot_no_VA!J102)*(1+DH_RFR_spot_no_VA!$C102)/(1+BSL_RFR_spot_no_VA!$C102))-1</f>
        <v>3.3149459252933555E-2</v>
      </c>
      <c r="K102" s="6">
        <f>((1+BSL_RFR_spot_no_VA!K102)*(1+DH_RFR_spot_no_VA!$C102)/(1+BSL_RFR_spot_no_VA!$C102))-1</f>
        <v>3.3179416033821241E-2</v>
      </c>
      <c r="L102" s="6">
        <f>((1+BSL_RFR_spot_no_VA!L102)*(1+DH_RFR_spot_no_VA!$C102)/(1+BSL_RFR_spot_no_VA!$C102))-1</f>
        <v>3.3179416033821241E-2</v>
      </c>
      <c r="M102" s="6">
        <f>((1+BSL_RFR_spot_no_VA!M102)*(1+DH_RFR_spot_no_VA!$C102)/(1+BSL_RFR_spot_no_VA!$C102))-1</f>
        <v>3.3179416033821241E-2</v>
      </c>
      <c r="N102" s="6">
        <f>((1+BSL_RFR_spot_no_VA!N102)*(1+DH_RFR_spot_no_VA!$C102)/(1+BSL_RFR_spot_no_VA!$C102))-1</f>
        <v>3.3179416033821241E-2</v>
      </c>
      <c r="O102" s="6">
        <f>((1+BSL_RFR_spot_no_VA!O102)*(1+DH_RFR_spot_no_VA!$C102)/(1+BSL_RFR_spot_no_VA!$C102))-1</f>
        <v>3.3179416033821241E-2</v>
      </c>
      <c r="P102" s="6">
        <f>((1+BSL_RFR_spot_no_VA!P102)*(1+DH_RFR_spot_no_VA!$C102)/(1+BSL_RFR_spot_no_VA!$C102))-1</f>
        <v>4.1647199431394055E-2</v>
      </c>
      <c r="Q102" s="6">
        <f>((1+BSL_RFR_spot_no_VA!Q102)*(1+DH_RFR_spot_no_VA!$C102)/(1+BSL_RFR_spot_no_VA!$C102))-1</f>
        <v>4.3784116468045919E-2</v>
      </c>
      <c r="R102" s="6">
        <f>((1+BSL_RFR_spot_no_VA!R102)*(1+DH_RFR_spot_no_VA!$C102)/(1+BSL_RFR_spot_no_VA!$C102))-1</f>
        <v>3.3179416033821241E-2</v>
      </c>
      <c r="S102" s="6">
        <f>((1+BSL_RFR_spot_no_VA!S102)*(1+DH_RFR_spot_no_VA!$C102)/(1+BSL_RFR_spot_no_VA!$C102))-1</f>
        <v>3.3179416033821241E-2</v>
      </c>
      <c r="T102" s="6">
        <f>((1+BSL_RFR_spot_no_VA!T102)*(1+DH_RFR_spot_no_VA!$C102)/(1+BSL_RFR_spot_no_VA!$C102))-1</f>
        <v>3.3179416033821241E-2</v>
      </c>
      <c r="U102" s="6">
        <f>((1+BSL_RFR_spot_no_VA!U102)*(1+DH_RFR_spot_no_VA!$C102)/(1+BSL_RFR_spot_no_VA!$C102))-1</f>
        <v>2.2484845256933506E-2</v>
      </c>
      <c r="V102" s="6">
        <f>((1+BSL_RFR_spot_no_VA!V102)*(1+DH_RFR_spot_no_VA!$C102)/(1+BSL_RFR_spot_no_VA!$C102))-1</f>
        <v>3.3179416033821241E-2</v>
      </c>
      <c r="W102" s="6">
        <f>((1+BSL_RFR_spot_no_VA!W102)*(1+DH_RFR_spot_no_VA!$C102)/(1+BSL_RFR_spot_no_VA!$C102))-1</f>
        <v>3.3179416033821241E-2</v>
      </c>
      <c r="X102" s="6">
        <f>((1+BSL_RFR_spot_no_VA!X102)*(1+DH_RFR_spot_no_VA!$C102)/(1+BSL_RFR_spot_no_VA!$C102))-1</f>
        <v>3.3179416033821241E-2</v>
      </c>
      <c r="Y102" s="6">
        <f>((1+BSL_RFR_spot_no_VA!Y102)*(1+DH_RFR_spot_no_VA!$C102)/(1+BSL_RFR_spot_no_VA!$C102))-1</f>
        <v>3.3179416033821241E-2</v>
      </c>
      <c r="Z102" s="6">
        <f>((1+BSL_RFR_spot_no_VA!Z102)*(1+DH_RFR_spot_no_VA!$C102)/(1+BSL_RFR_spot_no_VA!$C102))-1</f>
        <v>3.6334863620652635E-2</v>
      </c>
      <c r="AA102" s="6">
        <f>((1+BSL_RFR_spot_no_VA!AA102)*(1+DH_RFR_spot_no_VA!$C102)/(1+BSL_RFR_spot_no_VA!$C102))-1</f>
        <v>3.9620123924663853E-2</v>
      </c>
      <c r="AB102" s="6">
        <f>((1+BSL_RFR_spot_no_VA!AB102)*(1+DH_RFR_spot_no_VA!$C102)/(1+BSL_RFR_spot_no_VA!$C102))-1</f>
        <v>3.3179416033821241E-2</v>
      </c>
      <c r="AC102" s="6">
        <f>((1+BSL_RFR_spot_no_VA!AC102)*(1+DH_RFR_spot_no_VA!$C102)/(1+BSL_RFR_spot_no_VA!$C102))-1</f>
        <v>4.1956752833899769E-2</v>
      </c>
      <c r="AD102" s="6">
        <f>((1+BSL_RFR_spot_no_VA!AD102)*(1+DH_RFR_spot_no_VA!$C102)/(1+BSL_RFR_spot_no_VA!$C102))-1</f>
        <v>4.9435962462180516E-2</v>
      </c>
      <c r="AE102" s="6">
        <f>((1+BSL_RFR_spot_no_VA!AE102)*(1+DH_RFR_spot_no_VA!$C102)/(1+BSL_RFR_spot_no_VA!$C102))-1</f>
        <v>3.3179416033821241E-2</v>
      </c>
      <c r="AF102" s="6">
        <f>((1+BSL_RFR_spot_no_VA!AF102)*(1+DH_RFR_spot_no_VA!$C102)/(1+BSL_RFR_spot_no_VA!$C102))-1</f>
        <v>3.3179416033821241E-2</v>
      </c>
      <c r="AG102" s="6">
        <f>((1+BSL_RFR_spot_no_VA!AG102)*(1+DH_RFR_spot_no_VA!$C102)/(1+BSL_RFR_spot_no_VA!$C102))-1</f>
        <v>3.3179416033821241E-2</v>
      </c>
      <c r="AH102" s="6">
        <f>((1+BSL_RFR_spot_no_VA!AH102)*(1+DH_RFR_spot_no_VA!$C102)/(1+BSL_RFR_spot_no_VA!$C102))-1</f>
        <v>3.7353394170832388E-2</v>
      </c>
      <c r="AI102" s="6">
        <f>((1+BSL_RFR_spot_no_VA!AI102)*(1+DH_RFR_spot_no_VA!$C102)/(1+BSL_RFR_spot_no_VA!$C102))-1</f>
        <v>2.2484845256933506E-2</v>
      </c>
      <c r="AJ102" s="6">
        <f>((1+BSL_RFR_spot_no_VA!AJ102)*(1+DH_RFR_spot_no_VA!$C102)/(1+BSL_RFR_spot_no_VA!$C102))-1</f>
        <v>2.6309327616922396E-2</v>
      </c>
      <c r="AK102" s="6">
        <f>((1+BSL_RFR_spot_no_VA!AK102)*(1+DH_RFR_spot_no_VA!$C102)/(1+BSL_RFR_spot_no_VA!$C102))-1</f>
        <v>3.6564532274124595E-2</v>
      </c>
      <c r="AL102" s="6">
        <f>((1+BSL_RFR_spot_no_VA!AL102)*(1+DH_RFR_spot_no_VA!$C102)/(1+BSL_RFR_spot_no_VA!$C102))-1</f>
        <v>7.4829327061270323E-2</v>
      </c>
      <c r="AM102" s="6">
        <f>((1+BSL_RFR_spot_no_VA!AM102)*(1+DH_RFR_spot_no_VA!$C102)/(1+BSL_RFR_spot_no_VA!$C102))-1</f>
        <v>3.4447586424731336E-2</v>
      </c>
      <c r="AN102" s="6">
        <f>((1+BSL_RFR_spot_no_VA!AN102)*(1+DH_RFR_spot_no_VA!$C102)/(1+BSL_RFR_spot_no_VA!$C102))-1</f>
        <v>4.2246335049146877E-2</v>
      </c>
      <c r="AO102" s="6">
        <f>((1+BSL_RFR_spot_no_VA!AO102)*(1+DH_RFR_spot_no_VA!$C102)/(1+BSL_RFR_spot_no_VA!$C102))-1</f>
        <v>3.7363379764461468E-2</v>
      </c>
      <c r="AP102" s="6">
        <f>((1+BSL_RFR_spot_no_VA!AP102)*(1+DH_RFR_spot_no_VA!$C102)/(1+BSL_RFR_spot_no_VA!$C102))-1</f>
        <v>4.6000918253731315E-2</v>
      </c>
      <c r="AQ102" s="6">
        <f>((1+BSL_RFR_spot_no_VA!AQ102)*(1+DH_RFR_spot_no_VA!$C102)/(1+BSL_RFR_spot_no_VA!$C102))-1</f>
        <v>3.5546001723944842E-2</v>
      </c>
      <c r="AR102" s="6">
        <f>((1+BSL_RFR_spot_no_VA!AR102)*(1+DH_RFR_spot_no_VA!$C102)/(1+BSL_RFR_spot_no_VA!$C102))-1</f>
        <v>5.640590681537172E-2</v>
      </c>
      <c r="AS102" s="6">
        <f>((1+BSL_RFR_spot_no_VA!AS102)*(1+DH_RFR_spot_no_VA!$C102)/(1+BSL_RFR_spot_no_VA!$C102))-1</f>
        <v>2.2704528316776385E-2</v>
      </c>
      <c r="AT102" s="6">
        <f>((1+BSL_RFR_spot_no_VA!AT102)*(1+DH_RFR_spot_no_VA!$C102)/(1+BSL_RFR_spot_no_VA!$C102))-1</f>
        <v>4.2965297790450441E-2</v>
      </c>
      <c r="AU102" s="6">
        <f>((1+BSL_RFR_spot_no_VA!AU102)*(1+DH_RFR_spot_no_VA!$C102)/(1+BSL_RFR_spot_no_VA!$C102))-1</f>
        <v>5.6615604281585297E-2</v>
      </c>
      <c r="AV102" s="6">
        <f>((1+BSL_RFR_spot_no_VA!AV102)*(1+DH_RFR_spot_no_VA!$C102)/(1+BSL_RFR_spot_no_VA!$C102))-1</f>
        <v>4.0199288355158291E-2</v>
      </c>
      <c r="AW102" s="6">
        <f>((1+BSL_RFR_spot_no_VA!AW102)*(1+DH_RFR_spot_no_VA!$C102)/(1+BSL_RFR_spot_no_VA!$C102))-1</f>
        <v>3.7023869581068514E-2</v>
      </c>
      <c r="AX102" s="6">
        <f>((1+BSL_RFR_spot_no_VA!AX102)*(1+DH_RFR_spot_no_VA!$C102)/(1+BSL_RFR_spot_no_VA!$C102))-1</f>
        <v>6.2387277399270413E-2</v>
      </c>
      <c r="AY102" s="6">
        <f>((1+BSL_RFR_spot_no_VA!AY102)*(1+DH_RFR_spot_no_VA!$C102)/(1+BSL_RFR_spot_no_VA!$C102))-1</f>
        <v>3.3608796559877474E-2</v>
      </c>
      <c r="AZ102" s="6">
        <f>((1+BSL_RFR_spot_no_VA!AZ102)*(1+DH_RFR_spot_no_VA!$C102)/(1+BSL_RFR_spot_no_VA!$C102))-1</f>
        <v>3.4797082201753593E-2</v>
      </c>
      <c r="BA102" s="6">
        <f>((1+BSL_RFR_spot_no_VA!BA102)*(1+DH_RFR_spot_no_VA!$C102)/(1+BSL_RFR_spot_no_VA!$C102))-1</f>
        <v>3.8521708625450346E-2</v>
      </c>
      <c r="BB102" s="6">
        <f>((1+BSL_RFR_spot_no_VA!BB102)*(1+DH_RFR_spot_no_VA!$C102)/(1+BSL_RFR_spot_no_VA!$C102))-1</f>
        <v>6.231737824386574E-2</v>
      </c>
      <c r="BC102" s="6">
        <f>((1+BSL_RFR_spot_no_VA!BC102)*(1+DH_RFR_spot_no_VA!$C102)/(1+BSL_RFR_spot_no_VA!$C102))-1</f>
        <v>3.0962614248136067E-2</v>
      </c>
      <c r="BD102" s="12"/>
      <c r="BE102" s="3"/>
    </row>
    <row r="103" spans="1:57" x14ac:dyDescent="0.25">
      <c r="A103" s="3"/>
      <c r="B103" s="3">
        <v>93</v>
      </c>
      <c r="C103" s="6">
        <v>3.327384513955578E-2</v>
      </c>
      <c r="D103" s="6">
        <f>((1+BSL_RFR_spot_no_VA!D103)*(1+DH_RFR_spot_no_VA!$C103)/(1+BSL_RFR_spot_no_VA!$C103))-1</f>
        <v>3.327384513955578E-2</v>
      </c>
      <c r="E103" s="6">
        <f>((1+BSL_RFR_spot_no_VA!E103)*(1+DH_RFR_spot_no_VA!$C103)/(1+BSL_RFR_spot_no_VA!$C103))-1</f>
        <v>3.327384513955578E-2</v>
      </c>
      <c r="F103" s="6">
        <f>((1+BSL_RFR_spot_no_VA!F103)*(1+DH_RFR_spot_no_VA!$C103)/(1+BSL_RFR_spot_no_VA!$C103))-1</f>
        <v>3.3134044860918754E-2</v>
      </c>
      <c r="G103" s="6">
        <f>((1+BSL_RFR_spot_no_VA!G103)*(1+DH_RFR_spot_no_VA!$C103)/(1+BSL_RFR_spot_no_VA!$C103))-1</f>
        <v>4.1402232768873004E-2</v>
      </c>
      <c r="H103" s="6">
        <f>((1+BSL_RFR_spot_no_VA!H103)*(1+DH_RFR_spot_no_VA!$C103)/(1+BSL_RFR_spot_no_VA!$C103))-1</f>
        <v>3.327384513955578E-2</v>
      </c>
      <c r="I103" s="6">
        <f>((1+BSL_RFR_spot_no_VA!I103)*(1+DH_RFR_spot_no_VA!$C103)/(1+BSL_RFR_spot_no_VA!$C103))-1</f>
        <v>3.4102661077188845E-2</v>
      </c>
      <c r="J103" s="6">
        <f>((1+BSL_RFR_spot_no_VA!J103)*(1+DH_RFR_spot_no_VA!$C103)/(1+BSL_RFR_spot_no_VA!$C103))-1</f>
        <v>3.3243887936990735E-2</v>
      </c>
      <c r="K103" s="6">
        <f>((1+BSL_RFR_spot_no_VA!K103)*(1+DH_RFR_spot_no_VA!$C103)/(1+BSL_RFR_spot_no_VA!$C103))-1</f>
        <v>3.327384513955578E-2</v>
      </c>
      <c r="L103" s="6">
        <f>((1+BSL_RFR_spot_no_VA!L103)*(1+DH_RFR_spot_no_VA!$C103)/(1+BSL_RFR_spot_no_VA!$C103))-1</f>
        <v>3.327384513955578E-2</v>
      </c>
      <c r="M103" s="6">
        <f>((1+BSL_RFR_spot_no_VA!M103)*(1+DH_RFR_spot_no_VA!$C103)/(1+BSL_RFR_spot_no_VA!$C103))-1</f>
        <v>3.327384513955578E-2</v>
      </c>
      <c r="N103" s="6">
        <f>((1+BSL_RFR_spot_no_VA!N103)*(1+DH_RFR_spot_no_VA!$C103)/(1+BSL_RFR_spot_no_VA!$C103))-1</f>
        <v>3.327384513955578E-2</v>
      </c>
      <c r="O103" s="6">
        <f>((1+BSL_RFR_spot_no_VA!O103)*(1+DH_RFR_spot_no_VA!$C103)/(1+BSL_RFR_spot_no_VA!$C103))-1</f>
        <v>3.327384513955578E-2</v>
      </c>
      <c r="P103" s="6">
        <f>((1+BSL_RFR_spot_no_VA!P103)*(1+DH_RFR_spot_no_VA!$C103)/(1+BSL_RFR_spot_no_VA!$C103))-1</f>
        <v>4.1651876123581788E-2</v>
      </c>
      <c r="Q103" s="6">
        <f>((1+BSL_RFR_spot_no_VA!Q103)*(1+DH_RFR_spot_no_VA!$C103)/(1+BSL_RFR_spot_no_VA!$C103))-1</f>
        <v>4.3758866037323596E-2</v>
      </c>
      <c r="R103" s="6">
        <f>((1+BSL_RFR_spot_no_VA!R103)*(1+DH_RFR_spot_no_VA!$C103)/(1+BSL_RFR_spot_no_VA!$C103))-1</f>
        <v>3.327384513955578E-2</v>
      </c>
      <c r="S103" s="6">
        <f>((1+BSL_RFR_spot_no_VA!S103)*(1+DH_RFR_spot_no_VA!$C103)/(1+BSL_RFR_spot_no_VA!$C103))-1</f>
        <v>3.327384513955578E-2</v>
      </c>
      <c r="T103" s="6">
        <f>((1+BSL_RFR_spot_no_VA!T103)*(1+DH_RFR_spot_no_VA!$C103)/(1+BSL_RFR_spot_no_VA!$C103))-1</f>
        <v>3.327384513955578E-2</v>
      </c>
      <c r="U103" s="6">
        <f>((1+BSL_RFR_spot_no_VA!U103)*(1+DH_RFR_spot_no_VA!$C103)/(1+BSL_RFR_spot_no_VA!$C103))-1</f>
        <v>2.2589109558020626E-2</v>
      </c>
      <c r="V103" s="6">
        <f>((1+BSL_RFR_spot_no_VA!V103)*(1+DH_RFR_spot_no_VA!$C103)/(1+BSL_RFR_spot_no_VA!$C103))-1</f>
        <v>3.327384513955578E-2</v>
      </c>
      <c r="W103" s="6">
        <f>((1+BSL_RFR_spot_no_VA!W103)*(1+DH_RFR_spot_no_VA!$C103)/(1+BSL_RFR_spot_no_VA!$C103))-1</f>
        <v>3.327384513955578E-2</v>
      </c>
      <c r="X103" s="6">
        <f>((1+BSL_RFR_spot_no_VA!X103)*(1+DH_RFR_spot_no_VA!$C103)/(1+BSL_RFR_spot_no_VA!$C103))-1</f>
        <v>3.327384513955578E-2</v>
      </c>
      <c r="Y103" s="6">
        <f>((1+BSL_RFR_spot_no_VA!Y103)*(1+DH_RFR_spot_no_VA!$C103)/(1+BSL_RFR_spot_no_VA!$C103))-1</f>
        <v>3.327384513955578E-2</v>
      </c>
      <c r="Z103" s="6">
        <f>((1+BSL_RFR_spot_no_VA!Z103)*(1+DH_RFR_spot_no_VA!$C103)/(1+BSL_RFR_spot_no_VA!$C103))-1</f>
        <v>3.6389394206321146E-2</v>
      </c>
      <c r="AA103" s="6">
        <f>((1+BSL_RFR_spot_no_VA!AA103)*(1+DH_RFR_spot_no_VA!$C103)/(1+BSL_RFR_spot_no_VA!$C103))-1</f>
        <v>3.9644743551723094E-2</v>
      </c>
      <c r="AB103" s="6">
        <f>((1+BSL_RFR_spot_no_VA!AB103)*(1+DH_RFR_spot_no_VA!$C103)/(1+BSL_RFR_spot_no_VA!$C103))-1</f>
        <v>3.327384513955578E-2</v>
      </c>
      <c r="AC103" s="6">
        <f>((1+BSL_RFR_spot_no_VA!AC103)*(1+DH_RFR_spot_no_VA!$C103)/(1+BSL_RFR_spot_no_VA!$C103))-1</f>
        <v>4.1951448149232018E-2</v>
      </c>
      <c r="AD103" s="6">
        <f>((1+BSL_RFR_spot_no_VA!AD103)*(1+DH_RFR_spot_no_VA!$C103)/(1+BSL_RFR_spot_no_VA!$C103))-1</f>
        <v>4.9360862916988157E-2</v>
      </c>
      <c r="AE103" s="6">
        <f>((1+BSL_RFR_spot_no_VA!AE103)*(1+DH_RFR_spot_no_VA!$C103)/(1+BSL_RFR_spot_no_VA!$C103))-1</f>
        <v>3.327384513955578E-2</v>
      </c>
      <c r="AF103" s="6">
        <f>((1+BSL_RFR_spot_no_VA!AF103)*(1+DH_RFR_spot_no_VA!$C103)/(1+BSL_RFR_spot_no_VA!$C103))-1</f>
        <v>3.327384513955578E-2</v>
      </c>
      <c r="AG103" s="6">
        <f>((1+BSL_RFR_spot_no_VA!AG103)*(1+DH_RFR_spot_no_VA!$C103)/(1+BSL_RFR_spot_no_VA!$C103))-1</f>
        <v>3.327384513955578E-2</v>
      </c>
      <c r="AH103" s="6">
        <f>((1+BSL_RFR_spot_no_VA!AH103)*(1+DH_RFR_spot_no_VA!$C103)/(1+BSL_RFR_spot_no_VA!$C103))-1</f>
        <v>3.7397953359344482E-2</v>
      </c>
      <c r="AI103" s="6">
        <f>((1+BSL_RFR_spot_no_VA!AI103)*(1+DH_RFR_spot_no_VA!$C103)/(1+BSL_RFR_spot_no_VA!$C103))-1</f>
        <v>2.2589109558020626E-2</v>
      </c>
      <c r="AJ103" s="6">
        <f>((1+BSL_RFR_spot_no_VA!AJ103)*(1+DH_RFR_spot_no_VA!$C103)/(1+BSL_RFR_spot_no_VA!$C103))-1</f>
        <v>2.6473560157289189E-2</v>
      </c>
      <c r="AK103" s="6">
        <f>((1+BSL_RFR_spot_no_VA!AK103)*(1+DH_RFR_spot_no_VA!$C103)/(1+BSL_RFR_spot_no_VA!$C103))-1</f>
        <v>3.6619066092653085E-2</v>
      </c>
      <c r="AL103" s="6">
        <f>((1+BSL_RFR_spot_no_VA!AL103)*(1+DH_RFR_spot_no_VA!$C103)/(1+BSL_RFR_spot_no_VA!$C103))-1</f>
        <v>7.4584827476761317E-2</v>
      </c>
      <c r="AM103" s="6">
        <f>((1+BSL_RFR_spot_no_VA!AM103)*(1+DH_RFR_spot_no_VA!$C103)/(1+BSL_RFR_spot_no_VA!$C103))-1</f>
        <v>3.45320476472879E-2</v>
      </c>
      <c r="AN103" s="6">
        <f>((1+BSL_RFR_spot_no_VA!AN103)*(1+DH_RFR_spot_no_VA!$C103)/(1+BSL_RFR_spot_no_VA!$C103))-1</f>
        <v>4.2241034440694492E-2</v>
      </c>
      <c r="AO103" s="6">
        <f>((1+BSL_RFR_spot_no_VA!AO103)*(1+DH_RFR_spot_no_VA!$C103)/(1+BSL_RFR_spot_no_VA!$C103))-1</f>
        <v>3.7407939093532905E-2</v>
      </c>
      <c r="AP103" s="6">
        <f>((1+BSL_RFR_spot_no_VA!AP103)*(1+DH_RFR_spot_no_VA!$C103)/(1+BSL_RFR_spot_no_VA!$C103))-1</f>
        <v>4.5955727558760762E-2</v>
      </c>
      <c r="AQ103" s="6">
        <f>((1+BSL_RFR_spot_no_VA!AQ103)*(1+DH_RFR_spot_no_VA!$C103)/(1+BSL_RFR_spot_no_VA!$C103))-1</f>
        <v>3.5610506939629749E-2</v>
      </c>
      <c r="AR103" s="6">
        <f>((1+BSL_RFR_spot_no_VA!AR103)*(1+DH_RFR_spot_no_VA!$C103)/(1+BSL_RFR_spot_no_VA!$C103))-1</f>
        <v>5.6350876848833442E-2</v>
      </c>
      <c r="AS103" s="6">
        <f>((1+BSL_RFR_spot_no_VA!AS103)*(1+DH_RFR_spot_no_VA!$C103)/(1+BSL_RFR_spot_no_VA!$C103))-1</f>
        <v>2.2808795710164587E-2</v>
      </c>
      <c r="AT103" s="6">
        <f>((1+BSL_RFR_spot_no_VA!AT103)*(1+DH_RFR_spot_no_VA!$C103)/(1+BSL_RFR_spot_no_VA!$C103))-1</f>
        <v>4.2950021568067376E-2</v>
      </c>
      <c r="AU103" s="6">
        <f>((1+BSL_RFR_spot_no_VA!AU103)*(1+DH_RFR_spot_no_VA!$C103)/(1+BSL_RFR_spot_no_VA!$C103))-1</f>
        <v>5.6570563000977181E-2</v>
      </c>
      <c r="AV103" s="6">
        <f>((1+BSL_RFR_spot_no_VA!AV103)*(1+DH_RFR_spot_no_VA!$C103)/(1+BSL_RFR_spot_no_VA!$C103))-1</f>
        <v>4.0213930400459175E-2</v>
      </c>
      <c r="AW103" s="6">
        <f>((1+BSL_RFR_spot_no_VA!AW103)*(1+DH_RFR_spot_no_VA!$C103)/(1+BSL_RFR_spot_no_VA!$C103))-1</f>
        <v>3.7078409865317186E-2</v>
      </c>
      <c r="AX103" s="6">
        <f>((1+BSL_RFR_spot_no_VA!AX103)*(1+DH_RFR_spot_no_VA!$C103)/(1+BSL_RFR_spot_no_VA!$C103))-1</f>
        <v>6.2282402956713723E-2</v>
      </c>
      <c r="AY103" s="6">
        <f>((1+BSL_RFR_spot_no_VA!AY103)*(1+DH_RFR_spot_no_VA!$C103)/(1+BSL_RFR_spot_no_VA!$C103))-1</f>
        <v>3.3703231709654835E-2</v>
      </c>
      <c r="AZ103" s="6">
        <f>((1+BSL_RFR_spot_no_VA!AZ103)*(1+DH_RFR_spot_no_VA!$C103)/(1+BSL_RFR_spot_no_VA!$C103))-1</f>
        <v>3.487156260969182E-2</v>
      </c>
      <c r="BA103" s="6">
        <f>((1+BSL_RFR_spot_no_VA!BA103)*(1+DH_RFR_spot_no_VA!$C103)/(1+BSL_RFR_spot_no_VA!$C103))-1</f>
        <v>3.8556298525193045E-2</v>
      </c>
      <c r="BB103" s="6">
        <f>((1+BSL_RFR_spot_no_VA!BB103)*(1+DH_RFR_spot_no_VA!$C103)/(1+BSL_RFR_spot_no_VA!$C103))-1</f>
        <v>6.2202517083206788E-2</v>
      </c>
      <c r="BC103" s="6">
        <f>((1+BSL_RFR_spot_no_VA!BC103)*(1+DH_RFR_spot_no_VA!$C103)/(1+BSL_RFR_spot_no_VA!$C103))-1</f>
        <v>3.1076983618118614E-2</v>
      </c>
      <c r="BD103" s="12"/>
      <c r="BE103" s="3"/>
    </row>
    <row r="104" spans="1:57" x14ac:dyDescent="0.25">
      <c r="A104" s="3"/>
      <c r="B104" s="3">
        <v>94</v>
      </c>
      <c r="C104" s="6">
        <v>3.3366275560223535E-2</v>
      </c>
      <c r="D104" s="6">
        <f>((1+BSL_RFR_spot_no_VA!D104)*(1+DH_RFR_spot_no_VA!$C104)/(1+BSL_RFR_spot_no_VA!$C104))-1</f>
        <v>3.3366275560223535E-2</v>
      </c>
      <c r="E104" s="6">
        <f>((1+BSL_RFR_spot_no_VA!E104)*(1+DH_RFR_spot_no_VA!$C104)/(1+BSL_RFR_spot_no_VA!$C104))-1</f>
        <v>3.3366275560223535E-2</v>
      </c>
      <c r="F104" s="6">
        <f>((1+BSL_RFR_spot_no_VA!F104)*(1+DH_RFR_spot_no_VA!$C104)/(1+BSL_RFR_spot_no_VA!$C104))-1</f>
        <v>3.3226472233482074E-2</v>
      </c>
      <c r="G104" s="6">
        <f>((1+BSL_RFR_spot_no_VA!G104)*(1+DH_RFR_spot_no_VA!$C104)/(1+BSL_RFR_spot_no_VA!$C104))-1</f>
        <v>4.1414952799758264E-2</v>
      </c>
      <c r="H104" s="6">
        <f>((1+BSL_RFR_spot_no_VA!H104)*(1+DH_RFR_spot_no_VA!$C104)/(1+BSL_RFR_spot_no_VA!$C104))-1</f>
        <v>3.3366275560223535E-2</v>
      </c>
      <c r="I104" s="6">
        <f>((1+BSL_RFR_spot_no_VA!I104)*(1+DH_RFR_spot_no_VA!$C104)/(1+BSL_RFR_spot_no_VA!$C104))-1</f>
        <v>3.4195109568761151E-2</v>
      </c>
      <c r="J104" s="6">
        <f>((1+BSL_RFR_spot_no_VA!J104)*(1+DH_RFR_spot_no_VA!$C104)/(1+BSL_RFR_spot_no_VA!$C104))-1</f>
        <v>3.3346303656403231E-2</v>
      </c>
      <c r="K104" s="6">
        <f>((1+BSL_RFR_spot_no_VA!K104)*(1+DH_RFR_spot_no_VA!$C104)/(1+BSL_RFR_spot_no_VA!$C104))-1</f>
        <v>3.3366275560223535E-2</v>
      </c>
      <c r="L104" s="6">
        <f>((1+BSL_RFR_spot_no_VA!L104)*(1+DH_RFR_spot_no_VA!$C104)/(1+BSL_RFR_spot_no_VA!$C104))-1</f>
        <v>3.3366275560223535E-2</v>
      </c>
      <c r="M104" s="6">
        <f>((1+BSL_RFR_spot_no_VA!M104)*(1+DH_RFR_spot_no_VA!$C104)/(1+BSL_RFR_spot_no_VA!$C104))-1</f>
        <v>3.3366275560223535E-2</v>
      </c>
      <c r="N104" s="6">
        <f>((1+BSL_RFR_spot_no_VA!N104)*(1+DH_RFR_spot_no_VA!$C104)/(1+BSL_RFR_spot_no_VA!$C104))-1</f>
        <v>3.3366275560223535E-2</v>
      </c>
      <c r="O104" s="6">
        <f>((1+BSL_RFR_spot_no_VA!O104)*(1+DH_RFR_spot_no_VA!$C104)/(1+BSL_RFR_spot_no_VA!$C104))-1</f>
        <v>3.3366275560223535E-2</v>
      </c>
      <c r="P104" s="6">
        <f>((1+BSL_RFR_spot_no_VA!P104)*(1+DH_RFR_spot_no_VA!$C104)/(1+BSL_RFR_spot_no_VA!$C104))-1</f>
        <v>4.1654615645600357E-2</v>
      </c>
      <c r="Q104" s="6">
        <f>((1+BSL_RFR_spot_no_VA!Q104)*(1+DH_RFR_spot_no_VA!$C104)/(1+BSL_RFR_spot_no_VA!$C104))-1</f>
        <v>4.3751665546720053E-2</v>
      </c>
      <c r="R104" s="6">
        <f>((1+BSL_RFR_spot_no_VA!R104)*(1+DH_RFR_spot_no_VA!$C104)/(1+BSL_RFR_spot_no_VA!$C104))-1</f>
        <v>3.3366275560223535E-2</v>
      </c>
      <c r="S104" s="6">
        <f>((1+BSL_RFR_spot_no_VA!S104)*(1+DH_RFR_spot_no_VA!$C104)/(1+BSL_RFR_spot_no_VA!$C104))-1</f>
        <v>3.3366275560223535E-2</v>
      </c>
      <c r="T104" s="6">
        <f>((1+BSL_RFR_spot_no_VA!T104)*(1+DH_RFR_spot_no_VA!$C104)/(1+BSL_RFR_spot_no_VA!$C104))-1</f>
        <v>3.3366275560223535E-2</v>
      </c>
      <c r="U104" s="6">
        <f>((1+BSL_RFR_spot_no_VA!U104)*(1+DH_RFR_spot_no_VA!$C104)/(1+BSL_RFR_spot_no_VA!$C104))-1</f>
        <v>2.2691292968334276E-2</v>
      </c>
      <c r="V104" s="6">
        <f>((1+BSL_RFR_spot_no_VA!V104)*(1+DH_RFR_spot_no_VA!$C104)/(1+BSL_RFR_spot_no_VA!$C104))-1</f>
        <v>3.3366275560223535E-2</v>
      </c>
      <c r="W104" s="6">
        <f>((1+BSL_RFR_spot_no_VA!W104)*(1+DH_RFR_spot_no_VA!$C104)/(1+BSL_RFR_spot_no_VA!$C104))-1</f>
        <v>3.3366275560223535E-2</v>
      </c>
      <c r="X104" s="6">
        <f>((1+BSL_RFR_spot_no_VA!X104)*(1+DH_RFR_spot_no_VA!$C104)/(1+BSL_RFR_spot_no_VA!$C104))-1</f>
        <v>3.3366275560223535E-2</v>
      </c>
      <c r="Y104" s="6">
        <f>((1+BSL_RFR_spot_no_VA!Y104)*(1+DH_RFR_spot_no_VA!$C104)/(1+BSL_RFR_spot_no_VA!$C104))-1</f>
        <v>3.3366275560223535E-2</v>
      </c>
      <c r="Z104" s="6">
        <f>((1+BSL_RFR_spot_no_VA!Z104)*(1+DH_RFR_spot_no_VA!$C104)/(1+BSL_RFR_spot_no_VA!$C104))-1</f>
        <v>3.6451934700442168E-2</v>
      </c>
      <c r="AA104" s="6">
        <f>((1+BSL_RFR_spot_no_VA!AA104)*(1+DH_RFR_spot_no_VA!$C104)/(1+BSL_RFR_spot_no_VA!$C104))-1</f>
        <v>3.967739716740204E-2</v>
      </c>
      <c r="AB104" s="6">
        <f>((1+BSL_RFR_spot_no_VA!AB104)*(1+DH_RFR_spot_no_VA!$C104)/(1+BSL_RFR_spot_no_VA!$C104))-1</f>
        <v>3.3366275560223535E-2</v>
      </c>
      <c r="AC104" s="6">
        <f>((1+BSL_RFR_spot_no_VA!AC104)*(1+DH_RFR_spot_no_VA!$C104)/(1+BSL_RFR_spot_no_VA!$C104))-1</f>
        <v>4.1964180154813402E-2</v>
      </c>
      <c r="AD104" s="6">
        <f>((1+BSL_RFR_spot_no_VA!AD104)*(1+DH_RFR_spot_no_VA!$C104)/(1+BSL_RFR_spot_no_VA!$C104))-1</f>
        <v>4.9283882904911369E-2</v>
      </c>
      <c r="AE104" s="6">
        <f>((1+BSL_RFR_spot_no_VA!AE104)*(1+DH_RFR_spot_no_VA!$C104)/(1+BSL_RFR_spot_no_VA!$C104))-1</f>
        <v>3.3366275560223535E-2</v>
      </c>
      <c r="AF104" s="6">
        <f>((1+BSL_RFR_spot_no_VA!AF104)*(1+DH_RFR_spot_no_VA!$C104)/(1+BSL_RFR_spot_no_VA!$C104))-1</f>
        <v>3.3366275560223535E-2</v>
      </c>
      <c r="AG104" s="6">
        <f>((1+BSL_RFR_spot_no_VA!AG104)*(1+DH_RFR_spot_no_VA!$C104)/(1+BSL_RFR_spot_no_VA!$C104))-1</f>
        <v>3.3366275560223535E-2</v>
      </c>
      <c r="AH104" s="6">
        <f>((1+BSL_RFR_spot_no_VA!AH104)*(1+DH_RFR_spot_no_VA!$C104)/(1+BSL_RFR_spot_no_VA!$C104))-1</f>
        <v>3.7460515843361408E-2</v>
      </c>
      <c r="AI104" s="6">
        <f>((1+BSL_RFR_spot_no_VA!AI104)*(1+DH_RFR_spot_no_VA!$C104)/(1+BSL_RFR_spot_no_VA!$C104))-1</f>
        <v>2.2691292968334276E-2</v>
      </c>
      <c r="AJ104" s="6">
        <f>((1+BSL_RFR_spot_no_VA!AJ104)*(1+DH_RFR_spot_no_VA!$C104)/(1+BSL_RFR_spot_no_VA!$C104))-1</f>
        <v>2.6645729924731132E-2</v>
      </c>
      <c r="AK104" s="6">
        <f>((1+BSL_RFR_spot_no_VA!AK104)*(1+DH_RFR_spot_no_VA!$C104)/(1+BSL_RFR_spot_no_VA!$C104))-1</f>
        <v>3.6681611594374219E-2</v>
      </c>
      <c r="AL104" s="6">
        <f>((1+BSL_RFR_spot_no_VA!AL104)*(1+DH_RFR_spot_no_VA!$C104)/(1+BSL_RFR_spot_no_VA!$C104))-1</f>
        <v>7.434862219924443E-2</v>
      </c>
      <c r="AM104" s="6">
        <f>((1+BSL_RFR_spot_no_VA!AM104)*(1+DH_RFR_spot_no_VA!$C104)/(1+BSL_RFR_spot_no_VA!$C104))-1</f>
        <v>3.461451954898509E-2</v>
      </c>
      <c r="AN104" s="6">
        <f>((1+BSL_RFR_spot_no_VA!AN104)*(1+DH_RFR_spot_no_VA!$C104)/(1+BSL_RFR_spot_no_VA!$C104))-1</f>
        <v>4.224378680829588E-2</v>
      </c>
      <c r="AO104" s="6">
        <f>((1+BSL_RFR_spot_no_VA!AO104)*(1+DH_RFR_spot_no_VA!$C104)/(1+BSL_RFR_spot_no_VA!$C104))-1</f>
        <v>3.7460515843361408E-2</v>
      </c>
      <c r="AP104" s="6">
        <f>((1+BSL_RFR_spot_no_VA!AP104)*(1+DH_RFR_spot_no_VA!$C104)/(1+BSL_RFR_spot_no_VA!$C104))-1</f>
        <v>4.5928603063120299E-2</v>
      </c>
      <c r="AQ104" s="6">
        <f>((1+BSL_RFR_spot_no_VA!AQ104)*(1+DH_RFR_spot_no_VA!$C104)/(1+BSL_RFR_spot_no_VA!$C104))-1</f>
        <v>3.5693002355275061E-2</v>
      </c>
      <c r="AR104" s="6">
        <f>((1+BSL_RFR_spot_no_VA!AR104)*(1+DH_RFR_spot_no_VA!$C104)/(1+BSL_RFR_spot_no_VA!$C104))-1</f>
        <v>5.6313993049616817E-2</v>
      </c>
      <c r="AS104" s="6">
        <f>((1+BSL_RFR_spot_no_VA!AS104)*(1+DH_RFR_spot_no_VA!$C104)/(1+BSL_RFR_spot_no_VA!$C104))-1</f>
        <v>2.2910983910356286E-2</v>
      </c>
      <c r="AT104" s="6">
        <f>((1+BSL_RFR_spot_no_VA!AT104)*(1+DH_RFR_spot_no_VA!$C104)/(1+BSL_RFR_spot_no_VA!$C104))-1</f>
        <v>4.2952789393912338E-2</v>
      </c>
      <c r="AU104" s="6">
        <f>((1+BSL_RFR_spot_no_VA!AU104)*(1+DH_RFR_spot_no_VA!$C104)/(1+BSL_RFR_spot_no_VA!$C104))-1</f>
        <v>5.6523698039728565E-2</v>
      </c>
      <c r="AV104" s="6">
        <f>((1+BSL_RFR_spot_no_VA!AV104)*(1+DH_RFR_spot_no_VA!$C104)/(1+BSL_RFR_spot_no_VA!$C104))-1</f>
        <v>4.0246596426277259E-2</v>
      </c>
      <c r="AW104" s="6">
        <f>((1+BSL_RFR_spot_no_VA!AW104)*(1+DH_RFR_spot_no_VA!$C104)/(1+BSL_RFR_spot_no_VA!$C104))-1</f>
        <v>3.7130979430328281E-2</v>
      </c>
      <c r="AX104" s="6">
        <f>((1+BSL_RFR_spot_no_VA!AX104)*(1+DH_RFR_spot_no_VA!$C104)/(1+BSL_RFR_spot_no_VA!$C104))-1</f>
        <v>6.2175746820841482E-2</v>
      </c>
      <c r="AY104" s="6">
        <f>((1+BSL_RFR_spot_no_VA!AY104)*(1+DH_RFR_spot_no_VA!$C104)/(1+BSL_RFR_spot_no_VA!$C104))-1</f>
        <v>3.3795671492357515E-2</v>
      </c>
      <c r="AZ104" s="6">
        <f>((1+BSL_RFR_spot_no_VA!AZ104)*(1+DH_RFR_spot_no_VA!$C104)/(1+BSL_RFR_spot_no_VA!$C104))-1</f>
        <v>3.4954041913928258E-2</v>
      </c>
      <c r="BA104" s="6">
        <f>((1+BSL_RFR_spot_no_VA!BA104)*(1+DH_RFR_spot_no_VA!$C104)/(1+BSL_RFR_spot_no_VA!$C104))-1</f>
        <v>3.8598914361112069E-2</v>
      </c>
      <c r="BB104" s="6">
        <f>((1+BSL_RFR_spot_no_VA!BB104)*(1+DH_RFR_spot_no_VA!$C104)/(1+BSL_RFR_spot_no_VA!$C104))-1</f>
        <v>6.2105845157470752E-2</v>
      </c>
      <c r="BC104" s="6">
        <f>((1+BSL_RFR_spot_no_VA!BC104)*(1+DH_RFR_spot_no_VA!$C104)/(1+BSL_RFR_spot_no_VA!$C104))-1</f>
        <v>3.119932399573333E-2</v>
      </c>
      <c r="BD104" s="12"/>
      <c r="BE104" s="3"/>
    </row>
    <row r="105" spans="1:57" x14ac:dyDescent="0.25">
      <c r="A105" s="11"/>
      <c r="B105" s="8">
        <v>95</v>
      </c>
      <c r="C105" s="9">
        <v>3.3456769905021444E-2</v>
      </c>
      <c r="D105" s="9">
        <f>((1+BSL_RFR_spot_no_VA!D105)*(1+DH_RFR_spot_no_VA!$C105)/(1+BSL_RFR_spot_no_VA!$C105))-1</f>
        <v>3.3456769905021444E-2</v>
      </c>
      <c r="E105" s="9">
        <f>((1+BSL_RFR_spot_no_VA!E105)*(1+DH_RFR_spot_no_VA!$C105)/(1+BSL_RFR_spot_no_VA!$C105))-1</f>
        <v>3.3456769905021444E-2</v>
      </c>
      <c r="F105" s="9">
        <f>((1+BSL_RFR_spot_no_VA!F105)*(1+DH_RFR_spot_no_VA!$C105)/(1+BSL_RFR_spot_no_VA!$C105))-1</f>
        <v>3.3316965143414867E-2</v>
      </c>
      <c r="G105" s="9">
        <f>((1+BSL_RFR_spot_no_VA!G105)*(1+DH_RFR_spot_no_VA!$C105)/(1+BSL_RFR_spot_no_VA!$C105))-1</f>
        <v>4.1425641316599648E-2</v>
      </c>
      <c r="H105" s="9">
        <f>((1+BSL_RFR_spot_no_VA!H105)*(1+DH_RFR_spot_no_VA!$C105)/(1+BSL_RFR_spot_no_VA!$C105))-1</f>
        <v>3.3456769905021444E-2</v>
      </c>
      <c r="I105" s="9">
        <f>((1+BSL_RFR_spot_no_VA!I105)*(1+DH_RFR_spot_no_VA!$C105)/(1+BSL_RFR_spot_no_VA!$C105))-1</f>
        <v>3.4265640311459622E-2</v>
      </c>
      <c r="J105" s="9">
        <f>((1+BSL_RFR_spot_no_VA!J105)*(1+DH_RFR_spot_no_VA!$C105)/(1+BSL_RFR_spot_no_VA!$C105))-1</f>
        <v>3.3426811741820162E-2</v>
      </c>
      <c r="K105" s="9">
        <f>((1+BSL_RFR_spot_no_VA!K105)*(1+DH_RFR_spot_no_VA!$C105)/(1+BSL_RFR_spot_no_VA!$C105))-1</f>
        <v>3.3456769905021444E-2</v>
      </c>
      <c r="L105" s="9">
        <f>((1+BSL_RFR_spot_no_VA!L105)*(1+DH_RFR_spot_no_VA!$C105)/(1+BSL_RFR_spot_no_VA!$C105))-1</f>
        <v>3.3456769905021444E-2</v>
      </c>
      <c r="M105" s="9">
        <f>((1+BSL_RFR_spot_no_VA!M105)*(1+DH_RFR_spot_no_VA!$C105)/(1+BSL_RFR_spot_no_VA!$C105))-1</f>
        <v>3.3456769905021444E-2</v>
      </c>
      <c r="N105" s="9">
        <f>((1+BSL_RFR_spot_no_VA!N105)*(1+DH_RFR_spot_no_VA!$C105)/(1+BSL_RFR_spot_no_VA!$C105))-1</f>
        <v>3.3456769905021444E-2</v>
      </c>
      <c r="O105" s="9">
        <f>((1+BSL_RFR_spot_no_VA!O105)*(1+DH_RFR_spot_no_VA!$C105)/(1+BSL_RFR_spot_no_VA!$C105))-1</f>
        <v>3.3456769905021444E-2</v>
      </c>
      <c r="P105" s="9">
        <f>((1+BSL_RFR_spot_no_VA!P105)*(1+DH_RFR_spot_no_VA!$C105)/(1+BSL_RFR_spot_no_VA!$C105))-1</f>
        <v>4.1655320567810294E-2</v>
      </c>
      <c r="Q105" s="9">
        <f>((1+BSL_RFR_spot_no_VA!Q105)*(1+DH_RFR_spot_no_VA!$C105)/(1+BSL_RFR_spot_no_VA!$C105))-1</f>
        <v>4.3722433828708329E-2</v>
      </c>
      <c r="R105" s="9">
        <f>((1+BSL_RFR_spot_no_VA!R105)*(1+DH_RFR_spot_no_VA!$C105)/(1+BSL_RFR_spot_no_VA!$C105))-1</f>
        <v>3.3456769905021444E-2</v>
      </c>
      <c r="S105" s="9">
        <f>((1+BSL_RFR_spot_no_VA!S105)*(1+DH_RFR_spot_no_VA!$C105)/(1+BSL_RFR_spot_no_VA!$C105))-1</f>
        <v>3.3456769905021444E-2</v>
      </c>
      <c r="T105" s="9">
        <f>((1+BSL_RFR_spot_no_VA!T105)*(1+DH_RFR_spot_no_VA!$C105)/(1+BSL_RFR_spot_no_VA!$C105))-1</f>
        <v>3.3456769905021444E-2</v>
      </c>
      <c r="U105" s="9">
        <f>((1+BSL_RFR_spot_no_VA!U105)*(1+DH_RFR_spot_no_VA!$C105)/(1+BSL_RFR_spot_no_VA!$C105))-1</f>
        <v>2.278167775091533E-2</v>
      </c>
      <c r="V105" s="9">
        <f>((1+BSL_RFR_spot_no_VA!V105)*(1+DH_RFR_spot_no_VA!$C105)/(1+BSL_RFR_spot_no_VA!$C105))-1</f>
        <v>3.3456769905021444E-2</v>
      </c>
      <c r="W105" s="9">
        <f>((1+BSL_RFR_spot_no_VA!W105)*(1+DH_RFR_spot_no_VA!$C105)/(1+BSL_RFR_spot_no_VA!$C105))-1</f>
        <v>3.3456769905021444E-2</v>
      </c>
      <c r="X105" s="9">
        <f>((1+BSL_RFR_spot_no_VA!X105)*(1+DH_RFR_spot_no_VA!$C105)/(1+BSL_RFR_spot_no_VA!$C105))-1</f>
        <v>3.3456769905021444E-2</v>
      </c>
      <c r="Y105" s="9">
        <f>((1+BSL_RFR_spot_no_VA!Y105)*(1+DH_RFR_spot_no_VA!$C105)/(1+BSL_RFR_spot_no_VA!$C105))-1</f>
        <v>3.3456769905021444E-2</v>
      </c>
      <c r="Z105" s="9">
        <f>((1+BSL_RFR_spot_no_VA!Z105)*(1+DH_RFR_spot_no_VA!$C105)/(1+BSL_RFR_spot_no_VA!$C105))-1</f>
        <v>3.6512502551566461E-2</v>
      </c>
      <c r="AA105" s="9">
        <f>((1+BSL_RFR_spot_no_VA!AA105)*(1+DH_RFR_spot_no_VA!$C105)/(1+BSL_RFR_spot_no_VA!$C105))-1</f>
        <v>3.9698053905317554E-2</v>
      </c>
      <c r="AB105" s="9">
        <f>((1+BSL_RFR_spot_no_VA!AB105)*(1+DH_RFR_spot_no_VA!$C105)/(1+BSL_RFR_spot_no_VA!$C105))-1</f>
        <v>3.3456769905021444E-2</v>
      </c>
      <c r="AC105" s="9">
        <f>((1+BSL_RFR_spot_no_VA!AC105)*(1+DH_RFR_spot_no_VA!$C105)/(1+BSL_RFR_spot_no_VA!$C105))-1</f>
        <v>4.1954902199824451E-2</v>
      </c>
      <c r="AD105" s="9">
        <f>((1+BSL_RFR_spot_no_VA!AD105)*(1+DH_RFR_spot_no_VA!$C105)/(1+BSL_RFR_spot_no_VA!$C105))-1</f>
        <v>4.9204777694568547E-2</v>
      </c>
      <c r="AE105" s="9">
        <f>((1+BSL_RFR_spot_no_VA!AE105)*(1+DH_RFR_spot_no_VA!$C105)/(1+BSL_RFR_spot_no_VA!$C105))-1</f>
        <v>3.3456769905021444E-2</v>
      </c>
      <c r="AF105" s="9">
        <f>((1+BSL_RFR_spot_no_VA!AF105)*(1+DH_RFR_spot_no_VA!$C105)/(1+BSL_RFR_spot_no_VA!$C105))-1</f>
        <v>3.3456769905021444E-2</v>
      </c>
      <c r="AG105" s="9">
        <f>((1+BSL_RFR_spot_no_VA!AG105)*(1+DH_RFR_spot_no_VA!$C105)/(1+BSL_RFR_spot_no_VA!$C105))-1</f>
        <v>3.3456769905021444E-2</v>
      </c>
      <c r="AH105" s="9">
        <f>((1+BSL_RFR_spot_no_VA!AH105)*(1+DH_RFR_spot_no_VA!$C105)/(1+BSL_RFR_spot_no_VA!$C105))-1</f>
        <v>3.7501121937213444E-2</v>
      </c>
      <c r="AI105" s="9">
        <f>((1+BSL_RFR_spot_no_VA!AI105)*(1+DH_RFR_spot_no_VA!$C105)/(1+BSL_RFR_spot_no_VA!$C105))-1</f>
        <v>2.278167775091533E-2</v>
      </c>
      <c r="AJ105" s="9">
        <f>((1+BSL_RFR_spot_no_VA!AJ105)*(1+DH_RFR_spot_no_VA!$C105)/(1+BSL_RFR_spot_no_VA!$C105))-1</f>
        <v>2.6796071619905382E-2</v>
      </c>
      <c r="AK105" s="9">
        <f>((1+BSL_RFR_spot_no_VA!AK105)*(1+DH_RFR_spot_no_VA!$C105)/(1+BSL_RFR_spot_no_VA!$C105))-1</f>
        <v>3.6732195748376828E-2</v>
      </c>
      <c r="AL105" s="9">
        <f>((1+BSL_RFR_spot_no_VA!AL105)*(1+DH_RFR_spot_no_VA!$C105)/(1+BSL_RFR_spot_no_VA!$C105))-1</f>
        <v>7.4109997369349978E-2</v>
      </c>
      <c r="AM105" s="9">
        <f>((1+BSL_RFR_spot_no_VA!AM105)*(1+DH_RFR_spot_no_VA!$C105)/(1+BSL_RFR_spot_no_VA!$C105))-1</f>
        <v>3.4685054596279796E-2</v>
      </c>
      <c r="AN105" s="9">
        <f>((1+BSL_RFR_spot_no_VA!AN105)*(1+DH_RFR_spot_no_VA!$C105)/(1+BSL_RFR_spot_no_VA!$C105))-1</f>
        <v>4.2234511723037826E-2</v>
      </c>
      <c r="AO105" s="9">
        <f>((1+BSL_RFR_spot_no_VA!AO105)*(1+DH_RFR_spot_no_VA!$C105)/(1+BSL_RFR_spot_no_VA!$C105))-1</f>
        <v>3.7501121937213444E-2</v>
      </c>
      <c r="AP105" s="9">
        <f>((1+BSL_RFR_spot_no_VA!AP105)*(1+DH_RFR_spot_no_VA!$C105)/(1+BSL_RFR_spot_no_VA!$C105))-1</f>
        <v>4.5879421579210655E-2</v>
      </c>
      <c r="AQ105" s="9">
        <f>((1+BSL_RFR_spot_no_VA!AQ105)*(1+DH_RFR_spot_no_VA!$C105)/(1+BSL_RFR_spot_no_VA!$C105))-1</f>
        <v>3.5753562417130347E-2</v>
      </c>
      <c r="AR105" s="9">
        <f>((1+BSL_RFR_spot_no_VA!AR105)*(1+DH_RFR_spot_no_VA!$C105)/(1+BSL_RFR_spot_no_VA!$C105))-1</f>
        <v>5.6264918155703336E-2</v>
      </c>
      <c r="AS105" s="9">
        <f>((1+BSL_RFR_spot_no_VA!AS105)*(1+DH_RFR_spot_no_VA!$C105)/(1+BSL_RFR_spot_no_VA!$C105))-1</f>
        <v>2.3001370947725475E-2</v>
      </c>
      <c r="AT105" s="9">
        <f>((1+BSL_RFR_spot_no_VA!AT105)*(1+DH_RFR_spot_no_VA!$C105)/(1+BSL_RFR_spot_no_VA!$C105))-1</f>
        <v>4.2933535531070932E-2</v>
      </c>
      <c r="AU105" s="9">
        <f>((1+BSL_RFR_spot_no_VA!AU105)*(1+DH_RFR_spot_no_VA!$C105)/(1+BSL_RFR_spot_no_VA!$C105))-1</f>
        <v>5.6474625298113201E-2</v>
      </c>
      <c r="AV105" s="9">
        <f>((1+BSL_RFR_spot_no_VA!AV105)*(1+DH_RFR_spot_no_VA!$C105)/(1+BSL_RFR_spot_no_VA!$C105))-1</f>
        <v>4.0257272951744083E-2</v>
      </c>
      <c r="AW105" s="9">
        <f>((1+BSL_RFR_spot_no_VA!AW105)*(1+DH_RFR_spot_no_VA!$C105)/(1+BSL_RFR_spot_no_VA!$C105))-1</f>
        <v>3.7181568196398063E-2</v>
      </c>
      <c r="AX105" s="9">
        <f>((1+BSL_RFR_spot_no_VA!AX105)*(1+DH_RFR_spot_no_VA!$C105)/(1+BSL_RFR_spot_no_VA!$C105))-1</f>
        <v>6.2066815762378713E-2</v>
      </c>
      <c r="AY105" s="9">
        <f>((1+BSL_RFR_spot_no_VA!AY105)*(1+DH_RFR_spot_no_VA!$C105)/(1+BSL_RFR_spot_no_VA!$C105))-1</f>
        <v>3.3876184189841396E-2</v>
      </c>
      <c r="AZ105" s="9">
        <f>((1+BSL_RFR_spot_no_VA!AZ105)*(1+DH_RFR_spot_no_VA!$C105)/(1+BSL_RFR_spot_no_VA!$C105))-1</f>
        <v>3.5024580445895737E-2</v>
      </c>
      <c r="BA105" s="9">
        <f>((1+BSL_RFR_spot_no_VA!BA105)*(1+DH_RFR_spot_no_VA!$C105)/(1+BSL_RFR_spot_no_VA!$C105))-1</f>
        <v>3.8629546084466782E-2</v>
      </c>
      <c r="BB105" s="9">
        <f>((1+BSL_RFR_spot_no_VA!BB105)*(1+DH_RFR_spot_no_VA!$C105)/(1+BSL_RFR_spot_no_VA!$C105))-1</f>
        <v>6.1996913381575203E-2</v>
      </c>
      <c r="BC105" s="9">
        <f>((1+BSL_RFR_spot_no_VA!BC105)*(1+DH_RFR_spot_no_VA!$C105)/(1+BSL_RFR_spot_no_VA!$C105))-1</f>
        <v>3.1309768208919841E-2</v>
      </c>
      <c r="BD105" s="12"/>
      <c r="BE105" s="3"/>
    </row>
    <row r="106" spans="1:57" x14ac:dyDescent="0.25">
      <c r="A106" s="3"/>
      <c r="B106" s="3">
        <v>96</v>
      </c>
      <c r="C106" s="6">
        <v>3.3545388214329064E-2</v>
      </c>
      <c r="D106" s="6">
        <f>((1+BSL_RFR_spot_no_VA!D106)*(1+DH_RFR_spot_no_VA!$C106)/(1+BSL_RFR_spot_no_VA!$C106))-1</f>
        <v>3.3545388214329064E-2</v>
      </c>
      <c r="E106" s="6">
        <f>((1+BSL_RFR_spot_no_VA!E106)*(1+DH_RFR_spot_no_VA!$C106)/(1+BSL_RFR_spot_no_VA!$C106))-1</f>
        <v>3.3545388214329064E-2</v>
      </c>
      <c r="F106" s="6">
        <f>((1+BSL_RFR_spot_no_VA!F106)*(1+DH_RFR_spot_no_VA!$C106)/(1+BSL_RFR_spot_no_VA!$C106))-1</f>
        <v>3.3415567156261927E-2</v>
      </c>
      <c r="G106" s="6">
        <f>((1+BSL_RFR_spot_no_VA!G106)*(1+DH_RFR_spot_no_VA!$C106)/(1+BSL_RFR_spot_no_VA!$C106))-1</f>
        <v>4.1434514050723514E-2</v>
      </c>
      <c r="H106" s="6">
        <f>((1+BSL_RFR_spot_no_VA!H106)*(1+DH_RFR_spot_no_VA!$C106)/(1+BSL_RFR_spot_no_VA!$C106))-1</f>
        <v>3.3545388214329064E-2</v>
      </c>
      <c r="I106" s="6">
        <f>((1+BSL_RFR_spot_no_VA!I106)*(1+DH_RFR_spot_no_VA!$C106)/(1+BSL_RFR_spot_no_VA!$C106))-1</f>
        <v>3.4354273268440316E-2</v>
      </c>
      <c r="J106" s="6">
        <f>((1+BSL_RFR_spot_no_VA!J106)*(1+DH_RFR_spot_no_VA!$C106)/(1+BSL_RFR_spot_no_VA!$C106))-1</f>
        <v>3.3525415743857367E-2</v>
      </c>
      <c r="K106" s="6">
        <f>((1+BSL_RFR_spot_no_VA!K106)*(1+DH_RFR_spot_no_VA!$C106)/(1+BSL_RFR_spot_no_VA!$C106))-1</f>
        <v>3.3545388214329064E-2</v>
      </c>
      <c r="L106" s="6">
        <f>((1+BSL_RFR_spot_no_VA!L106)*(1+DH_RFR_spot_no_VA!$C106)/(1+BSL_RFR_spot_no_VA!$C106))-1</f>
        <v>3.3545388214329064E-2</v>
      </c>
      <c r="M106" s="6">
        <f>((1+BSL_RFR_spot_no_VA!M106)*(1+DH_RFR_spot_no_VA!$C106)/(1+BSL_RFR_spot_no_VA!$C106))-1</f>
        <v>3.3545388214329064E-2</v>
      </c>
      <c r="N106" s="6">
        <f>((1+BSL_RFR_spot_no_VA!N106)*(1+DH_RFR_spot_no_VA!$C106)/(1+BSL_RFR_spot_no_VA!$C106))-1</f>
        <v>3.3545388214329064E-2</v>
      </c>
      <c r="O106" s="6">
        <f>((1+BSL_RFR_spot_no_VA!O106)*(1+DH_RFR_spot_no_VA!$C106)/(1+BSL_RFR_spot_no_VA!$C106))-1</f>
        <v>3.3545388214329064E-2</v>
      </c>
      <c r="P106" s="6">
        <f>((1+BSL_RFR_spot_no_VA!P106)*(1+DH_RFR_spot_no_VA!$C106)/(1+BSL_RFR_spot_no_VA!$C106))-1</f>
        <v>4.1664197461150021E-2</v>
      </c>
      <c r="Q106" s="6">
        <f>((1+BSL_RFR_spot_no_VA!Q106)*(1+DH_RFR_spot_no_VA!$C106)/(1+BSL_RFR_spot_no_VA!$C106))-1</f>
        <v>4.3711375684518661E-2</v>
      </c>
      <c r="R106" s="6">
        <f>((1+BSL_RFR_spot_no_VA!R106)*(1+DH_RFR_spot_no_VA!$C106)/(1+BSL_RFR_spot_no_VA!$C106))-1</f>
        <v>3.3545388214329064E-2</v>
      </c>
      <c r="S106" s="6">
        <f>((1+BSL_RFR_spot_no_VA!S106)*(1+DH_RFR_spot_no_VA!$C106)/(1+BSL_RFR_spot_no_VA!$C106))-1</f>
        <v>3.3545388214329064E-2</v>
      </c>
      <c r="T106" s="6">
        <f>((1+BSL_RFR_spot_no_VA!T106)*(1+DH_RFR_spot_no_VA!$C106)/(1+BSL_RFR_spot_no_VA!$C106))-1</f>
        <v>3.3545388214329064E-2</v>
      </c>
      <c r="U106" s="6">
        <f>((1+BSL_RFR_spot_no_VA!U106)*(1+DH_RFR_spot_no_VA!$C106)/(1+BSL_RFR_spot_no_VA!$C106))-1</f>
        <v>2.2880088982342617E-2</v>
      </c>
      <c r="V106" s="6">
        <f>((1+BSL_RFR_spot_no_VA!V106)*(1+DH_RFR_spot_no_VA!$C106)/(1+BSL_RFR_spot_no_VA!$C106))-1</f>
        <v>3.3545388214329064E-2</v>
      </c>
      <c r="W106" s="6">
        <f>((1+BSL_RFR_spot_no_VA!W106)*(1+DH_RFR_spot_no_VA!$C106)/(1+BSL_RFR_spot_no_VA!$C106))-1</f>
        <v>3.3545388214329064E-2</v>
      </c>
      <c r="X106" s="6">
        <f>((1+BSL_RFR_spot_no_VA!X106)*(1+DH_RFR_spot_no_VA!$C106)/(1+BSL_RFR_spot_no_VA!$C106))-1</f>
        <v>3.3545388214329064E-2</v>
      </c>
      <c r="Y106" s="6">
        <f>((1+BSL_RFR_spot_no_VA!Y106)*(1+DH_RFR_spot_no_VA!$C106)/(1+BSL_RFR_spot_no_VA!$C106))-1</f>
        <v>3.3545388214329064E-2</v>
      </c>
      <c r="Z106" s="6">
        <f>((1+BSL_RFR_spot_no_VA!Z106)*(1+DH_RFR_spot_no_VA!$C106)/(1+BSL_RFR_spot_no_VA!$C106))-1</f>
        <v>3.6571217490819707E-2</v>
      </c>
      <c r="AA106" s="6">
        <f>((1+BSL_RFR_spot_no_VA!AA106)*(1+DH_RFR_spot_no_VA!$C106)/(1+BSL_RFR_spot_no_VA!$C106))-1</f>
        <v>3.9726867825377488E-2</v>
      </c>
      <c r="AB106" s="6">
        <f>((1+BSL_RFR_spot_no_VA!AB106)*(1+DH_RFR_spot_no_VA!$C106)/(1+BSL_RFR_spot_no_VA!$C106))-1</f>
        <v>3.3545388214329064E-2</v>
      </c>
      <c r="AC106" s="6">
        <f>((1+BSL_RFR_spot_no_VA!AC106)*(1+DH_RFR_spot_no_VA!$C106)/(1+BSL_RFR_spot_no_VA!$C106))-1</f>
        <v>4.1963784518228575E-2</v>
      </c>
      <c r="AD106" s="6">
        <f>((1+BSL_RFR_spot_no_VA!AD106)*(1+DH_RFR_spot_no_VA!$C106)/(1+BSL_RFR_spot_no_VA!$C106))-1</f>
        <v>4.9133901417635295E-2</v>
      </c>
      <c r="AE106" s="6">
        <f>((1+BSL_RFR_spot_no_VA!AE106)*(1+DH_RFR_spot_no_VA!$C106)/(1+BSL_RFR_spot_no_VA!$C106))-1</f>
        <v>3.3545388214329064E-2</v>
      </c>
      <c r="AF106" s="6">
        <f>((1+BSL_RFR_spot_no_VA!AF106)*(1+DH_RFR_spot_no_VA!$C106)/(1+BSL_RFR_spot_no_VA!$C106))-1</f>
        <v>3.3545388214329064E-2</v>
      </c>
      <c r="AG106" s="6">
        <f>((1+BSL_RFR_spot_no_VA!AG106)*(1+DH_RFR_spot_no_VA!$C106)/(1+BSL_RFR_spot_no_VA!$C106))-1</f>
        <v>3.3545388214329064E-2</v>
      </c>
      <c r="AH106" s="6">
        <f>((1+BSL_RFR_spot_no_VA!AH106)*(1+DH_RFR_spot_no_VA!$C106)/(1+BSL_RFR_spot_no_VA!$C106))-1</f>
        <v>3.7549868543942155E-2</v>
      </c>
      <c r="AI106" s="6">
        <f>((1+BSL_RFR_spot_no_VA!AI106)*(1+DH_RFR_spot_no_VA!$C106)/(1+BSL_RFR_spot_no_VA!$C106))-1</f>
        <v>2.2880088982342617E-2</v>
      </c>
      <c r="AJ106" s="6">
        <f>((1+BSL_RFR_spot_no_VA!AJ106)*(1+DH_RFR_spot_no_VA!$C106)/(1+BSL_RFR_spot_no_VA!$C106))-1</f>
        <v>2.695447295860709E-2</v>
      </c>
      <c r="AK106" s="6">
        <f>((1+BSL_RFR_spot_no_VA!AK106)*(1+DH_RFR_spot_no_VA!$C106)/(1+BSL_RFR_spot_no_VA!$C106))-1</f>
        <v>3.6790914666010366E-2</v>
      </c>
      <c r="AL106" s="6">
        <f>((1+BSL_RFR_spot_no_VA!AL106)*(1+DH_RFR_spot_no_VA!$C106)/(1+BSL_RFR_spot_no_VA!$C106))-1</f>
        <v>7.3879792332300465E-2</v>
      </c>
      <c r="AM106" s="6">
        <f>((1+BSL_RFR_spot_no_VA!AM106)*(1+DH_RFR_spot_no_VA!$C106)/(1+BSL_RFR_spot_no_VA!$C106))-1</f>
        <v>3.4763708913114089E-2</v>
      </c>
      <c r="AN106" s="6">
        <f>((1+BSL_RFR_spot_no_VA!AN106)*(1+DH_RFR_spot_no_VA!$C106)/(1+BSL_RFR_spot_no_VA!$C106))-1</f>
        <v>4.2243399104834767E-2</v>
      </c>
      <c r="AO106" s="6">
        <f>((1+BSL_RFR_spot_no_VA!AO106)*(1+DH_RFR_spot_no_VA!$C106)/(1+BSL_RFR_spot_no_VA!$C106))-1</f>
        <v>3.7559854779178004E-2</v>
      </c>
      <c r="AP106" s="6">
        <f>((1+BSL_RFR_spot_no_VA!AP106)*(1+DH_RFR_spot_no_VA!$C106)/(1+BSL_RFR_spot_no_VA!$C106))-1</f>
        <v>4.5838443789774308E-2</v>
      </c>
      <c r="AQ106" s="6">
        <f>((1+BSL_RFR_spot_no_VA!AQ106)*(1+DH_RFR_spot_no_VA!$C106)/(1+BSL_RFR_spot_no_VA!$C106))-1</f>
        <v>3.5822249848123988E-2</v>
      </c>
      <c r="AR106" s="6">
        <f>((1+BSL_RFR_spot_no_VA!AR106)*(1+DH_RFR_spot_no_VA!$C106)/(1+BSL_RFR_spot_no_VA!$C106))-1</f>
        <v>5.6224128435154119E-2</v>
      </c>
      <c r="AS106" s="6">
        <f>((1+BSL_RFR_spot_no_VA!AS106)*(1+DH_RFR_spot_no_VA!$C106)/(1+BSL_RFR_spot_no_VA!$C106))-1</f>
        <v>2.3099786157533497E-2</v>
      </c>
      <c r="AT106" s="6">
        <f>((1+BSL_RFR_spot_no_VA!AT106)*(1+DH_RFR_spot_no_VA!$C106)/(1+BSL_RFR_spot_no_VA!$C106))-1</f>
        <v>4.2932449336114953E-2</v>
      </c>
      <c r="AU106" s="6">
        <f>((1+BSL_RFR_spot_no_VA!AU106)*(1+DH_RFR_spot_no_VA!$C106)/(1+BSL_RFR_spot_no_VA!$C106))-1</f>
        <v>5.643383937510893E-2</v>
      </c>
      <c r="AV106" s="6">
        <f>((1+BSL_RFR_spot_no_VA!AV106)*(1+DH_RFR_spot_no_VA!$C106)/(1+BSL_RFR_spot_no_VA!$C106))-1</f>
        <v>4.0276110763354245E-2</v>
      </c>
      <c r="AW106" s="6">
        <f>((1+BSL_RFR_spot_no_VA!AW106)*(1+DH_RFR_spot_no_VA!$C106)/(1+BSL_RFR_spot_no_VA!$C106))-1</f>
        <v>3.7230309016391905E-2</v>
      </c>
      <c r="AX106" s="6">
        <f>((1+BSL_RFR_spot_no_VA!AX106)*(1+DH_RFR_spot_no_VA!$C106)/(1+BSL_RFR_spot_no_VA!$C106))-1</f>
        <v>6.1956227460585156E-2</v>
      </c>
      <c r="AY106" s="6">
        <f>((1+BSL_RFR_spot_no_VA!AY106)*(1+DH_RFR_spot_no_VA!$C106)/(1+BSL_RFR_spot_no_VA!$C106))-1</f>
        <v>3.3964810094238684E-2</v>
      </c>
      <c r="AZ106" s="6">
        <f>((1+BSL_RFR_spot_no_VA!AZ106)*(1+DH_RFR_spot_no_VA!$C106)/(1+BSL_RFR_spot_no_VA!$C106))-1</f>
        <v>3.5103240911136036E-2</v>
      </c>
      <c r="BA106" s="6">
        <f>((1+BSL_RFR_spot_no_VA!BA106)*(1+DH_RFR_spot_no_VA!$C106)/(1+BSL_RFR_spot_no_VA!$C106))-1</f>
        <v>3.8668326890367588E-2</v>
      </c>
      <c r="BB106" s="6">
        <f>((1+BSL_RFR_spot_no_VA!BB106)*(1+DH_RFR_spot_no_VA!$C106)/(1+BSL_RFR_spot_no_VA!$C106))-1</f>
        <v>6.1896310049169623E-2</v>
      </c>
      <c r="BC106" s="6">
        <f>((1+BSL_RFR_spot_no_VA!BC106)*(1+DH_RFR_spot_no_VA!$C106)/(1+BSL_RFR_spot_no_VA!$C106))-1</f>
        <v>3.1418320109073417E-2</v>
      </c>
      <c r="BD106" s="12"/>
      <c r="BE106" s="3"/>
    </row>
    <row r="107" spans="1:57" x14ac:dyDescent="0.25">
      <c r="A107" s="3"/>
      <c r="B107" s="3">
        <v>97</v>
      </c>
      <c r="C107" s="6">
        <v>3.3632188088123627E-2</v>
      </c>
      <c r="D107" s="6">
        <f>((1+BSL_RFR_spot_no_VA!D107)*(1+DH_RFR_spot_no_VA!$C107)/(1+BSL_RFR_spot_no_VA!$C107))-1</f>
        <v>3.3632188088123627E-2</v>
      </c>
      <c r="E107" s="6">
        <f>((1+BSL_RFR_spot_no_VA!E107)*(1+DH_RFR_spot_no_VA!$C107)/(1+BSL_RFR_spot_no_VA!$C107))-1</f>
        <v>3.3632188088123627E-2</v>
      </c>
      <c r="F107" s="6">
        <f>((1+BSL_RFR_spot_no_VA!F107)*(1+DH_RFR_spot_no_VA!$C107)/(1+BSL_RFR_spot_no_VA!$C107))-1</f>
        <v>3.3502364907907145E-2</v>
      </c>
      <c r="G107" s="6">
        <f>((1+BSL_RFR_spot_no_VA!G107)*(1+DH_RFR_spot_no_VA!$C107)/(1+BSL_RFR_spot_no_VA!$C107))-1</f>
        <v>4.1441551698079726E-2</v>
      </c>
      <c r="H107" s="6">
        <f>((1+BSL_RFR_spot_no_VA!H107)*(1+DH_RFR_spot_no_VA!$C107)/(1+BSL_RFR_spot_no_VA!$C107))-1</f>
        <v>3.3632188088123627E-2</v>
      </c>
      <c r="I107" s="6">
        <f>((1+BSL_RFR_spot_no_VA!I107)*(1+DH_RFR_spot_no_VA!$C107)/(1+BSL_RFR_spot_no_VA!$C107))-1</f>
        <v>3.4431099966380163E-2</v>
      </c>
      <c r="J107" s="6">
        <f>((1+BSL_RFR_spot_no_VA!J107)*(1+DH_RFR_spot_no_VA!$C107)/(1+BSL_RFR_spot_no_VA!$C107))-1</f>
        <v>3.3612215291167313E-2</v>
      </c>
      <c r="K107" s="6">
        <f>((1+BSL_RFR_spot_no_VA!K107)*(1+DH_RFR_spot_no_VA!$C107)/(1+BSL_RFR_spot_no_VA!$C107))-1</f>
        <v>3.3632188088123627E-2</v>
      </c>
      <c r="L107" s="6">
        <f>((1+BSL_RFR_spot_no_VA!L107)*(1+DH_RFR_spot_no_VA!$C107)/(1+BSL_RFR_spot_no_VA!$C107))-1</f>
        <v>3.3632188088123627E-2</v>
      </c>
      <c r="M107" s="6">
        <f>((1+BSL_RFR_spot_no_VA!M107)*(1+DH_RFR_spot_no_VA!$C107)/(1+BSL_RFR_spot_no_VA!$C107))-1</f>
        <v>3.3632188088123627E-2</v>
      </c>
      <c r="N107" s="6">
        <f>((1+BSL_RFR_spot_no_VA!N107)*(1+DH_RFR_spot_no_VA!$C107)/(1+BSL_RFR_spot_no_VA!$C107))-1</f>
        <v>3.3632188088123627E-2</v>
      </c>
      <c r="O107" s="6">
        <f>((1+BSL_RFR_spot_no_VA!O107)*(1+DH_RFR_spot_no_VA!$C107)/(1+BSL_RFR_spot_no_VA!$C107))-1</f>
        <v>3.3632188088123627E-2</v>
      </c>
      <c r="P107" s="6">
        <f>((1+BSL_RFR_spot_no_VA!P107)*(1+DH_RFR_spot_no_VA!$C107)/(1+BSL_RFR_spot_no_VA!$C107))-1</f>
        <v>4.1671238863078663E-2</v>
      </c>
      <c r="Q107" s="6">
        <f>((1+BSL_RFR_spot_no_VA!Q107)*(1+DH_RFR_spot_no_VA!$C107)/(1+BSL_RFR_spot_no_VA!$C107))-1</f>
        <v>4.3698477754154252E-2</v>
      </c>
      <c r="R107" s="6">
        <f>((1+BSL_RFR_spot_no_VA!R107)*(1+DH_RFR_spot_no_VA!$C107)/(1+BSL_RFR_spot_no_VA!$C107))-1</f>
        <v>3.3632188088123627E-2</v>
      </c>
      <c r="S107" s="6">
        <f>((1+BSL_RFR_spot_no_VA!S107)*(1+DH_RFR_spot_no_VA!$C107)/(1+BSL_RFR_spot_no_VA!$C107))-1</f>
        <v>3.3632188088123627E-2</v>
      </c>
      <c r="T107" s="6">
        <f>((1+BSL_RFR_spot_no_VA!T107)*(1+DH_RFR_spot_no_VA!$C107)/(1+BSL_RFR_spot_no_VA!$C107))-1</f>
        <v>3.3632188088123627E-2</v>
      </c>
      <c r="U107" s="6">
        <f>((1+BSL_RFR_spot_no_VA!U107)*(1+DH_RFR_spot_no_VA!$C107)/(1+BSL_RFR_spot_no_VA!$C107))-1</f>
        <v>2.2976700911878867E-2</v>
      </c>
      <c r="V107" s="6">
        <f>((1+BSL_RFR_spot_no_VA!V107)*(1+DH_RFR_spot_no_VA!$C107)/(1+BSL_RFR_spot_no_VA!$C107))-1</f>
        <v>3.3632188088123627E-2</v>
      </c>
      <c r="W107" s="6">
        <f>((1+BSL_RFR_spot_no_VA!W107)*(1+DH_RFR_spot_no_VA!$C107)/(1+BSL_RFR_spot_no_VA!$C107))-1</f>
        <v>3.3632188088123627E-2</v>
      </c>
      <c r="X107" s="6">
        <f>((1+BSL_RFR_spot_no_VA!X107)*(1+DH_RFR_spot_no_VA!$C107)/(1+BSL_RFR_spot_no_VA!$C107))-1</f>
        <v>3.3632188088123627E-2</v>
      </c>
      <c r="Y107" s="6">
        <f>((1+BSL_RFR_spot_no_VA!Y107)*(1+DH_RFR_spot_no_VA!$C107)/(1+BSL_RFR_spot_no_VA!$C107))-1</f>
        <v>3.3632188088123627E-2</v>
      </c>
      <c r="Z107" s="6">
        <f>((1+BSL_RFR_spot_no_VA!Z107)*(1+DH_RFR_spot_no_VA!$C107)/(1+BSL_RFR_spot_no_VA!$C107))-1</f>
        <v>3.6628107631585083E-2</v>
      </c>
      <c r="AA107" s="6">
        <f>((1+BSL_RFR_spot_no_VA!AA107)*(1+DH_RFR_spot_no_VA!$C107)/(1+BSL_RFR_spot_no_VA!$C107))-1</f>
        <v>3.9753850355263021E-2</v>
      </c>
      <c r="AB107" s="6">
        <f>((1+BSL_RFR_spot_no_VA!AB107)*(1+DH_RFR_spot_no_VA!$C107)/(1+BSL_RFR_spot_no_VA!$C107))-1</f>
        <v>3.3632188088123627E-2</v>
      </c>
      <c r="AC107" s="6">
        <f>((1+BSL_RFR_spot_no_VA!AC107)*(1+DH_RFR_spot_no_VA!$C107)/(1+BSL_RFR_spot_no_VA!$C107))-1</f>
        <v>4.1960844418946541E-2</v>
      </c>
      <c r="AD107" s="6">
        <f>((1+BSL_RFR_spot_no_VA!AD107)*(1+DH_RFR_spot_no_VA!$C107)/(1+BSL_RFR_spot_no_VA!$C107))-1</f>
        <v>4.9061173736950403E-2</v>
      </c>
      <c r="AE107" s="6">
        <f>((1+BSL_RFR_spot_no_VA!AE107)*(1+DH_RFR_spot_no_VA!$C107)/(1+BSL_RFR_spot_no_VA!$C107))-1</f>
        <v>3.3632188088123627E-2</v>
      </c>
      <c r="AF107" s="6">
        <f>((1+BSL_RFR_spot_no_VA!AF107)*(1+DH_RFR_spot_no_VA!$C107)/(1+BSL_RFR_spot_no_VA!$C107))-1</f>
        <v>3.3632188088123627E-2</v>
      </c>
      <c r="AG107" s="6">
        <f>((1+BSL_RFR_spot_no_VA!AG107)*(1+DH_RFR_spot_no_VA!$C107)/(1+BSL_RFR_spot_no_VA!$C107))-1</f>
        <v>3.3632188088123627E-2</v>
      </c>
      <c r="AH107" s="6">
        <f>((1+BSL_RFR_spot_no_VA!AH107)*(1+DH_RFR_spot_no_VA!$C107)/(1+BSL_RFR_spot_no_VA!$C107))-1</f>
        <v>3.759678828397095E-2</v>
      </c>
      <c r="AI107" s="6">
        <f>((1+BSL_RFR_spot_no_VA!AI107)*(1+DH_RFR_spot_no_VA!$C107)/(1+BSL_RFR_spot_no_VA!$C107))-1</f>
        <v>2.2976700911878867E-2</v>
      </c>
      <c r="AJ107" s="6">
        <f>((1+BSL_RFR_spot_no_VA!AJ107)*(1+DH_RFR_spot_no_VA!$C107)/(1+BSL_RFR_spot_no_VA!$C107))-1</f>
        <v>2.7111069881855743E-2</v>
      </c>
      <c r="AK107" s="6">
        <f>((1+BSL_RFR_spot_no_VA!AK107)*(1+DH_RFR_spot_no_VA!$C107)/(1+BSL_RFR_spot_no_VA!$C107))-1</f>
        <v>3.6847808398105641E-2</v>
      </c>
      <c r="AL107" s="6">
        <f>((1+BSL_RFR_spot_no_VA!AL107)*(1+DH_RFR_spot_no_VA!$C107)/(1+BSL_RFR_spot_no_VA!$C107))-1</f>
        <v>7.3647686790290878E-2</v>
      </c>
      <c r="AM107" s="6">
        <f>((1+BSL_RFR_spot_no_VA!AM107)*(1+DH_RFR_spot_no_VA!$C107)/(1+BSL_RFR_spot_no_VA!$C107))-1</f>
        <v>3.4840542303986366E-2</v>
      </c>
      <c r="AN107" s="6">
        <f>((1+BSL_RFR_spot_no_VA!AN107)*(1+DH_RFR_spot_no_VA!$C107)/(1+BSL_RFR_spot_no_VA!$C107))-1</f>
        <v>4.2240463576336262E-2</v>
      </c>
      <c r="AO107" s="6">
        <f>((1+BSL_RFR_spot_no_VA!AO107)*(1+DH_RFR_spot_no_VA!$C107)/(1+BSL_RFR_spot_no_VA!$C107))-1</f>
        <v>3.7606774682449329E-2</v>
      </c>
      <c r="AP107" s="6">
        <f>((1+BSL_RFR_spot_no_VA!AP107)*(1+DH_RFR_spot_no_VA!$C107)/(1+BSL_RFR_spot_no_VA!$C107))-1</f>
        <v>4.5805607833055539E-2</v>
      </c>
      <c r="AQ107" s="6">
        <f>((1+BSL_RFR_spot_no_VA!AQ107)*(1+DH_RFR_spot_no_VA!$C107)/(1+BSL_RFR_spot_no_VA!$C107))-1</f>
        <v>3.5889114144198153E-2</v>
      </c>
      <c r="AR107" s="6">
        <f>((1+BSL_RFR_spot_no_VA!AR107)*(1+DH_RFR_spot_no_VA!$C107)/(1+BSL_RFR_spot_no_VA!$C107))-1</f>
        <v>5.6181475851910356E-2</v>
      </c>
      <c r="AS107" s="6">
        <f>((1+BSL_RFR_spot_no_VA!AS107)*(1+DH_RFR_spot_no_VA!$C107)/(1+BSL_RFR_spot_no_VA!$C107))-1</f>
        <v>2.3196401678399425E-2</v>
      </c>
      <c r="AT107" s="6">
        <f>((1+BSL_RFR_spot_no_VA!AT107)*(1+DH_RFR_spot_no_VA!$C107)/(1+BSL_RFR_spot_no_VA!$C107))-1</f>
        <v>4.2919538672854252E-2</v>
      </c>
      <c r="AU107" s="6">
        <f>((1+BSL_RFR_spot_no_VA!AU107)*(1+DH_RFR_spot_no_VA!$C107)/(1+BSL_RFR_spot_no_VA!$C107))-1</f>
        <v>5.6391190219952758E-2</v>
      </c>
      <c r="AV107" s="6">
        <f>((1+BSL_RFR_spot_no_VA!AV107)*(1+DH_RFR_spot_no_VA!$C107)/(1+BSL_RFR_spot_no_VA!$C107))-1</f>
        <v>4.0303102271564528E-2</v>
      </c>
      <c r="AW107" s="6">
        <f>((1+BSL_RFR_spot_no_VA!AW107)*(1+DH_RFR_spot_no_VA!$C107)/(1+BSL_RFR_spot_no_VA!$C107))-1</f>
        <v>3.7287209931146537E-2</v>
      </c>
      <c r="AX107" s="6">
        <f>((1+BSL_RFR_spot_no_VA!AX107)*(1+DH_RFR_spot_no_VA!$C107)/(1+BSL_RFR_spot_no_VA!$C107))-1</f>
        <v>6.1863736586008855E-2</v>
      </c>
      <c r="AY107" s="6">
        <f>((1+BSL_RFR_spot_no_VA!AY107)*(1+DH_RFR_spot_no_VA!$C107)/(1+BSL_RFR_spot_no_VA!$C107))-1</f>
        <v>3.4051616824208208E-2</v>
      </c>
      <c r="AZ107" s="6">
        <f>((1+BSL_RFR_spot_no_VA!AZ107)*(1+DH_RFR_spot_no_VA!$C107)/(1+BSL_RFR_spot_no_VA!$C107))-1</f>
        <v>3.518007985224525E-2</v>
      </c>
      <c r="BA107" s="6">
        <f>((1+BSL_RFR_spot_no_VA!BA107)*(1+DH_RFR_spot_no_VA!$C107)/(1+BSL_RFR_spot_no_VA!$C107))-1</f>
        <v>3.8705278515051678E-2</v>
      </c>
      <c r="BB107" s="6">
        <f>((1+BSL_RFR_spot_no_VA!BB107)*(1+DH_RFR_spot_no_VA!$C107)/(1+BSL_RFR_spot_no_VA!$C107))-1</f>
        <v>6.1793831796661536E-2</v>
      </c>
      <c r="BC107" s="6">
        <f>((1+BSL_RFR_spot_no_VA!BC107)*(1+DH_RFR_spot_no_VA!$C107)/(1+BSL_RFR_spot_no_VA!$C107))-1</f>
        <v>3.1535044407700497E-2</v>
      </c>
      <c r="BD107" s="12"/>
      <c r="BE107" s="3"/>
    </row>
    <row r="108" spans="1:57" x14ac:dyDescent="0.25">
      <c r="A108" s="3"/>
      <c r="B108" s="3">
        <v>98</v>
      </c>
      <c r="C108" s="6">
        <v>3.37172248069737E-2</v>
      </c>
      <c r="D108" s="6">
        <f>((1+BSL_RFR_spot_no_VA!D108)*(1+DH_RFR_spot_no_VA!$C108)/(1+BSL_RFR_spot_no_VA!$C108))-1</f>
        <v>3.37172248069737E-2</v>
      </c>
      <c r="E108" s="6">
        <f>((1+BSL_RFR_spot_no_VA!E108)*(1+DH_RFR_spot_no_VA!$C108)/(1+BSL_RFR_spot_no_VA!$C108))-1</f>
        <v>3.37172248069737E-2</v>
      </c>
      <c r="F108" s="6">
        <f>((1+BSL_RFR_spot_no_VA!F108)*(1+DH_RFR_spot_no_VA!$C108)/(1+BSL_RFR_spot_no_VA!$C108))-1</f>
        <v>3.3577414532345529E-2</v>
      </c>
      <c r="G108" s="6">
        <f>((1+BSL_RFR_spot_no_VA!G108)*(1+DH_RFR_spot_no_VA!$C108)/(1+BSL_RFR_spot_no_VA!$C108))-1</f>
        <v>4.1436749256079208E-2</v>
      </c>
      <c r="H108" s="6">
        <f>((1+BSL_RFR_spot_no_VA!H108)*(1+DH_RFR_spot_no_VA!$C108)/(1+BSL_RFR_spot_no_VA!$C108))-1</f>
        <v>3.37172248069737E-2</v>
      </c>
      <c r="I108" s="6">
        <f>((1+BSL_RFR_spot_no_VA!I108)*(1+DH_RFR_spot_no_VA!$C108)/(1+BSL_RFR_spot_no_VA!$C108))-1</f>
        <v>3.4496167765615704E-2</v>
      </c>
      <c r="J108" s="6">
        <f>((1+BSL_RFR_spot_no_VA!J108)*(1+DH_RFR_spot_no_VA!$C108)/(1+BSL_RFR_spot_no_VA!$C108))-1</f>
        <v>3.3687265462410521E-2</v>
      </c>
      <c r="K108" s="6">
        <f>((1+BSL_RFR_spot_no_VA!K108)*(1+DH_RFR_spot_no_VA!$C108)/(1+BSL_RFR_spot_no_VA!$C108))-1</f>
        <v>3.37172248069737E-2</v>
      </c>
      <c r="L108" s="6">
        <f>((1+BSL_RFR_spot_no_VA!L108)*(1+DH_RFR_spot_no_VA!$C108)/(1+BSL_RFR_spot_no_VA!$C108))-1</f>
        <v>3.37172248069737E-2</v>
      </c>
      <c r="M108" s="6">
        <f>((1+BSL_RFR_spot_no_VA!M108)*(1+DH_RFR_spot_no_VA!$C108)/(1+BSL_RFR_spot_no_VA!$C108))-1</f>
        <v>3.37172248069737E-2</v>
      </c>
      <c r="N108" s="6">
        <f>((1+BSL_RFR_spot_no_VA!N108)*(1+DH_RFR_spot_no_VA!$C108)/(1+BSL_RFR_spot_no_VA!$C108))-1</f>
        <v>3.37172248069737E-2</v>
      </c>
      <c r="O108" s="6">
        <f>((1+BSL_RFR_spot_no_VA!O108)*(1+DH_RFR_spot_no_VA!$C108)/(1+BSL_RFR_spot_no_VA!$C108))-1</f>
        <v>3.37172248069737E-2</v>
      </c>
      <c r="P108" s="6">
        <f>((1+BSL_RFR_spot_no_VA!P108)*(1+DH_RFR_spot_no_VA!$C108)/(1+BSL_RFR_spot_no_VA!$C108))-1</f>
        <v>4.1666437564396475E-2</v>
      </c>
      <c r="Q108" s="6">
        <f>((1+BSL_RFR_spot_no_VA!Q108)*(1+DH_RFR_spot_no_VA!$C108)/(1+BSL_RFR_spot_no_VA!$C108))-1</f>
        <v>4.3673713650127732E-2</v>
      </c>
      <c r="R108" s="6">
        <f>((1+BSL_RFR_spot_no_VA!R108)*(1+DH_RFR_spot_no_VA!$C108)/(1+BSL_RFR_spot_no_VA!$C108))-1</f>
        <v>3.37172248069737E-2</v>
      </c>
      <c r="S108" s="6">
        <f>((1+BSL_RFR_spot_no_VA!S108)*(1+DH_RFR_spot_no_VA!$C108)/(1+BSL_RFR_spot_no_VA!$C108))-1</f>
        <v>3.37172248069737E-2</v>
      </c>
      <c r="T108" s="6">
        <f>((1+BSL_RFR_spot_no_VA!T108)*(1+DH_RFR_spot_no_VA!$C108)/(1+BSL_RFR_spot_no_VA!$C108))-1</f>
        <v>3.37172248069737E-2</v>
      </c>
      <c r="U108" s="6">
        <f>((1+BSL_RFR_spot_no_VA!U108)*(1+DH_RFR_spot_no_VA!$C108)/(1+BSL_RFR_spot_no_VA!$C108))-1</f>
        <v>2.3061684590679477E-2</v>
      </c>
      <c r="V108" s="6">
        <f>((1+BSL_RFR_spot_no_VA!V108)*(1+DH_RFR_spot_no_VA!$C108)/(1+BSL_RFR_spot_no_VA!$C108))-1</f>
        <v>3.37172248069737E-2</v>
      </c>
      <c r="W108" s="6">
        <f>((1+BSL_RFR_spot_no_VA!W108)*(1+DH_RFR_spot_no_VA!$C108)/(1+BSL_RFR_spot_no_VA!$C108))-1</f>
        <v>3.37172248069737E-2</v>
      </c>
      <c r="X108" s="6">
        <f>((1+BSL_RFR_spot_no_VA!X108)*(1+DH_RFR_spot_no_VA!$C108)/(1+BSL_RFR_spot_no_VA!$C108))-1</f>
        <v>3.37172248069737E-2</v>
      </c>
      <c r="Y108" s="6">
        <f>((1+BSL_RFR_spot_no_VA!Y108)*(1+DH_RFR_spot_no_VA!$C108)/(1+BSL_RFR_spot_no_VA!$C108))-1</f>
        <v>3.37172248069737E-2</v>
      </c>
      <c r="Z108" s="6">
        <f>((1+BSL_RFR_spot_no_VA!Z108)*(1+DH_RFR_spot_no_VA!$C108)/(1+BSL_RFR_spot_no_VA!$C108))-1</f>
        <v>3.6673213470537869E-2</v>
      </c>
      <c r="AA108" s="6">
        <f>((1+BSL_RFR_spot_no_VA!AA108)*(1+DH_RFR_spot_no_VA!$C108)/(1+BSL_RFR_spot_no_VA!$C108))-1</f>
        <v>3.9769012408730209E-2</v>
      </c>
      <c r="AB108" s="6">
        <f>((1+BSL_RFR_spot_no_VA!AB108)*(1+DH_RFR_spot_no_VA!$C108)/(1+BSL_RFR_spot_no_VA!$C108))-1</f>
        <v>3.37172248069737E-2</v>
      </c>
      <c r="AC108" s="6">
        <f>((1+BSL_RFR_spot_no_VA!AC108)*(1+DH_RFR_spot_no_VA!$C108)/(1+BSL_RFR_spot_no_VA!$C108))-1</f>
        <v>4.19560445618401E-2</v>
      </c>
      <c r="AD108" s="6">
        <f>((1+BSL_RFR_spot_no_VA!AD108)*(1+DH_RFR_spot_no_VA!$C108)/(1+BSL_RFR_spot_no_VA!$C108))-1</f>
        <v>4.8976517637805417E-2</v>
      </c>
      <c r="AE108" s="6">
        <f>((1+BSL_RFR_spot_no_VA!AE108)*(1+DH_RFR_spot_no_VA!$C108)/(1+BSL_RFR_spot_no_VA!$C108))-1</f>
        <v>3.37172248069737E-2</v>
      </c>
      <c r="AF108" s="6">
        <f>((1+BSL_RFR_spot_no_VA!AF108)*(1+DH_RFR_spot_no_VA!$C108)/(1+BSL_RFR_spot_no_VA!$C108))-1</f>
        <v>3.37172248069737E-2</v>
      </c>
      <c r="AG108" s="6">
        <f>((1+BSL_RFR_spot_no_VA!AG108)*(1+DH_RFR_spot_no_VA!$C108)/(1+BSL_RFR_spot_no_VA!$C108))-1</f>
        <v>3.37172248069737E-2</v>
      </c>
      <c r="AH108" s="6">
        <f>((1+BSL_RFR_spot_no_VA!AH108)*(1+DH_RFR_spot_no_VA!$C108)/(1+BSL_RFR_spot_no_VA!$C108))-1</f>
        <v>3.7631912496558728E-2</v>
      </c>
      <c r="AI108" s="6">
        <f>((1+BSL_RFR_spot_no_VA!AI108)*(1+DH_RFR_spot_no_VA!$C108)/(1+BSL_RFR_spot_no_VA!$C108))-1</f>
        <v>2.3061684590679477E-2</v>
      </c>
      <c r="AJ108" s="6">
        <f>((1+BSL_RFR_spot_no_VA!AJ108)*(1+DH_RFR_spot_no_VA!$C108)/(1+BSL_RFR_spot_no_VA!$C108))-1</f>
        <v>2.7255992829520626E-2</v>
      </c>
      <c r="AK108" s="6">
        <f>((1+BSL_RFR_spot_no_VA!AK108)*(1+DH_RFR_spot_no_VA!$C108)/(1+BSL_RFR_spot_no_VA!$C108))-1</f>
        <v>3.6892915330667631E-2</v>
      </c>
      <c r="AL108" s="6">
        <f>((1+BSL_RFR_spot_no_VA!AL108)*(1+DH_RFR_spot_no_VA!$C108)/(1+BSL_RFR_spot_no_VA!$C108))-1</f>
        <v>7.3423342801336888E-2</v>
      </c>
      <c r="AM108" s="6">
        <f>((1+BSL_RFR_spot_no_VA!AM108)*(1+DH_RFR_spot_no_VA!$C108)/(1+BSL_RFR_spot_no_VA!$C108))-1</f>
        <v>3.4905612141312048E-2</v>
      </c>
      <c r="AN108" s="6">
        <f>((1+BSL_RFR_spot_no_VA!AN108)*(1+DH_RFR_spot_no_VA!$C108)/(1+BSL_RFR_spot_no_VA!$C108))-1</f>
        <v>4.2225678662908495E-2</v>
      </c>
      <c r="AO108" s="6">
        <f>((1+BSL_RFR_spot_no_VA!AO108)*(1+DH_RFR_spot_no_VA!$C108)/(1+BSL_RFR_spot_no_VA!$C108))-1</f>
        <v>3.7641898944746455E-2</v>
      </c>
      <c r="AP108" s="6">
        <f>((1+BSL_RFR_spot_no_VA!AP108)*(1+DH_RFR_spot_no_VA!$C108)/(1+BSL_RFR_spot_no_VA!$C108))-1</f>
        <v>4.5750894873172854E-2</v>
      </c>
      <c r="AQ108" s="6">
        <f>((1+BSL_RFR_spot_no_VA!AQ108)*(1+DH_RFR_spot_no_VA!$C108)/(1+BSL_RFR_spot_no_VA!$C108))-1</f>
        <v>3.5934216304646771E-2</v>
      </c>
      <c r="AR108" s="6">
        <f>((1+BSL_RFR_spot_no_VA!AR108)*(1+DH_RFR_spot_no_VA!$C108)/(1+BSL_RFR_spot_no_VA!$C108))-1</f>
        <v>5.6126814540210956E-2</v>
      </c>
      <c r="AS108" s="6">
        <f>((1+BSL_RFR_spot_no_VA!AS108)*(1+DH_RFR_spot_no_VA!$C108)/(1+BSL_RFR_spot_no_VA!$C108))-1</f>
        <v>2.3271400002621512E-2</v>
      </c>
      <c r="AT108" s="6">
        <f>((1+BSL_RFR_spot_no_VA!AT108)*(1+DH_RFR_spot_no_VA!$C108)/(1+BSL_RFR_spot_no_VA!$C108))-1</f>
        <v>4.2904757139673233E-2</v>
      </c>
      <c r="AU108" s="6">
        <f>((1+BSL_RFR_spot_no_VA!AU108)*(1+DH_RFR_spot_no_VA!$C108)/(1+BSL_RFR_spot_no_VA!$C108))-1</f>
        <v>5.6336529952152992E-2</v>
      </c>
      <c r="AV108" s="6">
        <f>((1+BSL_RFR_spot_no_VA!AV108)*(1+DH_RFR_spot_no_VA!$C108)/(1+BSL_RFR_spot_no_VA!$C108))-1</f>
        <v>4.0308280610866998E-2</v>
      </c>
      <c r="AW108" s="6">
        <f>((1+BSL_RFR_spot_no_VA!AW108)*(1+DH_RFR_spot_no_VA!$C108)/(1+BSL_RFR_spot_no_VA!$C108))-1</f>
        <v>3.7322332602739428E-2</v>
      </c>
      <c r="AX108" s="6">
        <f>((1+BSL_RFR_spot_no_VA!AX108)*(1+DH_RFR_spot_no_VA!$C108)/(1+BSL_RFR_spot_no_VA!$C108))-1</f>
        <v>6.1749184869895668E-2</v>
      </c>
      <c r="AY108" s="6">
        <f>((1+BSL_RFR_spot_no_VA!AY108)*(1+DH_RFR_spot_no_VA!$C108)/(1+BSL_RFR_spot_no_VA!$C108))-1</f>
        <v>3.4126669182670266E-2</v>
      </c>
      <c r="AZ108" s="6">
        <f>((1+BSL_RFR_spot_no_VA!AZ108)*(1+DH_RFR_spot_no_VA!$C108)/(1+BSL_RFR_spot_no_VA!$C108))-1</f>
        <v>3.5235164931506802E-2</v>
      </c>
      <c r="BA108" s="6">
        <f>((1+BSL_RFR_spot_no_VA!BA108)*(1+DH_RFR_spot_no_VA!$C108)/(1+BSL_RFR_spot_no_VA!$C108))-1</f>
        <v>3.8730421797207759E-2</v>
      </c>
      <c r="BB108" s="6">
        <f>((1+BSL_RFR_spot_no_VA!BB108)*(1+DH_RFR_spot_no_VA!$C108)/(1+BSL_RFR_spot_no_VA!$C108))-1</f>
        <v>6.1679279732581582E-2</v>
      </c>
      <c r="BC108" s="6">
        <f>((1+BSL_RFR_spot_no_VA!BC108)*(1+DH_RFR_spot_no_VA!$C108)/(1+BSL_RFR_spot_no_VA!$C108))-1</f>
        <v>3.163005713574063E-2</v>
      </c>
      <c r="BD108" s="12"/>
      <c r="BE108" s="3"/>
    </row>
    <row r="109" spans="1:57" x14ac:dyDescent="0.25">
      <c r="A109" s="3"/>
      <c r="B109" s="3">
        <v>99</v>
      </c>
      <c r="C109" s="6">
        <v>3.3800551446087512E-2</v>
      </c>
      <c r="D109" s="6">
        <f>((1+BSL_RFR_spot_no_VA!D109)*(1+DH_RFR_spot_no_VA!$C109)/(1+BSL_RFR_spot_no_VA!$C109))-1</f>
        <v>3.3800551446087512E-2</v>
      </c>
      <c r="E109" s="6">
        <f>((1+BSL_RFR_spot_no_VA!E109)*(1+DH_RFR_spot_no_VA!$C109)/(1+BSL_RFR_spot_no_VA!$C109))-1</f>
        <v>3.3800551446087512E-2</v>
      </c>
      <c r="F109" s="6">
        <f>((1+BSL_RFR_spot_no_VA!F109)*(1+DH_RFR_spot_no_VA!$C109)/(1+BSL_RFR_spot_no_VA!$C109))-1</f>
        <v>3.3670724680029407E-2</v>
      </c>
      <c r="G109" s="6">
        <f>((1+BSL_RFR_spot_no_VA!G109)*(1+DH_RFR_spot_no_VA!$C109)/(1+BSL_RFR_spot_no_VA!$C109))-1</f>
        <v>4.1450343969201553E-2</v>
      </c>
      <c r="H109" s="6">
        <f>((1+BSL_RFR_spot_no_VA!H109)*(1+DH_RFR_spot_no_VA!$C109)/(1+BSL_RFR_spot_no_VA!$C109))-1</f>
        <v>3.3800551446087512E-2</v>
      </c>
      <c r="I109" s="6">
        <f>((1+BSL_RFR_spot_no_VA!I109)*(1+DH_RFR_spot_no_VA!$C109)/(1+BSL_RFR_spot_no_VA!$C109))-1</f>
        <v>3.4589498716748324E-2</v>
      </c>
      <c r="J109" s="6">
        <f>((1+BSL_RFR_spot_no_VA!J109)*(1+DH_RFR_spot_no_VA!$C109)/(1+BSL_RFR_spot_no_VA!$C109))-1</f>
        <v>3.3780578097463376E-2</v>
      </c>
      <c r="K109" s="6">
        <f>((1+BSL_RFR_spot_no_VA!K109)*(1+DH_RFR_spot_no_VA!$C109)/(1+BSL_RFR_spot_no_VA!$C109))-1</f>
        <v>3.3800551446087512E-2</v>
      </c>
      <c r="L109" s="6">
        <f>((1+BSL_RFR_spot_no_VA!L109)*(1+DH_RFR_spot_no_VA!$C109)/(1+BSL_RFR_spot_no_VA!$C109))-1</f>
        <v>3.3800551446087512E-2</v>
      </c>
      <c r="M109" s="6">
        <f>((1+BSL_RFR_spot_no_VA!M109)*(1+DH_RFR_spot_no_VA!$C109)/(1+BSL_RFR_spot_no_VA!$C109))-1</f>
        <v>3.3800551446087512E-2</v>
      </c>
      <c r="N109" s="6">
        <f>((1+BSL_RFR_spot_no_VA!N109)*(1+DH_RFR_spot_no_VA!$C109)/(1+BSL_RFR_spot_no_VA!$C109))-1</f>
        <v>3.3800551446087512E-2</v>
      </c>
      <c r="O109" s="6">
        <f>((1+BSL_RFR_spot_no_VA!O109)*(1+DH_RFR_spot_no_VA!$C109)/(1+BSL_RFR_spot_no_VA!$C109))-1</f>
        <v>3.3800551446087512E-2</v>
      </c>
      <c r="P109" s="6">
        <f>((1+BSL_RFR_spot_no_VA!P109)*(1+DH_RFR_spot_no_VA!$C109)/(1+BSL_RFR_spot_no_VA!$C109))-1</f>
        <v>4.1680037478381005E-2</v>
      </c>
      <c r="Q109" s="6">
        <f>((1+BSL_RFR_spot_no_VA!Q109)*(1+DH_RFR_spot_no_VA!$C109)/(1+BSL_RFR_spot_no_VA!$C109))-1</f>
        <v>4.3667385666500858E-2</v>
      </c>
      <c r="R109" s="6">
        <f>((1+BSL_RFR_spot_no_VA!R109)*(1+DH_RFR_spot_no_VA!$C109)/(1+BSL_RFR_spot_no_VA!$C109))-1</f>
        <v>3.3800551446087512E-2</v>
      </c>
      <c r="S109" s="6">
        <f>((1+BSL_RFR_spot_no_VA!S109)*(1+DH_RFR_spot_no_VA!$C109)/(1+BSL_RFR_spot_no_VA!$C109))-1</f>
        <v>3.3800551446087512E-2</v>
      </c>
      <c r="T109" s="6">
        <f>((1+BSL_RFR_spot_no_VA!T109)*(1+DH_RFR_spot_no_VA!$C109)/(1+BSL_RFR_spot_no_VA!$C109))-1</f>
        <v>3.3800551446087512E-2</v>
      </c>
      <c r="U109" s="6">
        <f>((1+BSL_RFR_spot_no_VA!U109)*(1+DH_RFR_spot_no_VA!$C109)/(1+BSL_RFR_spot_no_VA!$C109))-1</f>
        <v>2.3164743303637936E-2</v>
      </c>
      <c r="V109" s="6">
        <f>((1+BSL_RFR_spot_no_VA!V109)*(1+DH_RFR_spot_no_VA!$C109)/(1+BSL_RFR_spot_no_VA!$C109))-1</f>
        <v>3.3800551446087512E-2</v>
      </c>
      <c r="W109" s="6">
        <f>((1+BSL_RFR_spot_no_VA!W109)*(1+DH_RFR_spot_no_VA!$C109)/(1+BSL_RFR_spot_no_VA!$C109))-1</f>
        <v>3.3800551446087512E-2</v>
      </c>
      <c r="X109" s="6">
        <f>((1+BSL_RFR_spot_no_VA!X109)*(1+DH_RFR_spot_no_VA!$C109)/(1+BSL_RFR_spot_no_VA!$C109))-1</f>
        <v>3.3800551446087512E-2</v>
      </c>
      <c r="Y109" s="6">
        <f>((1+BSL_RFR_spot_no_VA!Y109)*(1+DH_RFR_spot_no_VA!$C109)/(1+BSL_RFR_spot_no_VA!$C109))-1</f>
        <v>3.3800551446087512E-2</v>
      </c>
      <c r="Z109" s="6">
        <f>((1+BSL_RFR_spot_no_VA!Z109)*(1+DH_RFR_spot_no_VA!$C109)/(1+BSL_RFR_spot_no_VA!$C109))-1</f>
        <v>3.6736633693862153E-2</v>
      </c>
      <c r="AA109" s="6">
        <f>((1+BSL_RFR_spot_no_VA!AA109)*(1+DH_RFR_spot_no_VA!$C109)/(1+BSL_RFR_spot_no_VA!$C109))-1</f>
        <v>3.9792556033382942E-2</v>
      </c>
      <c r="AB109" s="6">
        <f>((1+BSL_RFR_spot_no_VA!AB109)*(1+DH_RFR_spot_no_VA!$C109)/(1+BSL_RFR_spot_no_VA!$C109))-1</f>
        <v>3.3800551446087512E-2</v>
      </c>
      <c r="AC109" s="6">
        <f>((1+BSL_RFR_spot_no_VA!AC109)*(1+DH_RFR_spot_no_VA!$C109)/(1+BSL_RFR_spot_no_VA!$C109))-1</f>
        <v>4.1969651033433752E-2</v>
      </c>
      <c r="AD109" s="6">
        <f>((1+BSL_RFR_spot_no_VA!AD109)*(1+DH_RFR_spot_no_VA!$C109)/(1+BSL_RFR_spot_no_VA!$C109))-1</f>
        <v>4.8920376354696371E-2</v>
      </c>
      <c r="AE109" s="6">
        <f>((1+BSL_RFR_spot_no_VA!AE109)*(1+DH_RFR_spot_no_VA!$C109)/(1+BSL_RFR_spot_no_VA!$C109))-1</f>
        <v>3.3800551446087512E-2</v>
      </c>
      <c r="AF109" s="6">
        <f>((1+BSL_RFR_spot_no_VA!AF109)*(1+DH_RFR_spot_no_VA!$C109)/(1+BSL_RFR_spot_no_VA!$C109))-1</f>
        <v>3.3800551446087512E-2</v>
      </c>
      <c r="AG109" s="6">
        <f>((1+BSL_RFR_spot_no_VA!AG109)*(1+DH_RFR_spot_no_VA!$C109)/(1+BSL_RFR_spot_no_VA!$C109))-1</f>
        <v>3.3800551446087512E-2</v>
      </c>
      <c r="AH109" s="6">
        <f>((1+BSL_RFR_spot_no_VA!AH109)*(1+DH_RFR_spot_no_VA!$C109)/(1+BSL_RFR_spot_no_VA!$C109))-1</f>
        <v>3.7685367753517385E-2</v>
      </c>
      <c r="AI109" s="6">
        <f>((1+BSL_RFR_spot_no_VA!AI109)*(1+DH_RFR_spot_no_VA!$C109)/(1+BSL_RFR_spot_no_VA!$C109))-1</f>
        <v>2.3164743303637936E-2</v>
      </c>
      <c r="AJ109" s="6">
        <f>((1+BSL_RFR_spot_no_VA!AJ109)*(1+DH_RFR_spot_no_VA!$C109)/(1+BSL_RFR_spot_no_VA!$C109))-1</f>
        <v>2.7409079886305809E-2</v>
      </c>
      <c r="AK109" s="6">
        <f>((1+BSL_RFR_spot_no_VA!AK109)*(1+DH_RFR_spot_no_VA!$C109)/(1+BSL_RFR_spot_no_VA!$C109))-1</f>
        <v>3.695634052872987E-2</v>
      </c>
      <c r="AL109" s="6">
        <f>((1+BSL_RFR_spot_no_VA!AL109)*(1+DH_RFR_spot_no_VA!$C109)/(1+BSL_RFR_spot_no_VA!$C109))-1</f>
        <v>7.3207968281867597E-2</v>
      </c>
      <c r="AM109" s="6">
        <f>((1+BSL_RFR_spot_no_VA!AM109)*(1+DH_RFR_spot_no_VA!$C109)/(1+BSL_RFR_spot_no_VA!$C109))-1</f>
        <v>3.4988965689234597E-2</v>
      </c>
      <c r="AN109" s="6">
        <f>((1+BSL_RFR_spot_no_VA!AN109)*(1+DH_RFR_spot_no_VA!$C109)/(1+BSL_RFR_spot_no_VA!$C109))-1</f>
        <v>4.2239291239862142E-2</v>
      </c>
      <c r="AO109" s="6">
        <f>((1+BSL_RFR_spot_no_VA!AO109)*(1+DH_RFR_spot_no_VA!$C109)/(1+BSL_RFR_spot_no_VA!$C109))-1</f>
        <v>3.7695354427829564E-2</v>
      </c>
      <c r="AP109" s="6">
        <f>((1+BSL_RFR_spot_no_VA!AP109)*(1+DH_RFR_spot_no_VA!$C109)/(1+BSL_RFR_spot_no_VA!$C109))-1</f>
        <v>4.572464057480552E-2</v>
      </c>
      <c r="AQ109" s="6">
        <f>((1+BSL_RFR_spot_no_VA!AQ109)*(1+DH_RFR_spot_no_VA!$C109)/(1+BSL_RFR_spot_no_VA!$C109))-1</f>
        <v>3.6007606469074638E-2</v>
      </c>
      <c r="AR109" s="6">
        <f>((1+BSL_RFR_spot_no_VA!AR109)*(1+DH_RFR_spot_no_VA!$C109)/(1+BSL_RFR_spot_no_VA!$C109))-1</f>
        <v>5.6100795185138663E-2</v>
      </c>
      <c r="AS109" s="6">
        <f>((1+BSL_RFR_spot_no_VA!AS109)*(1+DH_RFR_spot_no_VA!$C109)/(1+BSL_RFR_spot_no_VA!$C109))-1</f>
        <v>2.3364476789881294E-2</v>
      </c>
      <c r="AT109" s="6">
        <f>((1+BSL_RFR_spot_no_VA!AT109)*(1+DH_RFR_spot_no_VA!$C109)/(1+BSL_RFR_spot_no_VA!$C109))-1</f>
        <v>4.2898411744464404E-2</v>
      </c>
      <c r="AU109" s="6">
        <f>((1+BSL_RFR_spot_no_VA!AU109)*(1+DH_RFR_spot_no_VA!$C109)/(1+BSL_RFR_spot_no_VA!$C109))-1</f>
        <v>5.6300528671382022E-2</v>
      </c>
      <c r="AV109" s="6">
        <f>((1+BSL_RFR_spot_no_VA!AV109)*(1+DH_RFR_spot_no_VA!$C109)/(1+BSL_RFR_spot_no_VA!$C109))-1</f>
        <v>4.03318364462395E-2</v>
      </c>
      <c r="AW109" s="6">
        <f>((1+BSL_RFR_spot_no_VA!AW109)*(1+DH_RFR_spot_no_VA!$C109)/(1+BSL_RFR_spot_no_VA!$C109))-1</f>
        <v>3.7375780849840501E-2</v>
      </c>
      <c r="AX109" s="6">
        <f>((1+BSL_RFR_spot_no_VA!AX109)*(1+DH_RFR_spot_no_VA!$C109)/(1+BSL_RFR_spot_no_VA!$C109))-1</f>
        <v>6.1663372777011505E-2</v>
      </c>
      <c r="AY109" s="6">
        <f>((1+BSL_RFR_spot_no_VA!AY109)*(1+DH_RFR_spot_no_VA!$C109)/(1+BSL_RFR_spot_no_VA!$C109))-1</f>
        <v>3.4210005092886187E-2</v>
      </c>
      <c r="AZ109" s="6">
        <f>((1+BSL_RFR_spot_no_VA!AZ109)*(1+DH_RFR_spot_no_VA!$C109)/(1+BSL_RFR_spot_no_VA!$C109))-1</f>
        <v>3.5318525941535617E-2</v>
      </c>
      <c r="BA109" s="6">
        <f>((1+BSL_RFR_spot_no_VA!BA109)*(1+DH_RFR_spot_no_VA!$C109)/(1+BSL_RFR_spot_no_VA!$C109))-1</f>
        <v>3.8773915253542679E-2</v>
      </c>
      <c r="BB109" s="6">
        <f>((1+BSL_RFR_spot_no_VA!BB109)*(1+DH_RFR_spot_no_VA!$C109)/(1+BSL_RFR_spot_no_VA!$C109))-1</f>
        <v>6.1593466056826474E-2</v>
      </c>
      <c r="BC109" s="6">
        <f>((1+BSL_RFR_spot_no_VA!BC109)*(1+DH_RFR_spot_no_VA!$C109)/(1+BSL_RFR_spot_no_VA!$C109))-1</f>
        <v>3.174329653778285E-2</v>
      </c>
      <c r="BD109" s="12"/>
      <c r="BE109" s="3"/>
    </row>
    <row r="110" spans="1:57" x14ac:dyDescent="0.25">
      <c r="A110" s="11"/>
      <c r="B110" s="8">
        <v>100</v>
      </c>
      <c r="C110" s="9">
        <v>3.3882218982855594E-2</v>
      </c>
      <c r="D110" s="9">
        <f>((1+BSL_RFR_spot_no_VA!D110)*(1+DH_RFR_spot_no_VA!$C110)/(1+BSL_RFR_spot_no_VA!$C110))-1</f>
        <v>3.3882218982855594E-2</v>
      </c>
      <c r="E110" s="9">
        <f>((1+BSL_RFR_spot_no_VA!E110)*(1+DH_RFR_spot_no_VA!$C110)/(1+BSL_RFR_spot_no_VA!$C110))-1</f>
        <v>3.3882218982855594E-2</v>
      </c>
      <c r="F110" s="9">
        <f>((1+BSL_RFR_spot_no_VA!F110)*(1+DH_RFR_spot_no_VA!$C110)/(1+BSL_RFR_spot_no_VA!$C110))-1</f>
        <v>3.37523907399504E-2</v>
      </c>
      <c r="G110" s="9">
        <f>((1+BSL_RFR_spot_no_VA!G110)*(1+DH_RFR_spot_no_VA!$C110)/(1+BSL_RFR_spot_no_VA!$C110))-1</f>
        <v>4.1452204223029421E-2</v>
      </c>
      <c r="H110" s="9">
        <f>((1+BSL_RFR_spot_no_VA!H110)*(1+DH_RFR_spot_no_VA!$C110)/(1+BSL_RFR_spot_no_VA!$C110))-1</f>
        <v>3.3882218982855594E-2</v>
      </c>
      <c r="I110" s="9">
        <f>((1+BSL_RFR_spot_no_VA!I110)*(1+DH_RFR_spot_no_VA!$C110)/(1+BSL_RFR_spot_no_VA!$C110))-1</f>
        <v>3.4661188440287871E-2</v>
      </c>
      <c r="J110" s="9">
        <f>((1+BSL_RFR_spot_no_VA!J110)*(1+DH_RFR_spot_no_VA!$C110)/(1+BSL_RFR_spot_no_VA!$C110))-1</f>
        <v>3.3862245407024094E-2</v>
      </c>
      <c r="K110" s="9">
        <f>((1+BSL_RFR_spot_no_VA!K110)*(1+DH_RFR_spot_no_VA!$C110)/(1+BSL_RFR_spot_no_VA!$C110))-1</f>
        <v>3.3882218982855594E-2</v>
      </c>
      <c r="L110" s="9">
        <f>((1+BSL_RFR_spot_no_VA!L110)*(1+DH_RFR_spot_no_VA!$C110)/(1+BSL_RFR_spot_no_VA!$C110))-1</f>
        <v>3.3882218982855594E-2</v>
      </c>
      <c r="M110" s="9">
        <f>((1+BSL_RFR_spot_no_VA!M110)*(1+DH_RFR_spot_no_VA!$C110)/(1+BSL_RFR_spot_no_VA!$C110))-1</f>
        <v>3.3882218982855594E-2</v>
      </c>
      <c r="N110" s="9">
        <f>((1+BSL_RFR_spot_no_VA!N110)*(1+DH_RFR_spot_no_VA!$C110)/(1+BSL_RFR_spot_no_VA!$C110))-1</f>
        <v>3.3882218982855594E-2</v>
      </c>
      <c r="O110" s="9">
        <f>((1+BSL_RFR_spot_no_VA!O110)*(1+DH_RFR_spot_no_VA!$C110)/(1+BSL_RFR_spot_no_VA!$C110))-1</f>
        <v>3.3882218982855594E-2</v>
      </c>
      <c r="P110" s="9">
        <f>((1+BSL_RFR_spot_no_VA!P110)*(1+DH_RFR_spot_no_VA!$C110)/(1+BSL_RFR_spot_no_VA!$C110))-1</f>
        <v>4.1681900345093004E-2</v>
      </c>
      <c r="Q110" s="9">
        <f>((1+BSL_RFR_spot_no_VA!Q110)*(1+DH_RFR_spot_no_VA!$C110)/(1+BSL_RFR_spot_no_VA!$C110))-1</f>
        <v>4.3639310776589113E-2</v>
      </c>
      <c r="R110" s="9">
        <f>((1+BSL_RFR_spot_no_VA!R110)*(1+DH_RFR_spot_no_VA!$C110)/(1+BSL_RFR_spot_no_VA!$C110))-1</f>
        <v>3.3882218982855594E-2</v>
      </c>
      <c r="S110" s="9">
        <f>((1+BSL_RFR_spot_no_VA!S110)*(1+DH_RFR_spot_no_VA!$C110)/(1+BSL_RFR_spot_no_VA!$C110))-1</f>
        <v>3.3882218982855594E-2</v>
      </c>
      <c r="T110" s="9">
        <f>((1+BSL_RFR_spot_no_VA!T110)*(1+DH_RFR_spot_no_VA!$C110)/(1+BSL_RFR_spot_no_VA!$C110))-1</f>
        <v>3.3882218982855594E-2</v>
      </c>
      <c r="U110" s="9">
        <f>((1+BSL_RFR_spot_no_VA!U110)*(1+DH_RFR_spot_no_VA!$C110)/(1+BSL_RFR_spot_no_VA!$C110))-1</f>
        <v>2.3246289852532076E-2</v>
      </c>
      <c r="V110" s="9">
        <f>((1+BSL_RFR_spot_no_VA!V110)*(1+DH_RFR_spot_no_VA!$C110)/(1+BSL_RFR_spot_no_VA!$C110))-1</f>
        <v>3.3882218982855594E-2</v>
      </c>
      <c r="W110" s="9">
        <f>((1+BSL_RFR_spot_no_VA!W110)*(1+DH_RFR_spot_no_VA!$C110)/(1+BSL_RFR_spot_no_VA!$C110))-1</f>
        <v>3.3882218982855594E-2</v>
      </c>
      <c r="X110" s="9">
        <f>((1+BSL_RFR_spot_no_VA!X110)*(1+DH_RFR_spot_no_VA!$C110)/(1+BSL_RFR_spot_no_VA!$C110))-1</f>
        <v>3.3882218982855594E-2</v>
      </c>
      <c r="Y110" s="9">
        <f>((1+BSL_RFR_spot_no_VA!Y110)*(1+DH_RFR_spot_no_VA!$C110)/(1+BSL_RFR_spot_no_VA!$C110))-1</f>
        <v>3.3882218982855594E-2</v>
      </c>
      <c r="Z110" s="9">
        <f>((1+BSL_RFR_spot_no_VA!Z110)*(1+DH_RFR_spot_no_VA!$C110)/(1+BSL_RFR_spot_no_VA!$C110))-1</f>
        <v>3.6788374266352397E-2</v>
      </c>
      <c r="AA110" s="9">
        <f>((1+BSL_RFR_spot_no_VA!AA110)*(1+DH_RFR_spot_no_VA!$C110)/(1+BSL_RFR_spot_no_VA!$C110))-1</f>
        <v>3.9814371004838867E-2</v>
      </c>
      <c r="AB110" s="9">
        <f>((1+BSL_RFR_spot_no_VA!AB110)*(1+DH_RFR_spot_no_VA!$C110)/(1+BSL_RFR_spot_no_VA!$C110))-1</f>
        <v>3.3882218982855594E-2</v>
      </c>
      <c r="AC110" s="9">
        <f>((1+BSL_RFR_spot_no_VA!AC110)*(1+DH_RFR_spot_no_VA!$C110)/(1+BSL_RFR_spot_no_VA!$C110))-1</f>
        <v>4.1961530406735115E-2</v>
      </c>
      <c r="AD110" s="9">
        <f>((1+BSL_RFR_spot_no_VA!AD110)*(1+DH_RFR_spot_no_VA!$C110)/(1+BSL_RFR_spot_no_VA!$C110))-1</f>
        <v>4.8852414068634831E-2</v>
      </c>
      <c r="AE110" s="9">
        <f>((1+BSL_RFR_spot_no_VA!AE110)*(1+DH_RFR_spot_no_VA!$C110)/(1+BSL_RFR_spot_no_VA!$C110))-1</f>
        <v>3.3882218982855594E-2</v>
      </c>
      <c r="AF110" s="9">
        <f>((1+BSL_RFR_spot_no_VA!AF110)*(1+DH_RFR_spot_no_VA!$C110)/(1+BSL_RFR_spot_no_VA!$C110))-1</f>
        <v>3.3882218982855594E-2</v>
      </c>
      <c r="AG110" s="9">
        <f>((1+BSL_RFR_spot_no_VA!AG110)*(1+DH_RFR_spot_no_VA!$C110)/(1+BSL_RFR_spot_no_VA!$C110))-1</f>
        <v>3.3882218982855594E-2</v>
      </c>
      <c r="AH110" s="9">
        <f>((1+BSL_RFR_spot_no_VA!AH110)*(1+DH_RFR_spot_no_VA!$C110)/(1+BSL_RFR_spot_no_VA!$C110))-1</f>
        <v>3.7727132330437341E-2</v>
      </c>
      <c r="AI110" s="9">
        <f>((1+BSL_RFR_spot_no_VA!AI110)*(1+DH_RFR_spot_no_VA!$C110)/(1+BSL_RFR_spot_no_VA!$C110))-1</f>
        <v>2.3246289852532076E-2</v>
      </c>
      <c r="AJ110" s="9">
        <f>((1+BSL_RFR_spot_no_VA!AJ110)*(1+DH_RFR_spot_no_VA!$C110)/(1+BSL_RFR_spot_no_VA!$C110))-1</f>
        <v>2.7550595444240544E-2</v>
      </c>
      <c r="AK110" s="9">
        <f>((1+BSL_RFR_spot_no_VA!AK110)*(1+DH_RFR_spot_no_VA!$C110)/(1+BSL_RFR_spot_no_VA!$C110))-1</f>
        <v>3.6998096812584036E-2</v>
      </c>
      <c r="AL110" s="9">
        <f>((1+BSL_RFR_spot_no_VA!AL110)*(1+DH_RFR_spot_no_VA!$C110)/(1+BSL_RFR_spot_no_VA!$C110))-1</f>
        <v>7.299048046111567E-2</v>
      </c>
      <c r="AM110" s="9">
        <f>((1+BSL_RFR_spot_no_VA!AM110)*(1+DH_RFR_spot_no_VA!$C110)/(1+BSL_RFR_spot_no_VA!$C110))-1</f>
        <v>3.5050673169003677E-2</v>
      </c>
      <c r="AN110" s="9">
        <f>((1+BSL_RFR_spot_no_VA!AN110)*(1+DH_RFR_spot_no_VA!$C110)/(1+BSL_RFR_spot_no_VA!$C110))-1</f>
        <v>4.2231173680461476E-2</v>
      </c>
      <c r="AO110" s="9">
        <f>((1+BSL_RFR_spot_no_VA!AO110)*(1+DH_RFR_spot_no_VA!$C110)/(1+BSL_RFR_spot_no_VA!$C110))-1</f>
        <v>3.7737119118353091E-2</v>
      </c>
      <c r="AP110" s="9">
        <f>((1+BSL_RFR_spot_no_VA!AP110)*(1+DH_RFR_spot_no_VA!$C110)/(1+BSL_RFR_spot_no_VA!$C110))-1</f>
        <v>4.5686602299327417E-2</v>
      </c>
      <c r="AQ110" s="9">
        <f>((1+BSL_RFR_spot_no_VA!AQ110)*(1+DH_RFR_spot_no_VA!$C110)/(1+BSL_RFR_spot_no_VA!$C110))-1</f>
        <v>3.6069325536415064E-2</v>
      </c>
      <c r="AR110" s="9">
        <f>((1+BSL_RFR_spot_no_VA!AR110)*(1+DH_RFR_spot_no_VA!$C110)/(1+BSL_RFR_spot_no_VA!$C110))-1</f>
        <v>5.6052888155924352E-2</v>
      </c>
      <c r="AS110" s="9">
        <f>((1+BSL_RFR_spot_no_VA!AS110)*(1+DH_RFR_spot_no_VA!$C110)/(1+BSL_RFR_spot_no_VA!$C110))-1</f>
        <v>2.3456012398763937E-2</v>
      </c>
      <c r="AT110" s="9">
        <f>((1+BSL_RFR_spot_no_VA!AT110)*(1+DH_RFR_spot_no_VA!$C110)/(1+BSL_RFR_spot_no_VA!$C110))-1</f>
        <v>4.2890301682904308E-2</v>
      </c>
      <c r="AU110" s="9">
        <f>((1+BSL_RFR_spot_no_VA!AU110)*(1+DH_RFR_spot_no_VA!$C110)/(1+BSL_RFR_spot_no_VA!$C110))-1</f>
        <v>5.6252623914240241E-2</v>
      </c>
      <c r="AV110" s="9">
        <f>((1+BSL_RFR_spot_no_VA!AV110)*(1+DH_RFR_spot_no_VA!$C110)/(1+BSL_RFR_spot_no_VA!$C110))-1</f>
        <v>4.0343670764376061E-2</v>
      </c>
      <c r="AW110" s="9">
        <f>((1+BSL_RFR_spot_no_VA!AW110)*(1+DH_RFR_spot_no_VA!$C110)/(1+BSL_RFR_spot_no_VA!$C110))-1</f>
        <v>3.7427528692963286E-2</v>
      </c>
      <c r="AX110" s="9">
        <f>((1+BSL_RFR_spot_no_VA!AX110)*(1+DH_RFR_spot_no_VA!$C110)/(1+BSL_RFR_spot_no_VA!$C110))-1</f>
        <v>6.1565595085444125E-2</v>
      </c>
      <c r="AY110" s="9">
        <f>((1+BSL_RFR_spot_no_VA!AY110)*(1+DH_RFR_spot_no_VA!$C110)/(1+BSL_RFR_spot_no_VA!$C110))-1</f>
        <v>3.4281690499487372E-2</v>
      </c>
      <c r="AZ110" s="9">
        <f>((1+BSL_RFR_spot_no_VA!AZ110)*(1+DH_RFR_spot_no_VA!$C110)/(1+BSL_RFR_spot_no_VA!$C110))-1</f>
        <v>3.5380237170225204E-2</v>
      </c>
      <c r="BA110" s="9">
        <f>((1+BSL_RFR_spot_no_VA!BA110)*(1+DH_RFR_spot_no_VA!$C110)/(1+BSL_RFR_spot_no_VA!$C110))-1</f>
        <v>3.8805705425343451E-2</v>
      </c>
      <c r="BB110" s="9">
        <f>((1+BSL_RFR_spot_no_VA!BB110)*(1+DH_RFR_spot_no_VA!$C110)/(1+BSL_RFR_spot_no_VA!$C110))-1</f>
        <v>6.149568757003343E-2</v>
      </c>
      <c r="BC110" s="9">
        <f>((1+BSL_RFR_spot_no_VA!BC110)*(1+DH_RFR_spot_no_VA!$C110)/(1+BSL_RFR_spot_no_VA!$C110))-1</f>
        <v>3.1834927460117068E-2</v>
      </c>
      <c r="BD110" s="12"/>
      <c r="BE110" s="3"/>
    </row>
    <row r="111" spans="1:57" x14ac:dyDescent="0.25">
      <c r="A111" s="3"/>
      <c r="B111" s="3">
        <v>101</v>
      </c>
      <c r="C111" s="6">
        <v>3.3962276398302294E-2</v>
      </c>
      <c r="D111" s="6">
        <f>((1+BSL_RFR_spot_no_VA!D111)*(1+DH_RFR_spot_no_VA!$C111)/(1+BSL_RFR_spot_no_VA!$C111))-1</f>
        <v>3.3962276398302294E-2</v>
      </c>
      <c r="E111" s="6">
        <f>((1+BSL_RFR_spot_no_VA!E111)*(1+DH_RFR_spot_no_VA!$C111)/(1+BSL_RFR_spot_no_VA!$C111))-1</f>
        <v>3.3962276398302294E-2</v>
      </c>
      <c r="F111" s="6">
        <f>((1+BSL_RFR_spot_no_VA!F111)*(1+DH_RFR_spot_no_VA!$C111)/(1+BSL_RFR_spot_no_VA!$C111))-1</f>
        <v>3.3832446880924349E-2</v>
      </c>
      <c r="G111" s="6">
        <f>((1+BSL_RFR_spot_no_VA!G111)*(1+DH_RFR_spot_no_VA!$C111)/(1+BSL_RFR_spot_no_VA!$C111))-1</f>
        <v>4.1452440862417061E-2</v>
      </c>
      <c r="H111" s="6">
        <f>((1+BSL_RFR_spot_no_VA!H111)*(1+DH_RFR_spot_no_VA!$C111)/(1+BSL_RFR_spot_no_VA!$C111))-1</f>
        <v>3.3962276398302294E-2</v>
      </c>
      <c r="I111" s="6">
        <f>((1+BSL_RFR_spot_no_VA!I111)*(1+DH_RFR_spot_no_VA!$C111)/(1+BSL_RFR_spot_no_VA!$C111))-1</f>
        <v>3.4721279730665966E-2</v>
      </c>
      <c r="J111" s="6">
        <f>((1+BSL_RFR_spot_no_VA!J111)*(1+DH_RFR_spot_no_VA!$C111)/(1+BSL_RFR_spot_no_VA!$C111))-1</f>
        <v>3.3932315740445862E-2</v>
      </c>
      <c r="K111" s="6">
        <f>((1+BSL_RFR_spot_no_VA!K111)*(1+DH_RFR_spot_no_VA!$C111)/(1+BSL_RFR_spot_no_VA!$C111))-1</f>
        <v>3.3962276398302294E-2</v>
      </c>
      <c r="L111" s="6">
        <f>((1+BSL_RFR_spot_no_VA!L111)*(1+DH_RFR_spot_no_VA!$C111)/(1+BSL_RFR_spot_no_VA!$C111))-1</f>
        <v>3.3962276398302294E-2</v>
      </c>
      <c r="M111" s="6">
        <f>((1+BSL_RFR_spot_no_VA!M111)*(1+DH_RFR_spot_no_VA!$C111)/(1+BSL_RFR_spot_no_VA!$C111))-1</f>
        <v>3.3962276398302294E-2</v>
      </c>
      <c r="N111" s="6">
        <f>((1+BSL_RFR_spot_no_VA!N111)*(1+DH_RFR_spot_no_VA!$C111)/(1+BSL_RFR_spot_no_VA!$C111))-1</f>
        <v>3.3962276398302294E-2</v>
      </c>
      <c r="O111" s="6">
        <f>((1+BSL_RFR_spot_no_VA!O111)*(1+DH_RFR_spot_no_VA!$C111)/(1+BSL_RFR_spot_no_VA!$C111))-1</f>
        <v>3.3962276398302294E-2</v>
      </c>
      <c r="P111" s="6">
        <f>((1+BSL_RFR_spot_no_VA!P111)*(1+DH_RFR_spot_no_VA!$C111)/(1+BSL_RFR_spot_no_VA!$C111))-1</f>
        <v>4.168213923931674E-2</v>
      </c>
      <c r="Q111" s="6">
        <f>((1+BSL_RFR_spot_no_VA!Q111)*(1+DH_RFR_spot_no_VA!$C111)/(1+BSL_RFR_spot_no_VA!$C111))-1</f>
        <v>4.3619595114034349E-2</v>
      </c>
      <c r="R111" s="6">
        <f>((1+BSL_RFR_spot_no_VA!R111)*(1+DH_RFR_spot_no_VA!$C111)/(1+BSL_RFR_spot_no_VA!$C111))-1</f>
        <v>3.3962276398302294E-2</v>
      </c>
      <c r="S111" s="6">
        <f>((1+BSL_RFR_spot_no_VA!S111)*(1+DH_RFR_spot_no_VA!$C111)/(1+BSL_RFR_spot_no_VA!$C111))-1</f>
        <v>3.3962276398302294E-2</v>
      </c>
      <c r="T111" s="6">
        <f>((1+BSL_RFR_spot_no_VA!T111)*(1+DH_RFR_spot_no_VA!$C111)/(1+BSL_RFR_spot_no_VA!$C111))-1</f>
        <v>3.3962276398302294E-2</v>
      </c>
      <c r="U111" s="6">
        <f>((1+BSL_RFR_spot_no_VA!U111)*(1+DH_RFR_spot_no_VA!$C111)/(1+BSL_RFR_spot_no_VA!$C111))-1</f>
        <v>2.3326242859259327E-2</v>
      </c>
      <c r="V111" s="6">
        <f>((1+BSL_RFR_spot_no_VA!V111)*(1+DH_RFR_spot_no_VA!$C111)/(1+BSL_RFR_spot_no_VA!$C111))-1</f>
        <v>3.3962276398302294E-2</v>
      </c>
      <c r="W111" s="6">
        <f>((1+BSL_RFR_spot_no_VA!W111)*(1+DH_RFR_spot_no_VA!$C111)/(1+BSL_RFR_spot_no_VA!$C111))-1</f>
        <v>3.3962276398302294E-2</v>
      </c>
      <c r="X111" s="6">
        <f>((1+BSL_RFR_spot_no_VA!X111)*(1+DH_RFR_spot_no_VA!$C111)/(1+BSL_RFR_spot_no_VA!$C111))-1</f>
        <v>3.3962276398302294E-2</v>
      </c>
      <c r="Y111" s="6">
        <f>((1+BSL_RFR_spot_no_VA!Y111)*(1+DH_RFR_spot_no_VA!$C111)/(1+BSL_RFR_spot_no_VA!$C111))-1</f>
        <v>3.3962276398302294E-2</v>
      </c>
      <c r="Z111" s="6">
        <f>((1+BSL_RFR_spot_no_VA!Z111)*(1+DH_RFR_spot_no_VA!$C111)/(1+BSL_RFR_spot_no_VA!$C111))-1</f>
        <v>3.6838499552522386E-2</v>
      </c>
      <c r="AA111" s="6">
        <f>((1+BSL_RFR_spot_no_VA!AA111)*(1+DH_RFR_spot_no_VA!$C111)/(1+BSL_RFR_spot_no_VA!$C111))-1</f>
        <v>3.9834565338167982E-2</v>
      </c>
      <c r="AB111" s="6">
        <f>((1+BSL_RFR_spot_no_VA!AB111)*(1+DH_RFR_spot_no_VA!$C111)/(1+BSL_RFR_spot_no_VA!$C111))-1</f>
        <v>3.3962276398302294E-2</v>
      </c>
      <c r="AC111" s="6">
        <f>((1+BSL_RFR_spot_no_VA!AC111)*(1+DH_RFR_spot_no_VA!$C111)/(1+BSL_RFR_spot_no_VA!$C111))-1</f>
        <v>4.1961772045977064E-2</v>
      </c>
      <c r="AD111" s="6">
        <f>((1+BSL_RFR_spot_no_VA!AD111)*(1+DH_RFR_spot_no_VA!$C111)/(1+BSL_RFR_spot_no_VA!$C111))-1</f>
        <v>4.8772828265345014E-2</v>
      </c>
      <c r="AE111" s="6">
        <f>((1+BSL_RFR_spot_no_VA!AE111)*(1+DH_RFR_spot_no_VA!$C111)/(1+BSL_RFR_spot_no_VA!$C111))-1</f>
        <v>3.3962276398302294E-2</v>
      </c>
      <c r="AF111" s="6">
        <f>((1+BSL_RFR_spot_no_VA!AF111)*(1+DH_RFR_spot_no_VA!$C111)/(1+BSL_RFR_spot_no_VA!$C111))-1</f>
        <v>3.3962276398302294E-2</v>
      </c>
      <c r="AG111" s="6">
        <f>((1+BSL_RFR_spot_no_VA!AG111)*(1+DH_RFR_spot_no_VA!$C111)/(1+BSL_RFR_spot_no_VA!$C111))-1</f>
        <v>3.3962276398302294E-2</v>
      </c>
      <c r="AH111" s="6">
        <f>((1+BSL_RFR_spot_no_VA!AH111)*(1+DH_RFR_spot_no_VA!$C111)/(1+BSL_RFR_spot_no_VA!$C111))-1</f>
        <v>3.7767279946072652E-2</v>
      </c>
      <c r="AI111" s="6">
        <f>((1+BSL_RFR_spot_no_VA!AI111)*(1+DH_RFR_spot_no_VA!$C111)/(1+BSL_RFR_spot_no_VA!$C111))-1</f>
        <v>2.3326242859259327E-2</v>
      </c>
      <c r="AJ111" s="6">
        <f>((1+BSL_RFR_spot_no_VA!AJ111)*(1+DH_RFR_spot_no_VA!$C111)/(1+BSL_RFR_spot_no_VA!$C111))-1</f>
        <v>2.7690512020350333E-2</v>
      </c>
      <c r="AK111" s="6">
        <f>((1+BSL_RFR_spot_no_VA!AK111)*(1+DH_RFR_spot_no_VA!$C111)/(1+BSL_RFR_spot_no_VA!$C111))-1</f>
        <v>3.7048224157517629E-2</v>
      </c>
      <c r="AL111" s="6">
        <f>((1+BSL_RFR_spot_no_VA!AL111)*(1+DH_RFR_spot_no_VA!$C111)/(1+BSL_RFR_spot_no_VA!$C111))-1</f>
        <v>7.2781302094320877E-2</v>
      </c>
      <c r="AM111" s="6">
        <f>((1+BSL_RFR_spot_no_VA!AM111)*(1+DH_RFR_spot_no_VA!$C111)/(1+BSL_RFR_spot_no_VA!$C111))-1</f>
        <v>3.5120755168752016E-2</v>
      </c>
      <c r="AN111" s="6">
        <f>((1+BSL_RFR_spot_no_VA!AN111)*(1+DH_RFR_spot_no_VA!$C111)/(1+BSL_RFR_spot_no_VA!$C111))-1</f>
        <v>4.222143108073273E-2</v>
      </c>
      <c r="AO111" s="6">
        <f>((1+BSL_RFR_spot_no_VA!AO111)*(1+DH_RFR_spot_no_VA!$C111)/(1+BSL_RFR_spot_no_VA!$C111))-1</f>
        <v>3.7777266832024647E-2</v>
      </c>
      <c r="AP111" s="6">
        <f>((1+BSL_RFR_spot_no_VA!AP111)*(1+DH_RFR_spot_no_VA!$C111)/(1+BSL_RFR_spot_no_VA!$C111))-1</f>
        <v>4.5646932962321252E-2</v>
      </c>
      <c r="AQ111" s="6">
        <f>((1+BSL_RFR_spot_no_VA!AQ111)*(1+DH_RFR_spot_no_VA!$C111)/(1+BSL_RFR_spot_no_VA!$C111))-1</f>
        <v>3.6119443763967141E-2</v>
      </c>
      <c r="AR111" s="6">
        <f>((1+BSL_RFR_spot_no_VA!AR111)*(1+DH_RFR_spot_no_VA!$C111)/(1+BSL_RFR_spot_no_VA!$C111))-1</f>
        <v>5.6013320580656112E-2</v>
      </c>
      <c r="AS111" s="6">
        <f>((1+BSL_RFR_spot_no_VA!AS111)*(1+DH_RFR_spot_no_VA!$C111)/(1+BSL_RFR_spot_no_VA!$C111))-1</f>
        <v>2.353596746425457E-2</v>
      </c>
      <c r="AT111" s="6">
        <f>((1+BSL_RFR_spot_no_VA!AT111)*(1+DH_RFR_spot_no_VA!$C111)/(1+BSL_RFR_spot_no_VA!$C111))-1</f>
        <v>4.2880565553574668E-2</v>
      </c>
      <c r="AU111" s="6">
        <f>((1+BSL_RFR_spot_no_VA!AU111)*(1+DH_RFR_spot_no_VA!$C111)/(1+BSL_RFR_spot_no_VA!$C111))-1</f>
        <v>5.6203071413747141E-2</v>
      </c>
      <c r="AV111" s="6">
        <f>((1+BSL_RFR_spot_no_VA!AV111)*(1+DH_RFR_spot_no_VA!$C111)/(1+BSL_RFR_spot_no_VA!$C111))-1</f>
        <v>4.0363870293632198E-2</v>
      </c>
      <c r="AW111" s="6">
        <f>((1+BSL_RFR_spot_no_VA!AW111)*(1+DH_RFR_spot_no_VA!$C111)/(1+BSL_RFR_spot_no_VA!$C111))-1</f>
        <v>3.7467673367507892E-2</v>
      </c>
      <c r="AX111" s="6">
        <f>((1+BSL_RFR_spot_no_VA!AX111)*(1+DH_RFR_spot_no_VA!$C111)/(1+BSL_RFR_spot_no_VA!$C111))-1</f>
        <v>6.1466160310531537E-2</v>
      </c>
      <c r="AY111" s="6">
        <f>((1+BSL_RFR_spot_no_VA!AY111)*(1+DH_RFR_spot_no_VA!$C111)/(1+BSL_RFR_spot_no_VA!$C111))-1</f>
        <v>3.4361751836388343E-2</v>
      </c>
      <c r="AZ111" s="6">
        <f>((1+BSL_RFR_spot_no_VA!AZ111)*(1+DH_RFR_spot_no_VA!$C111)/(1+BSL_RFR_spot_no_VA!$C111))-1</f>
        <v>3.5440335519220767E-2</v>
      </c>
      <c r="BA111" s="6">
        <f>((1+BSL_RFR_spot_no_VA!BA111)*(1+DH_RFR_spot_no_VA!$C111)/(1+BSL_RFR_spot_no_VA!$C111))-1</f>
        <v>3.8835876742952857E-2</v>
      </c>
      <c r="BB111" s="6">
        <f>((1+BSL_RFR_spot_no_VA!BB111)*(1+DH_RFR_spot_no_VA!$C111)/(1+BSL_RFR_spot_no_VA!$C111))-1</f>
        <v>6.1396252108866456E-2</v>
      </c>
      <c r="BC111" s="6">
        <f>((1+BSL_RFR_spot_no_VA!BC111)*(1+DH_RFR_spot_no_VA!$C111)/(1+BSL_RFR_spot_no_VA!$C111))-1</f>
        <v>3.193493855001539E-2</v>
      </c>
      <c r="BD111" s="12"/>
      <c r="BE111" s="3"/>
    </row>
    <row r="112" spans="1:57" x14ac:dyDescent="0.25">
      <c r="A112" s="3"/>
      <c r="B112" s="3">
        <v>102</v>
      </c>
      <c r="C112" s="6">
        <v>3.4040770772826967E-2</v>
      </c>
      <c r="D112" s="6">
        <f>((1+BSL_RFR_spot_no_VA!D112)*(1+DH_RFR_spot_no_VA!$C112)/(1+BSL_RFR_spot_no_VA!$C112))-1</f>
        <v>3.4040770772826967E-2</v>
      </c>
      <c r="E112" s="6">
        <f>((1+BSL_RFR_spot_no_VA!E112)*(1+DH_RFR_spot_no_VA!$C112)/(1+BSL_RFR_spot_no_VA!$C112))-1</f>
        <v>3.4040770772826967E-2</v>
      </c>
      <c r="F112" s="6">
        <f>((1+BSL_RFR_spot_no_VA!F112)*(1+DH_RFR_spot_no_VA!$C112)/(1+BSL_RFR_spot_no_VA!$C112))-1</f>
        <v>3.3920925988793371E-2</v>
      </c>
      <c r="G112" s="6">
        <f>((1+BSL_RFR_spot_no_VA!G112)*(1+DH_RFR_spot_no_VA!$C112)/(1+BSL_RFR_spot_no_VA!$C112))-1</f>
        <v>4.1471147382912132E-2</v>
      </c>
      <c r="H112" s="6">
        <f>((1+BSL_RFR_spot_no_VA!H112)*(1+DH_RFR_spot_no_VA!$C112)/(1+BSL_RFR_spot_no_VA!$C112))-1</f>
        <v>3.4040770772826967E-2</v>
      </c>
      <c r="I112" s="6">
        <f>((1+BSL_RFR_spot_no_VA!I112)*(1+DH_RFR_spot_no_VA!$C112)/(1+BSL_RFR_spot_no_VA!$C112))-1</f>
        <v>3.4799787738373444E-2</v>
      </c>
      <c r="J112" s="6">
        <f>((1+BSL_RFR_spot_no_VA!J112)*(1+DH_RFR_spot_no_VA!$C112)/(1+BSL_RFR_spot_no_VA!$C112))-1</f>
        <v>3.4020796642154627E-2</v>
      </c>
      <c r="K112" s="6">
        <f>((1+BSL_RFR_spot_no_VA!K112)*(1+DH_RFR_spot_no_VA!$C112)/(1+BSL_RFR_spot_no_VA!$C112))-1</f>
        <v>3.4040770772826967E-2</v>
      </c>
      <c r="L112" s="6">
        <f>((1+BSL_RFR_spot_no_VA!L112)*(1+DH_RFR_spot_no_VA!$C112)/(1+BSL_RFR_spot_no_VA!$C112))-1</f>
        <v>3.4040770772826967E-2</v>
      </c>
      <c r="M112" s="6">
        <f>((1+BSL_RFR_spot_no_VA!M112)*(1+DH_RFR_spot_no_VA!$C112)/(1+BSL_RFR_spot_no_VA!$C112))-1</f>
        <v>3.4040770772826967E-2</v>
      </c>
      <c r="N112" s="6">
        <f>((1+BSL_RFR_spot_no_VA!N112)*(1+DH_RFR_spot_no_VA!$C112)/(1+BSL_RFR_spot_no_VA!$C112))-1</f>
        <v>3.4040770772826967E-2</v>
      </c>
      <c r="O112" s="6">
        <f>((1+BSL_RFR_spot_no_VA!O112)*(1+DH_RFR_spot_no_VA!$C112)/(1+BSL_RFR_spot_no_VA!$C112))-1</f>
        <v>3.4040770772826967E-2</v>
      </c>
      <c r="P112" s="6">
        <f>((1+BSL_RFR_spot_no_VA!P112)*(1+DH_RFR_spot_no_VA!$C112)/(1+BSL_RFR_spot_no_VA!$C112))-1</f>
        <v>4.1690862820306984E-2</v>
      </c>
      <c r="Q112" s="6">
        <f>((1+BSL_RFR_spot_no_VA!Q112)*(1+DH_RFR_spot_no_VA!$C112)/(1+BSL_RFR_spot_no_VA!$C112))-1</f>
        <v>4.3618366430181243E-2</v>
      </c>
      <c r="R112" s="6">
        <f>((1+BSL_RFR_spot_no_VA!R112)*(1+DH_RFR_spot_no_VA!$C112)/(1+BSL_RFR_spot_no_VA!$C112))-1</f>
        <v>3.4040770772826967E-2</v>
      </c>
      <c r="S112" s="6">
        <f>((1+BSL_RFR_spot_no_VA!S112)*(1+DH_RFR_spot_no_VA!$C112)/(1+BSL_RFR_spot_no_VA!$C112))-1</f>
        <v>3.4040770772826967E-2</v>
      </c>
      <c r="T112" s="6">
        <f>((1+BSL_RFR_spot_no_VA!T112)*(1+DH_RFR_spot_no_VA!$C112)/(1+BSL_RFR_spot_no_VA!$C112))-1</f>
        <v>3.4040770772826967E-2</v>
      </c>
      <c r="U112" s="6">
        <f>((1+BSL_RFR_spot_no_VA!U112)*(1+DH_RFR_spot_no_VA!$C112)/(1+BSL_RFR_spot_no_VA!$C112))-1</f>
        <v>2.3424520320514786E-2</v>
      </c>
      <c r="V112" s="6">
        <f>((1+BSL_RFR_spot_no_VA!V112)*(1+DH_RFR_spot_no_VA!$C112)/(1+BSL_RFR_spot_no_VA!$C112))-1</f>
        <v>3.4040770772826967E-2</v>
      </c>
      <c r="W112" s="6">
        <f>((1+BSL_RFR_spot_no_VA!W112)*(1+DH_RFR_spot_no_VA!$C112)/(1+BSL_RFR_spot_no_VA!$C112))-1</f>
        <v>3.4040770772826967E-2</v>
      </c>
      <c r="X112" s="6">
        <f>((1+BSL_RFR_spot_no_VA!X112)*(1+DH_RFR_spot_no_VA!$C112)/(1+BSL_RFR_spot_no_VA!$C112))-1</f>
        <v>3.4040770772826967E-2</v>
      </c>
      <c r="Y112" s="6">
        <f>((1+BSL_RFR_spot_no_VA!Y112)*(1+DH_RFR_spot_no_VA!$C112)/(1+BSL_RFR_spot_no_VA!$C112))-1</f>
        <v>3.4040770772826967E-2</v>
      </c>
      <c r="Z112" s="6">
        <f>((1+BSL_RFR_spot_no_VA!Z112)*(1+DH_RFR_spot_no_VA!$C112)/(1+BSL_RFR_spot_no_VA!$C112))-1</f>
        <v>3.6887084393625758E-2</v>
      </c>
      <c r="AA112" s="6">
        <f>((1+BSL_RFR_spot_no_VA!AA112)*(1+DH_RFR_spot_no_VA!$C112)/(1+BSL_RFR_spot_no_VA!$C112))-1</f>
        <v>3.9863229863793981E-2</v>
      </c>
      <c r="AB112" s="6">
        <f>((1+BSL_RFR_spot_no_VA!AB112)*(1+DH_RFR_spot_no_VA!$C112)/(1+BSL_RFR_spot_no_VA!$C112))-1</f>
        <v>3.4040770772826967E-2</v>
      </c>
      <c r="AC112" s="6">
        <f>((1+BSL_RFR_spot_no_VA!AC112)*(1+DH_RFR_spot_no_VA!$C112)/(1+BSL_RFR_spot_no_VA!$C112))-1</f>
        <v>4.1970500649718856E-2</v>
      </c>
      <c r="AD112" s="6">
        <f>((1+BSL_RFR_spot_no_VA!AD112)*(1+DH_RFR_spot_no_VA!$C112)/(1+BSL_RFR_spot_no_VA!$C112))-1</f>
        <v>4.8711769751610401E-2</v>
      </c>
      <c r="AE112" s="6">
        <f>((1+BSL_RFR_spot_no_VA!AE112)*(1+DH_RFR_spot_no_VA!$C112)/(1+BSL_RFR_spot_no_VA!$C112))-1</f>
        <v>3.4040770772826967E-2</v>
      </c>
      <c r="AF112" s="6">
        <f>((1+BSL_RFR_spot_no_VA!AF112)*(1+DH_RFR_spot_no_VA!$C112)/(1+BSL_RFR_spot_no_VA!$C112))-1</f>
        <v>3.4040770772826967E-2</v>
      </c>
      <c r="AG112" s="6">
        <f>((1+BSL_RFR_spot_no_VA!AG112)*(1+DH_RFR_spot_no_VA!$C112)/(1+BSL_RFR_spot_no_VA!$C112))-1</f>
        <v>3.4040770772826967E-2</v>
      </c>
      <c r="AH112" s="6">
        <f>((1+BSL_RFR_spot_no_VA!AH112)*(1+DH_RFR_spot_no_VA!$C112)/(1+BSL_RFR_spot_no_VA!$C112))-1</f>
        <v>3.7815881469886348E-2</v>
      </c>
      <c r="AI112" s="6">
        <f>((1+BSL_RFR_spot_no_VA!AI112)*(1+DH_RFR_spot_no_VA!$C112)/(1+BSL_RFR_spot_no_VA!$C112))-1</f>
        <v>2.3424520320514786E-2</v>
      </c>
      <c r="AJ112" s="6">
        <f>((1+BSL_RFR_spot_no_VA!AJ112)*(1+DH_RFR_spot_no_VA!$C112)/(1+BSL_RFR_spot_no_VA!$C112))-1</f>
        <v>2.7838803199086604E-2</v>
      </c>
      <c r="AK112" s="6">
        <f>((1+BSL_RFR_spot_no_VA!AK112)*(1+DH_RFR_spot_no_VA!$C112)/(1+BSL_RFR_spot_no_VA!$C112))-1</f>
        <v>3.709681276568455E-2</v>
      </c>
      <c r="AL112" s="6">
        <f>((1+BSL_RFR_spot_no_VA!AL112)*(1+DH_RFR_spot_no_VA!$C112)/(1+BSL_RFR_spot_no_VA!$C112))-1</f>
        <v>7.2580855904974984E-2</v>
      </c>
      <c r="AM112" s="6">
        <f>((1+BSL_RFR_spot_no_VA!AM112)*(1+DH_RFR_spot_no_VA!$C112)/(1+BSL_RFR_spot_no_VA!$C112))-1</f>
        <v>3.5189283286482631E-2</v>
      </c>
      <c r="AN112" s="6">
        <f>((1+BSL_RFR_spot_no_VA!AN112)*(1+DH_RFR_spot_no_VA!$C112)/(1+BSL_RFR_spot_no_VA!$C112))-1</f>
        <v>4.2230164348458166E-2</v>
      </c>
      <c r="AO112" s="6">
        <f>((1+BSL_RFR_spot_no_VA!AO112)*(1+DH_RFR_spot_no_VA!$C112)/(1+BSL_RFR_spot_no_VA!$C112))-1</f>
        <v>3.7815881469886348E-2</v>
      </c>
      <c r="AP112" s="6">
        <f>((1+BSL_RFR_spot_no_VA!AP112)*(1+DH_RFR_spot_no_VA!$C112)/(1+BSL_RFR_spot_no_VA!$C112))-1</f>
        <v>4.561577949740836E-2</v>
      </c>
      <c r="AQ112" s="6">
        <f>((1+BSL_RFR_spot_no_VA!AQ112)*(1+DH_RFR_spot_no_VA!$C112)/(1+BSL_RFR_spot_no_VA!$C112))-1</f>
        <v>3.61879898200963E-2</v>
      </c>
      <c r="AR112" s="6">
        <f>((1+BSL_RFR_spot_no_VA!AR112)*(1+DH_RFR_spot_no_VA!$C112)/(1+BSL_RFR_spot_no_VA!$C112))-1</f>
        <v>5.5982353316317512E-2</v>
      </c>
      <c r="AS112" s="6">
        <f>((1+BSL_RFR_spot_no_VA!AS112)*(1+DH_RFR_spot_no_VA!$C112)/(1+BSL_RFR_spot_no_VA!$C112))-1</f>
        <v>2.3624261627237297E-2</v>
      </c>
      <c r="AT112" s="6">
        <f>((1+BSL_RFR_spot_no_VA!AT112)*(1+DH_RFR_spot_no_VA!$C112)/(1+BSL_RFR_spot_no_VA!$C112))-1</f>
        <v>4.2879323595307328E-2</v>
      </c>
      <c r="AU112" s="6">
        <f>((1+BSL_RFR_spot_no_VA!AU112)*(1+DH_RFR_spot_no_VA!$C112)/(1+BSL_RFR_spot_no_VA!$C112))-1</f>
        <v>5.6172107557703743E-2</v>
      </c>
      <c r="AV112" s="6">
        <f>((1+BSL_RFR_spot_no_VA!AV112)*(1+DH_RFR_spot_no_VA!$C112)/(1+BSL_RFR_spot_no_VA!$C112))-1</f>
        <v>4.0382557261273266E-2</v>
      </c>
      <c r="AW112" s="6">
        <f>((1+BSL_RFR_spot_no_VA!AW112)*(1+DH_RFR_spot_no_VA!$C112)/(1+BSL_RFR_spot_no_VA!$C112))-1</f>
        <v>3.7516269509802136E-2</v>
      </c>
      <c r="AX112" s="6">
        <f>((1+BSL_RFR_spot_no_VA!AX112)*(1+DH_RFR_spot_no_VA!$C112)/(1+BSL_RFR_spot_no_VA!$C112))-1</f>
        <v>6.137536859783066E-2</v>
      </c>
      <c r="AY112" s="6">
        <f>((1+BSL_RFR_spot_no_VA!AY112)*(1+DH_RFR_spot_no_VA!$C112)/(1+BSL_RFR_spot_no_VA!$C112))-1</f>
        <v>3.4440253386272435E-2</v>
      </c>
      <c r="AZ112" s="6">
        <f>((1+BSL_RFR_spot_no_VA!AZ112)*(1+DH_RFR_spot_no_VA!$C112)/(1+BSL_RFR_spot_no_VA!$C112))-1</f>
        <v>3.5508869377238961E-2</v>
      </c>
      <c r="BA112" s="6">
        <f>((1+BSL_RFR_spot_no_VA!BA112)*(1+DH_RFR_spot_no_VA!$C112)/(1+BSL_RFR_spot_no_VA!$C112))-1</f>
        <v>3.8864523330180756E-2</v>
      </c>
      <c r="BB112" s="6">
        <f>((1+BSL_RFR_spot_no_VA!BB112)*(1+DH_RFR_spot_no_VA!$C112)/(1+BSL_RFR_spot_no_VA!$C112))-1</f>
        <v>6.1305459140477581E-2</v>
      </c>
      <c r="BC112" s="6">
        <f>((1+BSL_RFR_spot_no_VA!BC112)*(1+DH_RFR_spot_no_VA!$C112)/(1+BSL_RFR_spot_no_VA!$C112))-1</f>
        <v>3.2043357705599851E-2</v>
      </c>
      <c r="BD112" s="12"/>
      <c r="BE112" s="3"/>
    </row>
    <row r="113" spans="1:57" x14ac:dyDescent="0.25">
      <c r="A113" s="3"/>
      <c r="B113" s="3">
        <v>103</v>
      </c>
      <c r="C113" s="6">
        <v>3.4117747376599006E-2</v>
      </c>
      <c r="D113" s="6">
        <f>((1+BSL_RFR_spot_no_VA!D113)*(1+DH_RFR_spot_no_VA!$C113)/(1+BSL_RFR_spot_no_VA!$C113))-1</f>
        <v>3.4117747376599006E-2</v>
      </c>
      <c r="E113" s="6">
        <f>((1+BSL_RFR_spot_no_VA!E113)*(1+DH_RFR_spot_no_VA!$C113)/(1+BSL_RFR_spot_no_VA!$C113))-1</f>
        <v>3.4117747376599006E-2</v>
      </c>
      <c r="F113" s="6">
        <f>((1+BSL_RFR_spot_no_VA!F113)*(1+DH_RFR_spot_no_VA!$C113)/(1+BSL_RFR_spot_no_VA!$C113))-1</f>
        <v>3.3987914639954209E-2</v>
      </c>
      <c r="G113" s="6">
        <f>((1+BSL_RFR_spot_no_VA!G113)*(1+DH_RFR_spot_no_VA!$C113)/(1+BSL_RFR_spot_no_VA!$C113))-1</f>
        <v>4.1468277697417788E-2</v>
      </c>
      <c r="H113" s="6">
        <f>((1+BSL_RFR_spot_no_VA!H113)*(1+DH_RFR_spot_no_VA!$C113)/(1+BSL_RFR_spot_no_VA!$C113))-1</f>
        <v>3.4117747376599006E-2</v>
      </c>
      <c r="I113" s="6">
        <f>((1+BSL_RFR_spot_no_VA!I113)*(1+DH_RFR_spot_no_VA!$C113)/(1+BSL_RFR_spot_no_VA!$C113))-1</f>
        <v>3.4866782395704066E-2</v>
      </c>
      <c r="J113" s="6">
        <f>((1+BSL_RFR_spot_no_VA!J113)*(1+DH_RFR_spot_no_VA!$C113)/(1+BSL_RFR_spot_no_VA!$C113))-1</f>
        <v>3.4087785975834839E-2</v>
      </c>
      <c r="K113" s="6">
        <f>((1+BSL_RFR_spot_no_VA!K113)*(1+DH_RFR_spot_no_VA!$C113)/(1+BSL_RFR_spot_no_VA!$C113))-1</f>
        <v>3.4117747376599006E-2</v>
      </c>
      <c r="L113" s="6">
        <f>((1+BSL_RFR_spot_no_VA!L113)*(1+DH_RFR_spot_no_VA!$C113)/(1+BSL_RFR_spot_no_VA!$C113))-1</f>
        <v>3.4117747376599006E-2</v>
      </c>
      <c r="M113" s="6">
        <f>((1+BSL_RFR_spot_no_VA!M113)*(1+DH_RFR_spot_no_VA!$C113)/(1+BSL_RFR_spot_no_VA!$C113))-1</f>
        <v>3.4117747376599006E-2</v>
      </c>
      <c r="N113" s="6">
        <f>((1+BSL_RFR_spot_no_VA!N113)*(1+DH_RFR_spot_no_VA!$C113)/(1+BSL_RFR_spot_no_VA!$C113))-1</f>
        <v>3.4117747376599006E-2</v>
      </c>
      <c r="O113" s="6">
        <f>((1+BSL_RFR_spot_no_VA!O113)*(1+DH_RFR_spot_no_VA!$C113)/(1+BSL_RFR_spot_no_VA!$C113))-1</f>
        <v>3.4117747376599006E-2</v>
      </c>
      <c r="P113" s="6">
        <f>((1+BSL_RFR_spot_no_VA!P113)*(1+DH_RFR_spot_no_VA!$C113)/(1+BSL_RFR_spot_no_VA!$C113))-1</f>
        <v>4.1687994636355308E-2</v>
      </c>
      <c r="Q113" s="6">
        <f>((1+BSL_RFR_spot_no_VA!Q113)*(1+DH_RFR_spot_no_VA!$C113)/(1+BSL_RFR_spot_no_VA!$C113))-1</f>
        <v>4.35955371516763E-2</v>
      </c>
      <c r="R113" s="6">
        <f>((1+BSL_RFR_spot_no_VA!R113)*(1+DH_RFR_spot_no_VA!$C113)/(1+BSL_RFR_spot_no_VA!$C113))-1</f>
        <v>3.4117747376599006E-2</v>
      </c>
      <c r="S113" s="6">
        <f>((1+BSL_RFR_spot_no_VA!S113)*(1+DH_RFR_spot_no_VA!$C113)/(1+BSL_RFR_spot_no_VA!$C113))-1</f>
        <v>3.4117747376599006E-2</v>
      </c>
      <c r="T113" s="6">
        <f>((1+BSL_RFR_spot_no_VA!T113)*(1+DH_RFR_spot_no_VA!$C113)/(1+BSL_RFR_spot_no_VA!$C113))-1</f>
        <v>3.4117747376599006E-2</v>
      </c>
      <c r="U113" s="6">
        <f>((1+BSL_RFR_spot_no_VA!U113)*(1+DH_RFR_spot_no_VA!$C113)/(1+BSL_RFR_spot_no_VA!$C113))-1</f>
        <v>2.3501424372481816E-2</v>
      </c>
      <c r="V113" s="6">
        <f>((1+BSL_RFR_spot_no_VA!V113)*(1+DH_RFR_spot_no_VA!$C113)/(1+BSL_RFR_spot_no_VA!$C113))-1</f>
        <v>3.4117747376599006E-2</v>
      </c>
      <c r="W113" s="6">
        <f>((1+BSL_RFR_spot_no_VA!W113)*(1+DH_RFR_spot_no_VA!$C113)/(1+BSL_RFR_spot_no_VA!$C113))-1</f>
        <v>3.4117747376599006E-2</v>
      </c>
      <c r="X113" s="6">
        <f>((1+BSL_RFR_spot_no_VA!X113)*(1+DH_RFR_spot_no_VA!$C113)/(1+BSL_RFR_spot_no_VA!$C113))-1</f>
        <v>3.4117747376599006E-2</v>
      </c>
      <c r="Y113" s="6">
        <f>((1+BSL_RFR_spot_no_VA!Y113)*(1+DH_RFR_spot_no_VA!$C113)/(1+BSL_RFR_spot_no_VA!$C113))-1</f>
        <v>3.4117747376599006E-2</v>
      </c>
      <c r="Z113" s="6">
        <f>((1+BSL_RFR_spot_no_VA!Z113)*(1+DH_RFR_spot_no_VA!$C113)/(1+BSL_RFR_spot_no_VA!$C113))-1</f>
        <v>3.6934119048434466E-2</v>
      </c>
      <c r="AA113" s="6">
        <f>((1+BSL_RFR_spot_no_VA!AA113)*(1+DH_RFR_spot_no_VA!$C113)/(1+BSL_RFR_spot_no_VA!$C113))-1</f>
        <v>3.9880323456914946E-2</v>
      </c>
      <c r="AB113" s="6">
        <f>((1+BSL_RFR_spot_no_VA!AB113)*(1+DH_RFR_spot_no_VA!$C113)/(1+BSL_RFR_spot_no_VA!$C113))-1</f>
        <v>3.4117747376599006E-2</v>
      </c>
      <c r="AC113" s="6">
        <f>((1+BSL_RFR_spot_no_VA!AC113)*(1+DH_RFR_spot_no_VA!$C113)/(1+BSL_RFR_spot_no_VA!$C113))-1</f>
        <v>4.1957647243233032E-2</v>
      </c>
      <c r="AD113" s="6">
        <f>((1+BSL_RFR_spot_no_VA!AD113)*(1+DH_RFR_spot_no_VA!$C113)/(1+BSL_RFR_spot_no_VA!$C113))-1</f>
        <v>4.8639039613651347E-2</v>
      </c>
      <c r="AE113" s="6">
        <f>((1+BSL_RFR_spot_no_VA!AE113)*(1+DH_RFR_spot_no_VA!$C113)/(1+BSL_RFR_spot_no_VA!$C113))-1</f>
        <v>3.4117747376599006E-2</v>
      </c>
      <c r="AF113" s="6">
        <f>((1+BSL_RFR_spot_no_VA!AF113)*(1+DH_RFR_spot_no_VA!$C113)/(1+BSL_RFR_spot_no_VA!$C113))-1</f>
        <v>3.4117747376599006E-2</v>
      </c>
      <c r="AG113" s="6">
        <f>((1+BSL_RFR_spot_no_VA!AG113)*(1+DH_RFR_spot_no_VA!$C113)/(1+BSL_RFR_spot_no_VA!$C113))-1</f>
        <v>3.4117747376599006E-2</v>
      </c>
      <c r="AH113" s="6">
        <f>((1+BSL_RFR_spot_no_VA!AH113)*(1+DH_RFR_spot_no_VA!$C113)/(1+BSL_RFR_spot_no_VA!$C113))-1</f>
        <v>3.7852935338537064E-2</v>
      </c>
      <c r="AI113" s="6">
        <f>((1+BSL_RFR_spot_no_VA!AI113)*(1+DH_RFR_spot_no_VA!$C113)/(1+BSL_RFR_spot_no_VA!$C113))-1</f>
        <v>2.3501424372481816E-2</v>
      </c>
      <c r="AJ113" s="6">
        <f>((1+BSL_RFR_spot_no_VA!AJ113)*(1+DH_RFR_spot_no_VA!$C113)/(1+BSL_RFR_spot_no_VA!$C113))-1</f>
        <v>2.7965673086348675E-2</v>
      </c>
      <c r="AK113" s="6">
        <f>((1+BSL_RFR_spot_no_VA!AK113)*(1+DH_RFR_spot_no_VA!$C113)/(1+BSL_RFR_spot_no_VA!$C113))-1</f>
        <v>3.7143848853783856E-2</v>
      </c>
      <c r="AL113" s="6">
        <f>((1+BSL_RFR_spot_no_VA!AL113)*(1+DH_RFR_spot_no_VA!$C113)/(1+BSL_RFR_spot_no_VA!$C113))-1</f>
        <v>7.2368469018903037E-2</v>
      </c>
      <c r="AM113" s="6">
        <f>((1+BSL_RFR_spot_no_VA!AM113)*(1+DH_RFR_spot_no_VA!$C113)/(1+BSL_RFR_spot_no_VA!$C113))-1</f>
        <v>3.5256280605638679E-2</v>
      </c>
      <c r="AN113" s="6">
        <f>((1+BSL_RFR_spot_no_VA!AN113)*(1+DH_RFR_spot_no_VA!$C113)/(1+BSL_RFR_spot_no_VA!$C113))-1</f>
        <v>4.221731271652307E-2</v>
      </c>
      <c r="AO113" s="6">
        <f>((1+BSL_RFR_spot_no_VA!AO113)*(1+DH_RFR_spot_no_VA!$C113)/(1+BSL_RFR_spot_no_VA!$C113))-1</f>
        <v>3.7852935338537064E-2</v>
      </c>
      <c r="AP113" s="6">
        <f>((1+BSL_RFR_spot_no_VA!AP113)*(1+DH_RFR_spot_no_VA!$C113)/(1+BSL_RFR_spot_no_VA!$C113))-1</f>
        <v>4.55729896021142E-2</v>
      </c>
      <c r="AQ113" s="6">
        <f>((1+BSL_RFR_spot_no_VA!AQ113)*(1+DH_RFR_spot_no_VA!$C113)/(1+BSL_RFR_spot_no_VA!$C113))-1</f>
        <v>3.6235019697269832E-2</v>
      </c>
      <c r="AR113" s="6">
        <f>((1+BSL_RFR_spot_no_VA!AR113)*(1+DH_RFR_spot_no_VA!$C113)/(1+BSL_RFR_spot_no_VA!$C113))-1</f>
        <v>5.5929647132941573E-2</v>
      </c>
      <c r="AS113" s="6">
        <f>((1+BSL_RFR_spot_no_VA!AS113)*(1+DH_RFR_spot_no_VA!$C113)/(1+BSL_RFR_spot_no_VA!$C113))-1</f>
        <v>2.3701167044243299E-2</v>
      </c>
      <c r="AT113" s="6">
        <f>((1+BSL_RFR_spot_no_VA!AT113)*(1+DH_RFR_spot_no_VA!$C113)/(1+BSL_RFR_spot_no_VA!$C113))-1</f>
        <v>4.285648926615937E-2</v>
      </c>
      <c r="AU113" s="6">
        <f>((1+BSL_RFR_spot_no_VA!AU113)*(1+DH_RFR_spot_no_VA!$C113)/(1+BSL_RFR_spot_no_VA!$C113))-1</f>
        <v>5.6129389804703056E-2</v>
      </c>
      <c r="AV113" s="6">
        <f>((1+BSL_RFR_spot_no_VA!AV113)*(1+DH_RFR_spot_no_VA!$C113)/(1+BSL_RFR_spot_no_VA!$C113))-1</f>
        <v>4.0389667269906226E-2</v>
      </c>
      <c r="AW113" s="6">
        <f>((1+BSL_RFR_spot_no_VA!AW113)*(1+DH_RFR_spot_no_VA!$C113)/(1+BSL_RFR_spot_no_VA!$C113))-1</f>
        <v>3.7553321330894729E-2</v>
      </c>
      <c r="AX113" s="6">
        <f>((1+BSL_RFR_spot_no_VA!AX113)*(1+DH_RFR_spot_no_VA!$C113)/(1+BSL_RFR_spot_no_VA!$C113))-1</f>
        <v>6.1272763602558511E-2</v>
      </c>
      <c r="AY113" s="6">
        <f>((1+BSL_RFR_spot_no_VA!AY113)*(1+DH_RFR_spot_no_VA!$C113)/(1+BSL_RFR_spot_no_VA!$C113))-1</f>
        <v>3.4507245586533619E-2</v>
      </c>
      <c r="AZ113" s="6">
        <f>((1+BSL_RFR_spot_no_VA!AZ113)*(1+DH_RFR_spot_no_VA!$C113)/(1+BSL_RFR_spot_no_VA!$C113))-1</f>
        <v>3.5565881746868921E-2</v>
      </c>
      <c r="BA113" s="6">
        <f>((1+BSL_RFR_spot_no_VA!BA113)*(1+DH_RFR_spot_no_VA!$C113)/(1+BSL_RFR_spot_no_VA!$C113))-1</f>
        <v>3.8891597231695885E-2</v>
      </c>
      <c r="BB113" s="6">
        <f>((1+BSL_RFR_spot_no_VA!BB113)*(1+DH_RFR_spot_no_VA!$C113)/(1+BSL_RFR_spot_no_VA!$C113))-1</f>
        <v>6.1212840801030177E-2</v>
      </c>
      <c r="BC113" s="6">
        <f>((1+BSL_RFR_spot_no_VA!BC113)*(1+DH_RFR_spot_no_VA!$C113)/(1+BSL_RFR_spot_no_VA!$C113))-1</f>
        <v>3.2130307792573198E-2</v>
      </c>
      <c r="BD113" s="12"/>
      <c r="BE113" s="3"/>
    </row>
    <row r="114" spans="1:57" x14ac:dyDescent="0.25">
      <c r="A114" s="3"/>
      <c r="B114" s="3">
        <v>104</v>
      </c>
      <c r="C114" s="6">
        <v>3.4193249754933985E-2</v>
      </c>
      <c r="D114" s="6">
        <f>((1+BSL_RFR_spot_no_VA!D114)*(1+DH_RFR_spot_no_VA!$C114)/(1+BSL_RFR_spot_no_VA!$C114))-1</f>
        <v>3.4193249754933985E-2</v>
      </c>
      <c r="E114" s="6">
        <f>((1+BSL_RFR_spot_no_VA!E114)*(1+DH_RFR_spot_no_VA!$C114)/(1+BSL_RFR_spot_no_VA!$C114))-1</f>
        <v>3.4193249754933985E-2</v>
      </c>
      <c r="F114" s="6">
        <f>((1+BSL_RFR_spot_no_VA!F114)*(1+DH_RFR_spot_no_VA!$C114)/(1+BSL_RFR_spot_no_VA!$C114))-1</f>
        <v>3.4073402346439075E-2</v>
      </c>
      <c r="G114" s="6">
        <f>((1+BSL_RFR_spot_no_VA!G114)*(1+DH_RFR_spot_no_VA!$C114)/(1+BSL_RFR_spot_no_VA!$C114))-1</f>
        <v>4.1473979821001317E-2</v>
      </c>
      <c r="H114" s="6">
        <f>((1+BSL_RFR_spot_no_VA!H114)*(1+DH_RFR_spot_no_VA!$C114)/(1+BSL_RFR_spot_no_VA!$C114))-1</f>
        <v>3.4193249754933985E-2</v>
      </c>
      <c r="I114" s="6">
        <f>((1+BSL_RFR_spot_no_VA!I114)*(1+DH_RFR_spot_no_VA!$C114)/(1+BSL_RFR_spot_no_VA!$C114))-1</f>
        <v>3.4932308773985898E-2</v>
      </c>
      <c r="J114" s="6">
        <f>((1+BSL_RFR_spot_no_VA!J114)*(1+DH_RFR_spot_no_VA!$C114)/(1+BSL_RFR_spot_no_VA!$C114))-1</f>
        <v>3.4173275186851759E-2</v>
      </c>
      <c r="K114" s="6">
        <f>((1+BSL_RFR_spot_no_VA!K114)*(1+DH_RFR_spot_no_VA!$C114)/(1+BSL_RFR_spot_no_VA!$C114))-1</f>
        <v>3.4193249754933985E-2</v>
      </c>
      <c r="L114" s="6">
        <f>((1+BSL_RFR_spot_no_VA!L114)*(1+DH_RFR_spot_no_VA!$C114)/(1+BSL_RFR_spot_no_VA!$C114))-1</f>
        <v>3.4193249754933985E-2</v>
      </c>
      <c r="M114" s="6">
        <f>((1+BSL_RFR_spot_no_VA!M114)*(1+DH_RFR_spot_no_VA!$C114)/(1+BSL_RFR_spot_no_VA!$C114))-1</f>
        <v>3.4193249754933985E-2</v>
      </c>
      <c r="N114" s="6">
        <f>((1+BSL_RFR_spot_no_VA!N114)*(1+DH_RFR_spot_no_VA!$C114)/(1+BSL_RFR_spot_no_VA!$C114))-1</f>
        <v>3.4193249754933985E-2</v>
      </c>
      <c r="O114" s="6">
        <f>((1+BSL_RFR_spot_no_VA!O114)*(1+DH_RFR_spot_no_VA!$C114)/(1+BSL_RFR_spot_no_VA!$C114))-1</f>
        <v>3.4193249754933985E-2</v>
      </c>
      <c r="P114" s="6">
        <f>((1+BSL_RFR_spot_no_VA!P114)*(1+DH_RFR_spot_no_VA!$C114)/(1+BSL_RFR_spot_no_VA!$C114))-1</f>
        <v>4.1693700069908912E-2</v>
      </c>
      <c r="Q114" s="6">
        <f>((1+BSL_RFR_spot_no_VA!Q114)*(1+DH_RFR_spot_no_VA!$C114)/(1+BSL_RFR_spot_no_VA!$C114))-1</f>
        <v>4.3581296753704146E-2</v>
      </c>
      <c r="R114" s="6">
        <f>((1+BSL_RFR_spot_no_VA!R114)*(1+DH_RFR_spot_no_VA!$C114)/(1+BSL_RFR_spot_no_VA!$C114))-1</f>
        <v>3.4193249754933985E-2</v>
      </c>
      <c r="S114" s="6">
        <f>((1+BSL_RFR_spot_no_VA!S114)*(1+DH_RFR_spot_no_VA!$C114)/(1+BSL_RFR_spot_no_VA!$C114))-1</f>
        <v>3.4193249754933985E-2</v>
      </c>
      <c r="T114" s="6">
        <f>((1+BSL_RFR_spot_no_VA!T114)*(1+DH_RFR_spot_no_VA!$C114)/(1+BSL_RFR_spot_no_VA!$C114))-1</f>
        <v>3.4193249754933985E-2</v>
      </c>
      <c r="U114" s="6">
        <f>((1+BSL_RFR_spot_no_VA!U114)*(1+DH_RFR_spot_no_VA!$C114)/(1+BSL_RFR_spot_no_VA!$C114))-1</f>
        <v>2.3586754103132268E-2</v>
      </c>
      <c r="V114" s="6">
        <f>((1+BSL_RFR_spot_no_VA!V114)*(1+DH_RFR_spot_no_VA!$C114)/(1+BSL_RFR_spot_no_VA!$C114))-1</f>
        <v>3.4193249754933985E-2</v>
      </c>
      <c r="W114" s="6">
        <f>((1+BSL_RFR_spot_no_VA!W114)*(1+DH_RFR_spot_no_VA!$C114)/(1+BSL_RFR_spot_no_VA!$C114))-1</f>
        <v>3.4193249754933985E-2</v>
      </c>
      <c r="X114" s="6">
        <f>((1+BSL_RFR_spot_no_VA!X114)*(1+DH_RFR_spot_no_VA!$C114)/(1+BSL_RFR_spot_no_VA!$C114))-1</f>
        <v>3.4193249754933985E-2</v>
      </c>
      <c r="Y114" s="6">
        <f>((1+BSL_RFR_spot_no_VA!Y114)*(1+DH_RFR_spot_no_VA!$C114)/(1+BSL_RFR_spot_no_VA!$C114))-1</f>
        <v>3.4193249754933985E-2</v>
      </c>
      <c r="Z114" s="6">
        <f>((1+BSL_RFR_spot_no_VA!Z114)*(1+DH_RFR_spot_no_VA!$C114)/(1+BSL_RFR_spot_no_VA!$C114))-1</f>
        <v>3.6989689286482497E-2</v>
      </c>
      <c r="AA114" s="6">
        <f>((1+BSL_RFR_spot_no_VA!AA114)*(1+DH_RFR_spot_no_VA!$C114)/(1+BSL_RFR_spot_no_VA!$C114))-1</f>
        <v>3.9895988942484806E-2</v>
      </c>
      <c r="AB114" s="6">
        <f>((1+BSL_RFR_spot_no_VA!AB114)*(1+DH_RFR_spot_no_VA!$C114)/(1+BSL_RFR_spot_no_VA!$C114))-1</f>
        <v>3.4193249754933985E-2</v>
      </c>
      <c r="AC114" s="6">
        <f>((1+BSL_RFR_spot_no_VA!AC114)*(1+DH_RFR_spot_no_VA!$C114)/(1+BSL_RFR_spot_no_VA!$C114))-1</f>
        <v>4.1963356739022517E-2</v>
      </c>
      <c r="AD114" s="6">
        <f>((1+BSL_RFR_spot_no_VA!AD114)*(1+DH_RFR_spot_no_VA!$C114)/(1+BSL_RFR_spot_no_VA!$C114))-1</f>
        <v>4.8584926058367728E-2</v>
      </c>
      <c r="AE114" s="6">
        <f>((1+BSL_RFR_spot_no_VA!AE114)*(1+DH_RFR_spot_no_VA!$C114)/(1+BSL_RFR_spot_no_VA!$C114))-1</f>
        <v>3.4193249754933985E-2</v>
      </c>
      <c r="AF114" s="6">
        <f>((1+BSL_RFR_spot_no_VA!AF114)*(1+DH_RFR_spot_no_VA!$C114)/(1+BSL_RFR_spot_no_VA!$C114))-1</f>
        <v>3.4193249754933985E-2</v>
      </c>
      <c r="AG114" s="6">
        <f>((1+BSL_RFR_spot_no_VA!AG114)*(1+DH_RFR_spot_no_VA!$C114)/(1+BSL_RFR_spot_no_VA!$C114))-1</f>
        <v>3.4193249754933985E-2</v>
      </c>
      <c r="AH114" s="6">
        <f>((1+BSL_RFR_spot_no_VA!AH114)*(1+DH_RFR_spot_no_VA!$C114)/(1+BSL_RFR_spot_no_VA!$C114))-1</f>
        <v>3.7888544850194661E-2</v>
      </c>
      <c r="AI114" s="6">
        <f>((1+BSL_RFR_spot_no_VA!AI114)*(1+DH_RFR_spot_no_VA!$C114)/(1+BSL_RFR_spot_no_VA!$C114))-1</f>
        <v>2.3586754103132268E-2</v>
      </c>
      <c r="AJ114" s="6">
        <f>((1+BSL_RFR_spot_no_VA!AJ114)*(1+DH_RFR_spot_no_VA!$C114)/(1+BSL_RFR_spot_no_VA!$C114))-1</f>
        <v>2.8101006489774649E-2</v>
      </c>
      <c r="AK114" s="6">
        <f>((1+BSL_RFR_spot_no_VA!AK114)*(1+DH_RFR_spot_no_VA!$C114)/(1+BSL_RFR_spot_no_VA!$C114))-1</f>
        <v>3.7189434967307422E-2</v>
      </c>
      <c r="AL114" s="6">
        <f>((1+BSL_RFR_spot_no_VA!AL114)*(1+DH_RFR_spot_no_VA!$C114)/(1+BSL_RFR_spot_no_VA!$C114))-1</f>
        <v>7.2174890963787819E-2</v>
      </c>
      <c r="AM114" s="6">
        <f>((1+BSL_RFR_spot_no_VA!AM114)*(1+DH_RFR_spot_no_VA!$C114)/(1+BSL_RFR_spot_no_VA!$C114))-1</f>
        <v>3.5321812851594858E-2</v>
      </c>
      <c r="AN114" s="6">
        <f>((1+BSL_RFR_spot_no_VA!AN114)*(1+DH_RFR_spot_no_VA!$C114)/(1+BSL_RFR_spot_no_VA!$C114))-1</f>
        <v>4.2223026124094787E-2</v>
      </c>
      <c r="AO114" s="6">
        <f>((1+BSL_RFR_spot_no_VA!AO114)*(1+DH_RFR_spot_no_VA!$C114)/(1+BSL_RFR_spot_no_VA!$C114))-1</f>
        <v>3.7898532134235774E-2</v>
      </c>
      <c r="AP114" s="6">
        <f>((1+BSL_RFR_spot_no_VA!AP114)*(1+DH_RFR_spot_no_VA!$C114)/(1+BSL_RFR_spot_no_VA!$C114))-1</f>
        <v>4.5548791709829395E-2</v>
      </c>
      <c r="AQ114" s="6">
        <f>((1+BSL_RFR_spot_no_VA!AQ114)*(1+DH_RFR_spot_no_VA!$C114)/(1+BSL_RFR_spot_no_VA!$C114))-1</f>
        <v>3.6290579403595258E-2</v>
      </c>
      <c r="AR114" s="6">
        <f>((1+BSL_RFR_spot_no_VA!AR114)*(1+DH_RFR_spot_no_VA!$C114)/(1+BSL_RFR_spot_no_VA!$C114))-1</f>
        <v>5.5895617976558842E-2</v>
      </c>
      <c r="AS114" s="6">
        <f>((1+BSL_RFR_spot_no_VA!AS114)*(1+DH_RFR_spot_no_VA!$C114)/(1+BSL_RFR_spot_no_VA!$C114))-1</f>
        <v>2.3776512499915858E-2</v>
      </c>
      <c r="AT114" s="6">
        <f>((1+BSL_RFR_spot_no_VA!AT114)*(1+DH_RFR_spot_no_VA!$C114)/(1+BSL_RFR_spot_no_VA!$C114))-1</f>
        <v>4.2852225018693124E-2</v>
      </c>
      <c r="AU114" s="6">
        <f>((1+BSL_RFR_spot_no_VA!AU114)*(1+DH_RFR_spot_no_VA!$C114)/(1+BSL_RFR_spot_no_VA!$C114))-1</f>
        <v>5.6085376373342655E-2</v>
      </c>
      <c r="AV114" s="6">
        <f>((1+BSL_RFR_spot_no_VA!AV114)*(1+DH_RFR_spot_no_VA!$C114)/(1+BSL_RFR_spot_no_VA!$C114))-1</f>
        <v>4.0415327712629567E-2</v>
      </c>
      <c r="AW114" s="6">
        <f>((1+BSL_RFR_spot_no_VA!AW114)*(1+DH_RFR_spot_no_VA!$C114)/(1+BSL_RFR_spot_no_VA!$C114))-1</f>
        <v>3.7598913612998608E-2</v>
      </c>
      <c r="AX114" s="6">
        <f>((1+BSL_RFR_spot_no_VA!AX114)*(1+DH_RFR_spot_no_VA!$C114)/(1+BSL_RFR_spot_no_VA!$C114))-1</f>
        <v>6.1188878518418699E-2</v>
      </c>
      <c r="AY114" s="6">
        <f>((1+BSL_RFR_spot_no_VA!AY114)*(1+DH_RFR_spot_no_VA!$C114)/(1+BSL_RFR_spot_no_VA!$C114))-1</f>
        <v>3.4582753832542501E-2</v>
      </c>
      <c r="AZ114" s="6">
        <f>((1+BSL_RFR_spot_no_VA!AZ114)*(1+DH_RFR_spot_no_VA!$C114)/(1+BSL_RFR_spot_no_VA!$C114))-1</f>
        <v>3.5631418656873359E-2</v>
      </c>
      <c r="BA114" s="6">
        <f>((1+BSL_RFR_spot_no_VA!BA114)*(1+DH_RFR_spot_no_VA!$C114)/(1+BSL_RFR_spot_no_VA!$C114))-1</f>
        <v>3.8927222390483962E-2</v>
      </c>
      <c r="BB114" s="6">
        <f>((1+BSL_RFR_spot_no_VA!BB114)*(1+DH_RFR_spot_no_VA!$C114)/(1+BSL_RFR_spot_no_VA!$C114))-1</f>
        <v>6.1128954814171355E-2</v>
      </c>
      <c r="BC114" s="6">
        <f>((1+BSL_RFR_spot_no_VA!BC114)*(1+DH_RFR_spot_no_VA!$C114)/(1+BSL_RFR_spot_no_VA!$C114))-1</f>
        <v>3.2225754798808737E-2</v>
      </c>
      <c r="BD114" s="12"/>
      <c r="BE114" s="3"/>
    </row>
    <row r="115" spans="1:57" x14ac:dyDescent="0.25">
      <c r="A115" s="11"/>
      <c r="B115" s="8">
        <v>105</v>
      </c>
      <c r="C115" s="9">
        <v>3.4267319808969132E-2</v>
      </c>
      <c r="D115" s="9">
        <f>((1+BSL_RFR_spot_no_VA!D115)*(1+DH_RFR_spot_no_VA!$C115)/(1+BSL_RFR_spot_no_VA!$C115))-1</f>
        <v>3.4267319808969132E-2</v>
      </c>
      <c r="E115" s="9">
        <f>((1+BSL_RFR_spot_no_VA!E115)*(1+DH_RFR_spot_no_VA!$C115)/(1+BSL_RFR_spot_no_VA!$C115))-1</f>
        <v>3.4267319808969132E-2</v>
      </c>
      <c r="F115" s="9">
        <f>((1+BSL_RFR_spot_no_VA!F115)*(1+DH_RFR_spot_no_VA!$C115)/(1+BSL_RFR_spot_no_VA!$C115))-1</f>
        <v>3.4147470761220378E-2</v>
      </c>
      <c r="G115" s="9">
        <f>((1+BSL_RFR_spot_no_VA!G115)*(1+DH_RFR_spot_no_VA!$C115)/(1+BSL_RFR_spot_no_VA!$C115))-1</f>
        <v>4.1478237515180094E-2</v>
      </c>
      <c r="H115" s="9">
        <f>((1+BSL_RFR_spot_no_VA!H115)*(1+DH_RFR_spot_no_VA!$C115)/(1+BSL_RFR_spot_no_VA!$C115))-1</f>
        <v>3.4267319808969132E-2</v>
      </c>
      <c r="I115" s="9">
        <f>((1+BSL_RFR_spot_no_VA!I115)*(1+DH_RFR_spot_no_VA!$C115)/(1+BSL_RFR_spot_no_VA!$C115))-1</f>
        <v>3.5006388936752453E-2</v>
      </c>
      <c r="J115" s="9">
        <f>((1+BSL_RFR_spot_no_VA!J115)*(1+DH_RFR_spot_no_VA!$C115)/(1+BSL_RFR_spot_no_VA!$C115))-1</f>
        <v>3.4247344967677673E-2</v>
      </c>
      <c r="K115" s="9">
        <f>((1+BSL_RFR_spot_no_VA!K115)*(1+DH_RFR_spot_no_VA!$C115)/(1+BSL_RFR_spot_no_VA!$C115))-1</f>
        <v>3.4267319808969132E-2</v>
      </c>
      <c r="L115" s="9">
        <f>((1+BSL_RFR_spot_no_VA!L115)*(1+DH_RFR_spot_no_VA!$C115)/(1+BSL_RFR_spot_no_VA!$C115))-1</f>
        <v>3.4267319808969132E-2</v>
      </c>
      <c r="M115" s="9">
        <f>((1+BSL_RFR_spot_no_VA!M115)*(1+DH_RFR_spot_no_VA!$C115)/(1+BSL_RFR_spot_no_VA!$C115))-1</f>
        <v>3.4267319808969132E-2</v>
      </c>
      <c r="N115" s="9">
        <f>((1+BSL_RFR_spot_no_VA!N115)*(1+DH_RFR_spot_no_VA!$C115)/(1+BSL_RFR_spot_no_VA!$C115))-1</f>
        <v>3.4267319808969132E-2</v>
      </c>
      <c r="O115" s="9">
        <f>((1+BSL_RFR_spot_no_VA!O115)*(1+DH_RFR_spot_no_VA!$C115)/(1+BSL_RFR_spot_no_VA!$C115))-1</f>
        <v>3.4267319808969132E-2</v>
      </c>
      <c r="P115" s="9">
        <f>((1+BSL_RFR_spot_no_VA!P115)*(1+DH_RFR_spot_no_VA!$C115)/(1+BSL_RFR_spot_no_VA!$C115))-1</f>
        <v>4.1697960769385922E-2</v>
      </c>
      <c r="Q115" s="9">
        <f>((1+BSL_RFR_spot_no_VA!Q115)*(1+DH_RFR_spot_no_VA!$C115)/(1+BSL_RFR_spot_no_VA!$C115))-1</f>
        <v>4.3565608430135683E-2</v>
      </c>
      <c r="R115" s="9">
        <f>((1+BSL_RFR_spot_no_VA!R115)*(1+DH_RFR_spot_no_VA!$C115)/(1+BSL_RFR_spot_no_VA!$C115))-1</f>
        <v>3.4267319808969132E-2</v>
      </c>
      <c r="S115" s="9">
        <f>((1+BSL_RFR_spot_no_VA!S115)*(1+DH_RFR_spot_no_VA!$C115)/(1+BSL_RFR_spot_no_VA!$C115))-1</f>
        <v>3.4267319808969132E-2</v>
      </c>
      <c r="T115" s="9">
        <f>((1+BSL_RFR_spot_no_VA!T115)*(1+DH_RFR_spot_no_VA!$C115)/(1+BSL_RFR_spot_no_VA!$C115))-1</f>
        <v>3.4267319808969132E-2</v>
      </c>
      <c r="U115" s="9">
        <f>((1+BSL_RFR_spot_no_VA!U115)*(1+DH_RFR_spot_no_VA!$C115)/(1+BSL_RFR_spot_no_VA!$C115))-1</f>
        <v>2.3660679083212788E-2</v>
      </c>
      <c r="V115" s="9">
        <f>((1+BSL_RFR_spot_no_VA!V115)*(1+DH_RFR_spot_no_VA!$C115)/(1+BSL_RFR_spot_no_VA!$C115))-1</f>
        <v>3.4267319808969132E-2</v>
      </c>
      <c r="W115" s="9">
        <f>((1+BSL_RFR_spot_no_VA!W115)*(1+DH_RFR_spot_no_VA!$C115)/(1+BSL_RFR_spot_no_VA!$C115))-1</f>
        <v>3.4267319808969132E-2</v>
      </c>
      <c r="X115" s="9">
        <f>((1+BSL_RFR_spot_no_VA!X115)*(1+DH_RFR_spot_no_VA!$C115)/(1+BSL_RFR_spot_no_VA!$C115))-1</f>
        <v>3.4267319808969132E-2</v>
      </c>
      <c r="Y115" s="9">
        <f>((1+BSL_RFR_spot_no_VA!Y115)*(1+DH_RFR_spot_no_VA!$C115)/(1+BSL_RFR_spot_no_VA!$C115))-1</f>
        <v>3.4267319808969132E-2</v>
      </c>
      <c r="Z115" s="9">
        <f>((1+BSL_RFR_spot_no_VA!Z115)*(1+DH_RFR_spot_no_VA!$C115)/(1+BSL_RFR_spot_no_VA!$C115))-1</f>
        <v>3.7033835327833886E-2</v>
      </c>
      <c r="AA115" s="9">
        <f>((1+BSL_RFR_spot_no_VA!AA115)*(1+DH_RFR_spot_no_VA!$C115)/(1+BSL_RFR_spot_no_VA!$C115))-1</f>
        <v>3.9920199894447395E-2</v>
      </c>
      <c r="AB115" s="9">
        <f>((1+BSL_RFR_spot_no_VA!AB115)*(1+DH_RFR_spot_no_VA!$C115)/(1+BSL_RFR_spot_no_VA!$C115))-1</f>
        <v>3.4267319808969132E-2</v>
      </c>
      <c r="AC115" s="9">
        <f>((1+BSL_RFR_spot_no_VA!AC115)*(1+DH_RFR_spot_no_VA!$C115)/(1+BSL_RFR_spot_no_VA!$C115))-1</f>
        <v>4.1967621126820287E-2</v>
      </c>
      <c r="AD115" s="9">
        <f>((1+BSL_RFR_spot_no_VA!AD115)*(1+DH_RFR_spot_no_VA!$C115)/(1+BSL_RFR_spot_no_VA!$C115))-1</f>
        <v>4.8519369070413543E-2</v>
      </c>
      <c r="AE115" s="9">
        <f>((1+BSL_RFR_spot_no_VA!AE115)*(1+DH_RFR_spot_no_VA!$C115)/(1+BSL_RFR_spot_no_VA!$C115))-1</f>
        <v>3.4267319808969132E-2</v>
      </c>
      <c r="AF115" s="9">
        <f>((1+BSL_RFR_spot_no_VA!AF115)*(1+DH_RFR_spot_no_VA!$C115)/(1+BSL_RFR_spot_no_VA!$C115))-1</f>
        <v>3.4267319808969132E-2</v>
      </c>
      <c r="AG115" s="9">
        <f>((1+BSL_RFR_spot_no_VA!AG115)*(1+DH_RFR_spot_no_VA!$C115)/(1+BSL_RFR_spot_no_VA!$C115))-1</f>
        <v>3.4267319808969132E-2</v>
      </c>
      <c r="AH115" s="9">
        <f>((1+BSL_RFR_spot_no_VA!AH115)*(1+DH_RFR_spot_no_VA!$C115)/(1+BSL_RFR_spot_no_VA!$C115))-1</f>
        <v>3.7932703185948657E-2</v>
      </c>
      <c r="AI115" s="9">
        <f>((1+BSL_RFR_spot_no_VA!AI115)*(1+DH_RFR_spot_no_VA!$C115)/(1+BSL_RFR_spot_no_VA!$C115))-1</f>
        <v>2.3660679083212788E-2</v>
      </c>
      <c r="AJ115" s="9">
        <f>((1+BSL_RFR_spot_no_VA!AJ115)*(1+DH_RFR_spot_no_VA!$C115)/(1+BSL_RFR_spot_no_VA!$C115))-1</f>
        <v>2.8234917738953369E-2</v>
      </c>
      <c r="AK115" s="9">
        <f>((1+BSL_RFR_spot_no_VA!AK115)*(1+DH_RFR_spot_no_VA!$C115)/(1+BSL_RFR_spot_no_VA!$C115))-1</f>
        <v>3.7233583740748255E-2</v>
      </c>
      <c r="AL115" s="9">
        <f>((1+BSL_RFR_spot_no_VA!AL115)*(1+DH_RFR_spot_no_VA!$C115)/(1+BSL_RFR_spot_no_VA!$C115))-1</f>
        <v>7.1979820167213049E-2</v>
      </c>
      <c r="AM115" s="9">
        <f>((1+BSL_RFR_spot_no_VA!AM115)*(1+DH_RFR_spot_no_VA!$C115)/(1+BSL_RFR_spot_no_VA!$C115))-1</f>
        <v>3.5385910921289954E-2</v>
      </c>
      <c r="AN115" s="9">
        <f>((1+BSL_RFR_spot_no_VA!AN115)*(1+DH_RFR_spot_no_VA!$C115)/(1+BSL_RFR_spot_no_VA!$C115))-1</f>
        <v>4.2217306642963193E-2</v>
      </c>
      <c r="AO115" s="9">
        <f>((1+BSL_RFR_spot_no_VA!AO115)*(1+DH_RFR_spot_no_VA!$C115)/(1+BSL_RFR_spot_no_VA!$C115))-1</f>
        <v>3.7932703185948657E-2</v>
      </c>
      <c r="AP115" s="9">
        <f>((1+BSL_RFR_spot_no_VA!AP115)*(1+DH_RFR_spot_no_VA!$C115)/(1+BSL_RFR_spot_no_VA!$C115))-1</f>
        <v>4.551315545605128E-2</v>
      </c>
      <c r="AQ115" s="9">
        <f>((1+BSL_RFR_spot_no_VA!AQ115)*(1+DH_RFR_spot_no_VA!$C115)/(1+BSL_RFR_spot_no_VA!$C115))-1</f>
        <v>3.6344703303279102E-2</v>
      </c>
      <c r="AR115" s="9">
        <f>((1+BSL_RFR_spot_no_VA!AR115)*(1+DH_RFR_spot_no_VA!$C115)/(1+BSL_RFR_spot_no_VA!$C115))-1</f>
        <v>5.5860123245018656E-2</v>
      </c>
      <c r="AS115" s="9">
        <f>((1+BSL_RFR_spot_no_VA!AS115)*(1+DH_RFR_spot_no_VA!$C115)/(1+BSL_RFR_spot_no_VA!$C115))-1</f>
        <v>2.3860427496127379E-2</v>
      </c>
      <c r="AT115" s="9">
        <f>((1+BSL_RFR_spot_no_VA!AT115)*(1+DH_RFR_spot_no_VA!$C115)/(1+BSL_RFR_spot_no_VA!$C115))-1</f>
        <v>4.2846514143643821E-2</v>
      </c>
      <c r="AU115" s="9">
        <f>((1+BSL_RFR_spot_no_VA!AU115)*(1+DH_RFR_spot_no_VA!$C115)/(1+BSL_RFR_spot_no_VA!$C115))-1</f>
        <v>5.6049884237287406E-2</v>
      </c>
      <c r="AV115" s="9">
        <f>((1+BSL_RFR_spot_no_VA!AV115)*(1+DH_RFR_spot_no_VA!$C115)/(1+BSL_RFR_spot_no_VA!$C115))-1</f>
        <v>4.0429558347379047E-2</v>
      </c>
      <c r="AW115" s="9">
        <f>((1+BSL_RFR_spot_no_VA!AW115)*(1+DH_RFR_spot_no_VA!$C115)/(1+BSL_RFR_spot_no_VA!$C115))-1</f>
        <v>3.7643067987223056E-2</v>
      </c>
      <c r="AX115" s="9">
        <f>((1+BSL_RFR_spot_no_VA!AX115)*(1+DH_RFR_spot_no_VA!$C115)/(1+BSL_RFR_spot_no_VA!$C115))-1</f>
        <v>6.1103519084022562E-2</v>
      </c>
      <c r="AY115" s="9">
        <f>((1+BSL_RFR_spot_no_VA!AY115)*(1+DH_RFR_spot_no_VA!$C115)/(1+BSL_RFR_spot_no_VA!$C115))-1</f>
        <v>3.4656829214152252E-2</v>
      </c>
      <c r="AZ115" s="9">
        <f>((1+BSL_RFR_spot_no_VA!AZ115)*(1+DH_RFR_spot_no_VA!$C115)/(1+BSL_RFR_spot_no_VA!$C115))-1</f>
        <v>3.5695520961307015E-2</v>
      </c>
      <c r="BA115" s="9">
        <f>((1+BSL_RFR_spot_no_VA!BA115)*(1+DH_RFR_spot_no_VA!$C115)/(1+BSL_RFR_spot_no_VA!$C115))-1</f>
        <v>3.8961407512458024E-2</v>
      </c>
      <c r="BB115" s="9">
        <f>((1+BSL_RFR_spot_no_VA!BB115)*(1+DH_RFR_spot_no_VA!$C115)/(1+BSL_RFR_spot_no_VA!$C115))-1</f>
        <v>6.1043594560147962E-2</v>
      </c>
      <c r="BC115" s="9">
        <f>((1+BSL_RFR_spot_no_VA!BC115)*(1+DH_RFR_spot_no_VA!$C115)/(1+BSL_RFR_spot_no_VA!$C115))-1</f>
        <v>3.2319772783053313E-2</v>
      </c>
      <c r="BD115" s="12"/>
      <c r="BE115" s="3"/>
    </row>
    <row r="116" spans="1:57" x14ac:dyDescent="0.25">
      <c r="A116" s="3"/>
      <c r="B116" s="3">
        <v>106</v>
      </c>
      <c r="C116" s="6">
        <v>3.4339997871923433E-2</v>
      </c>
      <c r="D116" s="6">
        <f>((1+BSL_RFR_spot_no_VA!D116)*(1+DH_RFR_spot_no_VA!$C116)/(1+BSL_RFR_spot_no_VA!$C116))-1</f>
        <v>3.4339997871923433E-2</v>
      </c>
      <c r="E116" s="6">
        <f>((1+BSL_RFR_spot_no_VA!E116)*(1+DH_RFR_spot_no_VA!$C116)/(1+BSL_RFR_spot_no_VA!$C116))-1</f>
        <v>3.4339997871923433E-2</v>
      </c>
      <c r="F116" s="6">
        <f>((1+BSL_RFR_spot_no_VA!F116)*(1+DH_RFR_spot_no_VA!$C116)/(1+BSL_RFR_spot_no_VA!$C116))-1</f>
        <v>3.4220147346402996E-2</v>
      </c>
      <c r="G116" s="6">
        <f>((1+BSL_RFR_spot_no_VA!G116)*(1+DH_RFR_spot_no_VA!$C116)/(1+BSL_RFR_spot_no_VA!$C116))-1</f>
        <v>4.1491079227970351E-2</v>
      </c>
      <c r="H116" s="6">
        <f>((1+BSL_RFR_spot_no_VA!H116)*(1+DH_RFR_spot_no_VA!$C116)/(1+BSL_RFR_spot_no_VA!$C116))-1</f>
        <v>3.4339997871923433E-2</v>
      </c>
      <c r="I116" s="6">
        <f>((1+BSL_RFR_spot_no_VA!I116)*(1+DH_RFR_spot_no_VA!$C116)/(1+BSL_RFR_spot_no_VA!$C116))-1</f>
        <v>3.5069088568838724E-2</v>
      </c>
      <c r="J116" s="6">
        <f>((1+BSL_RFR_spot_no_VA!J116)*(1+DH_RFR_spot_no_VA!$C116)/(1+BSL_RFR_spot_no_VA!$C116))-1</f>
        <v>3.4320022784336768E-2</v>
      </c>
      <c r="K116" s="6">
        <f>((1+BSL_RFR_spot_no_VA!K116)*(1+DH_RFR_spot_no_VA!$C116)/(1+BSL_RFR_spot_no_VA!$C116))-1</f>
        <v>3.4339997871923433E-2</v>
      </c>
      <c r="L116" s="6">
        <f>((1+BSL_RFR_spot_no_VA!L116)*(1+DH_RFR_spot_no_VA!$C116)/(1+BSL_RFR_spot_no_VA!$C116))-1</f>
        <v>3.4339997871923433E-2</v>
      </c>
      <c r="M116" s="6">
        <f>((1+BSL_RFR_spot_no_VA!M116)*(1+DH_RFR_spot_no_VA!$C116)/(1+BSL_RFR_spot_no_VA!$C116))-1</f>
        <v>3.4339997871923433E-2</v>
      </c>
      <c r="N116" s="6">
        <f>((1+BSL_RFR_spot_no_VA!N116)*(1+DH_RFR_spot_no_VA!$C116)/(1+BSL_RFR_spot_no_VA!$C116))-1</f>
        <v>3.4339997871923433E-2</v>
      </c>
      <c r="O116" s="6">
        <f>((1+BSL_RFR_spot_no_VA!O116)*(1+DH_RFR_spot_no_VA!$C116)/(1+BSL_RFR_spot_no_VA!$C116))-1</f>
        <v>3.4339997871923433E-2</v>
      </c>
      <c r="P116" s="6">
        <f>((1+BSL_RFR_spot_no_VA!P116)*(1+DH_RFR_spot_no_VA!$C116)/(1+BSL_RFR_spot_no_VA!$C116))-1</f>
        <v>4.1700817647631006E-2</v>
      </c>
      <c r="Q116" s="6">
        <f>((1+BSL_RFR_spot_no_VA!Q116)*(1+DH_RFR_spot_no_VA!$C116)/(1+BSL_RFR_spot_no_VA!$C116))-1</f>
        <v>4.3548513249402898E-2</v>
      </c>
      <c r="R116" s="6">
        <f>((1+BSL_RFR_spot_no_VA!R116)*(1+DH_RFR_spot_no_VA!$C116)/(1+BSL_RFR_spot_no_VA!$C116))-1</f>
        <v>3.4339997871923433E-2</v>
      </c>
      <c r="S116" s="6">
        <f>((1+BSL_RFR_spot_no_VA!S116)*(1+DH_RFR_spot_no_VA!$C116)/(1+BSL_RFR_spot_no_VA!$C116))-1</f>
        <v>3.4339997871923433E-2</v>
      </c>
      <c r="T116" s="6">
        <f>((1+BSL_RFR_spot_no_VA!T116)*(1+DH_RFR_spot_no_VA!$C116)/(1+BSL_RFR_spot_no_VA!$C116))-1</f>
        <v>3.4339997871923433E-2</v>
      </c>
      <c r="U116" s="6">
        <f>((1+BSL_RFR_spot_no_VA!U116)*(1+DH_RFR_spot_no_VA!$C116)/(1+BSL_RFR_spot_no_VA!$C116))-1</f>
        <v>2.3743213907166716E-2</v>
      </c>
      <c r="V116" s="6">
        <f>((1+BSL_RFR_spot_no_VA!V116)*(1+DH_RFR_spot_no_VA!$C116)/(1+BSL_RFR_spot_no_VA!$C116))-1</f>
        <v>3.4339997871923433E-2</v>
      </c>
      <c r="W116" s="6">
        <f>((1+BSL_RFR_spot_no_VA!W116)*(1+DH_RFR_spot_no_VA!$C116)/(1+BSL_RFR_spot_no_VA!$C116))-1</f>
        <v>3.4339997871923433E-2</v>
      </c>
      <c r="X116" s="6">
        <f>((1+BSL_RFR_spot_no_VA!X116)*(1+DH_RFR_spot_no_VA!$C116)/(1+BSL_RFR_spot_no_VA!$C116))-1</f>
        <v>3.4339997871923433E-2</v>
      </c>
      <c r="Y116" s="6">
        <f>((1+BSL_RFR_spot_no_VA!Y116)*(1+DH_RFR_spot_no_VA!$C116)/(1+BSL_RFR_spot_no_VA!$C116))-1</f>
        <v>3.4339997871923433E-2</v>
      </c>
      <c r="Z116" s="6">
        <f>((1+BSL_RFR_spot_no_VA!Z116)*(1+DH_RFR_spot_no_VA!$C116)/(1+BSL_RFR_spot_no_VA!$C116))-1</f>
        <v>3.708657241509794E-2</v>
      </c>
      <c r="AA116" s="6">
        <f>((1+BSL_RFR_spot_no_VA!AA116)*(1+DH_RFR_spot_no_VA!$C116)/(1+BSL_RFR_spot_no_VA!$C116))-1</f>
        <v>3.994300993999933E-2</v>
      </c>
      <c r="AB116" s="6">
        <f>((1+BSL_RFR_spot_no_VA!AB116)*(1+DH_RFR_spot_no_VA!$C116)/(1+BSL_RFR_spot_no_VA!$C116))-1</f>
        <v>3.4339997871923433E-2</v>
      </c>
      <c r="AC116" s="6">
        <f>((1+BSL_RFR_spot_no_VA!AC116)*(1+DH_RFR_spot_no_VA!$C116)/(1+BSL_RFR_spot_no_VA!$C116))-1</f>
        <v>4.1970481330051657E-2</v>
      </c>
      <c r="AD116" s="6">
        <f>((1+BSL_RFR_spot_no_VA!AD116)*(1+DH_RFR_spot_no_VA!$C116)/(1+BSL_RFR_spot_no_VA!$C116))-1</f>
        <v>4.8462384795736835E-2</v>
      </c>
      <c r="AE116" s="6">
        <f>((1+BSL_RFR_spot_no_VA!AE116)*(1+DH_RFR_spot_no_VA!$C116)/(1+BSL_RFR_spot_no_VA!$C116))-1</f>
        <v>3.4339997871923433E-2</v>
      </c>
      <c r="AF116" s="6">
        <f>((1+BSL_RFR_spot_no_VA!AF116)*(1+DH_RFR_spot_no_VA!$C116)/(1+BSL_RFR_spot_no_VA!$C116))-1</f>
        <v>3.4339997871923433E-2</v>
      </c>
      <c r="AG116" s="6">
        <f>((1+BSL_RFR_spot_no_VA!AG116)*(1+DH_RFR_spot_no_VA!$C116)/(1+BSL_RFR_spot_no_VA!$C116))-1</f>
        <v>3.4339997871923433E-2</v>
      </c>
      <c r="AH116" s="6">
        <f>((1+BSL_RFR_spot_no_VA!AH116)*(1+DH_RFR_spot_no_VA!$C116)/(1+BSL_RFR_spot_no_VA!$C116))-1</f>
        <v>3.7965476268913667E-2</v>
      </c>
      <c r="AI116" s="6">
        <f>((1+BSL_RFR_spot_no_VA!AI116)*(1+DH_RFR_spot_no_VA!$C116)/(1+BSL_RFR_spot_no_VA!$C116))-1</f>
        <v>2.3743213907166716E-2</v>
      </c>
      <c r="AJ116" s="6">
        <f>((1+BSL_RFR_spot_no_VA!AJ116)*(1+DH_RFR_spot_no_VA!$C116)/(1+BSL_RFR_spot_no_VA!$C116))-1</f>
        <v>2.8367446683493114E-2</v>
      </c>
      <c r="AK116" s="6">
        <f>((1+BSL_RFR_spot_no_VA!AK116)*(1+DH_RFR_spot_no_VA!$C116)/(1+BSL_RFR_spot_no_VA!$C116))-1</f>
        <v>3.7286323290965262E-2</v>
      </c>
      <c r="AL116" s="6">
        <f>((1+BSL_RFR_spot_no_VA!AL116)*(1+DH_RFR_spot_no_VA!$C116)/(1+BSL_RFR_spot_no_VA!$C116))-1</f>
        <v>7.1793287097029923E-2</v>
      </c>
      <c r="AM116" s="6">
        <f>((1+BSL_RFR_spot_no_VA!AM116)*(1+DH_RFR_spot_no_VA!$C116)/(1+BSL_RFR_spot_no_VA!$C116))-1</f>
        <v>3.544861523298648E-2</v>
      </c>
      <c r="AN116" s="6">
        <f>((1+BSL_RFR_spot_no_VA!AN116)*(1+DH_RFR_spot_no_VA!$C116)/(1+BSL_RFR_spot_no_VA!$C116))-1</f>
        <v>4.2220169924885864E-2</v>
      </c>
      <c r="AO116" s="6">
        <f>((1+BSL_RFR_spot_no_VA!AO116)*(1+DH_RFR_spot_no_VA!$C116)/(1+BSL_RFR_spot_no_VA!$C116))-1</f>
        <v>3.7975463812707E-2</v>
      </c>
      <c r="AP116" s="6">
        <f>((1+BSL_RFR_spot_no_VA!AP116)*(1+DH_RFR_spot_no_VA!$C116)/(1+BSL_RFR_spot_no_VA!$C116))-1</f>
        <v>4.5476109201521897E-2</v>
      </c>
      <c r="AQ116" s="6">
        <f>((1+BSL_RFR_spot_no_VA!AQ116)*(1+DH_RFR_spot_no_VA!$C116)/(1+BSL_RFR_spot_no_VA!$C116))-1</f>
        <v>3.639743189335598E-2</v>
      </c>
      <c r="AR116" s="6">
        <f>((1+BSL_RFR_spot_no_VA!AR116)*(1+DH_RFR_spot_no_VA!$C116)/(1+BSL_RFR_spot_no_VA!$C116))-1</f>
        <v>5.5823204571444407E-2</v>
      </c>
      <c r="AS116" s="6">
        <f>((1+BSL_RFR_spot_no_VA!AS116)*(1+DH_RFR_spot_no_VA!$C116)/(1+BSL_RFR_spot_no_VA!$C116))-1</f>
        <v>2.3932977239240483E-2</v>
      </c>
      <c r="AT116" s="6">
        <f>((1+BSL_RFR_spot_no_VA!AT116)*(1+DH_RFR_spot_no_VA!$C116)/(1+BSL_RFR_spot_no_VA!$C116))-1</f>
        <v>4.2839397640074273E-2</v>
      </c>
      <c r="AU116" s="6">
        <f>((1+BSL_RFR_spot_no_VA!AU116)*(1+DH_RFR_spot_no_VA!$C116)/(1+BSL_RFR_spot_no_VA!$C116))-1</f>
        <v>5.6012967903518618E-2</v>
      </c>
      <c r="AV116" s="6">
        <f>((1+BSL_RFR_spot_no_VA!AV116)*(1+DH_RFR_spot_no_VA!$C116)/(1+BSL_RFR_spot_no_VA!$C116))-1</f>
        <v>4.0442387129667301E-2</v>
      </c>
      <c r="AW116" s="6">
        <f>((1+BSL_RFR_spot_no_VA!AW116)*(1+DH_RFR_spot_no_VA!$C116)/(1+BSL_RFR_spot_no_VA!$C116))-1</f>
        <v>3.7685825042699683E-2</v>
      </c>
      <c r="AX116" s="6">
        <f>((1+BSL_RFR_spot_no_VA!AX116)*(1+DH_RFR_spot_no_VA!$C116)/(1+BSL_RFR_spot_no_VA!$C116))-1</f>
        <v>6.1016727343992549E-2</v>
      </c>
      <c r="AY116" s="6">
        <f>((1+BSL_RFR_spot_no_VA!AY116)*(1+DH_RFR_spot_no_VA!$C116)/(1+BSL_RFR_spot_no_VA!$C116))-1</f>
        <v>3.4719524536071411E-2</v>
      </c>
      <c r="AZ116" s="6">
        <f>((1+BSL_RFR_spot_no_VA!AZ116)*(1+DH_RFR_spot_no_VA!$C116)/(1+BSL_RFR_spot_no_VA!$C116))-1</f>
        <v>3.5748241546787352E-2</v>
      </c>
      <c r="BA116" s="6">
        <f>((1+BSL_RFR_spot_no_VA!BA116)*(1+DH_RFR_spot_no_VA!$C116)/(1+BSL_RFR_spot_no_VA!$C116))-1</f>
        <v>3.8984205735836719E-2</v>
      </c>
      <c r="BB116" s="6">
        <f>((1+BSL_RFR_spot_no_VA!BB116)*(1+DH_RFR_spot_no_VA!$C116)/(1+BSL_RFR_spot_no_VA!$C116))-1</f>
        <v>6.0956802081232331E-2</v>
      </c>
      <c r="BC116" s="6">
        <f>((1+BSL_RFR_spot_no_VA!BC116)*(1+DH_RFR_spot_no_VA!$C116)/(1+BSL_RFR_spot_no_VA!$C116))-1</f>
        <v>3.2412401919804656E-2</v>
      </c>
      <c r="BD116" s="12"/>
      <c r="BE116" s="3"/>
    </row>
    <row r="117" spans="1:57" x14ac:dyDescent="0.25">
      <c r="A117" s="3"/>
      <c r="B117" s="3">
        <v>107</v>
      </c>
      <c r="C117" s="6">
        <v>3.44113227812195E-2</v>
      </c>
      <c r="D117" s="6">
        <f>((1+BSL_RFR_spot_no_VA!D117)*(1+DH_RFR_spot_no_VA!$C117)/(1+BSL_RFR_spot_no_VA!$C117))-1</f>
        <v>3.44113227812195E-2</v>
      </c>
      <c r="E117" s="6">
        <f>((1+BSL_RFR_spot_no_VA!E117)*(1+DH_RFR_spot_no_VA!$C117)/(1+BSL_RFR_spot_no_VA!$C117))-1</f>
        <v>3.44113227812195E-2</v>
      </c>
      <c r="F117" s="6">
        <f>((1+BSL_RFR_spot_no_VA!F117)*(1+DH_RFR_spot_no_VA!$C117)/(1+BSL_RFR_spot_no_VA!$C117))-1</f>
        <v>3.4291470934881607E-2</v>
      </c>
      <c r="G117" s="6">
        <f>((1+BSL_RFR_spot_no_VA!G117)*(1+DH_RFR_spot_no_VA!$C117)/(1+BSL_RFR_spot_no_VA!$C117))-1</f>
        <v>4.1492569369019794E-2</v>
      </c>
      <c r="H117" s="6">
        <f>((1+BSL_RFR_spot_no_VA!H117)*(1+DH_RFR_spot_no_VA!$C117)/(1+BSL_RFR_spot_no_VA!$C117))-1</f>
        <v>3.44113227812195E-2</v>
      </c>
      <c r="I117" s="6">
        <f>((1+BSL_RFR_spot_no_VA!I117)*(1+DH_RFR_spot_no_VA!$C117)/(1+BSL_RFR_spot_no_VA!$C117))-1</f>
        <v>3.5140421513108588E-2</v>
      </c>
      <c r="J117" s="6">
        <f>((1+BSL_RFR_spot_no_VA!J117)*(1+DH_RFR_spot_no_VA!$C117)/(1+BSL_RFR_spot_no_VA!$C117))-1</f>
        <v>3.4391347473496703E-2</v>
      </c>
      <c r="K117" s="6">
        <f>((1+BSL_RFR_spot_no_VA!K117)*(1+DH_RFR_spot_no_VA!$C117)/(1+BSL_RFR_spot_no_VA!$C117))-1</f>
        <v>3.44113227812195E-2</v>
      </c>
      <c r="L117" s="6">
        <f>((1+BSL_RFR_spot_no_VA!L117)*(1+DH_RFR_spot_no_VA!$C117)/(1+BSL_RFR_spot_no_VA!$C117))-1</f>
        <v>3.44113227812195E-2</v>
      </c>
      <c r="M117" s="6">
        <f>((1+BSL_RFR_spot_no_VA!M117)*(1+DH_RFR_spot_no_VA!$C117)/(1+BSL_RFR_spot_no_VA!$C117))-1</f>
        <v>3.44113227812195E-2</v>
      </c>
      <c r="N117" s="6">
        <f>((1+BSL_RFR_spot_no_VA!N117)*(1+DH_RFR_spot_no_VA!$C117)/(1+BSL_RFR_spot_no_VA!$C117))-1</f>
        <v>3.44113227812195E-2</v>
      </c>
      <c r="O117" s="6">
        <f>((1+BSL_RFR_spot_no_VA!O117)*(1+DH_RFR_spot_no_VA!$C117)/(1+BSL_RFR_spot_no_VA!$C117))-1</f>
        <v>3.44113227812195E-2</v>
      </c>
      <c r="P117" s="6">
        <f>((1+BSL_RFR_spot_no_VA!P117)*(1+DH_RFR_spot_no_VA!$C117)/(1+BSL_RFR_spot_no_VA!$C117))-1</f>
        <v>4.1702310100111273E-2</v>
      </c>
      <c r="Q117" s="6">
        <f>((1+BSL_RFR_spot_no_VA!Q117)*(1+DH_RFR_spot_no_VA!$C117)/(1+BSL_RFR_spot_no_VA!$C117))-1</f>
        <v>4.3540038410626369E-2</v>
      </c>
      <c r="R117" s="6">
        <f>((1+BSL_RFR_spot_no_VA!R117)*(1+DH_RFR_spot_no_VA!$C117)/(1+BSL_RFR_spot_no_VA!$C117))-1</f>
        <v>3.44113227812195E-2</v>
      </c>
      <c r="S117" s="6">
        <f>((1+BSL_RFR_spot_no_VA!S117)*(1+DH_RFR_spot_no_VA!$C117)/(1+BSL_RFR_spot_no_VA!$C117))-1</f>
        <v>3.44113227812195E-2</v>
      </c>
      <c r="T117" s="6">
        <f>((1+BSL_RFR_spot_no_VA!T117)*(1+DH_RFR_spot_no_VA!$C117)/(1+BSL_RFR_spot_no_VA!$C117))-1</f>
        <v>3.44113227812195E-2</v>
      </c>
      <c r="U117" s="6">
        <f>((1+BSL_RFR_spot_no_VA!U117)*(1+DH_RFR_spot_no_VA!$C117)/(1+BSL_RFR_spot_no_VA!$C117))-1</f>
        <v>2.3814422034172944E-2</v>
      </c>
      <c r="V117" s="6">
        <f>((1+BSL_RFR_spot_no_VA!V117)*(1+DH_RFR_spot_no_VA!$C117)/(1+BSL_RFR_spot_no_VA!$C117))-1</f>
        <v>3.44113227812195E-2</v>
      </c>
      <c r="W117" s="6">
        <f>((1+BSL_RFR_spot_no_VA!W117)*(1+DH_RFR_spot_no_VA!$C117)/(1+BSL_RFR_spot_no_VA!$C117))-1</f>
        <v>3.44113227812195E-2</v>
      </c>
      <c r="X117" s="6">
        <f>((1+BSL_RFR_spot_no_VA!X117)*(1+DH_RFR_spot_no_VA!$C117)/(1+BSL_RFR_spot_no_VA!$C117))-1</f>
        <v>3.44113227812195E-2</v>
      </c>
      <c r="Y117" s="6">
        <f>((1+BSL_RFR_spot_no_VA!Y117)*(1+DH_RFR_spot_no_VA!$C117)/(1+BSL_RFR_spot_no_VA!$C117))-1</f>
        <v>3.44113227812195E-2</v>
      </c>
      <c r="Z117" s="6">
        <f>((1+BSL_RFR_spot_no_VA!Z117)*(1+DH_RFR_spot_no_VA!$C117)/(1+BSL_RFR_spot_no_VA!$C117))-1</f>
        <v>3.7127964631546329E-2</v>
      </c>
      <c r="AA117" s="6">
        <f>((1+BSL_RFR_spot_no_VA!AA117)*(1+DH_RFR_spot_no_VA!$C117)/(1+BSL_RFR_spot_no_VA!$C117))-1</f>
        <v>3.996445832821105E-2</v>
      </c>
      <c r="AB117" s="6">
        <f>((1+BSL_RFR_spot_no_VA!AB117)*(1+DH_RFR_spot_no_VA!$C117)/(1+BSL_RFR_spot_no_VA!$C117))-1</f>
        <v>3.44113227812195E-2</v>
      </c>
      <c r="AC117" s="6">
        <f>((1+BSL_RFR_spot_no_VA!AC117)*(1+DH_RFR_spot_no_VA!$C117)/(1+BSL_RFR_spot_no_VA!$C117))-1</f>
        <v>4.1961989100510078E-2</v>
      </c>
      <c r="AD117" s="6">
        <f>((1+BSL_RFR_spot_no_VA!AD117)*(1+DH_RFR_spot_no_VA!$C117)/(1+BSL_RFR_spot_no_VA!$C117))-1</f>
        <v>4.8394038187313138E-2</v>
      </c>
      <c r="AE117" s="6">
        <f>((1+BSL_RFR_spot_no_VA!AE117)*(1+DH_RFR_spot_no_VA!$C117)/(1+BSL_RFR_spot_no_VA!$C117))-1</f>
        <v>3.44113227812195E-2</v>
      </c>
      <c r="AF117" s="6">
        <f>((1+BSL_RFR_spot_no_VA!AF117)*(1+DH_RFR_spot_no_VA!$C117)/(1+BSL_RFR_spot_no_VA!$C117))-1</f>
        <v>3.44113227812195E-2</v>
      </c>
      <c r="AG117" s="6">
        <f>((1+BSL_RFR_spot_no_VA!AG117)*(1+DH_RFR_spot_no_VA!$C117)/(1+BSL_RFR_spot_no_VA!$C117))-1</f>
        <v>3.44113227812195E-2</v>
      </c>
      <c r="AH117" s="6">
        <f>((1+BSL_RFR_spot_no_VA!AH117)*(1+DH_RFR_spot_no_VA!$C117)/(1+BSL_RFR_spot_no_VA!$C117))-1</f>
        <v>3.8006878171357839E-2</v>
      </c>
      <c r="AI117" s="6">
        <f>((1+BSL_RFR_spot_no_VA!AI117)*(1+DH_RFR_spot_no_VA!$C117)/(1+BSL_RFR_spot_no_VA!$C117))-1</f>
        <v>2.3814422034172944E-2</v>
      </c>
      <c r="AJ117" s="6">
        <f>((1+BSL_RFR_spot_no_VA!AJ117)*(1+DH_RFR_spot_no_VA!$C117)/(1+BSL_RFR_spot_no_VA!$C117))-1</f>
        <v>2.8488644041352762E-2</v>
      </c>
      <c r="AK117" s="6">
        <f>((1+BSL_RFR_spot_no_VA!AK117)*(1+DH_RFR_spot_no_VA!$C117)/(1+BSL_RFR_spot_no_VA!$C117))-1</f>
        <v>3.7327717708776298E-2</v>
      </c>
      <c r="AL117" s="6">
        <f>((1+BSL_RFR_spot_no_VA!AL117)*(1+DH_RFR_spot_no_VA!$C117)/(1+BSL_RFR_spot_no_VA!$C117))-1</f>
        <v>7.1605345761428296E-2</v>
      </c>
      <c r="AM117" s="6">
        <f>((1+BSL_RFR_spot_no_VA!AM117)*(1+DH_RFR_spot_no_VA!$C117)/(1+BSL_RFR_spot_no_VA!$C117))-1</f>
        <v>3.5509964705983998E-2</v>
      </c>
      <c r="AN117" s="6">
        <f>((1+BSL_RFR_spot_no_VA!AN117)*(1+DH_RFR_spot_no_VA!$C117)/(1+BSL_RFR_spot_no_VA!$C117))-1</f>
        <v>4.2211680447047595E-2</v>
      </c>
      <c r="AO117" s="6">
        <f>((1+BSL_RFR_spot_no_VA!AO117)*(1+DH_RFR_spot_no_VA!$C117)/(1+BSL_RFR_spot_no_VA!$C117))-1</f>
        <v>3.8016865825219348E-2</v>
      </c>
      <c r="AP117" s="6">
        <f>((1+BSL_RFR_spot_no_VA!AP117)*(1+DH_RFR_spot_no_VA!$C117)/(1+BSL_RFR_spot_no_VA!$C117))-1</f>
        <v>4.5447680298172033E-2</v>
      </c>
      <c r="AQ117" s="6">
        <f>((1+BSL_RFR_spot_no_VA!AQ117)*(1+DH_RFR_spot_no_VA!$C117)/(1+BSL_RFR_spot_no_VA!$C117))-1</f>
        <v>3.6448804168964788E-2</v>
      </c>
      <c r="AR117" s="6">
        <f>((1+BSL_RFR_spot_no_VA!AR117)*(1+DH_RFR_spot_no_VA!$C117)/(1+BSL_RFR_spot_no_VA!$C117))-1</f>
        <v>5.5784902044819784E-2</v>
      </c>
      <c r="AS117" s="6">
        <f>((1+BSL_RFR_spot_no_VA!AS117)*(1+DH_RFR_spot_no_VA!$C117)/(1+BSL_RFR_spot_no_VA!$C117))-1</f>
        <v>2.4014175111402691E-2</v>
      </c>
      <c r="AT117" s="6">
        <f>((1+BSL_RFR_spot_no_VA!AT117)*(1+DH_RFR_spot_no_VA!$C117)/(1+BSL_RFR_spot_no_VA!$C117))-1</f>
        <v>4.2830914986460078E-2</v>
      </c>
      <c r="AU117" s="6">
        <f>((1+BSL_RFR_spot_no_VA!AU117)*(1+DH_RFR_spot_no_VA!$C117)/(1+BSL_RFR_spot_no_VA!$C117))-1</f>
        <v>5.5974667468188022E-2</v>
      </c>
      <c r="AV117" s="6">
        <f>((1+BSL_RFR_spot_no_VA!AV117)*(1+DH_RFR_spot_no_VA!$C117)/(1+BSL_RFR_spot_no_VA!$C117))-1</f>
        <v>4.0453853367424131E-2</v>
      </c>
      <c r="AW117" s="6">
        <f>((1+BSL_RFR_spot_no_VA!AW117)*(1+DH_RFR_spot_no_VA!$C117)/(1+BSL_RFR_spot_no_VA!$C117))-1</f>
        <v>3.7727223863236015E-2</v>
      </c>
      <c r="AX117" s="6">
        <f>((1+BSL_RFR_spot_no_VA!AX117)*(1+DH_RFR_spot_no_VA!$C117)/(1+BSL_RFR_spot_no_VA!$C117))-1</f>
        <v>6.0928543783489886E-2</v>
      </c>
      <c r="AY117" s="6">
        <f>((1+BSL_RFR_spot_no_VA!AY117)*(1+DH_RFR_spot_no_VA!$C117)/(1+BSL_RFR_spot_no_VA!$C117))-1</f>
        <v>3.479085362795642E-2</v>
      </c>
      <c r="AZ117" s="6">
        <f>((1+BSL_RFR_spot_no_VA!AZ117)*(1+DH_RFR_spot_no_VA!$C117)/(1+BSL_RFR_spot_no_VA!$C117))-1</f>
        <v>3.5809594321829064E-2</v>
      </c>
      <c r="BA117" s="6">
        <f>((1+BSL_RFR_spot_no_VA!BA117)*(1+DH_RFR_spot_no_VA!$C117)/(1+BSL_RFR_spot_no_VA!$C117))-1</f>
        <v>3.9015631211368751E-2</v>
      </c>
      <c r="BB117" s="6">
        <f>((1+BSL_RFR_spot_no_VA!BB117)*(1+DH_RFR_spot_no_VA!$C117)/(1+BSL_RFR_spot_no_VA!$C117))-1</f>
        <v>6.0868617860320828E-2</v>
      </c>
      <c r="BC117" s="6">
        <f>((1+BSL_RFR_spot_no_VA!BC117)*(1+DH_RFR_spot_no_VA!$C117)/(1+BSL_RFR_spot_no_VA!$C117))-1</f>
        <v>3.2503680893673836E-2</v>
      </c>
      <c r="BD117" s="12"/>
      <c r="BE117" s="3"/>
    </row>
    <row r="118" spans="1:57" x14ac:dyDescent="0.25">
      <c r="A118" s="3"/>
      <c r="B118" s="3">
        <v>108</v>
      </c>
      <c r="C118" s="6">
        <v>3.4481331946713878E-2</v>
      </c>
      <c r="D118" s="6">
        <f>((1+BSL_RFR_spot_no_VA!D118)*(1+DH_RFR_spot_no_VA!$C118)/(1+BSL_RFR_spot_no_VA!$C118))-1</f>
        <v>3.4481331946713878E-2</v>
      </c>
      <c r="E118" s="6">
        <f>((1+BSL_RFR_spot_no_VA!E118)*(1+DH_RFR_spot_no_VA!$C118)/(1+BSL_RFR_spot_no_VA!$C118))-1</f>
        <v>3.4481331946713878E-2</v>
      </c>
      <c r="F118" s="6">
        <f>((1+BSL_RFR_spot_no_VA!F118)*(1+DH_RFR_spot_no_VA!$C118)/(1+BSL_RFR_spot_no_VA!$C118))-1</f>
        <v>3.4361478932150913E-2</v>
      </c>
      <c r="G118" s="6">
        <f>((1+BSL_RFR_spot_no_VA!G118)*(1+DH_RFR_spot_no_VA!$C118)/(1+BSL_RFR_spot_no_VA!$C118))-1</f>
        <v>4.149273329864811E-2</v>
      </c>
      <c r="H118" s="6">
        <f>((1+BSL_RFR_spot_no_VA!H118)*(1+DH_RFR_spot_no_VA!$C118)/(1+BSL_RFR_spot_no_VA!$C118))-1</f>
        <v>3.4481331946713878E-2</v>
      </c>
      <c r="I118" s="6">
        <f>((1+BSL_RFR_spot_no_VA!I118)*(1+DH_RFR_spot_no_VA!$C118)/(1+BSL_RFR_spot_no_VA!$C118))-1</f>
        <v>3.520045003409189E-2</v>
      </c>
      <c r="J118" s="6">
        <f>((1+BSL_RFR_spot_no_VA!J118)*(1+DH_RFR_spot_no_VA!$C118)/(1+BSL_RFR_spot_no_VA!$C118))-1</f>
        <v>3.4461356444286828E-2</v>
      </c>
      <c r="K118" s="6">
        <f>((1+BSL_RFR_spot_no_VA!K118)*(1+DH_RFR_spot_no_VA!$C118)/(1+BSL_RFR_spot_no_VA!$C118))-1</f>
        <v>3.4481331946713878E-2</v>
      </c>
      <c r="L118" s="6">
        <f>((1+BSL_RFR_spot_no_VA!L118)*(1+DH_RFR_spot_no_VA!$C118)/(1+BSL_RFR_spot_no_VA!$C118))-1</f>
        <v>3.4481331946713878E-2</v>
      </c>
      <c r="M118" s="6">
        <f>((1+BSL_RFR_spot_no_VA!M118)*(1+DH_RFR_spot_no_VA!$C118)/(1+BSL_RFR_spot_no_VA!$C118))-1</f>
        <v>3.4481331946713878E-2</v>
      </c>
      <c r="N118" s="6">
        <f>((1+BSL_RFR_spot_no_VA!N118)*(1+DH_RFR_spot_no_VA!$C118)/(1+BSL_RFR_spot_no_VA!$C118))-1</f>
        <v>3.4481331946713878E-2</v>
      </c>
      <c r="O118" s="6">
        <f>((1+BSL_RFR_spot_no_VA!O118)*(1+DH_RFR_spot_no_VA!$C118)/(1+BSL_RFR_spot_no_VA!$C118))-1</f>
        <v>3.4481331946713878E-2</v>
      </c>
      <c r="P118" s="6">
        <f>((1+BSL_RFR_spot_no_VA!P118)*(1+DH_RFR_spot_no_VA!$C118)/(1+BSL_RFR_spot_no_VA!$C118))-1</f>
        <v>4.1702476074133576E-2</v>
      </c>
      <c r="Q118" s="6">
        <f>((1+BSL_RFR_spot_no_VA!Q118)*(1+DH_RFR_spot_no_VA!$C118)/(1+BSL_RFR_spot_no_VA!$C118))-1</f>
        <v>4.3520246795005102E-2</v>
      </c>
      <c r="R118" s="6">
        <f>((1+BSL_RFR_spot_no_VA!R118)*(1+DH_RFR_spot_no_VA!$C118)/(1+BSL_RFR_spot_no_VA!$C118))-1</f>
        <v>3.4481331946713878E-2</v>
      </c>
      <c r="S118" s="6">
        <f>((1+BSL_RFR_spot_no_VA!S118)*(1+DH_RFR_spot_no_VA!$C118)/(1+BSL_RFR_spot_no_VA!$C118))-1</f>
        <v>3.4481331946713878E-2</v>
      </c>
      <c r="T118" s="6">
        <f>((1+BSL_RFR_spot_no_VA!T118)*(1+DH_RFR_spot_no_VA!$C118)/(1+BSL_RFR_spot_no_VA!$C118))-1</f>
        <v>3.4481331946713878E-2</v>
      </c>
      <c r="U118" s="6">
        <f>((1+BSL_RFR_spot_no_VA!U118)*(1+DH_RFR_spot_no_VA!$C118)/(1+BSL_RFR_spot_no_VA!$C118))-1</f>
        <v>2.38943156603173E-2</v>
      </c>
      <c r="V118" s="6">
        <f>((1+BSL_RFR_spot_no_VA!V118)*(1+DH_RFR_spot_no_VA!$C118)/(1+BSL_RFR_spot_no_VA!$C118))-1</f>
        <v>3.4481331946713878E-2</v>
      </c>
      <c r="W118" s="6">
        <f>((1+BSL_RFR_spot_no_VA!W118)*(1+DH_RFR_spot_no_VA!$C118)/(1+BSL_RFR_spot_no_VA!$C118))-1</f>
        <v>3.4481331946713878E-2</v>
      </c>
      <c r="X118" s="6">
        <f>((1+BSL_RFR_spot_no_VA!X118)*(1+DH_RFR_spot_no_VA!$C118)/(1+BSL_RFR_spot_no_VA!$C118))-1</f>
        <v>3.4481331946713878E-2</v>
      </c>
      <c r="Y118" s="6">
        <f>((1+BSL_RFR_spot_no_VA!Y118)*(1+DH_RFR_spot_no_VA!$C118)/(1+BSL_RFR_spot_no_VA!$C118))-1</f>
        <v>3.4481331946713878E-2</v>
      </c>
      <c r="Z118" s="6">
        <f>((1+BSL_RFR_spot_no_VA!Z118)*(1+DH_RFR_spot_no_VA!$C118)/(1+BSL_RFR_spot_no_VA!$C118))-1</f>
        <v>3.7168037023167289E-2</v>
      </c>
      <c r="AA118" s="6">
        <f>((1+BSL_RFR_spot_no_VA!AA118)*(1+DH_RFR_spot_no_VA!$C118)/(1+BSL_RFR_spot_no_VA!$C118))-1</f>
        <v>3.9974595114183664E-2</v>
      </c>
      <c r="AB118" s="6">
        <f>((1+BSL_RFR_spot_no_VA!AB118)*(1+DH_RFR_spot_no_VA!$C118)/(1+BSL_RFR_spot_no_VA!$C118))-1</f>
        <v>3.4481331946713878E-2</v>
      </c>
      <c r="AC118" s="6">
        <f>((1+BSL_RFR_spot_no_VA!AC118)*(1+DH_RFR_spot_no_VA!$C118)/(1+BSL_RFR_spot_no_VA!$C118))-1</f>
        <v>4.1962157605686334E-2</v>
      </c>
      <c r="AD118" s="6">
        <f>((1+BSL_RFR_spot_no_VA!AD118)*(1+DH_RFR_spot_no_VA!$C118)/(1+BSL_RFR_spot_no_VA!$C118))-1</f>
        <v>4.833434287995142E-2</v>
      </c>
      <c r="AE118" s="6">
        <f>((1+BSL_RFR_spot_no_VA!AE118)*(1+DH_RFR_spot_no_VA!$C118)/(1+BSL_RFR_spot_no_VA!$C118))-1</f>
        <v>3.4481331946713878E-2</v>
      </c>
      <c r="AF118" s="6">
        <f>((1+BSL_RFR_spot_no_VA!AF118)*(1+DH_RFR_spot_no_VA!$C118)/(1+BSL_RFR_spot_no_VA!$C118))-1</f>
        <v>3.4481331946713878E-2</v>
      </c>
      <c r="AG118" s="6">
        <f>((1+BSL_RFR_spot_no_VA!AG118)*(1+DH_RFR_spot_no_VA!$C118)/(1+BSL_RFR_spot_no_VA!$C118))-1</f>
        <v>3.4481331946713878E-2</v>
      </c>
      <c r="AH118" s="6">
        <f>((1+BSL_RFR_spot_no_VA!AH118)*(1+DH_RFR_spot_no_VA!$C118)/(1+BSL_RFR_spot_no_VA!$C118))-1</f>
        <v>3.8046959129962588E-2</v>
      </c>
      <c r="AI118" s="6">
        <f>((1+BSL_RFR_spot_no_VA!AI118)*(1+DH_RFR_spot_no_VA!$C118)/(1+BSL_RFR_spot_no_VA!$C118))-1</f>
        <v>2.38943156603173E-2</v>
      </c>
      <c r="AJ118" s="6">
        <f>((1+BSL_RFR_spot_no_VA!AJ118)*(1+DH_RFR_spot_no_VA!$C118)/(1+BSL_RFR_spot_no_VA!$C118))-1</f>
        <v>2.8618521984341339E-2</v>
      </c>
      <c r="AK118" s="6">
        <f>((1+BSL_RFR_spot_no_VA!AK118)*(1+DH_RFR_spot_no_VA!$C118)/(1+BSL_RFR_spot_no_VA!$C118))-1</f>
        <v>3.7367792047439119E-2</v>
      </c>
      <c r="AL118" s="6">
        <f>((1+BSL_RFR_spot_no_VA!AL118)*(1+DH_RFR_spot_no_VA!$C118)/(1+BSL_RFR_spot_no_VA!$C118))-1</f>
        <v>7.1426023685752238E-2</v>
      </c>
      <c r="AM118" s="6">
        <f>((1+BSL_RFR_spot_no_VA!AM118)*(1+DH_RFR_spot_no_VA!$C118)/(1+BSL_RFR_spot_no_VA!$C118))-1</f>
        <v>3.5569996828994421E-2</v>
      </c>
      <c r="AN118" s="6">
        <f>((1+BSL_RFR_spot_no_VA!AN118)*(1+DH_RFR_spot_no_VA!$C118)/(1+BSL_RFR_spot_no_VA!$C118))-1</f>
        <v>4.2211851386026122E-2</v>
      </c>
      <c r="AO118" s="6">
        <f>((1+BSL_RFR_spot_no_VA!AO118)*(1+DH_RFR_spot_no_VA!$C118)/(1+BSL_RFR_spot_no_VA!$C118))-1</f>
        <v>3.8046959129962588E-2</v>
      </c>
      <c r="AP118" s="6">
        <f>((1+BSL_RFR_spot_no_VA!AP118)*(1+DH_RFR_spot_no_VA!$C118)/(1+BSL_RFR_spot_no_VA!$C118))-1</f>
        <v>4.5407931774372301E-2</v>
      </c>
      <c r="AQ118" s="6">
        <f>((1+BSL_RFR_spot_no_VA!AQ118)*(1+DH_RFR_spot_no_VA!$C118)/(1+BSL_RFR_spot_no_VA!$C118))-1</f>
        <v>3.6498857691857456E-2</v>
      </c>
      <c r="AR118" s="6">
        <f>((1+BSL_RFR_spot_no_VA!AR118)*(1+DH_RFR_spot_no_VA!$C118)/(1+BSL_RFR_spot_no_VA!$C118))-1</f>
        <v>5.5755242031642727E-2</v>
      </c>
      <c r="AS118" s="6">
        <f>((1+BSL_RFR_spot_no_VA!AS118)*(1+DH_RFR_spot_no_VA!$C118)/(1+BSL_RFR_spot_no_VA!$C118))-1</f>
        <v>2.4084082933375495E-2</v>
      </c>
      <c r="AT118" s="6">
        <f>((1+BSL_RFR_spot_no_VA!AT118)*(1+DH_RFR_spot_no_VA!$C118)/(1+BSL_RFR_spot_no_VA!$C118))-1</f>
        <v>4.2821104210054584E-2</v>
      </c>
      <c r="AU118" s="6">
        <f>((1+BSL_RFR_spot_no_VA!AU118)*(1+DH_RFR_spot_no_VA!$C118)/(1+BSL_RFR_spot_no_VA!$C118))-1</f>
        <v>5.5935021553487285E-2</v>
      </c>
      <c r="AV118" s="6">
        <f>((1+BSL_RFR_spot_no_VA!AV118)*(1+DH_RFR_spot_no_VA!$C118)/(1+BSL_RFR_spot_no_VA!$C118))-1</f>
        <v>4.0473982674863018E-2</v>
      </c>
      <c r="AW118" s="6">
        <f>((1+BSL_RFR_spot_no_VA!AW118)*(1+DH_RFR_spot_no_VA!$C118)/(1+BSL_RFR_spot_no_VA!$C118))-1</f>
        <v>3.7757314344768478E-2</v>
      </c>
      <c r="AX118" s="6">
        <f>((1+BSL_RFR_spot_no_VA!AX118)*(1+DH_RFR_spot_no_VA!$C118)/(1+BSL_RFR_spot_no_VA!$C118))-1</f>
        <v>6.0848995150569074E-2</v>
      </c>
      <c r="AY118" s="6">
        <f>((1+BSL_RFR_spot_no_VA!AY118)*(1+DH_RFR_spot_no_VA!$C118)/(1+BSL_RFR_spot_no_VA!$C118))-1</f>
        <v>3.4850878741616409E-2</v>
      </c>
      <c r="AZ118" s="6">
        <f>((1+BSL_RFR_spot_no_VA!AZ118)*(1+DH_RFR_spot_no_VA!$C118)/(1+BSL_RFR_spot_no_VA!$C118))-1</f>
        <v>3.5869629365401723E-2</v>
      </c>
      <c r="BA118" s="6">
        <f>((1+BSL_RFR_spot_no_VA!BA118)*(1+DH_RFR_spot_no_VA!$C118)/(1+BSL_RFR_spot_no_VA!$C118))-1</f>
        <v>3.9035746500107216E-2</v>
      </c>
      <c r="BB118" s="6">
        <f>((1+BSL_RFR_spot_no_VA!BB118)*(1+DH_RFR_spot_no_VA!$C118)/(1+BSL_RFR_spot_no_VA!$C118))-1</f>
        <v>6.0789068643287925E-2</v>
      </c>
      <c r="BC118" s="6">
        <f>((1+BSL_RFR_spot_no_VA!BC118)*(1+DH_RFR_spot_no_VA!$C118)/(1+BSL_RFR_spot_no_VA!$C118))-1</f>
        <v>3.2583659216133487E-2</v>
      </c>
      <c r="BD118" s="12"/>
      <c r="BE118" s="3"/>
    </row>
    <row r="119" spans="1:57" x14ac:dyDescent="0.25">
      <c r="A119" s="3"/>
      <c r="B119" s="3">
        <v>109</v>
      </c>
      <c r="C119" s="6">
        <v>3.4550061415279387E-2</v>
      </c>
      <c r="D119" s="6">
        <f>((1+BSL_RFR_spot_no_VA!D119)*(1+DH_RFR_spot_no_VA!$C119)/(1+BSL_RFR_spot_no_VA!$C119))-1</f>
        <v>3.4550061415279387E-2</v>
      </c>
      <c r="E119" s="6">
        <f>((1+BSL_RFR_spot_no_VA!E119)*(1+DH_RFR_spot_no_VA!$C119)/(1+BSL_RFR_spot_no_VA!$C119))-1</f>
        <v>3.4550061415279387E-2</v>
      </c>
      <c r="F119" s="6">
        <f>((1+BSL_RFR_spot_no_VA!F119)*(1+DH_RFR_spot_no_VA!$C119)/(1+BSL_RFR_spot_no_VA!$C119))-1</f>
        <v>3.4430207380881317E-2</v>
      </c>
      <c r="G119" s="6">
        <f>((1+BSL_RFR_spot_no_VA!G119)*(1+DH_RFR_spot_no_VA!$C119)/(1+BSL_RFR_spot_no_VA!$C119))-1</f>
        <v>4.1491607574165812E-2</v>
      </c>
      <c r="H119" s="6">
        <f>((1+BSL_RFR_spot_no_VA!H119)*(1+DH_RFR_spot_no_VA!$C119)/(1+BSL_RFR_spot_no_VA!$C119))-1</f>
        <v>3.4550061415279387E-2</v>
      </c>
      <c r="I119" s="6">
        <f>((1+BSL_RFR_spot_no_VA!I119)*(1+DH_RFR_spot_no_VA!$C119)/(1+BSL_RFR_spot_no_VA!$C119))-1</f>
        <v>3.5259197785467711E-2</v>
      </c>
      <c r="J119" s="6">
        <f>((1+BSL_RFR_spot_no_VA!J119)*(1+DH_RFR_spot_no_VA!$C119)/(1+BSL_RFR_spot_no_VA!$C119))-1</f>
        <v>3.4520097906679981E-2</v>
      </c>
      <c r="K119" s="6">
        <f>((1+BSL_RFR_spot_no_VA!K119)*(1+DH_RFR_spot_no_VA!$C119)/(1+BSL_RFR_spot_no_VA!$C119))-1</f>
        <v>3.4550061415279387E-2</v>
      </c>
      <c r="L119" s="6">
        <f>((1+BSL_RFR_spot_no_VA!L119)*(1+DH_RFR_spot_no_VA!$C119)/(1+BSL_RFR_spot_no_VA!$C119))-1</f>
        <v>3.4550061415279387E-2</v>
      </c>
      <c r="M119" s="6">
        <f>((1+BSL_RFR_spot_no_VA!M119)*(1+DH_RFR_spot_no_VA!$C119)/(1+BSL_RFR_spot_no_VA!$C119))-1</f>
        <v>3.4550061415279387E-2</v>
      </c>
      <c r="N119" s="6">
        <f>((1+BSL_RFR_spot_no_VA!N119)*(1+DH_RFR_spot_no_VA!$C119)/(1+BSL_RFR_spot_no_VA!$C119))-1</f>
        <v>3.4550061415279387E-2</v>
      </c>
      <c r="O119" s="6">
        <f>((1+BSL_RFR_spot_no_VA!O119)*(1+DH_RFR_spot_no_VA!$C119)/(1+BSL_RFR_spot_no_VA!$C119))-1</f>
        <v>3.4550061415279387E-2</v>
      </c>
      <c r="P119" s="6">
        <f>((1+BSL_RFR_spot_no_VA!P119)*(1+DH_RFR_spot_no_VA!$C119)/(1+BSL_RFR_spot_no_VA!$C119))-1</f>
        <v>4.1701352134362546E-2</v>
      </c>
      <c r="Q119" s="6">
        <f>((1+BSL_RFR_spot_no_VA!Q119)*(1+DH_RFR_spot_no_VA!$C119)/(1+BSL_RFR_spot_no_VA!$C119))-1</f>
        <v>4.3499162650333156E-2</v>
      </c>
      <c r="R119" s="6">
        <f>((1+BSL_RFR_spot_no_VA!R119)*(1+DH_RFR_spot_no_VA!$C119)/(1+BSL_RFR_spot_no_VA!$C119))-1</f>
        <v>3.4550061415279387E-2</v>
      </c>
      <c r="S119" s="6">
        <f>((1+BSL_RFR_spot_no_VA!S119)*(1+DH_RFR_spot_no_VA!$C119)/(1+BSL_RFR_spot_no_VA!$C119))-1</f>
        <v>3.4550061415279387E-2</v>
      </c>
      <c r="T119" s="6">
        <f>((1+BSL_RFR_spot_no_VA!T119)*(1+DH_RFR_spot_no_VA!$C119)/(1+BSL_RFR_spot_no_VA!$C119))-1</f>
        <v>3.4550061415279387E-2</v>
      </c>
      <c r="U119" s="6">
        <f>((1+BSL_RFR_spot_no_VA!U119)*(1+DH_RFR_spot_no_VA!$C119)/(1+BSL_RFR_spot_no_VA!$C119))-1</f>
        <v>2.3962955043452583E-2</v>
      </c>
      <c r="V119" s="6">
        <f>((1+BSL_RFR_spot_no_VA!V119)*(1+DH_RFR_spot_no_VA!$C119)/(1+BSL_RFR_spot_no_VA!$C119))-1</f>
        <v>3.4550061415279387E-2</v>
      </c>
      <c r="W119" s="6">
        <f>((1+BSL_RFR_spot_no_VA!W119)*(1+DH_RFR_spot_no_VA!$C119)/(1+BSL_RFR_spot_no_VA!$C119))-1</f>
        <v>3.4550061415279387E-2</v>
      </c>
      <c r="X119" s="6">
        <f>((1+BSL_RFR_spot_no_VA!X119)*(1+DH_RFR_spot_no_VA!$C119)/(1+BSL_RFR_spot_no_VA!$C119))-1</f>
        <v>3.4550061415279387E-2</v>
      </c>
      <c r="Y119" s="6">
        <f>((1+BSL_RFR_spot_no_VA!Y119)*(1+DH_RFR_spot_no_VA!$C119)/(1+BSL_RFR_spot_no_VA!$C119))-1</f>
        <v>3.4550061415279387E-2</v>
      </c>
      <c r="Z119" s="6">
        <f>((1+BSL_RFR_spot_no_VA!Z119)*(1+DH_RFR_spot_no_VA!$C119)/(1+BSL_RFR_spot_no_VA!$C119))-1</f>
        <v>3.7216813680636118E-2</v>
      </c>
      <c r="AA119" s="6">
        <f>((1+BSL_RFR_spot_no_VA!AA119)*(1+DH_RFR_spot_no_VA!$C119)/(1+BSL_RFR_spot_no_VA!$C119))-1</f>
        <v>3.9993432144190599E-2</v>
      </c>
      <c r="AB119" s="6">
        <f>((1+BSL_RFR_spot_no_VA!AB119)*(1+DH_RFR_spot_no_VA!$C119)/(1+BSL_RFR_spot_no_VA!$C119))-1</f>
        <v>3.4550061415279387E-2</v>
      </c>
      <c r="AC119" s="6">
        <f>((1+BSL_RFR_spot_no_VA!AC119)*(1+DH_RFR_spot_no_VA!$C119)/(1+BSL_RFR_spot_no_VA!$C119))-1</f>
        <v>4.1961035875558439E-2</v>
      </c>
      <c r="AD119" s="6">
        <f>((1+BSL_RFR_spot_no_VA!AD119)*(1+DH_RFR_spot_no_VA!$C119)/(1+BSL_RFR_spot_no_VA!$C119))-1</f>
        <v>4.8273348353855106E-2</v>
      </c>
      <c r="AE119" s="6">
        <f>((1+BSL_RFR_spot_no_VA!AE119)*(1+DH_RFR_spot_no_VA!$C119)/(1+BSL_RFR_spot_no_VA!$C119))-1</f>
        <v>3.4550061415279387E-2</v>
      </c>
      <c r="AF119" s="6">
        <f>((1+BSL_RFR_spot_no_VA!AF119)*(1+DH_RFR_spot_no_VA!$C119)/(1+BSL_RFR_spot_no_VA!$C119))-1</f>
        <v>3.4550061415279387E-2</v>
      </c>
      <c r="AG119" s="6">
        <f>((1+BSL_RFR_spot_no_VA!AG119)*(1+DH_RFR_spot_no_VA!$C119)/(1+BSL_RFR_spot_no_VA!$C119))-1</f>
        <v>3.4550061415279387E-2</v>
      </c>
      <c r="AH119" s="6">
        <f>((1+BSL_RFR_spot_no_VA!AH119)*(1+DH_RFR_spot_no_VA!$C119)/(1+BSL_RFR_spot_no_VA!$C119))-1</f>
        <v>3.8075767593821697E-2</v>
      </c>
      <c r="AI119" s="6">
        <f>((1+BSL_RFR_spot_no_VA!AI119)*(1+DH_RFR_spot_no_VA!$C119)/(1+BSL_RFR_spot_no_VA!$C119))-1</f>
        <v>2.3962955043452583E-2</v>
      </c>
      <c r="AJ119" s="6">
        <f>((1+BSL_RFR_spot_no_VA!AJ119)*(1+DH_RFR_spot_no_VA!$C119)/(1+BSL_RFR_spot_no_VA!$C119))-1</f>
        <v>2.8737140746974532E-2</v>
      </c>
      <c r="AK119" s="6">
        <f>((1+BSL_RFR_spot_no_VA!AK119)*(1+DH_RFR_spot_no_VA!$C119)/(1+BSL_RFR_spot_no_VA!$C119))-1</f>
        <v>3.7406582568432878E-2</v>
      </c>
      <c r="AL119" s="6">
        <f>((1+BSL_RFR_spot_no_VA!AL119)*(1+DH_RFR_spot_no_VA!$C119)/(1+BSL_RFR_spot_no_VA!$C119))-1</f>
        <v>7.1235383777279448E-2</v>
      </c>
      <c r="AM119" s="6">
        <f>((1+BSL_RFR_spot_no_VA!AM119)*(1+DH_RFR_spot_no_VA!$C119)/(1+BSL_RFR_spot_no_VA!$C119))-1</f>
        <v>3.5618759888662144E-2</v>
      </c>
      <c r="AN119" s="6">
        <f>((1+BSL_RFR_spot_no_VA!AN119)*(1+DH_RFR_spot_no_VA!$C119)/(1+BSL_RFR_spot_no_VA!$C119))-1</f>
        <v>4.2210731780554234E-2</v>
      </c>
      <c r="AO119" s="6">
        <f>((1+BSL_RFR_spot_no_VA!AO119)*(1+DH_RFR_spot_no_VA!$C119)/(1+BSL_RFR_spot_no_VA!$C119))-1</f>
        <v>3.8075767593821697E-2</v>
      </c>
      <c r="AP119" s="6">
        <f>((1+BSL_RFR_spot_no_VA!AP119)*(1+DH_RFR_spot_no_VA!$C119)/(1+BSL_RFR_spot_no_VA!$C119))-1</f>
        <v>4.5376875855902554E-2</v>
      </c>
      <c r="AQ119" s="6">
        <f>((1+BSL_RFR_spot_no_VA!AQ119)*(1+DH_RFR_spot_no_VA!$C119)/(1+BSL_RFR_spot_no_VA!$C119))-1</f>
        <v>3.6547628655246633E-2</v>
      </c>
      <c r="AR119" s="6">
        <f>((1+BSL_RFR_spot_no_VA!AR119)*(1+DH_RFR_spot_no_VA!$C119)/(1+BSL_RFR_spot_no_VA!$C119))-1</f>
        <v>5.571428632273312E-2</v>
      </c>
      <c r="AS119" s="6">
        <f>((1+BSL_RFR_spot_no_VA!AS119)*(1+DH_RFR_spot_no_VA!$C119)/(1+BSL_RFR_spot_no_VA!$C119))-1</f>
        <v>2.4152723931249565E-2</v>
      </c>
      <c r="AT119" s="6">
        <f>((1+BSL_RFR_spot_no_VA!AT119)*(1+DH_RFR_spot_no_VA!$C119)/(1+BSL_RFR_spot_no_VA!$C119))-1</f>
        <v>4.2810001952544141E-2</v>
      </c>
      <c r="AU119" s="6">
        <f>((1+BSL_RFR_spot_no_VA!AU119)*(1+DH_RFR_spot_no_VA!$C119)/(1+BSL_RFR_spot_no_VA!$C119))-1</f>
        <v>5.5894067374330447E-2</v>
      </c>
      <c r="AV119" s="6">
        <f>((1+BSL_RFR_spot_no_VA!AV119)*(1+DH_RFR_spot_no_VA!$C119)/(1+BSL_RFR_spot_no_VA!$C119))-1</f>
        <v>4.0482836117982313E-2</v>
      </c>
      <c r="AW119" s="6">
        <f>((1+BSL_RFR_spot_no_VA!AW119)*(1+DH_RFR_spot_no_VA!$C119)/(1+BSL_RFR_spot_no_VA!$C119))-1</f>
        <v>3.7796108180226495E-2</v>
      </c>
      <c r="AX119" s="6">
        <f>((1+BSL_RFR_spot_no_VA!AX119)*(1+DH_RFR_spot_no_VA!$C119)/(1+BSL_RFR_spot_no_VA!$C119))-1</f>
        <v>6.0768131439850714E-2</v>
      </c>
      <c r="AY119" s="6">
        <f>((1+BSL_RFR_spot_no_VA!AY119)*(1+DH_RFR_spot_no_VA!$C119)/(1+BSL_RFR_spot_no_VA!$C119))-1</f>
        <v>3.4919611354673474E-2</v>
      </c>
      <c r="AZ119" s="6">
        <f>((1+BSL_RFR_spot_no_VA!AZ119)*(1+DH_RFR_spot_no_VA!$C119)/(1+BSL_RFR_spot_no_VA!$C119))-1</f>
        <v>3.5918394974657097E-2</v>
      </c>
      <c r="BA119" s="6">
        <f>((1+BSL_RFR_spot_no_VA!BA119)*(1+DH_RFR_spot_no_VA!$C119)/(1+BSL_RFR_spot_no_VA!$C119))-1</f>
        <v>3.9064563377605666E-2</v>
      </c>
      <c r="BB119" s="6">
        <f>((1+BSL_RFR_spot_no_VA!BB119)*(1+DH_RFR_spot_no_VA!$C119)/(1+BSL_RFR_spot_no_VA!$C119))-1</f>
        <v>6.0708204422651679E-2</v>
      </c>
      <c r="BC119" s="6">
        <f>((1+BSL_RFR_spot_no_VA!BC119)*(1+DH_RFR_spot_no_VA!$C119)/(1+BSL_RFR_spot_no_VA!$C119))-1</f>
        <v>3.2672348209710211E-2</v>
      </c>
      <c r="BD119" s="12"/>
      <c r="BE119" s="3"/>
    </row>
    <row r="120" spans="1:57" x14ac:dyDescent="0.25">
      <c r="A120" s="11"/>
      <c r="B120" s="8">
        <v>110</v>
      </c>
      <c r="C120" s="9">
        <v>3.4617545931953764E-2</v>
      </c>
      <c r="D120" s="9">
        <f>((1+BSL_RFR_spot_no_VA!D120)*(1+DH_RFR_spot_no_VA!$C120)/(1+BSL_RFR_spot_no_VA!$C120))-1</f>
        <v>3.4617545931953764E-2</v>
      </c>
      <c r="E120" s="9">
        <f>((1+BSL_RFR_spot_no_VA!E120)*(1+DH_RFR_spot_no_VA!$C120)/(1+BSL_RFR_spot_no_VA!$C120))-1</f>
        <v>3.4617545931953764E-2</v>
      </c>
      <c r="F120" s="9">
        <f>((1+BSL_RFR_spot_no_VA!F120)*(1+DH_RFR_spot_no_VA!$C120)/(1+BSL_RFR_spot_no_VA!$C120))-1</f>
        <v>3.4507677870581954E-2</v>
      </c>
      <c r="G120" s="9">
        <f>((1+BSL_RFR_spot_no_VA!G120)*(1+DH_RFR_spot_no_VA!$C120)/(1+BSL_RFR_spot_no_VA!$C120))-1</f>
        <v>4.1509269781634606E-2</v>
      </c>
      <c r="H120" s="9">
        <f>((1+BSL_RFR_spot_no_VA!H120)*(1+DH_RFR_spot_no_VA!$C120)/(1+BSL_RFR_spot_no_VA!$C120))-1</f>
        <v>3.4617545931953764E-2</v>
      </c>
      <c r="I120" s="9">
        <f>((1+BSL_RFR_spot_no_VA!I120)*(1+DH_RFR_spot_no_VA!$C120)/(1+BSL_RFR_spot_no_VA!$C120))-1</f>
        <v>3.5326694328080332E-2</v>
      </c>
      <c r="J120" s="9">
        <f>((1+BSL_RFR_spot_no_VA!J120)*(1+DH_RFR_spot_no_VA!$C120)/(1+BSL_RFR_spot_no_VA!$C120))-1</f>
        <v>3.4597569920795435E-2</v>
      </c>
      <c r="K120" s="9">
        <f>((1+BSL_RFR_spot_no_VA!K120)*(1+DH_RFR_spot_no_VA!$C120)/(1+BSL_RFR_spot_no_VA!$C120))-1</f>
        <v>3.4617545931953764E-2</v>
      </c>
      <c r="L120" s="9">
        <f>((1+BSL_RFR_spot_no_VA!L120)*(1+DH_RFR_spot_no_VA!$C120)/(1+BSL_RFR_spot_no_VA!$C120))-1</f>
        <v>3.4617545931953764E-2</v>
      </c>
      <c r="M120" s="9">
        <f>((1+BSL_RFR_spot_no_VA!M120)*(1+DH_RFR_spot_no_VA!$C120)/(1+BSL_RFR_spot_no_VA!$C120))-1</f>
        <v>3.4617545931953764E-2</v>
      </c>
      <c r="N120" s="9">
        <f>((1+BSL_RFR_spot_no_VA!N120)*(1+DH_RFR_spot_no_VA!$C120)/(1+BSL_RFR_spot_no_VA!$C120))-1</f>
        <v>3.4617545931953764E-2</v>
      </c>
      <c r="O120" s="9">
        <f>((1+BSL_RFR_spot_no_VA!O120)*(1+DH_RFR_spot_no_VA!$C120)/(1+BSL_RFR_spot_no_VA!$C120))-1</f>
        <v>3.4617545931953764E-2</v>
      </c>
      <c r="P120" s="9">
        <f>((1+BSL_RFR_spot_no_VA!P120)*(1+DH_RFR_spot_no_VA!$C120)/(1+BSL_RFR_spot_no_VA!$C120))-1</f>
        <v>4.1709029893219673E-2</v>
      </c>
      <c r="Q120" s="9">
        <f>((1+BSL_RFR_spot_no_VA!Q120)*(1+DH_RFR_spot_no_VA!$C120)/(1+BSL_RFR_spot_no_VA!$C120))-1</f>
        <v>4.3496882891904898E-2</v>
      </c>
      <c r="R120" s="9">
        <f>((1+BSL_RFR_spot_no_VA!R120)*(1+DH_RFR_spot_no_VA!$C120)/(1+BSL_RFR_spot_no_VA!$C120))-1</f>
        <v>3.4617545931953764E-2</v>
      </c>
      <c r="S120" s="9">
        <f>((1+BSL_RFR_spot_no_VA!S120)*(1+DH_RFR_spot_no_VA!$C120)/(1+BSL_RFR_spot_no_VA!$C120))-1</f>
        <v>3.4617545931953764E-2</v>
      </c>
      <c r="T120" s="9">
        <f>((1+BSL_RFR_spot_no_VA!T120)*(1+DH_RFR_spot_no_VA!$C120)/(1+BSL_RFR_spot_no_VA!$C120))-1</f>
        <v>3.4617545931953764E-2</v>
      </c>
      <c r="U120" s="9">
        <f>((1+BSL_RFR_spot_no_VA!U120)*(1+DH_RFR_spot_no_VA!$C120)/(1+BSL_RFR_spot_no_VA!$C120))-1</f>
        <v>2.4040248023530442E-2</v>
      </c>
      <c r="V120" s="9">
        <f>((1+BSL_RFR_spot_no_VA!V120)*(1+DH_RFR_spot_no_VA!$C120)/(1+BSL_RFR_spot_no_VA!$C120))-1</f>
        <v>3.4617545931953764E-2</v>
      </c>
      <c r="W120" s="9">
        <f>((1+BSL_RFR_spot_no_VA!W120)*(1+DH_RFR_spot_no_VA!$C120)/(1+BSL_RFR_spot_no_VA!$C120))-1</f>
        <v>3.4617545931953764E-2</v>
      </c>
      <c r="X120" s="9">
        <f>((1+BSL_RFR_spot_no_VA!X120)*(1+DH_RFR_spot_no_VA!$C120)/(1+BSL_RFR_spot_no_VA!$C120))-1</f>
        <v>3.4617545931953764E-2</v>
      </c>
      <c r="Y120" s="9">
        <f>((1+BSL_RFR_spot_no_VA!Y120)*(1+DH_RFR_spot_no_VA!$C120)/(1+BSL_RFR_spot_no_VA!$C120))-1</f>
        <v>3.4617545931953764E-2</v>
      </c>
      <c r="Z120" s="9">
        <f>((1+BSL_RFR_spot_no_VA!Z120)*(1+DH_RFR_spot_no_VA!$C120)/(1+BSL_RFR_spot_no_VA!$C120))-1</f>
        <v>3.7264367410454469E-2</v>
      </c>
      <c r="AA120" s="9">
        <f>((1+BSL_RFR_spot_no_VA!AA120)*(1+DH_RFR_spot_no_VA!$C120)/(1+BSL_RFR_spot_no_VA!$C120))-1</f>
        <v>4.0021056950326761E-2</v>
      </c>
      <c r="AB120" s="9">
        <f>((1+BSL_RFR_spot_no_VA!AB120)*(1+DH_RFR_spot_no_VA!$C120)/(1+BSL_RFR_spot_no_VA!$C120))-1</f>
        <v>3.4617545931953764E-2</v>
      </c>
      <c r="AC120" s="9">
        <f>((1+BSL_RFR_spot_no_VA!AC120)*(1+DH_RFR_spot_no_VA!$C120)/(1+BSL_RFR_spot_no_VA!$C120))-1</f>
        <v>4.1968718038280173E-2</v>
      </c>
      <c r="AD120" s="9">
        <f>((1+BSL_RFR_spot_no_VA!AD120)*(1+DH_RFR_spot_no_VA!$C120)/(1+BSL_RFR_spot_no_VA!$C120))-1</f>
        <v>4.8221209530888931E-2</v>
      </c>
      <c r="AE120" s="9">
        <f>((1+BSL_RFR_spot_no_VA!AE120)*(1+DH_RFR_spot_no_VA!$C120)/(1+BSL_RFR_spot_no_VA!$C120))-1</f>
        <v>3.4617545931953764E-2</v>
      </c>
      <c r="AF120" s="9">
        <f>((1+BSL_RFR_spot_no_VA!AF120)*(1+DH_RFR_spot_no_VA!$C120)/(1+BSL_RFR_spot_no_VA!$C120))-1</f>
        <v>3.4617545931953764E-2</v>
      </c>
      <c r="AG120" s="9">
        <f>((1+BSL_RFR_spot_no_VA!AG120)*(1+DH_RFR_spot_no_VA!$C120)/(1+BSL_RFR_spot_no_VA!$C120))-1</f>
        <v>3.4617545931953764E-2</v>
      </c>
      <c r="AH120" s="9">
        <f>((1+BSL_RFR_spot_no_VA!AH120)*(1+DH_RFR_spot_no_VA!$C120)/(1+BSL_RFR_spot_no_VA!$C120))-1</f>
        <v>3.8113347884690452E-2</v>
      </c>
      <c r="AI120" s="9">
        <f>((1+BSL_RFR_spot_no_VA!AI120)*(1+DH_RFR_spot_no_VA!$C120)/(1+BSL_RFR_spot_no_VA!$C120))-1</f>
        <v>2.4040248023530442E-2</v>
      </c>
      <c r="AJ120" s="9">
        <f>((1+BSL_RFR_spot_no_VA!AJ120)*(1+DH_RFR_spot_no_VA!$C120)/(1+BSL_RFR_spot_no_VA!$C120))-1</f>
        <v>2.8864454718307231E-2</v>
      </c>
      <c r="AK120" s="9">
        <f>((1+BSL_RFR_spot_no_VA!AK120)*(1+DH_RFR_spot_no_VA!$C120)/(1+BSL_RFR_spot_no_VA!$C120))-1</f>
        <v>3.7454139516460261E-2</v>
      </c>
      <c r="AL120" s="9">
        <f>((1+BSL_RFR_spot_no_VA!AL120)*(1+DH_RFR_spot_no_VA!$C120)/(1+BSL_RFR_spot_no_VA!$C120))-1</f>
        <v>7.1073766296207985E-2</v>
      </c>
      <c r="AM120" s="9">
        <f>((1+BSL_RFR_spot_no_VA!AM120)*(1+DH_RFR_spot_no_VA!$C120)/(1+BSL_RFR_spot_no_VA!$C120))-1</f>
        <v>3.5686262528933144E-2</v>
      </c>
      <c r="AN120" s="9">
        <f>((1+BSL_RFR_spot_no_VA!AN120)*(1+DH_RFR_spot_no_VA!$C120)/(1+BSL_RFR_spot_no_VA!$C120))-1</f>
        <v>4.2208430172181899E-2</v>
      </c>
      <c r="AO120" s="9">
        <f>((1+BSL_RFR_spot_no_VA!AO120)*(1+DH_RFR_spot_no_VA!$C120)/(1+BSL_RFR_spot_no_VA!$C120))-1</f>
        <v>3.8123335890269727E-2</v>
      </c>
      <c r="AP120" s="9">
        <f>((1+BSL_RFR_spot_no_VA!AP120)*(1+DH_RFR_spot_no_VA!$C120)/(1+BSL_RFR_spot_no_VA!$C120))-1</f>
        <v>4.5354651929645051E-2</v>
      </c>
      <c r="AQ120" s="9">
        <f>((1+BSL_RFR_spot_no_VA!AQ120)*(1+DH_RFR_spot_no_VA!$C120)/(1+BSL_RFR_spot_no_VA!$C120))-1</f>
        <v>3.6605159042224056E-2</v>
      </c>
      <c r="AR120" s="9">
        <f>((1+BSL_RFR_spot_no_VA!AR120)*(1+DH_RFR_spot_no_VA!$C120)/(1+BSL_RFR_spot_no_VA!$C120))-1</f>
        <v>5.5692237704166203E-2</v>
      </c>
      <c r="AS120" s="9">
        <f>((1+BSL_RFR_spot_no_VA!AS120)*(1+DH_RFR_spot_no_VA!$C120)/(1+BSL_RFR_spot_no_VA!$C120))-1</f>
        <v>2.4230020129536234E-2</v>
      </c>
      <c r="AT120" s="9">
        <f>((1+BSL_RFR_spot_no_VA!AT120)*(1+DH_RFR_spot_no_VA!$C120)/(1+BSL_RFR_spot_no_VA!$C120))-1</f>
        <v>4.280771050693688E-2</v>
      </c>
      <c r="AU120" s="9">
        <f>((1+BSL_RFR_spot_no_VA!AU120)*(1+DH_RFR_spot_no_VA!$C120)/(1+BSL_RFR_spot_no_VA!$C120))-1</f>
        <v>5.5872021804592942E-2</v>
      </c>
      <c r="AV120" s="9">
        <f>((1+BSL_RFR_spot_no_VA!AV120)*(1+DH_RFR_spot_no_VA!$C120)/(1+BSL_RFR_spot_no_VA!$C120))-1</f>
        <v>4.0500481218130435E-2</v>
      </c>
      <c r="AW120" s="9">
        <f>((1+BSL_RFR_spot_no_VA!AW120)*(1+DH_RFR_spot_no_VA!$C120)/(1+BSL_RFR_spot_no_VA!$C120))-1</f>
        <v>3.7843671734050899E-2</v>
      </c>
      <c r="AX120" s="9">
        <f>((1+BSL_RFR_spot_no_VA!AX120)*(1+DH_RFR_spot_no_VA!$C120)/(1+BSL_RFR_spot_no_VA!$C120))-1</f>
        <v>6.0686240493790455E-2</v>
      </c>
      <c r="AY120" s="9">
        <f>((1+BSL_RFR_spot_no_VA!AY120)*(1+DH_RFR_spot_no_VA!$C120)/(1+BSL_RFR_spot_no_VA!$C120))-1</f>
        <v>3.498710213838585E-2</v>
      </c>
      <c r="AZ120" s="9">
        <f>((1+BSL_RFR_spot_no_VA!AZ120)*(1+DH_RFR_spot_no_VA!$C120)/(1+BSL_RFR_spot_no_VA!$C120))-1</f>
        <v>3.597591469073147E-2</v>
      </c>
      <c r="BA120" s="9">
        <f>((1+BSL_RFR_spot_no_VA!BA120)*(1+DH_RFR_spot_no_VA!$C120)/(1+BSL_RFR_spot_no_VA!$C120))-1</f>
        <v>3.9092172431456795E-2</v>
      </c>
      <c r="BB120" s="9">
        <f>((1+BSL_RFR_spot_no_VA!BB120)*(1+DH_RFR_spot_no_VA!$C120)/(1+BSL_RFR_spot_no_VA!$C120))-1</f>
        <v>6.0626312460314802E-2</v>
      </c>
      <c r="BC120" s="9">
        <f>((1+BSL_RFR_spot_no_VA!BC120)*(1+DH_RFR_spot_no_VA!$C120)/(1+BSL_RFR_spot_no_VA!$C120))-1</f>
        <v>3.275977689421361E-2</v>
      </c>
      <c r="BD120" s="12"/>
      <c r="BE120" s="3"/>
    </row>
    <row r="121" spans="1:57" x14ac:dyDescent="0.25">
      <c r="A121" s="3"/>
      <c r="B121" s="3">
        <v>111</v>
      </c>
      <c r="C121" s="6">
        <v>3.4683818997865323E-2</v>
      </c>
      <c r="D121" s="6">
        <f>((1+BSL_RFR_spot_no_VA!D121)*(1+DH_RFR_spot_no_VA!$C121)/(1+BSL_RFR_spot_no_VA!$C121))-1</f>
        <v>3.4683818997865323E-2</v>
      </c>
      <c r="E121" s="6">
        <f>((1+BSL_RFR_spot_no_VA!E121)*(1+DH_RFR_spot_no_VA!$C121)/(1+BSL_RFR_spot_no_VA!$C121))-1</f>
        <v>3.4683818997865323E-2</v>
      </c>
      <c r="F121" s="6">
        <f>((1+BSL_RFR_spot_no_VA!F121)*(1+DH_RFR_spot_no_VA!$C121)/(1+BSL_RFR_spot_no_VA!$C121))-1</f>
        <v>3.4563962195911957E-2</v>
      </c>
      <c r="G121" s="6">
        <f>((1+BSL_RFR_spot_no_VA!G121)*(1+DH_RFR_spot_no_VA!$C121)/(1+BSL_RFR_spot_no_VA!$C121))-1</f>
        <v>4.1505668642389582E-2</v>
      </c>
      <c r="H121" s="6">
        <f>((1+BSL_RFR_spot_no_VA!H121)*(1+DH_RFR_spot_no_VA!$C121)/(1+BSL_RFR_spot_no_VA!$C121))-1</f>
        <v>3.4683818997865323E-2</v>
      </c>
      <c r="I121" s="6">
        <f>((1+BSL_RFR_spot_no_VA!I121)*(1+DH_RFR_spot_no_VA!$C121)/(1+BSL_RFR_spot_no_VA!$C121))-1</f>
        <v>3.538298367592807E-2</v>
      </c>
      <c r="J121" s="6">
        <f>((1+BSL_RFR_spot_no_VA!J121)*(1+DH_RFR_spot_no_VA!$C121)/(1+BSL_RFR_spot_no_VA!$C121))-1</f>
        <v>3.466384286420654E-2</v>
      </c>
      <c r="K121" s="6">
        <f>((1+BSL_RFR_spot_no_VA!K121)*(1+DH_RFR_spot_no_VA!$C121)/(1+BSL_RFR_spot_no_VA!$C121))-1</f>
        <v>3.4683818997865323E-2</v>
      </c>
      <c r="L121" s="6">
        <f>((1+BSL_RFR_spot_no_VA!L121)*(1+DH_RFR_spot_no_VA!$C121)/(1+BSL_RFR_spot_no_VA!$C121))-1</f>
        <v>3.4683818997865323E-2</v>
      </c>
      <c r="M121" s="6">
        <f>((1+BSL_RFR_spot_no_VA!M121)*(1+DH_RFR_spot_no_VA!$C121)/(1+BSL_RFR_spot_no_VA!$C121))-1</f>
        <v>3.4683818997865323E-2</v>
      </c>
      <c r="N121" s="6">
        <f>((1+BSL_RFR_spot_no_VA!N121)*(1+DH_RFR_spot_no_VA!$C121)/(1+BSL_RFR_spot_no_VA!$C121))-1</f>
        <v>3.4683818997865323E-2</v>
      </c>
      <c r="O121" s="6">
        <f>((1+BSL_RFR_spot_no_VA!O121)*(1+DH_RFR_spot_no_VA!$C121)/(1+BSL_RFR_spot_no_VA!$C121))-1</f>
        <v>3.4683818997865323E-2</v>
      </c>
      <c r="P121" s="6">
        <f>((1+BSL_RFR_spot_no_VA!P121)*(1+DH_RFR_spot_no_VA!$C121)/(1+BSL_RFR_spot_no_VA!$C121))-1</f>
        <v>4.1705429978978747E-2</v>
      </c>
      <c r="Q121" s="6">
        <f>((1+BSL_RFR_spot_no_VA!Q121)*(1+DH_RFR_spot_no_VA!$C121)/(1+BSL_RFR_spot_no_VA!$C121))-1</f>
        <v>4.3473317807794176E-2</v>
      </c>
      <c r="R121" s="6">
        <f>((1+BSL_RFR_spot_no_VA!R121)*(1+DH_RFR_spot_no_VA!$C121)/(1+BSL_RFR_spot_no_VA!$C121))-1</f>
        <v>3.4683818997865323E-2</v>
      </c>
      <c r="S121" s="6">
        <f>((1+BSL_RFR_spot_no_VA!S121)*(1+DH_RFR_spot_no_VA!$C121)/(1+BSL_RFR_spot_no_VA!$C121))-1</f>
        <v>3.4683818997865323E-2</v>
      </c>
      <c r="T121" s="6">
        <f>((1+BSL_RFR_spot_no_VA!T121)*(1+DH_RFR_spot_no_VA!$C121)/(1+BSL_RFR_spot_no_VA!$C121))-1</f>
        <v>3.4683818997865323E-2</v>
      </c>
      <c r="U121" s="6">
        <f>((1+BSL_RFR_spot_no_VA!U121)*(1+DH_RFR_spot_no_VA!$C121)/(1+BSL_RFR_spot_no_VA!$C121))-1</f>
        <v>2.4106456225462702E-2</v>
      </c>
      <c r="V121" s="6">
        <f>((1+BSL_RFR_spot_no_VA!V121)*(1+DH_RFR_spot_no_VA!$C121)/(1+BSL_RFR_spot_no_VA!$C121))-1</f>
        <v>3.4683818997865323E-2</v>
      </c>
      <c r="W121" s="6">
        <f>((1+BSL_RFR_spot_no_VA!W121)*(1+DH_RFR_spot_no_VA!$C121)/(1+BSL_RFR_spot_no_VA!$C121))-1</f>
        <v>3.4683818997865323E-2</v>
      </c>
      <c r="X121" s="6">
        <f>((1+BSL_RFR_spot_no_VA!X121)*(1+DH_RFR_spot_no_VA!$C121)/(1+BSL_RFR_spot_no_VA!$C121))-1</f>
        <v>3.4683818997865323E-2</v>
      </c>
      <c r="Y121" s="6">
        <f>((1+BSL_RFR_spot_no_VA!Y121)*(1+DH_RFR_spot_no_VA!$C121)/(1+BSL_RFR_spot_no_VA!$C121))-1</f>
        <v>3.4683818997865323E-2</v>
      </c>
      <c r="Z121" s="6">
        <f>((1+BSL_RFR_spot_no_VA!Z121)*(1+DH_RFR_spot_no_VA!$C121)/(1+BSL_RFR_spot_no_VA!$C121))-1</f>
        <v>3.730069250718504E-2</v>
      </c>
      <c r="AA121" s="6">
        <f>((1+BSL_RFR_spot_no_VA!AA121)*(1+DH_RFR_spot_no_VA!$C121)/(1+BSL_RFR_spot_no_VA!$C121))-1</f>
        <v>4.002743475162851E-2</v>
      </c>
      <c r="AB121" s="6">
        <f>((1+BSL_RFR_spot_no_VA!AB121)*(1+DH_RFR_spot_no_VA!$C121)/(1+BSL_RFR_spot_no_VA!$C121))-1</f>
        <v>3.4683818997865323E-2</v>
      </c>
      <c r="AC121" s="6">
        <f>((1+BSL_RFR_spot_no_VA!AC121)*(1+DH_RFR_spot_no_VA!$C121)/(1+BSL_RFR_spot_no_VA!$C121))-1</f>
        <v>4.196511971654493E-2</v>
      </c>
      <c r="AD121" s="6">
        <f>((1+BSL_RFR_spot_no_VA!AD121)*(1+DH_RFR_spot_no_VA!$C121)/(1+BSL_RFR_spot_no_VA!$C121))-1</f>
        <v>4.8167709217642241E-2</v>
      </c>
      <c r="AE121" s="6">
        <f>((1+BSL_RFR_spot_no_VA!AE121)*(1+DH_RFR_spot_no_VA!$C121)/(1+BSL_RFR_spot_no_VA!$C121))-1</f>
        <v>3.4683818997865323E-2</v>
      </c>
      <c r="AF121" s="6">
        <f>((1+BSL_RFR_spot_no_VA!AF121)*(1+DH_RFR_spot_no_VA!$C121)/(1+BSL_RFR_spot_no_VA!$C121))-1</f>
        <v>3.4683818997865323E-2</v>
      </c>
      <c r="AG121" s="6">
        <f>((1+BSL_RFR_spot_no_VA!AG121)*(1+DH_RFR_spot_no_VA!$C121)/(1+BSL_RFR_spot_no_VA!$C121))-1</f>
        <v>3.4683818997865323E-2</v>
      </c>
      <c r="AH121" s="6">
        <f>((1+BSL_RFR_spot_no_VA!AH121)*(1+DH_RFR_spot_no_VA!$C121)/(1+BSL_RFR_spot_no_VA!$C121))-1</f>
        <v>3.8149678187689551E-2</v>
      </c>
      <c r="AI121" s="6">
        <f>((1+BSL_RFR_spot_no_VA!AI121)*(1+DH_RFR_spot_no_VA!$C121)/(1+BSL_RFR_spot_no_VA!$C121))-1</f>
        <v>2.4106456225462702E-2</v>
      </c>
      <c r="AJ121" s="6">
        <f>((1+BSL_RFR_spot_no_VA!AJ121)*(1+DH_RFR_spot_no_VA!$C121)/(1+BSL_RFR_spot_no_VA!$C121))-1</f>
        <v>2.8970644771411758E-2</v>
      </c>
      <c r="AK121" s="6">
        <f>((1+BSL_RFR_spot_no_VA!AK121)*(1+DH_RFR_spot_no_VA!$C121)/(1+BSL_RFR_spot_no_VA!$C121))-1</f>
        <v>3.7490465776944593E-2</v>
      </c>
      <c r="AL121" s="6">
        <f>((1+BSL_RFR_spot_no_VA!AL121)*(1+DH_RFR_spot_no_VA!$C121)/(1+BSL_RFR_spot_no_VA!$C121))-1</f>
        <v>7.0890561254673523E-2</v>
      </c>
      <c r="AM121" s="6">
        <f>((1+BSL_RFR_spot_no_VA!AM121)*(1+DH_RFR_spot_no_VA!$C121)/(1+BSL_RFR_spot_no_VA!$C121))-1</f>
        <v>3.5732566014959222E-2</v>
      </c>
      <c r="AN121" s="6">
        <f>((1+BSL_RFR_spot_no_VA!AN121)*(1+DH_RFR_spot_no_VA!$C121)/(1+BSL_RFR_spot_no_VA!$C121))-1</f>
        <v>4.2204833320451884E-2</v>
      </c>
      <c r="AO121" s="6">
        <f>((1+BSL_RFR_spot_no_VA!AO121)*(1+DH_RFR_spot_no_VA!$C121)/(1+BSL_RFR_spot_no_VA!$C121))-1</f>
        <v>3.8149678187689551E-2</v>
      </c>
      <c r="AP121" s="6">
        <f>((1+BSL_RFR_spot_no_VA!AP121)*(1+DH_RFR_spot_no_VA!$C121)/(1+BSL_RFR_spot_no_VA!$C121))-1</f>
        <v>4.532111017124496E-2</v>
      </c>
      <c r="AQ121" s="6">
        <f>((1+BSL_RFR_spot_no_VA!AQ121)*(1+DH_RFR_spot_no_VA!$C121)/(1+BSL_RFR_spot_no_VA!$C121))-1</f>
        <v>3.6651468163269696E-2</v>
      </c>
      <c r="AR121" s="6">
        <f>((1+BSL_RFR_spot_no_VA!AR121)*(1+DH_RFR_spot_no_VA!$C121)/(1+BSL_RFR_spot_no_VA!$C121))-1</f>
        <v>5.5648771272910791E-2</v>
      </c>
      <c r="AS121" s="6">
        <f>((1+BSL_RFR_spot_no_VA!AS121)*(1+DH_RFR_spot_no_VA!$C121)/(1+BSL_RFR_spot_no_VA!$C121))-1</f>
        <v>2.4296229495222477E-2</v>
      </c>
      <c r="AT121" s="6">
        <f>((1+BSL_RFR_spot_no_VA!AT121)*(1+DH_RFR_spot_no_VA!$C121)/(1+BSL_RFR_spot_no_VA!$C121))-1</f>
        <v>4.2804117330219826E-2</v>
      </c>
      <c r="AU121" s="6">
        <f>((1+BSL_RFR_spot_no_VA!AU121)*(1+DH_RFR_spot_no_VA!$C121)/(1+BSL_RFR_spot_no_VA!$C121))-1</f>
        <v>5.5828556475841395E-2</v>
      </c>
      <c r="AV121" s="6">
        <f>((1+BSL_RFR_spot_no_VA!AV121)*(1+DH_RFR_spot_no_VA!$C121)/(1+BSL_RFR_spot_no_VA!$C121))-1</f>
        <v>4.0506861959442864E-2</v>
      </c>
      <c r="AW121" s="6">
        <f>((1+BSL_RFR_spot_no_VA!AW121)*(1+DH_RFR_spot_no_VA!$C121)/(1+BSL_RFR_spot_no_VA!$C121))-1</f>
        <v>3.7870012316464585E-2</v>
      </c>
      <c r="AX121" s="6">
        <f>((1+BSL_RFR_spot_no_VA!AX121)*(1+DH_RFR_spot_no_VA!$C121)/(1+BSL_RFR_spot_no_VA!$C121))-1</f>
        <v>6.0602852420325481E-2</v>
      </c>
      <c r="AY121" s="6">
        <f>((1+BSL_RFR_spot_no_VA!AY121)*(1+DH_RFR_spot_no_VA!$C121)/(1+BSL_RFR_spot_no_VA!$C121))-1</f>
        <v>3.5043389403726311E-2</v>
      </c>
      <c r="AZ121" s="6">
        <f>((1+BSL_RFR_spot_no_VA!AZ121)*(1+DH_RFR_spot_no_VA!$C121)/(1+BSL_RFR_spot_no_VA!$C121))-1</f>
        <v>3.6032208019842971E-2</v>
      </c>
      <c r="BA121" s="6">
        <f>((1+BSL_RFR_spot_no_VA!BA121)*(1+DH_RFR_spot_no_VA!$C121)/(1+BSL_RFR_spot_no_VA!$C121))-1</f>
        <v>3.9118520670147428E-2</v>
      </c>
      <c r="BB121" s="6">
        <f>((1+BSL_RFR_spot_no_VA!BB121)*(1+DH_RFR_spot_no_VA!$C121)/(1+BSL_RFR_spot_no_VA!$C121))-1</f>
        <v>6.0542924019348465E-2</v>
      </c>
      <c r="BC121" s="6">
        <f>((1+BSL_RFR_spot_no_VA!BC121)*(1+DH_RFR_spot_no_VA!$C121)/(1+BSL_RFR_spot_no_VA!$C121))-1</f>
        <v>3.2836026634414317E-2</v>
      </c>
      <c r="BD121" s="12"/>
      <c r="BE121" s="3"/>
    </row>
    <row r="122" spans="1:57" x14ac:dyDescent="0.25">
      <c r="A122" s="3"/>
      <c r="B122" s="3">
        <v>112</v>
      </c>
      <c r="C122" s="6">
        <v>3.4748912925126607E-2</v>
      </c>
      <c r="D122" s="6">
        <f>((1+BSL_RFR_spot_no_VA!D122)*(1+DH_RFR_spot_no_VA!$C122)/(1+BSL_RFR_spot_no_VA!$C122))-1</f>
        <v>3.4748912925126607E-2</v>
      </c>
      <c r="E122" s="6">
        <f>((1+BSL_RFR_spot_no_VA!E122)*(1+DH_RFR_spot_no_VA!$C122)/(1+BSL_RFR_spot_no_VA!$C122))-1</f>
        <v>3.4748912925126607E-2</v>
      </c>
      <c r="F122" s="6">
        <f>((1+BSL_RFR_spot_no_VA!F122)*(1+DH_RFR_spot_no_VA!$C122)/(1+BSL_RFR_spot_no_VA!$C122))-1</f>
        <v>3.4639042580983714E-2</v>
      </c>
      <c r="G122" s="6">
        <f>((1+BSL_RFR_spot_no_VA!G122)*(1+DH_RFR_spot_no_VA!$C122)/(1+BSL_RFR_spot_no_VA!$C122))-1</f>
        <v>4.1510933196469368E-2</v>
      </c>
      <c r="H122" s="6">
        <f>((1+BSL_RFR_spot_no_VA!H122)*(1+DH_RFR_spot_no_VA!$C122)/(1+BSL_RFR_spot_no_VA!$C122))-1</f>
        <v>3.4748912925126607E-2</v>
      </c>
      <c r="I122" s="6">
        <f>((1+BSL_RFR_spot_no_VA!I122)*(1+DH_RFR_spot_no_VA!$C122)/(1+BSL_RFR_spot_no_VA!$C122))-1</f>
        <v>3.5438099629295783E-2</v>
      </c>
      <c r="J122" s="6">
        <f>((1+BSL_RFR_spot_no_VA!J122)*(1+DH_RFR_spot_no_VA!$C122)/(1+BSL_RFR_spot_no_VA!$C122))-1</f>
        <v>3.4728936498918728E-2</v>
      </c>
      <c r="K122" s="6">
        <f>((1+BSL_RFR_spot_no_VA!K122)*(1+DH_RFR_spot_no_VA!$C122)/(1+BSL_RFR_spot_no_VA!$C122))-1</f>
        <v>3.4748912925126607E-2</v>
      </c>
      <c r="L122" s="6">
        <f>((1+BSL_RFR_spot_no_VA!L122)*(1+DH_RFR_spot_no_VA!$C122)/(1+BSL_RFR_spot_no_VA!$C122))-1</f>
        <v>3.4748912925126607E-2</v>
      </c>
      <c r="M122" s="6">
        <f>((1+BSL_RFR_spot_no_VA!M122)*(1+DH_RFR_spot_no_VA!$C122)/(1+BSL_RFR_spot_no_VA!$C122))-1</f>
        <v>3.4748912925126607E-2</v>
      </c>
      <c r="N122" s="6">
        <f>((1+BSL_RFR_spot_no_VA!N122)*(1+DH_RFR_spot_no_VA!$C122)/(1+BSL_RFR_spot_no_VA!$C122))-1</f>
        <v>3.4748912925126607E-2</v>
      </c>
      <c r="O122" s="6">
        <f>((1+BSL_RFR_spot_no_VA!O122)*(1+DH_RFR_spot_no_VA!$C122)/(1+BSL_RFR_spot_no_VA!$C122))-1</f>
        <v>3.4748912925126607E-2</v>
      </c>
      <c r="P122" s="6">
        <f>((1+BSL_RFR_spot_no_VA!P122)*(1+DH_RFR_spot_no_VA!$C122)/(1+BSL_RFR_spot_no_VA!$C122))-1</f>
        <v>4.1710697458547719E-2</v>
      </c>
      <c r="Q122" s="6">
        <f>((1+BSL_RFR_spot_no_VA!Q122)*(1+DH_RFR_spot_no_VA!$C122)/(1+BSL_RFR_spot_no_VA!$C122))-1</f>
        <v>4.3468622964834669E-2</v>
      </c>
      <c r="R122" s="6">
        <f>((1+BSL_RFR_spot_no_VA!R122)*(1+DH_RFR_spot_no_VA!$C122)/(1+BSL_RFR_spot_no_VA!$C122))-1</f>
        <v>3.4748912925126607E-2</v>
      </c>
      <c r="S122" s="6">
        <f>((1+BSL_RFR_spot_no_VA!S122)*(1+DH_RFR_spot_no_VA!$C122)/(1+BSL_RFR_spot_no_VA!$C122))-1</f>
        <v>3.4748912925126607E-2</v>
      </c>
      <c r="T122" s="6">
        <f>((1+BSL_RFR_spot_no_VA!T122)*(1+DH_RFR_spot_no_VA!$C122)/(1+BSL_RFR_spot_no_VA!$C122))-1</f>
        <v>3.4748912925126607E-2</v>
      </c>
      <c r="U122" s="6">
        <f>((1+BSL_RFR_spot_no_VA!U122)*(1+DH_RFR_spot_no_VA!$C122)/(1+BSL_RFR_spot_no_VA!$C122))-1</f>
        <v>2.418138346119636E-2</v>
      </c>
      <c r="V122" s="6">
        <f>((1+BSL_RFR_spot_no_VA!V122)*(1+DH_RFR_spot_no_VA!$C122)/(1+BSL_RFR_spot_no_VA!$C122))-1</f>
        <v>3.4748912925126607E-2</v>
      </c>
      <c r="W122" s="6">
        <f>((1+BSL_RFR_spot_no_VA!W122)*(1+DH_RFR_spot_no_VA!$C122)/(1+BSL_RFR_spot_no_VA!$C122))-1</f>
        <v>3.4748912925126607E-2</v>
      </c>
      <c r="X122" s="6">
        <f>((1+BSL_RFR_spot_no_VA!X122)*(1+DH_RFR_spot_no_VA!$C122)/(1+BSL_RFR_spot_no_VA!$C122))-1</f>
        <v>3.4748912925126607E-2</v>
      </c>
      <c r="Y122" s="6">
        <f>((1+BSL_RFR_spot_no_VA!Y122)*(1+DH_RFR_spot_no_VA!$C122)/(1+BSL_RFR_spot_no_VA!$C122))-1</f>
        <v>3.4748912925126607E-2</v>
      </c>
      <c r="Z122" s="6">
        <f>((1+BSL_RFR_spot_no_VA!Z122)*(1+DH_RFR_spot_no_VA!$C122)/(1+BSL_RFR_spot_no_VA!$C122))-1</f>
        <v>3.7345848332141607E-2</v>
      </c>
      <c r="AA122" s="6">
        <f>((1+BSL_RFR_spot_no_VA!AA122)*(1+DH_RFR_spot_no_VA!$C122)/(1+BSL_RFR_spot_no_VA!$C122))-1</f>
        <v>4.0052654083299499E-2</v>
      </c>
      <c r="AB122" s="6">
        <f>((1+BSL_RFR_spot_no_VA!AB122)*(1+DH_RFR_spot_no_VA!$C122)/(1+BSL_RFR_spot_no_VA!$C122))-1</f>
        <v>3.4748912925126607E-2</v>
      </c>
      <c r="AC122" s="6">
        <f>((1+BSL_RFR_spot_no_VA!AC122)*(1+DH_RFR_spot_no_VA!$C122)/(1+BSL_RFR_spot_no_VA!$C122))-1</f>
        <v>4.1970390999249041E-2</v>
      </c>
      <c r="AD122" s="6">
        <f>((1+BSL_RFR_spot_no_VA!AD122)*(1+DH_RFR_spot_no_VA!$C122)/(1+BSL_RFR_spot_no_VA!$C122))-1</f>
        <v>4.8113142058149982E-2</v>
      </c>
      <c r="AE122" s="6">
        <f>((1+BSL_RFR_spot_no_VA!AE122)*(1+DH_RFR_spot_no_VA!$C122)/(1+BSL_RFR_spot_no_VA!$C122))-1</f>
        <v>3.4748912925126607E-2</v>
      </c>
      <c r="AF122" s="6">
        <f>((1+BSL_RFR_spot_no_VA!AF122)*(1+DH_RFR_spot_no_VA!$C122)/(1+BSL_RFR_spot_no_VA!$C122))-1</f>
        <v>3.4748912925126607E-2</v>
      </c>
      <c r="AG122" s="6">
        <f>((1+BSL_RFR_spot_no_VA!AG122)*(1+DH_RFR_spot_no_VA!$C122)/(1+BSL_RFR_spot_no_VA!$C122))-1</f>
        <v>3.4748912925126607E-2</v>
      </c>
      <c r="AH122" s="6">
        <f>((1+BSL_RFR_spot_no_VA!AH122)*(1+DH_RFR_spot_no_VA!$C122)/(1+BSL_RFR_spot_no_VA!$C122))-1</f>
        <v>3.8184858232869434E-2</v>
      </c>
      <c r="AI122" s="6">
        <f>((1+BSL_RFR_spot_no_VA!AI122)*(1+DH_RFR_spot_no_VA!$C122)/(1+BSL_RFR_spot_no_VA!$C122))-1</f>
        <v>2.418138346119636E-2</v>
      </c>
      <c r="AJ122" s="6">
        <f>((1+BSL_RFR_spot_no_VA!AJ122)*(1+DH_RFR_spot_no_VA!$C122)/(1+BSL_RFR_spot_no_VA!$C122))-1</f>
        <v>2.9095584308316935E-2</v>
      </c>
      <c r="AK122" s="6">
        <f>((1+BSL_RFR_spot_no_VA!AK122)*(1+DH_RFR_spot_no_VA!$C122)/(1+BSL_RFR_spot_no_VA!$C122))-1</f>
        <v>3.7535624381115573E-2</v>
      </c>
      <c r="AL122" s="6">
        <f>((1+BSL_RFR_spot_no_VA!AL122)*(1+DH_RFR_spot_no_VA!$C122)/(1+BSL_RFR_spot_no_VA!$C122))-1</f>
        <v>7.0726456525388226E-2</v>
      </c>
      <c r="AM122" s="6">
        <f>((1+BSL_RFR_spot_no_VA!AM122)*(1+DH_RFR_spot_no_VA!$C122)/(1+BSL_RFR_spot_no_VA!$C122))-1</f>
        <v>3.5797675301036502E-2</v>
      </c>
      <c r="AN122" s="6">
        <f>((1+BSL_RFR_spot_no_VA!AN122)*(1+DH_RFR_spot_no_VA!$C122)/(1+BSL_RFR_spot_no_VA!$C122))-1</f>
        <v>4.2210108113742706E-2</v>
      </c>
      <c r="AO122" s="6">
        <f>((1+BSL_RFR_spot_no_VA!AO122)*(1+DH_RFR_spot_no_VA!$C122)/(1+BSL_RFR_spot_no_VA!$C122))-1</f>
        <v>3.8194846445973374E-2</v>
      </c>
      <c r="AP122" s="6">
        <f>((1+BSL_RFR_spot_no_VA!AP122)*(1+DH_RFR_spot_no_VA!$C122)/(1+BSL_RFR_spot_no_VA!$C122))-1</f>
        <v>4.5296465962848975E-2</v>
      </c>
      <c r="AQ122" s="6">
        <f>((1+BSL_RFR_spot_no_VA!AQ122)*(1+DH_RFR_spot_no_VA!$C122)/(1+BSL_RFR_spot_no_VA!$C122))-1</f>
        <v>3.6696614480387746E-2</v>
      </c>
      <c r="AR122" s="6">
        <f>((1+BSL_RFR_spot_no_VA!AR122)*(1+DH_RFR_spot_no_VA!$C122)/(1+BSL_RFR_spot_no_VA!$C122))-1</f>
        <v>5.5624278312285558E-2</v>
      </c>
      <c r="AS122" s="6">
        <f>((1+BSL_RFR_spot_no_VA!AS122)*(1+DH_RFR_spot_no_VA!$C122)/(1+BSL_RFR_spot_no_VA!$C122))-1</f>
        <v>2.4371159510170326E-2</v>
      </c>
      <c r="AT122" s="6">
        <f>((1+BSL_RFR_spot_no_VA!AT122)*(1+DH_RFR_spot_no_VA!$C122)/(1+BSL_RFR_spot_no_VA!$C122))-1</f>
        <v>4.2799412686873151E-2</v>
      </c>
      <c r="AU122" s="6">
        <f>((1+BSL_RFR_spot_no_VA!AU122)*(1+DH_RFR_spot_no_VA!$C122)/(1+BSL_RFR_spot_no_VA!$C122))-1</f>
        <v>5.5794077935051867E-2</v>
      </c>
      <c r="AV122" s="6">
        <f>((1+BSL_RFR_spot_no_VA!AV122)*(1+DH_RFR_spot_no_VA!$C122)/(1+BSL_RFR_spot_no_VA!$C122))-1</f>
        <v>4.0522100099182889E-2</v>
      </c>
      <c r="AW122" s="6">
        <f>((1+BSL_RFR_spot_no_VA!AW122)*(1+DH_RFR_spot_no_VA!$C122)/(1+BSL_RFR_spot_no_VA!$C122))-1</f>
        <v>3.791517647906395E-2</v>
      </c>
      <c r="AX122" s="6">
        <f>((1+BSL_RFR_spot_no_VA!AX122)*(1+DH_RFR_spot_no_VA!$C122)/(1+BSL_RFR_spot_no_VA!$C122))-1</f>
        <v>6.0538479159406355E-2</v>
      </c>
      <c r="AY122" s="6">
        <f>((1+BSL_RFR_spot_no_VA!AY122)*(1+DH_RFR_spot_no_VA!$C122)/(1+BSL_RFR_spot_no_VA!$C122))-1</f>
        <v>3.5108488596867105E-2</v>
      </c>
      <c r="AZ122" s="6">
        <f>((1+BSL_RFR_spot_no_VA!AZ122)*(1+DH_RFR_spot_no_VA!$C122)/(1+BSL_RFR_spot_no_VA!$C122))-1</f>
        <v>3.6087333481049644E-2</v>
      </c>
      <c r="BA122" s="6">
        <f>((1+BSL_RFR_spot_no_VA!BA122)*(1+DH_RFR_spot_no_VA!$C122)/(1+BSL_RFR_spot_no_VA!$C122))-1</f>
        <v>3.9143726690844316E-2</v>
      </c>
      <c r="BB122" s="6">
        <f>((1+BSL_RFR_spot_no_VA!BB122)*(1+DH_RFR_spot_no_VA!$C122)/(1+BSL_RFR_spot_no_VA!$C122))-1</f>
        <v>6.0478549880782939E-2</v>
      </c>
      <c r="BC122" s="6">
        <f>((1+BSL_RFR_spot_no_VA!BC122)*(1+DH_RFR_spot_no_VA!$C122)/(1+BSL_RFR_spot_no_VA!$C122))-1</f>
        <v>3.2921069927112301E-2</v>
      </c>
      <c r="BD122" s="12"/>
      <c r="BE122" s="3"/>
    </row>
    <row r="123" spans="1:57" x14ac:dyDescent="0.25">
      <c r="A123" s="3"/>
      <c r="B123" s="3">
        <v>113</v>
      </c>
      <c r="C123" s="6">
        <v>3.4812858888875642E-2</v>
      </c>
      <c r="D123" s="6">
        <f>((1+BSL_RFR_spot_no_VA!D123)*(1+DH_RFR_spot_no_VA!$C123)/(1+BSL_RFR_spot_no_VA!$C123))-1</f>
        <v>3.4812858888875642E-2</v>
      </c>
      <c r="E123" s="6">
        <f>((1+BSL_RFR_spot_no_VA!E123)*(1+DH_RFR_spot_no_VA!$C123)/(1+BSL_RFR_spot_no_VA!$C123))-1</f>
        <v>3.4812858888875642E-2</v>
      </c>
      <c r="F123" s="6">
        <f>((1+BSL_RFR_spot_no_VA!F123)*(1+DH_RFR_spot_no_VA!$C123)/(1+BSL_RFR_spot_no_VA!$C123))-1</f>
        <v>3.4692999866388963E-2</v>
      </c>
      <c r="G123" s="6">
        <f>((1+BSL_RFR_spot_no_VA!G123)*(1+DH_RFR_spot_no_VA!$C123)/(1+BSL_RFR_spot_no_VA!$C123))-1</f>
        <v>4.1514975896244311E-2</v>
      </c>
      <c r="H123" s="6">
        <f>((1+BSL_RFR_spot_no_VA!H123)*(1+DH_RFR_spot_no_VA!$C123)/(1+BSL_RFR_spot_no_VA!$C123))-1</f>
        <v>3.4812858888875642E-2</v>
      </c>
      <c r="I123" s="6">
        <f>((1+BSL_RFR_spot_no_VA!I123)*(1+DH_RFR_spot_no_VA!$C123)/(1+BSL_RFR_spot_no_VA!$C123))-1</f>
        <v>3.5492060016299121E-2</v>
      </c>
      <c r="J123" s="6">
        <f>((1+BSL_RFR_spot_no_VA!J123)*(1+DH_RFR_spot_no_VA!$C123)/(1+BSL_RFR_spot_no_VA!$C123))-1</f>
        <v>3.4782894133253972E-2</v>
      </c>
      <c r="K123" s="6">
        <f>((1+BSL_RFR_spot_no_VA!K123)*(1+DH_RFR_spot_no_VA!$C123)/(1+BSL_RFR_spot_no_VA!$C123))-1</f>
        <v>3.4812858888875642E-2</v>
      </c>
      <c r="L123" s="6">
        <f>((1+BSL_RFR_spot_no_VA!L123)*(1+DH_RFR_spot_no_VA!$C123)/(1+BSL_RFR_spot_no_VA!$C123))-1</f>
        <v>3.4812858888875642E-2</v>
      </c>
      <c r="M123" s="6">
        <f>((1+BSL_RFR_spot_no_VA!M123)*(1+DH_RFR_spot_no_VA!$C123)/(1+BSL_RFR_spot_no_VA!$C123))-1</f>
        <v>3.4812858888875642E-2</v>
      </c>
      <c r="N123" s="6">
        <f>((1+BSL_RFR_spot_no_VA!N123)*(1+DH_RFR_spot_no_VA!$C123)/(1+BSL_RFR_spot_no_VA!$C123))-1</f>
        <v>3.4812858888875642E-2</v>
      </c>
      <c r="O123" s="6">
        <f>((1+BSL_RFR_spot_no_VA!O123)*(1+DH_RFR_spot_no_VA!$C123)/(1+BSL_RFR_spot_no_VA!$C123))-1</f>
        <v>3.4812858888875642E-2</v>
      </c>
      <c r="P123" s="6">
        <f>((1+BSL_RFR_spot_no_VA!P123)*(1+DH_RFR_spot_no_VA!$C123)/(1+BSL_RFR_spot_no_VA!$C123))-1</f>
        <v>4.1714740933721739E-2</v>
      </c>
      <c r="Q123" s="6">
        <f>((1+BSL_RFR_spot_no_VA!Q123)*(1+DH_RFR_spot_no_VA!$C123)/(1+BSL_RFR_spot_no_VA!$C123))-1</f>
        <v>4.3452696759775922E-2</v>
      </c>
      <c r="R123" s="6">
        <f>((1+BSL_RFR_spot_no_VA!R123)*(1+DH_RFR_spot_no_VA!$C123)/(1+BSL_RFR_spot_no_VA!$C123))-1</f>
        <v>3.4812858888875642E-2</v>
      </c>
      <c r="S123" s="6">
        <f>((1+BSL_RFR_spot_no_VA!S123)*(1+DH_RFR_spot_no_VA!$C123)/(1+BSL_RFR_spot_no_VA!$C123))-1</f>
        <v>3.4812858888875642E-2</v>
      </c>
      <c r="T123" s="6">
        <f>((1+BSL_RFR_spot_no_VA!T123)*(1+DH_RFR_spot_no_VA!$C123)/(1+BSL_RFR_spot_no_VA!$C123))-1</f>
        <v>3.4812858888875642E-2</v>
      </c>
      <c r="U123" s="6">
        <f>((1+BSL_RFR_spot_no_VA!U123)*(1+DH_RFR_spot_no_VA!$C123)/(1+BSL_RFR_spot_no_VA!$C123))-1</f>
        <v>2.4245288406317789E-2</v>
      </c>
      <c r="V123" s="6">
        <f>((1+BSL_RFR_spot_no_VA!V123)*(1+DH_RFR_spot_no_VA!$C123)/(1+BSL_RFR_spot_no_VA!$C123))-1</f>
        <v>3.4812858888875642E-2</v>
      </c>
      <c r="W123" s="6">
        <f>((1+BSL_RFR_spot_no_VA!W123)*(1+DH_RFR_spot_no_VA!$C123)/(1+BSL_RFR_spot_no_VA!$C123))-1</f>
        <v>3.4812858888875642E-2</v>
      </c>
      <c r="X123" s="6">
        <f>((1+BSL_RFR_spot_no_VA!X123)*(1+DH_RFR_spot_no_VA!$C123)/(1+BSL_RFR_spot_no_VA!$C123))-1</f>
        <v>3.4812858888875642E-2</v>
      </c>
      <c r="Y123" s="6">
        <f>((1+BSL_RFR_spot_no_VA!Y123)*(1+DH_RFR_spot_no_VA!$C123)/(1+BSL_RFR_spot_no_VA!$C123))-1</f>
        <v>3.4812858888875642E-2</v>
      </c>
      <c r="Z123" s="6">
        <f>((1+BSL_RFR_spot_no_VA!Z123)*(1+DH_RFR_spot_no_VA!$C123)/(1+BSL_RFR_spot_no_VA!$C123))-1</f>
        <v>3.7379839620460986E-2</v>
      </c>
      <c r="AA123" s="6">
        <f>((1+BSL_RFR_spot_no_VA!AA123)*(1+DH_RFR_spot_no_VA!$C123)/(1+BSL_RFR_spot_no_VA!$C123))-1</f>
        <v>4.006667937453301E-2</v>
      </c>
      <c r="AB123" s="6">
        <f>((1+BSL_RFR_spot_no_VA!AB123)*(1+DH_RFR_spot_no_VA!$C123)/(1+BSL_RFR_spot_no_VA!$C123))-1</f>
        <v>3.4812858888875642E-2</v>
      </c>
      <c r="AC123" s="6">
        <f>((1+BSL_RFR_spot_no_VA!AC123)*(1+DH_RFR_spot_no_VA!$C123)/(1+BSL_RFR_spot_no_VA!$C123))-1</f>
        <v>4.1964447230568691E-2</v>
      </c>
      <c r="AD123" s="6">
        <f>((1+BSL_RFR_spot_no_VA!AD123)*(1+DH_RFR_spot_no_VA!$C123)/(1+BSL_RFR_spot_no_VA!$C123))-1</f>
        <v>4.8047292621757443E-2</v>
      </c>
      <c r="AE123" s="6">
        <f>((1+BSL_RFR_spot_no_VA!AE123)*(1+DH_RFR_spot_no_VA!$C123)/(1+BSL_RFR_spot_no_VA!$C123))-1</f>
        <v>3.4812858888875642E-2</v>
      </c>
      <c r="AF123" s="6">
        <f>((1+BSL_RFR_spot_no_VA!AF123)*(1+DH_RFR_spot_no_VA!$C123)/(1+BSL_RFR_spot_no_VA!$C123))-1</f>
        <v>3.4812858888875642E-2</v>
      </c>
      <c r="AG123" s="6">
        <f>((1+BSL_RFR_spot_no_VA!AG123)*(1+DH_RFR_spot_no_VA!$C123)/(1+BSL_RFR_spot_no_VA!$C123))-1</f>
        <v>3.4812858888875642E-2</v>
      </c>
      <c r="AH123" s="6">
        <f>((1+BSL_RFR_spot_no_VA!AH123)*(1+DH_RFR_spot_no_VA!$C123)/(1+BSL_RFR_spot_no_VA!$C123))-1</f>
        <v>3.820886452599237E-2</v>
      </c>
      <c r="AI123" s="6">
        <f>((1+BSL_RFR_spot_no_VA!AI123)*(1+DH_RFR_spot_no_VA!$C123)/(1+BSL_RFR_spot_no_VA!$C123))-1</f>
        <v>2.4245288406317789E-2</v>
      </c>
      <c r="AJ123" s="6">
        <f>((1+BSL_RFR_spot_no_VA!AJ123)*(1+DH_RFR_spot_no_VA!$C123)/(1+BSL_RFR_spot_no_VA!$C123))-1</f>
        <v>2.9199461335758903E-2</v>
      </c>
      <c r="AK123" s="6">
        <f>((1+BSL_RFR_spot_no_VA!AK123)*(1+DH_RFR_spot_no_VA!$C123)/(1+BSL_RFR_spot_no_VA!$C123))-1</f>
        <v>3.7569616406064821E-2</v>
      </c>
      <c r="AL123" s="6">
        <f>((1+BSL_RFR_spot_no_VA!AL123)*(1+DH_RFR_spot_no_VA!$C123)/(1+BSL_RFR_spot_no_VA!$C123))-1</f>
        <v>7.0550824093593478E-2</v>
      </c>
      <c r="AM123" s="6">
        <f>((1+BSL_RFR_spot_no_VA!AM123)*(1+DH_RFR_spot_no_VA!$C123)/(1+BSL_RFR_spot_no_VA!$C123))-1</f>
        <v>3.5841648831884676E-2</v>
      </c>
      <c r="AN123" s="6">
        <f>((1+BSL_RFR_spot_no_VA!AN123)*(1+DH_RFR_spot_no_VA!$C123)/(1+BSL_RFR_spot_no_VA!$C123))-1</f>
        <v>4.2194177023668011E-2</v>
      </c>
      <c r="AO123" s="6">
        <f>((1+BSL_RFR_spot_no_VA!AO123)*(1+DH_RFR_spot_no_VA!$C123)/(1+BSL_RFR_spot_no_VA!$C123))-1</f>
        <v>3.8218852777866408E-2</v>
      </c>
      <c r="AP123" s="6">
        <f>((1+BSL_RFR_spot_no_VA!AP123)*(1+DH_RFR_spot_no_VA!$C123)/(1+BSL_RFR_spot_no_VA!$C123))-1</f>
        <v>4.5260570348946816E-2</v>
      </c>
      <c r="AQ123" s="6">
        <f>((1+BSL_RFR_spot_no_VA!AQ123)*(1+DH_RFR_spot_no_VA!$C123)/(1+BSL_RFR_spot_no_VA!$C123))-1</f>
        <v>3.6740591500533215E-2</v>
      </c>
      <c r="AR123" s="6">
        <f>((1+BSL_RFR_spot_no_VA!AR123)*(1+DH_RFR_spot_no_VA!$C123)/(1+BSL_RFR_spot_no_VA!$C123))-1</f>
        <v>5.5578434534657939E-2</v>
      </c>
      <c r="AS123" s="6">
        <f>((1+BSL_RFR_spot_no_VA!AS123)*(1+DH_RFR_spot_no_VA!$C123)/(1+BSL_RFR_spot_no_VA!$C123))-1</f>
        <v>2.4425076940047585E-2</v>
      </c>
      <c r="AT123" s="6">
        <f>((1+BSL_RFR_spot_no_VA!AT123)*(1+DH_RFR_spot_no_VA!$C123)/(1+BSL_RFR_spot_no_VA!$C123))-1</f>
        <v>4.2783483884226481E-2</v>
      </c>
      <c r="AU123" s="6">
        <f>((1+BSL_RFR_spot_no_VA!AU123)*(1+DH_RFR_spot_no_VA!$C123)/(1+BSL_RFR_spot_no_VA!$C123))-1</f>
        <v>5.5758223068387514E-2</v>
      </c>
      <c r="AV123" s="6">
        <f>((1+BSL_RFR_spot_no_VA!AV123)*(1+DH_RFR_spot_no_VA!$C123)/(1+BSL_RFR_spot_no_VA!$C123))-1</f>
        <v>4.05361272126048E-2</v>
      </c>
      <c r="AW123" s="6">
        <f>((1+BSL_RFR_spot_no_VA!AW123)*(1+DH_RFR_spot_no_VA!$C123)/(1+BSL_RFR_spot_no_VA!$C123))-1</f>
        <v>3.7939181725398008E-2</v>
      </c>
      <c r="AX123" s="6">
        <f>((1+BSL_RFR_spot_no_VA!AX123)*(1+DH_RFR_spot_no_VA!$C123)/(1+BSL_RFR_spot_no_VA!$C123))-1</f>
        <v>6.0452701449108082E-2</v>
      </c>
      <c r="AY123" s="6">
        <f>((1+BSL_RFR_spot_no_VA!AY123)*(1+DH_RFR_spot_no_VA!$C123)/(1+BSL_RFR_spot_no_VA!$C123))-1</f>
        <v>3.5162447704461419E-2</v>
      </c>
      <c r="AZ123" s="6">
        <f>((1+BSL_RFR_spot_no_VA!AZ123)*(1+DH_RFR_spot_no_VA!$C123)/(1+BSL_RFR_spot_no_VA!$C123))-1</f>
        <v>3.6131308136226892E-2</v>
      </c>
      <c r="BA123" s="6">
        <f>((1+BSL_RFR_spot_no_VA!BA123)*(1+DH_RFR_spot_no_VA!$C123)/(1+BSL_RFR_spot_no_VA!$C123))-1</f>
        <v>3.9167736705884248E-2</v>
      </c>
      <c r="BB123" s="6">
        <f>((1+BSL_RFR_spot_no_VA!BB123)*(1+DH_RFR_spot_no_VA!$C123)/(1+BSL_RFR_spot_no_VA!$C123))-1</f>
        <v>6.0392771937864742E-2</v>
      </c>
      <c r="BC123" s="6">
        <f>((1+BSL_RFR_spot_no_VA!BC123)*(1+DH_RFR_spot_no_VA!$C123)/(1+BSL_RFR_spot_no_VA!$C123))-1</f>
        <v>3.299499704783071E-2</v>
      </c>
      <c r="BD123" s="12"/>
      <c r="BE123" s="3"/>
    </row>
    <row r="124" spans="1:57" x14ac:dyDescent="0.25">
      <c r="A124" s="3"/>
      <c r="B124" s="3">
        <v>114</v>
      </c>
      <c r="C124" s="6">
        <v>3.4875686976632458E-2</v>
      </c>
      <c r="D124" s="6">
        <f>((1+BSL_RFR_spot_no_VA!D124)*(1+DH_RFR_spot_no_VA!$C124)/(1+BSL_RFR_spot_no_VA!$C124))-1</f>
        <v>3.4875686976632458E-2</v>
      </c>
      <c r="E124" s="6">
        <f>((1+BSL_RFR_spot_no_VA!E124)*(1+DH_RFR_spot_no_VA!$C124)/(1+BSL_RFR_spot_no_VA!$C124))-1</f>
        <v>3.4875686976632458E-2</v>
      </c>
      <c r="F124" s="6">
        <f>((1+BSL_RFR_spot_no_VA!F124)*(1+DH_RFR_spot_no_VA!$C124)/(1+BSL_RFR_spot_no_VA!$C124))-1</f>
        <v>3.4755826461578154E-2</v>
      </c>
      <c r="G124" s="6">
        <f>((1+BSL_RFR_spot_no_VA!G124)*(1+DH_RFR_spot_no_VA!$C124)/(1+BSL_RFR_spot_no_VA!$C124))-1</f>
        <v>4.1517957185877252E-2</v>
      </c>
      <c r="H124" s="6">
        <f>((1+BSL_RFR_spot_no_VA!H124)*(1+DH_RFR_spot_no_VA!$C124)/(1+BSL_RFR_spot_no_VA!$C124))-1</f>
        <v>3.4875686976632458E-2</v>
      </c>
      <c r="I124" s="6">
        <f>((1+BSL_RFR_spot_no_VA!I124)*(1+DH_RFR_spot_no_VA!$C124)/(1+BSL_RFR_spot_no_VA!$C124))-1</f>
        <v>3.5554896561938554E-2</v>
      </c>
      <c r="J124" s="6">
        <f>((1+BSL_RFR_spot_no_VA!J124)*(1+DH_RFR_spot_no_VA!$C124)/(1+BSL_RFR_spot_no_VA!$C124))-1</f>
        <v>3.4855710224123149E-2</v>
      </c>
      <c r="K124" s="6">
        <f>((1+BSL_RFR_spot_no_VA!K124)*(1+DH_RFR_spot_no_VA!$C124)/(1+BSL_RFR_spot_no_VA!$C124))-1</f>
        <v>3.4875686976632458E-2</v>
      </c>
      <c r="L124" s="6">
        <f>((1+BSL_RFR_spot_no_VA!L124)*(1+DH_RFR_spot_no_VA!$C124)/(1+BSL_RFR_spot_no_VA!$C124))-1</f>
        <v>3.4875686976632458E-2</v>
      </c>
      <c r="M124" s="6">
        <f>((1+BSL_RFR_spot_no_VA!M124)*(1+DH_RFR_spot_no_VA!$C124)/(1+BSL_RFR_spot_no_VA!$C124))-1</f>
        <v>3.4875686976632458E-2</v>
      </c>
      <c r="N124" s="6">
        <f>((1+BSL_RFR_spot_no_VA!N124)*(1+DH_RFR_spot_no_VA!$C124)/(1+BSL_RFR_spot_no_VA!$C124))-1</f>
        <v>3.4875686976632458E-2</v>
      </c>
      <c r="O124" s="6">
        <f>((1+BSL_RFR_spot_no_VA!O124)*(1+DH_RFR_spot_no_VA!$C124)/(1+BSL_RFR_spot_no_VA!$C124))-1</f>
        <v>3.4875686976632458E-2</v>
      </c>
      <c r="P124" s="6">
        <f>((1+BSL_RFR_spot_no_VA!P124)*(1+DH_RFR_spot_no_VA!$C124)/(1+BSL_RFR_spot_no_VA!$C124))-1</f>
        <v>4.1717724710967463E-2</v>
      </c>
      <c r="Q124" s="6">
        <f>((1+BSL_RFR_spot_no_VA!Q124)*(1+DH_RFR_spot_no_VA!$C124)/(1+BSL_RFR_spot_no_VA!$C124))-1</f>
        <v>4.3435725426742122E-2</v>
      </c>
      <c r="R124" s="6">
        <f>((1+BSL_RFR_spot_no_VA!R124)*(1+DH_RFR_spot_no_VA!$C124)/(1+BSL_RFR_spot_no_VA!$C124))-1</f>
        <v>3.4875686976632458E-2</v>
      </c>
      <c r="S124" s="6">
        <f>((1+BSL_RFR_spot_no_VA!S124)*(1+DH_RFR_spot_no_VA!$C124)/(1+BSL_RFR_spot_no_VA!$C124))-1</f>
        <v>3.4875686976632458E-2</v>
      </c>
      <c r="T124" s="6">
        <f>((1+BSL_RFR_spot_no_VA!T124)*(1+DH_RFR_spot_no_VA!$C124)/(1+BSL_RFR_spot_no_VA!$C124))-1</f>
        <v>3.4875686976632458E-2</v>
      </c>
      <c r="U124" s="6">
        <f>((1+BSL_RFR_spot_no_VA!U124)*(1+DH_RFR_spot_no_VA!$C124)/(1+BSL_RFR_spot_no_VA!$C124))-1</f>
        <v>2.4317973275621796E-2</v>
      </c>
      <c r="V124" s="6">
        <f>((1+BSL_RFR_spot_no_VA!V124)*(1+DH_RFR_spot_no_VA!$C124)/(1+BSL_RFR_spot_no_VA!$C124))-1</f>
        <v>3.4875686976632458E-2</v>
      </c>
      <c r="W124" s="6">
        <f>((1+BSL_RFR_spot_no_VA!W124)*(1+DH_RFR_spot_no_VA!$C124)/(1+BSL_RFR_spot_no_VA!$C124))-1</f>
        <v>3.4875686976632458E-2</v>
      </c>
      <c r="X124" s="6">
        <f>((1+BSL_RFR_spot_no_VA!X124)*(1+DH_RFR_spot_no_VA!$C124)/(1+BSL_RFR_spot_no_VA!$C124))-1</f>
        <v>3.4875686976632458E-2</v>
      </c>
      <c r="Y124" s="6">
        <f>((1+BSL_RFR_spot_no_VA!Y124)*(1+DH_RFR_spot_no_VA!$C124)/(1+BSL_RFR_spot_no_VA!$C124))-1</f>
        <v>3.4875686976632458E-2</v>
      </c>
      <c r="Z124" s="6">
        <f>((1+BSL_RFR_spot_no_VA!Z124)*(1+DH_RFR_spot_no_VA!$C124)/(1+BSL_RFR_spot_no_VA!$C124))-1</f>
        <v>3.7422722921530704E-2</v>
      </c>
      <c r="AA124" s="6">
        <f>((1+BSL_RFR_spot_no_VA!AA124)*(1+DH_RFR_spot_no_VA!$C124)/(1+BSL_RFR_spot_no_VA!$C124))-1</f>
        <v>4.0079631005228933E-2</v>
      </c>
      <c r="AB124" s="6">
        <f>((1+BSL_RFR_spot_no_VA!AB124)*(1+DH_RFR_spot_no_VA!$C124)/(1+BSL_RFR_spot_no_VA!$C124))-1</f>
        <v>3.4875686976632458E-2</v>
      </c>
      <c r="AC124" s="6">
        <f>((1+BSL_RFR_spot_no_VA!AC124)*(1+DH_RFR_spot_no_VA!$C124)/(1+BSL_RFR_spot_no_VA!$C124))-1</f>
        <v>4.1967434117330171E-2</v>
      </c>
      <c r="AD124" s="6">
        <f>((1+BSL_RFR_spot_no_VA!AD124)*(1+DH_RFR_spot_no_VA!$C124)/(1+BSL_RFR_spot_no_VA!$C124))-1</f>
        <v>4.8000413375050455E-2</v>
      </c>
      <c r="AE124" s="6">
        <f>((1+BSL_RFR_spot_no_VA!AE124)*(1+DH_RFR_spot_no_VA!$C124)/(1+BSL_RFR_spot_no_VA!$C124))-1</f>
        <v>3.4875686976632458E-2</v>
      </c>
      <c r="AF124" s="6">
        <f>((1+BSL_RFR_spot_no_VA!AF124)*(1+DH_RFR_spot_no_VA!$C124)/(1+BSL_RFR_spot_no_VA!$C124))-1</f>
        <v>3.4875686976632458E-2</v>
      </c>
      <c r="AG124" s="6">
        <f>((1+BSL_RFR_spot_no_VA!AG124)*(1+DH_RFR_spot_no_VA!$C124)/(1+BSL_RFR_spot_no_VA!$C124))-1</f>
        <v>3.4875686976632458E-2</v>
      </c>
      <c r="AH124" s="6">
        <f>((1+BSL_RFR_spot_no_VA!AH124)*(1+DH_RFR_spot_no_VA!$C124)/(1+BSL_RFR_spot_no_VA!$C124))-1</f>
        <v>3.8251758150654736E-2</v>
      </c>
      <c r="AI124" s="6">
        <f>((1+BSL_RFR_spot_no_VA!AI124)*(1+DH_RFR_spot_no_VA!$C124)/(1+BSL_RFR_spot_no_VA!$C124))-1</f>
        <v>2.4317973275621796E-2</v>
      </c>
      <c r="AJ124" s="6">
        <f>((1+BSL_RFR_spot_no_VA!AJ124)*(1+DH_RFR_spot_no_VA!$C124)/(1+BSL_RFR_spot_no_VA!$C124))-1</f>
        <v>2.9312161402873738E-2</v>
      </c>
      <c r="AK124" s="6">
        <f>((1+BSL_RFR_spot_no_VA!AK124)*(1+DH_RFR_spot_no_VA!$C124)/(1+BSL_RFR_spot_no_VA!$C124))-1</f>
        <v>3.7612502070366594E-2</v>
      </c>
      <c r="AL124" s="6">
        <f>((1+BSL_RFR_spot_no_VA!AL124)*(1+DH_RFR_spot_no_VA!$C124)/(1+BSL_RFR_spot_no_VA!$C124))-1</f>
        <v>7.038436456139352E-2</v>
      </c>
      <c r="AM124" s="6">
        <f>((1+BSL_RFR_spot_no_VA!AM124)*(1+DH_RFR_spot_no_VA!$C124)/(1+BSL_RFR_spot_no_VA!$C124))-1</f>
        <v>3.5904489730846256E-2</v>
      </c>
      <c r="AN124" s="6">
        <f>((1+BSL_RFR_spot_no_VA!AN124)*(1+DH_RFR_spot_no_VA!$C124)/(1+BSL_RFR_spot_no_VA!$C124))-1</f>
        <v>4.219716677118357E-2</v>
      </c>
      <c r="AO124" s="6">
        <f>((1+BSL_RFR_spot_no_VA!AO124)*(1+DH_RFR_spot_no_VA!$C124)/(1+BSL_RFR_spot_no_VA!$C124))-1</f>
        <v>3.8251758150654736E-2</v>
      </c>
      <c r="AP124" s="6">
        <f>((1+BSL_RFR_spot_no_VA!AP124)*(1+DH_RFR_spot_no_VA!$C124)/(1+BSL_RFR_spot_no_VA!$C124))-1</f>
        <v>4.523363315255291E-2</v>
      </c>
      <c r="AQ124" s="6">
        <f>((1+BSL_RFR_spot_no_VA!AQ124)*(1+DH_RFR_spot_no_VA!$C124)/(1+BSL_RFR_spot_no_VA!$C124))-1</f>
        <v>3.6793455217497106E-2</v>
      </c>
      <c r="AR124" s="6">
        <f>((1+BSL_RFR_spot_no_VA!AR124)*(1+DH_RFR_spot_no_VA!$C124)/(1+BSL_RFR_spot_no_VA!$C124))-1</f>
        <v>5.5551625823455186E-2</v>
      </c>
      <c r="AS124" s="6">
        <f>((1+BSL_RFR_spot_no_VA!AS124)*(1+DH_RFR_spot_no_VA!$C124)/(1+BSL_RFR_spot_no_VA!$C124))-1</f>
        <v>2.4497764048202919E-2</v>
      </c>
      <c r="AT124" s="6">
        <f>((1+BSL_RFR_spot_no_VA!AT124)*(1+DH_RFR_spot_no_VA!$C124)/(1+BSL_RFR_spot_no_VA!$C124))-1</f>
        <v>4.2776492593944671E-2</v>
      </c>
      <c r="AU124" s="6">
        <f>((1+BSL_RFR_spot_no_VA!AU124)*(1+DH_RFR_spot_no_VA!$C124)/(1+BSL_RFR_spot_no_VA!$C124))-1</f>
        <v>5.5721428219781988E-2</v>
      </c>
      <c r="AV124" s="6">
        <f>((1+BSL_RFR_spot_no_VA!AV124)*(1+DH_RFR_spot_no_VA!$C124)/(1+BSL_RFR_spot_no_VA!$C124))-1</f>
        <v>4.0549084689190495E-2</v>
      </c>
      <c r="AW124" s="6">
        <f>((1+BSL_RFR_spot_no_VA!AW124)*(1+DH_RFR_spot_no_VA!$C124)/(1+BSL_RFR_spot_no_VA!$C124))-1</f>
        <v>3.7982071991783162E-2</v>
      </c>
      <c r="AX124" s="6">
        <f>((1+BSL_RFR_spot_no_VA!AX124)*(1+DH_RFR_spot_no_VA!$C124)/(1+BSL_RFR_spot_no_VA!$C124))-1</f>
        <v>6.0376011554380549E-2</v>
      </c>
      <c r="AY124" s="6">
        <f>((1+BSL_RFR_spot_no_VA!AY124)*(1+DH_RFR_spot_no_VA!$C124)/(1+BSL_RFR_spot_no_VA!$C124))-1</f>
        <v>3.5225280145539939E-2</v>
      </c>
      <c r="AZ124" s="6">
        <f>((1+BSL_RFR_spot_no_VA!AZ124)*(1+DH_RFR_spot_no_VA!$C124)/(1+BSL_RFR_spot_no_VA!$C124))-1</f>
        <v>3.6184164265972596E-2</v>
      </c>
      <c r="BA124" s="6">
        <f>((1+BSL_RFR_spot_no_VA!BA124)*(1+DH_RFR_spot_no_VA!$C124)/(1+BSL_RFR_spot_no_VA!$C124))-1</f>
        <v>3.9190665518578083E-2</v>
      </c>
      <c r="BB124" s="6">
        <f>((1+BSL_RFR_spot_no_VA!BB124)*(1+DH_RFR_spot_no_VA!$C124)/(1+BSL_RFR_spot_no_VA!$C124))-1</f>
        <v>6.0316081296853508E-2</v>
      </c>
      <c r="BC124" s="6">
        <f>((1+BSL_RFR_spot_no_VA!BC124)*(1+DH_RFR_spot_no_VA!$C124)/(1+BSL_RFR_spot_no_VA!$C124))-1</f>
        <v>3.3077779250821893E-2</v>
      </c>
      <c r="BD124" s="12"/>
      <c r="BE124" s="3"/>
    </row>
    <row r="125" spans="1:57" x14ac:dyDescent="0.25">
      <c r="A125" s="11"/>
      <c r="B125" s="8">
        <v>115</v>
      </c>
      <c r="C125" s="9">
        <v>3.493742623513274E-2</v>
      </c>
      <c r="D125" s="9">
        <f>((1+BSL_RFR_spot_no_VA!D125)*(1+DH_RFR_spot_no_VA!$C125)/(1+BSL_RFR_spot_no_VA!$C125))-1</f>
        <v>3.493742623513274E-2</v>
      </c>
      <c r="E125" s="9">
        <f>((1+BSL_RFR_spot_no_VA!E125)*(1+DH_RFR_spot_no_VA!$C125)/(1+BSL_RFR_spot_no_VA!$C125))-1</f>
        <v>3.493742623513274E-2</v>
      </c>
      <c r="F125" s="9">
        <f>((1+BSL_RFR_spot_no_VA!F125)*(1+DH_RFR_spot_no_VA!$C125)/(1+BSL_RFR_spot_no_VA!$C125))-1</f>
        <v>3.4827552843873066E-2</v>
      </c>
      <c r="G125" s="9">
        <f>((1+BSL_RFR_spot_no_VA!G125)*(1+DH_RFR_spot_no_VA!$C125)/(1+BSL_RFR_spot_no_VA!$C125))-1</f>
        <v>4.1519841220597486E-2</v>
      </c>
      <c r="H125" s="9">
        <f>((1+BSL_RFR_spot_no_VA!H125)*(1+DH_RFR_spot_no_VA!$C125)/(1+BSL_RFR_spot_no_VA!$C125))-1</f>
        <v>3.493742623513274E-2</v>
      </c>
      <c r="I125" s="9">
        <f>((1+BSL_RFR_spot_no_VA!I125)*(1+DH_RFR_spot_no_VA!$C125)/(1+BSL_RFR_spot_no_VA!$C125))-1</f>
        <v>3.5606655072805138E-2</v>
      </c>
      <c r="J125" s="9">
        <f>((1+BSL_RFR_spot_no_VA!J125)*(1+DH_RFR_spot_no_VA!$C125)/(1+BSL_RFR_spot_no_VA!$C125))-1</f>
        <v>3.491744925490381E-2</v>
      </c>
      <c r="K125" s="9">
        <f>((1+BSL_RFR_spot_no_VA!K125)*(1+DH_RFR_spot_no_VA!$C125)/(1+BSL_RFR_spot_no_VA!$C125))-1</f>
        <v>3.493742623513274E-2</v>
      </c>
      <c r="L125" s="9">
        <f>((1+BSL_RFR_spot_no_VA!L125)*(1+DH_RFR_spot_no_VA!$C125)/(1+BSL_RFR_spot_no_VA!$C125))-1</f>
        <v>3.493742623513274E-2</v>
      </c>
      <c r="M125" s="9">
        <f>((1+BSL_RFR_spot_no_VA!M125)*(1+DH_RFR_spot_no_VA!$C125)/(1+BSL_RFR_spot_no_VA!$C125))-1</f>
        <v>3.493742623513274E-2</v>
      </c>
      <c r="N125" s="9">
        <f>((1+BSL_RFR_spot_no_VA!N125)*(1+DH_RFR_spot_no_VA!$C125)/(1+BSL_RFR_spot_no_VA!$C125))-1</f>
        <v>3.493742623513274E-2</v>
      </c>
      <c r="O125" s="9">
        <f>((1+BSL_RFR_spot_no_VA!O125)*(1+DH_RFR_spot_no_VA!$C125)/(1+BSL_RFR_spot_no_VA!$C125))-1</f>
        <v>3.493742623513274E-2</v>
      </c>
      <c r="P125" s="9">
        <f>((1+BSL_RFR_spot_no_VA!P125)*(1+DH_RFR_spot_no_VA!$C125)/(1+BSL_RFR_spot_no_VA!$C125))-1</f>
        <v>4.1719611022887904E-2</v>
      </c>
      <c r="Q125" s="9">
        <f>((1+BSL_RFR_spot_no_VA!Q125)*(1+DH_RFR_spot_no_VA!$C125)/(1+BSL_RFR_spot_no_VA!$C125))-1</f>
        <v>4.3427642832469582E-2</v>
      </c>
      <c r="R125" s="9">
        <f>((1+BSL_RFR_spot_no_VA!R125)*(1+DH_RFR_spot_no_VA!$C125)/(1+BSL_RFR_spot_no_VA!$C125))-1</f>
        <v>3.493742623513274E-2</v>
      </c>
      <c r="S125" s="9">
        <f>((1+BSL_RFR_spot_no_VA!S125)*(1+DH_RFR_spot_no_VA!$C125)/(1+BSL_RFR_spot_no_VA!$C125))-1</f>
        <v>3.493742623513274E-2</v>
      </c>
      <c r="T125" s="9">
        <f>((1+BSL_RFR_spot_no_VA!T125)*(1+DH_RFR_spot_no_VA!$C125)/(1+BSL_RFR_spot_no_VA!$C125))-1</f>
        <v>3.493742623513274E-2</v>
      </c>
      <c r="U125" s="9">
        <f>((1+BSL_RFR_spot_no_VA!U125)*(1+DH_RFR_spot_no_VA!$C125)/(1+BSL_RFR_spot_no_VA!$C125))-1</f>
        <v>2.437959218409147E-2</v>
      </c>
      <c r="V125" s="9">
        <f>((1+BSL_RFR_spot_no_VA!V125)*(1+DH_RFR_spot_no_VA!$C125)/(1+BSL_RFR_spot_no_VA!$C125))-1</f>
        <v>3.493742623513274E-2</v>
      </c>
      <c r="W125" s="9">
        <f>((1+BSL_RFR_spot_no_VA!W125)*(1+DH_RFR_spot_no_VA!$C125)/(1+BSL_RFR_spot_no_VA!$C125))-1</f>
        <v>3.493742623513274E-2</v>
      </c>
      <c r="X125" s="9">
        <f>((1+BSL_RFR_spot_no_VA!X125)*(1+DH_RFR_spot_no_VA!$C125)/(1+BSL_RFR_spot_no_VA!$C125))-1</f>
        <v>3.493742623513274E-2</v>
      </c>
      <c r="Y125" s="9">
        <f>((1+BSL_RFR_spot_no_VA!Y125)*(1+DH_RFR_spot_no_VA!$C125)/(1+BSL_RFR_spot_no_VA!$C125))-1</f>
        <v>3.493742623513274E-2</v>
      </c>
      <c r="Z125" s="9">
        <f>((1+BSL_RFR_spot_no_VA!Z125)*(1+DH_RFR_spot_no_VA!$C125)/(1+BSL_RFR_spot_no_VA!$C125))-1</f>
        <v>3.7464514234104573E-2</v>
      </c>
      <c r="AA125" s="9">
        <f>((1+BSL_RFR_spot_no_VA!AA125)*(1+DH_RFR_spot_no_VA!$C125)/(1+BSL_RFR_spot_no_VA!$C125))-1</f>
        <v>4.0101475624336524E-2</v>
      </c>
      <c r="AB125" s="9">
        <f>((1+BSL_RFR_spot_no_VA!AB125)*(1+DH_RFR_spot_no_VA!$C125)/(1+BSL_RFR_spot_no_VA!$C125))-1</f>
        <v>3.493742623513274E-2</v>
      </c>
      <c r="AC125" s="9">
        <f>((1+BSL_RFR_spot_no_VA!AC125)*(1+DH_RFR_spot_no_VA!$C125)/(1+BSL_RFR_spot_no_VA!$C125))-1</f>
        <v>4.1969323275750536E-2</v>
      </c>
      <c r="AD125" s="9">
        <f>((1+BSL_RFR_spot_no_VA!AD125)*(1+DH_RFR_spot_no_VA!$C125)/(1+BSL_RFR_spot_no_VA!$C125))-1</f>
        <v>4.7952428854344475E-2</v>
      </c>
      <c r="AE125" s="9">
        <f>((1+BSL_RFR_spot_no_VA!AE125)*(1+DH_RFR_spot_no_VA!$C125)/(1+BSL_RFR_spot_no_VA!$C125))-1</f>
        <v>3.493742623513274E-2</v>
      </c>
      <c r="AF125" s="9">
        <f>((1+BSL_RFR_spot_no_VA!AF125)*(1+DH_RFR_spot_no_VA!$C125)/(1+BSL_RFR_spot_no_VA!$C125))-1</f>
        <v>3.493742623513274E-2</v>
      </c>
      <c r="AG125" s="9">
        <f>((1+BSL_RFR_spot_no_VA!AG125)*(1+DH_RFR_spot_no_VA!$C125)/(1+BSL_RFR_spot_no_VA!$C125))-1</f>
        <v>3.493742623513274E-2</v>
      </c>
      <c r="AH125" s="9">
        <f>((1+BSL_RFR_spot_no_VA!AH125)*(1+DH_RFR_spot_no_VA!$C125)/(1+BSL_RFR_spot_no_VA!$C125))-1</f>
        <v>3.828357042349495E-2</v>
      </c>
      <c r="AI125" s="9">
        <f>((1+BSL_RFR_spot_no_VA!AI125)*(1+DH_RFR_spot_no_VA!$C125)/(1+BSL_RFR_spot_no_VA!$C125))-1</f>
        <v>2.437959218409147E-2</v>
      </c>
      <c r="AJ125" s="9">
        <f>((1+BSL_RFR_spot_no_VA!AJ125)*(1+DH_RFR_spot_no_VA!$C125)/(1+BSL_RFR_spot_no_VA!$C125))-1</f>
        <v>2.9423779691921004E-2</v>
      </c>
      <c r="AK125" s="9">
        <f>((1+BSL_RFR_spot_no_VA!AK125)*(1+DH_RFR_spot_no_VA!$C125)/(1+BSL_RFR_spot_no_VA!$C125))-1</f>
        <v>3.7644307056165838E-2</v>
      </c>
      <c r="AL125" s="9">
        <f>((1+BSL_RFR_spot_no_VA!AL125)*(1+DH_RFR_spot_no_VA!$C125)/(1+BSL_RFR_spot_no_VA!$C125))-1</f>
        <v>7.0226761809710547E-2</v>
      </c>
      <c r="AM125" s="9">
        <f>((1+BSL_RFR_spot_no_VA!AM125)*(1+DH_RFR_spot_no_VA!$C125)/(1+BSL_RFR_spot_no_VA!$C125))-1</f>
        <v>3.5956252226813312E-2</v>
      </c>
      <c r="AN125" s="9">
        <f>((1+BSL_RFR_spot_no_VA!AN125)*(1+DH_RFR_spot_no_VA!$C125)/(1+BSL_RFR_spot_no_VA!$C125))-1</f>
        <v>4.219905854838446E-2</v>
      </c>
      <c r="AO125" s="9">
        <f>((1+BSL_RFR_spot_no_VA!AO125)*(1+DH_RFR_spot_no_VA!$C125)/(1+BSL_RFR_spot_no_VA!$C125))-1</f>
        <v>3.828357042349495E-2</v>
      </c>
      <c r="AP125" s="9">
        <f>((1+BSL_RFR_spot_no_VA!AP125)*(1+DH_RFR_spot_no_VA!$C125)/(1+BSL_RFR_spot_no_VA!$C125))-1</f>
        <v>4.5205594072853073E-2</v>
      </c>
      <c r="AQ125" s="9">
        <f>((1+BSL_RFR_spot_no_VA!AQ125)*(1+DH_RFR_spot_no_VA!$C125)/(1+BSL_RFR_spot_no_VA!$C125))-1</f>
        <v>3.6835239356890481E-2</v>
      </c>
      <c r="AR125" s="9">
        <f>((1+BSL_RFR_spot_no_VA!AR125)*(1+DH_RFR_spot_no_VA!$C125)/(1+BSL_RFR_spot_no_VA!$C125))-1</f>
        <v>5.5523704361146065E-2</v>
      </c>
      <c r="AS125" s="9">
        <f>((1+BSL_RFR_spot_no_VA!AS125)*(1+DH_RFR_spot_no_VA!$C125)/(1+BSL_RFR_spot_no_VA!$C125))-1</f>
        <v>2.4559385006152734E-2</v>
      </c>
      <c r="AT125" s="9">
        <f>((1+BSL_RFR_spot_no_VA!AT125)*(1+DH_RFR_spot_no_VA!$C125)/(1+BSL_RFR_spot_no_VA!$C125))-1</f>
        <v>4.2768402484911761E-2</v>
      </c>
      <c r="AU125" s="9">
        <f>((1+BSL_RFR_spot_no_VA!AU125)*(1+DH_RFR_spot_no_VA!$C125)/(1+BSL_RFR_spot_no_VA!$C125))-1</f>
        <v>5.5693508693092753E-2</v>
      </c>
      <c r="AV125" s="9">
        <f>((1+BSL_RFR_spot_no_VA!AV125)*(1+DH_RFR_spot_no_VA!$C125)/(1+BSL_RFR_spot_no_VA!$C125))-1</f>
        <v>4.0560946169604151E-2</v>
      </c>
      <c r="AW125" s="9">
        <f>((1+BSL_RFR_spot_no_VA!AW125)*(1+DH_RFR_spot_no_VA!$C125)/(1+BSL_RFR_spot_no_VA!$C125))-1</f>
        <v>3.8013881190402943E-2</v>
      </c>
      <c r="AX125" s="9">
        <f>((1+BSL_RFR_spot_no_VA!AX125)*(1+DH_RFR_spot_no_VA!$C125)/(1+BSL_RFR_spot_no_VA!$C125))-1</f>
        <v>6.0308191125998389E-2</v>
      </c>
      <c r="AY125" s="9">
        <f>((1+BSL_RFR_spot_no_VA!AY125)*(1+DH_RFR_spot_no_VA!$C125)/(1+BSL_RFR_spot_no_VA!$C125))-1</f>
        <v>3.5287023389140693E-2</v>
      </c>
      <c r="AZ125" s="9">
        <f>((1+BSL_RFR_spot_no_VA!AZ125)*(1+DH_RFR_spot_no_VA!$C125)/(1+BSL_RFR_spot_no_VA!$C125))-1</f>
        <v>3.6235929950019452E-2</v>
      </c>
      <c r="BA125" s="9">
        <f>((1+BSL_RFR_spot_no_VA!BA125)*(1+DH_RFR_spot_no_VA!$C125)/(1+BSL_RFR_spot_no_VA!$C125))-1</f>
        <v>3.9222488494259133E-2</v>
      </c>
      <c r="BB125" s="9">
        <f>((1+BSL_RFR_spot_no_VA!BB125)*(1+DH_RFR_spot_no_VA!$C125)/(1+BSL_RFR_spot_no_VA!$C125))-1</f>
        <v>6.0248260185310931E-2</v>
      </c>
      <c r="BC125" s="9">
        <f>((1+BSL_RFR_spot_no_VA!BC125)*(1+DH_RFR_spot_no_VA!$C125)/(1+BSL_RFR_spot_no_VA!$C125))-1</f>
        <v>3.3159474994749472E-2</v>
      </c>
      <c r="BD125" s="12"/>
      <c r="BE125" s="3"/>
    </row>
    <row r="126" spans="1:57" x14ac:dyDescent="0.25">
      <c r="A126" s="3"/>
      <c r="B126" s="3">
        <v>116</v>
      </c>
      <c r="C126" s="6">
        <v>3.4998104714778266E-2</v>
      </c>
      <c r="D126" s="6">
        <f>((1+BSL_RFR_spot_no_VA!D126)*(1+DH_RFR_spot_no_VA!$C126)/(1+BSL_RFR_spot_no_VA!$C126))-1</f>
        <v>3.4998104714778266E-2</v>
      </c>
      <c r="E126" s="6">
        <f>((1+BSL_RFR_spot_no_VA!E126)*(1+DH_RFR_spot_no_VA!$C126)/(1+BSL_RFR_spot_no_VA!$C126))-1</f>
        <v>3.4998104714778266E-2</v>
      </c>
      <c r="F126" s="6">
        <f>((1+BSL_RFR_spot_no_VA!F126)*(1+DH_RFR_spot_no_VA!$C126)/(1+BSL_RFR_spot_no_VA!$C126))-1</f>
        <v>3.4888230183790725E-2</v>
      </c>
      <c r="G126" s="6">
        <f>((1+BSL_RFR_spot_no_VA!G126)*(1+DH_RFR_spot_no_VA!$C126)/(1+BSL_RFR_spot_no_VA!$C126))-1</f>
        <v>4.1530645011671252E-2</v>
      </c>
      <c r="H126" s="6">
        <f>((1+BSL_RFR_spot_no_VA!H126)*(1+DH_RFR_spot_no_VA!$C126)/(1+BSL_RFR_spot_no_VA!$C126))-1</f>
        <v>3.4998104714778266E-2</v>
      </c>
      <c r="I126" s="6">
        <f>((1+BSL_RFR_spot_no_VA!I126)*(1+DH_RFR_spot_no_VA!$C126)/(1+BSL_RFR_spot_no_VA!$C126))-1</f>
        <v>3.5667340494429434E-2</v>
      </c>
      <c r="J126" s="6">
        <f>((1+BSL_RFR_spot_no_VA!J126)*(1+DH_RFR_spot_no_VA!$C126)/(1+BSL_RFR_spot_no_VA!$C126))-1</f>
        <v>3.4978127527325986E-2</v>
      </c>
      <c r="K126" s="6">
        <f>((1+BSL_RFR_spot_no_VA!K126)*(1+DH_RFR_spot_no_VA!$C126)/(1+BSL_RFR_spot_no_VA!$C126))-1</f>
        <v>3.4998104714778266E-2</v>
      </c>
      <c r="L126" s="6">
        <f>((1+BSL_RFR_spot_no_VA!L126)*(1+DH_RFR_spot_no_VA!$C126)/(1+BSL_RFR_spot_no_VA!$C126))-1</f>
        <v>3.4998104714778266E-2</v>
      </c>
      <c r="M126" s="6">
        <f>((1+BSL_RFR_spot_no_VA!M126)*(1+DH_RFR_spot_no_VA!$C126)/(1+BSL_RFR_spot_no_VA!$C126))-1</f>
        <v>3.4998104714778266E-2</v>
      </c>
      <c r="N126" s="6">
        <f>((1+BSL_RFR_spot_no_VA!N126)*(1+DH_RFR_spot_no_VA!$C126)/(1+BSL_RFR_spot_no_VA!$C126))-1</f>
        <v>3.4998104714778266E-2</v>
      </c>
      <c r="O126" s="6">
        <f>((1+BSL_RFR_spot_no_VA!O126)*(1+DH_RFR_spot_no_VA!$C126)/(1+BSL_RFR_spot_no_VA!$C126))-1</f>
        <v>3.4998104714778266E-2</v>
      </c>
      <c r="P126" s="6">
        <f>((1+BSL_RFR_spot_no_VA!P126)*(1+DH_RFR_spot_no_VA!$C126)/(1+BSL_RFR_spot_no_VA!$C126))-1</f>
        <v>4.1720428292467915E-2</v>
      </c>
      <c r="Q126" s="6">
        <f>((1+BSL_RFR_spot_no_VA!Q126)*(1+DH_RFR_spot_no_VA!$C126)/(1+BSL_RFR_spot_no_VA!$C126))-1</f>
        <v>4.341848922591085E-2</v>
      </c>
      <c r="R126" s="6">
        <f>((1+BSL_RFR_spot_no_VA!R126)*(1+DH_RFR_spot_no_VA!$C126)/(1+BSL_RFR_spot_no_VA!$C126))-1</f>
        <v>3.4998104714778266E-2</v>
      </c>
      <c r="S126" s="6">
        <f>((1+BSL_RFR_spot_no_VA!S126)*(1+DH_RFR_spot_no_VA!$C126)/(1+BSL_RFR_spot_no_VA!$C126))-1</f>
        <v>3.4998104714778266E-2</v>
      </c>
      <c r="T126" s="6">
        <f>((1+BSL_RFR_spot_no_VA!T126)*(1+DH_RFR_spot_no_VA!$C126)/(1+BSL_RFR_spot_no_VA!$C126))-1</f>
        <v>3.4998104714778266E-2</v>
      </c>
      <c r="U126" s="6">
        <f>((1+BSL_RFR_spot_no_VA!U126)*(1+DH_RFR_spot_no_VA!$C126)/(1+BSL_RFR_spot_no_VA!$C126))-1</f>
        <v>2.4450149739978277E-2</v>
      </c>
      <c r="V126" s="6">
        <f>((1+BSL_RFR_spot_no_VA!V126)*(1+DH_RFR_spot_no_VA!$C126)/(1+BSL_RFR_spot_no_VA!$C126))-1</f>
        <v>3.4998104714778266E-2</v>
      </c>
      <c r="W126" s="6">
        <f>((1+BSL_RFR_spot_no_VA!W126)*(1+DH_RFR_spot_no_VA!$C126)/(1+BSL_RFR_spot_no_VA!$C126))-1</f>
        <v>3.4998104714778266E-2</v>
      </c>
      <c r="X126" s="6">
        <f>((1+BSL_RFR_spot_no_VA!X126)*(1+DH_RFR_spot_no_VA!$C126)/(1+BSL_RFR_spot_no_VA!$C126))-1</f>
        <v>3.4998104714778266E-2</v>
      </c>
      <c r="Y126" s="6">
        <f>((1+BSL_RFR_spot_no_VA!Y126)*(1+DH_RFR_spot_no_VA!$C126)/(1+BSL_RFR_spot_no_VA!$C126))-1</f>
        <v>3.4998104714778266E-2</v>
      </c>
      <c r="Z126" s="6">
        <f>((1+BSL_RFR_spot_no_VA!Z126)*(1+DH_RFR_spot_no_VA!$C126)/(1+BSL_RFR_spot_no_VA!$C126))-1</f>
        <v>3.7505241740038331E-2</v>
      </c>
      <c r="AA126" s="6">
        <f>((1+BSL_RFR_spot_no_VA!AA126)*(1+DH_RFR_spot_no_VA!$C126)/(1+BSL_RFR_spot_no_VA!$C126))-1</f>
        <v>4.0112264702560019E-2</v>
      </c>
      <c r="AB126" s="6">
        <f>((1+BSL_RFR_spot_no_VA!AB126)*(1+DH_RFR_spot_no_VA!$C126)/(1+BSL_RFR_spot_no_VA!$C126))-1</f>
        <v>3.4998104714778266E-2</v>
      </c>
      <c r="AC126" s="6">
        <f>((1+BSL_RFR_spot_no_VA!AC126)*(1+DH_RFR_spot_no_VA!$C126)/(1+BSL_RFR_spot_no_VA!$C126))-1</f>
        <v>4.1970143135621418E-2</v>
      </c>
      <c r="AD126" s="6">
        <f>((1+BSL_RFR_spot_no_VA!AD126)*(1+DH_RFR_spot_no_VA!$C126)/(1+BSL_RFR_spot_no_VA!$C126))-1</f>
        <v>4.7903367808946218E-2</v>
      </c>
      <c r="AE126" s="6">
        <f>((1+BSL_RFR_spot_no_VA!AE126)*(1+DH_RFR_spot_no_VA!$C126)/(1+BSL_RFR_spot_no_VA!$C126))-1</f>
        <v>3.4998104714778266E-2</v>
      </c>
      <c r="AF126" s="6">
        <f>((1+BSL_RFR_spot_no_VA!AF126)*(1+DH_RFR_spot_no_VA!$C126)/(1+BSL_RFR_spot_no_VA!$C126))-1</f>
        <v>3.4998104714778266E-2</v>
      </c>
      <c r="AG126" s="6">
        <f>((1+BSL_RFR_spot_no_VA!AG126)*(1+DH_RFR_spot_no_VA!$C126)/(1+BSL_RFR_spot_no_VA!$C126))-1</f>
        <v>3.4998104714778266E-2</v>
      </c>
      <c r="AH126" s="6">
        <f>((1+BSL_RFR_spot_no_VA!AH126)*(1+DH_RFR_spot_no_VA!$C126)/(1+BSL_RFR_spot_no_VA!$C126))-1</f>
        <v>3.831431783185546E-2</v>
      </c>
      <c r="AI126" s="6">
        <f>((1+BSL_RFR_spot_no_VA!AI126)*(1+DH_RFR_spot_no_VA!$C126)/(1+BSL_RFR_spot_no_VA!$C126))-1</f>
        <v>2.4450149739978277E-2</v>
      </c>
      <c r="AJ126" s="6">
        <f>((1+BSL_RFR_spot_no_VA!AJ126)*(1+DH_RFR_spot_no_VA!$C126)/(1+BSL_RFR_spot_no_VA!$C126))-1</f>
        <v>2.9534343946581609E-2</v>
      </c>
      <c r="AK126" s="6">
        <f>((1+BSL_RFR_spot_no_VA!AK126)*(1+DH_RFR_spot_no_VA!$C126)/(1+BSL_RFR_spot_no_VA!$C126))-1</f>
        <v>3.7685036427108853E-2</v>
      </c>
      <c r="AL126" s="6">
        <f>((1+BSL_RFR_spot_no_VA!AL126)*(1+DH_RFR_spot_no_VA!$C126)/(1+BSL_RFR_spot_no_VA!$C126))-1</f>
        <v>7.0068057287242302E-2</v>
      </c>
      <c r="AM126" s="6">
        <f>((1+BSL_RFR_spot_no_VA!AM126)*(1+DH_RFR_spot_no_VA!$C126)/(1+BSL_RFR_spot_no_VA!$C126))-1</f>
        <v>3.6006952681117976E-2</v>
      </c>
      <c r="AN126" s="6">
        <f>((1+BSL_RFR_spot_no_VA!AN126)*(1+DH_RFR_spot_no_VA!$C126)/(1+BSL_RFR_spot_no_VA!$C126))-1</f>
        <v>4.2199880791322419E-2</v>
      </c>
      <c r="AO126" s="6">
        <f>((1+BSL_RFR_spot_no_VA!AO126)*(1+DH_RFR_spot_no_VA!$C126)/(1+BSL_RFR_spot_no_VA!$C126))-1</f>
        <v>3.831431783185546E-2</v>
      </c>
      <c r="AP126" s="6">
        <f>((1+BSL_RFR_spot_no_VA!AP126)*(1+DH_RFR_spot_no_VA!$C126)/(1+BSL_RFR_spot_no_VA!$C126))-1</f>
        <v>4.5176481721710848E-2</v>
      </c>
      <c r="AQ126" s="6">
        <f>((1+BSL_RFR_spot_no_VA!AQ126)*(1+DH_RFR_spot_no_VA!$C126)/(1+BSL_RFR_spot_no_VA!$C126))-1</f>
        <v>3.6875960335291724E-2</v>
      </c>
      <c r="AR126" s="6">
        <f>((1+BSL_RFR_spot_no_VA!AR126)*(1+DH_RFR_spot_no_VA!$C126)/(1+BSL_RFR_spot_no_VA!$C126))-1</f>
        <v>5.5494699040809614E-2</v>
      </c>
      <c r="AS126" s="6">
        <f>((1+BSL_RFR_spot_no_VA!AS126)*(1+DH_RFR_spot_no_VA!$C126)/(1+BSL_RFR_spot_no_VA!$C126))-1</f>
        <v>2.46299444270488E-2</v>
      </c>
      <c r="AT126" s="6">
        <f>((1+BSL_RFR_spot_no_VA!AT126)*(1+DH_RFR_spot_no_VA!$C126)/(1+BSL_RFR_spot_no_VA!$C126))-1</f>
        <v>4.2769230633711963E-2</v>
      </c>
      <c r="AU126" s="6">
        <f>((1+BSL_RFR_spot_no_VA!AU126)*(1+DH_RFR_spot_no_VA!$C126)/(1+BSL_RFR_spot_no_VA!$C126))-1</f>
        <v>5.5664505134153996E-2</v>
      </c>
      <c r="AV126" s="6">
        <f>((1+BSL_RFR_spot_no_VA!AV126)*(1+DH_RFR_spot_no_VA!$C126)/(1+BSL_RFR_spot_no_VA!$C126))-1</f>
        <v>4.0571740013962243E-2</v>
      </c>
      <c r="AW126" s="6">
        <f>((1+BSL_RFR_spot_no_VA!AW126)*(1+DH_RFR_spot_no_VA!$C126)/(1+BSL_RFR_spot_no_VA!$C126))-1</f>
        <v>3.8054614394975816E-2</v>
      </c>
      <c r="AX126" s="6">
        <f>((1+BSL_RFR_spot_no_VA!AX126)*(1+DH_RFR_spot_no_VA!$C126)/(1+BSL_RFR_spot_no_VA!$C126))-1</f>
        <v>6.0239281060724403E-2</v>
      </c>
      <c r="AY126" s="6">
        <f>((1+BSL_RFR_spot_no_VA!AY126)*(1+DH_RFR_spot_no_VA!$C126)/(1+BSL_RFR_spot_no_VA!$C126))-1</f>
        <v>3.5347705495192949E-2</v>
      </c>
      <c r="AZ126" s="6">
        <f>((1+BSL_RFR_spot_no_VA!AZ126)*(1+DH_RFR_spot_no_VA!$C126)/(1+BSL_RFR_spot_no_VA!$C126))-1</f>
        <v>3.6286633305449678E-2</v>
      </c>
      <c r="BA126" s="6">
        <f>((1+BSL_RFR_spot_no_VA!BA126)*(1+DH_RFR_spot_no_VA!$C126)/(1+BSL_RFR_spot_no_VA!$C126))-1</f>
        <v>3.9243257048385827E-2</v>
      </c>
      <c r="BB126" s="6">
        <f>((1+BSL_RFR_spot_no_VA!BB126)*(1+DH_RFR_spot_no_VA!$C126)/(1+BSL_RFR_spot_no_VA!$C126))-1</f>
        <v>6.017934949836734E-2</v>
      </c>
      <c r="BC126" s="6">
        <f>((1+BSL_RFR_spot_no_VA!BC126)*(1+DH_RFR_spot_no_VA!$C126)/(1+BSL_RFR_spot_no_VA!$C126))-1</f>
        <v>3.3230123625251906E-2</v>
      </c>
      <c r="BD126" s="12"/>
      <c r="BE126" s="3"/>
    </row>
    <row r="127" spans="1:57" x14ac:dyDescent="0.25">
      <c r="A127" s="3"/>
      <c r="B127" s="3">
        <v>117</v>
      </c>
      <c r="C127" s="6">
        <v>3.5057749511848924E-2</v>
      </c>
      <c r="D127" s="6">
        <f>((1+BSL_RFR_spot_no_VA!D127)*(1+DH_RFR_spot_no_VA!$C127)/(1+BSL_RFR_spot_no_VA!$C127))-1</f>
        <v>3.5057749511848924E-2</v>
      </c>
      <c r="E127" s="6">
        <f>((1+BSL_RFR_spot_no_VA!E127)*(1+DH_RFR_spot_no_VA!$C127)/(1+BSL_RFR_spot_no_VA!$C127))-1</f>
        <v>3.5057749511848924E-2</v>
      </c>
      <c r="F127" s="6">
        <f>((1+BSL_RFR_spot_no_VA!F127)*(1+DH_RFR_spot_no_VA!$C127)/(1+BSL_RFR_spot_no_VA!$C127))-1</f>
        <v>3.4947873950973207E-2</v>
      </c>
      <c r="G127" s="6">
        <f>((1+BSL_RFR_spot_no_VA!G127)*(1+DH_RFR_spot_no_VA!$C127)/(1+BSL_RFR_spot_no_VA!$C127))-1</f>
        <v>4.1530418916167156E-2</v>
      </c>
      <c r="H127" s="6">
        <f>((1+BSL_RFR_spot_no_VA!H127)*(1+DH_RFR_spot_no_VA!$C127)/(1+BSL_RFR_spot_no_VA!$C127))-1</f>
        <v>3.5057749511848924E-2</v>
      </c>
      <c r="I127" s="6">
        <f>((1+BSL_RFR_spot_no_VA!I127)*(1+DH_RFR_spot_no_VA!$C127)/(1+BSL_RFR_spot_no_VA!$C127))-1</f>
        <v>3.5717002877103665E-2</v>
      </c>
      <c r="J127" s="6">
        <f>((1+BSL_RFR_spot_no_VA!J127)*(1+DH_RFR_spot_no_VA!$C127)/(1+BSL_RFR_spot_no_VA!$C127))-1</f>
        <v>3.5037772137144207E-2</v>
      </c>
      <c r="K127" s="6">
        <f>((1+BSL_RFR_spot_no_VA!K127)*(1+DH_RFR_spot_no_VA!$C127)/(1+BSL_RFR_spot_no_VA!$C127))-1</f>
        <v>3.5057749511848924E-2</v>
      </c>
      <c r="L127" s="6">
        <f>((1+BSL_RFR_spot_no_VA!L127)*(1+DH_RFR_spot_no_VA!$C127)/(1+BSL_RFR_spot_no_VA!$C127))-1</f>
        <v>3.5057749511848924E-2</v>
      </c>
      <c r="M127" s="6">
        <f>((1+BSL_RFR_spot_no_VA!M127)*(1+DH_RFR_spot_no_VA!$C127)/(1+BSL_RFR_spot_no_VA!$C127))-1</f>
        <v>3.5057749511848924E-2</v>
      </c>
      <c r="N127" s="6">
        <f>((1+BSL_RFR_spot_no_VA!N127)*(1+DH_RFR_spot_no_VA!$C127)/(1+BSL_RFR_spot_no_VA!$C127))-1</f>
        <v>3.5057749511848924E-2</v>
      </c>
      <c r="O127" s="6">
        <f>((1+BSL_RFR_spot_no_VA!O127)*(1+DH_RFR_spot_no_VA!$C127)/(1+BSL_RFR_spot_no_VA!$C127))-1</f>
        <v>3.5057749511848924E-2</v>
      </c>
      <c r="P127" s="6">
        <f>((1+BSL_RFR_spot_no_VA!P127)*(1+DH_RFR_spot_no_VA!$C127)/(1+BSL_RFR_spot_no_VA!$C127))-1</f>
        <v>4.1720203975861736E-2</v>
      </c>
      <c r="Q127" s="6">
        <f>((1+BSL_RFR_spot_no_VA!Q127)*(1+DH_RFR_spot_no_VA!$C127)/(1+BSL_RFR_spot_no_VA!$C127))-1</f>
        <v>4.3398303451055664E-2</v>
      </c>
      <c r="R127" s="6">
        <f>((1+BSL_RFR_spot_no_VA!R127)*(1+DH_RFR_spot_no_VA!$C127)/(1+BSL_RFR_spot_no_VA!$C127))-1</f>
        <v>3.5057749511848924E-2</v>
      </c>
      <c r="S127" s="6">
        <f>((1+BSL_RFR_spot_no_VA!S127)*(1+DH_RFR_spot_no_VA!$C127)/(1+BSL_RFR_spot_no_VA!$C127))-1</f>
        <v>3.5057749511848924E-2</v>
      </c>
      <c r="T127" s="6">
        <f>((1+BSL_RFR_spot_no_VA!T127)*(1+DH_RFR_spot_no_VA!$C127)/(1+BSL_RFR_spot_no_VA!$C127))-1</f>
        <v>3.5057749511848924E-2</v>
      </c>
      <c r="U127" s="6">
        <f>((1+BSL_RFR_spot_no_VA!U127)*(1+DH_RFR_spot_no_VA!$C127)/(1+BSL_RFR_spot_no_VA!$C127))-1</f>
        <v>2.4509695667774833E-2</v>
      </c>
      <c r="V127" s="6">
        <f>((1+BSL_RFR_spot_no_VA!V127)*(1+DH_RFR_spot_no_VA!$C127)/(1+BSL_RFR_spot_no_VA!$C127))-1</f>
        <v>3.5057749511848924E-2</v>
      </c>
      <c r="W127" s="6">
        <f>((1+BSL_RFR_spot_no_VA!W127)*(1+DH_RFR_spot_no_VA!$C127)/(1+BSL_RFR_spot_no_VA!$C127))-1</f>
        <v>3.5057749511848924E-2</v>
      </c>
      <c r="X127" s="6">
        <f>((1+BSL_RFR_spot_no_VA!X127)*(1+DH_RFR_spot_no_VA!$C127)/(1+BSL_RFR_spot_no_VA!$C127))-1</f>
        <v>3.5057749511848924E-2</v>
      </c>
      <c r="Y127" s="6">
        <f>((1+BSL_RFR_spot_no_VA!Y127)*(1+DH_RFR_spot_no_VA!$C127)/(1+BSL_RFR_spot_no_VA!$C127))-1</f>
        <v>3.5057749511848924E-2</v>
      </c>
      <c r="Z127" s="6">
        <f>((1+BSL_RFR_spot_no_VA!Z127)*(1+DH_RFR_spot_no_VA!$C127)/(1+BSL_RFR_spot_no_VA!$C127))-1</f>
        <v>3.754493266258252E-2</v>
      </c>
      <c r="AA127" s="6">
        <f>((1+BSL_RFR_spot_no_VA!AA127)*(1+DH_RFR_spot_no_VA!$C127)/(1+BSL_RFR_spot_no_VA!$C127))-1</f>
        <v>4.0132002686839252E-2</v>
      </c>
      <c r="AB127" s="6">
        <f>((1+BSL_RFR_spot_no_VA!AB127)*(1+DH_RFR_spot_no_VA!$C127)/(1+BSL_RFR_spot_no_VA!$C127))-1</f>
        <v>3.5057749511848924E-2</v>
      </c>
      <c r="AC127" s="6">
        <f>((1+BSL_RFR_spot_no_VA!AC127)*(1+DH_RFR_spot_no_VA!$C127)/(1+BSL_RFR_spot_no_VA!$C127))-1</f>
        <v>4.1969921159670243E-2</v>
      </c>
      <c r="AD127" s="6">
        <f>((1+BSL_RFR_spot_no_VA!AD127)*(1+DH_RFR_spot_no_VA!$C127)/(1+BSL_RFR_spot_no_VA!$C127))-1</f>
        <v>4.7843269322848103E-2</v>
      </c>
      <c r="AE127" s="6">
        <f>((1+BSL_RFR_spot_no_VA!AE127)*(1+DH_RFR_spot_no_VA!$C127)/(1+BSL_RFR_spot_no_VA!$C127))-1</f>
        <v>3.5057749511848924E-2</v>
      </c>
      <c r="AF127" s="6">
        <f>((1+BSL_RFR_spot_no_VA!AF127)*(1+DH_RFR_spot_no_VA!$C127)/(1+BSL_RFR_spot_no_VA!$C127))-1</f>
        <v>3.5057749511848924E-2</v>
      </c>
      <c r="AG127" s="6">
        <f>((1+BSL_RFR_spot_no_VA!AG127)*(1+DH_RFR_spot_no_VA!$C127)/(1+BSL_RFR_spot_no_VA!$C127))-1</f>
        <v>3.5057749511848924E-2</v>
      </c>
      <c r="AH127" s="6">
        <f>((1+BSL_RFR_spot_no_VA!AH127)*(1+DH_RFR_spot_no_VA!$C127)/(1+BSL_RFR_spot_no_VA!$C127))-1</f>
        <v>3.834402765076983E-2</v>
      </c>
      <c r="AI127" s="6">
        <f>((1+BSL_RFR_spot_no_VA!AI127)*(1+DH_RFR_spot_no_VA!$C127)/(1+BSL_RFR_spot_no_VA!$C127))-1</f>
        <v>2.4509695667774833E-2</v>
      </c>
      <c r="AJ127" s="6">
        <f>((1+BSL_RFR_spot_no_VA!AJ127)*(1+DH_RFR_spot_no_VA!$C127)/(1+BSL_RFR_spot_no_VA!$C127))-1</f>
        <v>2.963389227952673E-2</v>
      </c>
      <c r="AK127" s="6">
        <f>((1+BSL_RFR_spot_no_VA!AK127)*(1+DH_RFR_spot_no_VA!$C127)/(1+BSL_RFR_spot_no_VA!$C127))-1</f>
        <v>3.772472903492452E-2</v>
      </c>
      <c r="AL127" s="6">
        <f>((1+BSL_RFR_spot_no_VA!AL127)*(1+DH_RFR_spot_no_VA!$C127)/(1+BSL_RFR_spot_no_VA!$C127))-1</f>
        <v>6.991826837152626E-2</v>
      </c>
      <c r="AM127" s="6">
        <f>((1+BSL_RFR_spot_no_VA!AM127)*(1+DH_RFR_spot_no_VA!$C127)/(1+BSL_RFR_spot_no_VA!$C127))-1</f>
        <v>3.6056618247083394E-2</v>
      </c>
      <c r="AN127" s="6">
        <f>((1+BSL_RFR_spot_no_VA!AN127)*(1+DH_RFR_spot_no_VA!$C127)/(1+BSL_RFR_spot_no_VA!$C127))-1</f>
        <v>4.2199660968774255E-2</v>
      </c>
      <c r="AO127" s="6">
        <f>((1+BSL_RFR_spot_no_VA!AO127)*(1+DH_RFR_spot_no_VA!$C127)/(1+BSL_RFR_spot_no_VA!$C127))-1</f>
        <v>3.835401633812241E-2</v>
      </c>
      <c r="AP127" s="6">
        <f>((1+BSL_RFR_spot_no_VA!AP127)*(1+DH_RFR_spot_no_VA!$C127)/(1+BSL_RFR_spot_no_VA!$C127))-1</f>
        <v>4.5146323737715433E-2</v>
      </c>
      <c r="AQ127" s="6">
        <f>((1+BSL_RFR_spot_no_VA!AQ127)*(1+DH_RFR_spot_no_VA!$C127)/(1+BSL_RFR_spot_no_VA!$C127))-1</f>
        <v>3.6925634046736988E-2</v>
      </c>
      <c r="AR127" s="6">
        <f>((1+BSL_RFR_spot_no_VA!AR127)*(1+DH_RFR_spot_no_VA!$C127)/(1+BSL_RFR_spot_no_VA!$C127))-1</f>
        <v>5.5464637772685954E-2</v>
      </c>
      <c r="AS127" s="6">
        <f>((1+BSL_RFR_spot_no_VA!AS127)*(1+DH_RFR_spot_no_VA!$C127)/(1+BSL_RFR_spot_no_VA!$C127))-1</f>
        <v>2.4689492040116834E-2</v>
      </c>
      <c r="AT127" s="6">
        <f>((1+BSL_RFR_spot_no_VA!AT127)*(1+DH_RFR_spot_no_VA!$C127)/(1+BSL_RFR_spot_no_VA!$C127))-1</f>
        <v>4.2759027460505417E-2</v>
      </c>
      <c r="AU127" s="6">
        <f>((1+BSL_RFR_spot_no_VA!AU127)*(1+DH_RFR_spot_no_VA!$C127)/(1+BSL_RFR_spot_no_VA!$C127))-1</f>
        <v>5.5634445457675596E-2</v>
      </c>
      <c r="AV127" s="6">
        <f>((1+BSL_RFR_spot_no_VA!AV127)*(1+DH_RFR_spot_no_VA!$C127)/(1+BSL_RFR_spot_no_VA!$C127))-1</f>
        <v>4.0591482305047055E-2</v>
      </c>
      <c r="AW127" s="6">
        <f>((1+BSL_RFR_spot_no_VA!AW127)*(1+DH_RFR_spot_no_VA!$C127)/(1+BSL_RFR_spot_no_VA!$C127))-1</f>
        <v>3.8084321779608965E-2</v>
      </c>
      <c r="AX127" s="6">
        <f>((1+BSL_RFR_spot_no_VA!AX127)*(1+DH_RFR_spot_no_VA!$C127)/(1+BSL_RFR_spot_no_VA!$C127))-1</f>
        <v>6.016930951563948E-2</v>
      </c>
      <c r="AY127" s="6">
        <f>((1+BSL_RFR_spot_no_VA!AY127)*(1+DH_RFR_spot_no_VA!$C127)/(1+BSL_RFR_spot_no_VA!$C127))-1</f>
        <v>3.5397364881828652E-2</v>
      </c>
      <c r="AZ127" s="6">
        <f>((1+BSL_RFR_spot_no_VA!AZ127)*(1+DH_RFR_spot_no_VA!$C127)/(1+BSL_RFR_spot_no_VA!$C127))-1</f>
        <v>3.6336301492948753E-2</v>
      </c>
      <c r="BA127" s="6">
        <f>((1+BSL_RFR_spot_no_VA!BA127)*(1+DH_RFR_spot_no_VA!$C127)/(1+BSL_RFR_spot_no_VA!$C127))-1</f>
        <v>3.9262986887185436E-2</v>
      </c>
      <c r="BB127" s="6">
        <f>((1+BSL_RFR_spot_no_VA!BB127)*(1+DH_RFR_spot_no_VA!$C127)/(1+BSL_RFR_spot_no_VA!$C127))-1</f>
        <v>6.0109377391525332E-2</v>
      </c>
      <c r="BC127" s="6">
        <f>((1+BSL_RFR_spot_no_VA!BC127)*(1+DH_RFR_spot_no_VA!$C127)/(1+BSL_RFR_spot_no_VA!$C127))-1</f>
        <v>3.3309729225188933E-2</v>
      </c>
      <c r="BD127" s="12"/>
      <c r="BE127" s="3"/>
    </row>
    <row r="128" spans="1:57" x14ac:dyDescent="0.25">
      <c r="A128" s="3"/>
      <c r="B128" s="3">
        <v>118</v>
      </c>
      <c r="C128" s="6">
        <v>3.5116386808599964E-2</v>
      </c>
      <c r="D128" s="6">
        <f>((1+BSL_RFR_spot_no_VA!D128)*(1+DH_RFR_spot_no_VA!$C128)/(1+BSL_RFR_spot_no_VA!$C128))-1</f>
        <v>3.5116386808599964E-2</v>
      </c>
      <c r="E128" s="6">
        <f>((1+BSL_RFR_spot_no_VA!E128)*(1+DH_RFR_spot_no_VA!$C128)/(1+BSL_RFR_spot_no_VA!$C128))-1</f>
        <v>3.5116386808599964E-2</v>
      </c>
      <c r="F128" s="6">
        <f>((1+BSL_RFR_spot_no_VA!F128)*(1+DH_RFR_spot_no_VA!$C128)/(1+BSL_RFR_spot_no_VA!$C128))-1</f>
        <v>3.5006510324880225E-2</v>
      </c>
      <c r="G128" s="6">
        <f>((1+BSL_RFR_spot_no_VA!G128)*(1+DH_RFR_spot_no_VA!$C128)/(1+BSL_RFR_spot_no_VA!$C128))-1</f>
        <v>4.1539166720572895E-2</v>
      </c>
      <c r="H128" s="6">
        <f>((1+BSL_RFR_spot_no_VA!H128)*(1+DH_RFR_spot_no_VA!$C128)/(1+BSL_RFR_spot_no_VA!$C128))-1</f>
        <v>3.5116386808599964E-2</v>
      </c>
      <c r="I128" s="6">
        <f>((1+BSL_RFR_spot_no_VA!I128)*(1+DH_RFR_spot_no_VA!$C128)/(1+BSL_RFR_spot_no_VA!$C128))-1</f>
        <v>3.5765656939670265E-2</v>
      </c>
      <c r="J128" s="6">
        <f>((1+BSL_RFR_spot_no_VA!J128)*(1+DH_RFR_spot_no_VA!$C128)/(1+BSL_RFR_spot_no_VA!$C128))-1</f>
        <v>3.5096409266105244E-2</v>
      </c>
      <c r="K128" s="6">
        <f>((1+BSL_RFR_spot_no_VA!K128)*(1+DH_RFR_spot_no_VA!$C128)/(1+BSL_RFR_spot_no_VA!$C128))-1</f>
        <v>3.5116386808599964E-2</v>
      </c>
      <c r="L128" s="6">
        <f>((1+BSL_RFR_spot_no_VA!L128)*(1+DH_RFR_spot_no_VA!$C128)/(1+BSL_RFR_spot_no_VA!$C128))-1</f>
        <v>3.5116386808599964E-2</v>
      </c>
      <c r="M128" s="6">
        <f>((1+BSL_RFR_spot_no_VA!M128)*(1+DH_RFR_spot_no_VA!$C128)/(1+BSL_RFR_spot_no_VA!$C128))-1</f>
        <v>3.5116386808599964E-2</v>
      </c>
      <c r="N128" s="6">
        <f>((1+BSL_RFR_spot_no_VA!N128)*(1+DH_RFR_spot_no_VA!$C128)/(1+BSL_RFR_spot_no_VA!$C128))-1</f>
        <v>3.5116386808599964E-2</v>
      </c>
      <c r="O128" s="6">
        <f>((1+BSL_RFR_spot_no_VA!O128)*(1+DH_RFR_spot_no_VA!$C128)/(1+BSL_RFR_spot_no_VA!$C128))-1</f>
        <v>3.5116386808599964E-2</v>
      </c>
      <c r="P128" s="6">
        <f>((1+BSL_RFR_spot_no_VA!P128)*(1+DH_RFR_spot_no_VA!$C128)/(1+BSL_RFR_spot_no_VA!$C128))-1</f>
        <v>4.1728953374270183E-2</v>
      </c>
      <c r="Q128" s="6">
        <f>((1+BSL_RFR_spot_no_VA!Q128)*(1+DH_RFR_spot_no_VA!$C128)/(1+BSL_RFR_spot_no_VA!$C128))-1</f>
        <v>4.3387089401311307E-2</v>
      </c>
      <c r="R128" s="6">
        <f>((1+BSL_RFR_spot_no_VA!R128)*(1+DH_RFR_spot_no_VA!$C128)/(1+BSL_RFR_spot_no_VA!$C128))-1</f>
        <v>3.5116386808599964E-2</v>
      </c>
      <c r="S128" s="6">
        <f>((1+BSL_RFR_spot_no_VA!S128)*(1+DH_RFR_spot_no_VA!$C128)/(1+BSL_RFR_spot_no_VA!$C128))-1</f>
        <v>3.5116386808599964E-2</v>
      </c>
      <c r="T128" s="6">
        <f>((1+BSL_RFR_spot_no_VA!T128)*(1+DH_RFR_spot_no_VA!$C128)/(1+BSL_RFR_spot_no_VA!$C128))-1</f>
        <v>3.5116386808599964E-2</v>
      </c>
      <c r="U128" s="6">
        <f>((1+BSL_RFR_spot_no_VA!U128)*(1+DH_RFR_spot_no_VA!$C128)/(1+BSL_RFR_spot_no_VA!$C128))-1</f>
        <v>2.4578233142765749E-2</v>
      </c>
      <c r="V128" s="6">
        <f>((1+BSL_RFR_spot_no_VA!V128)*(1+DH_RFR_spot_no_VA!$C128)/(1+BSL_RFR_spot_no_VA!$C128))-1</f>
        <v>3.5116386808599964E-2</v>
      </c>
      <c r="W128" s="6">
        <f>((1+BSL_RFR_spot_no_VA!W128)*(1+DH_RFR_spot_no_VA!$C128)/(1+BSL_RFR_spot_no_VA!$C128))-1</f>
        <v>3.5116386808599964E-2</v>
      </c>
      <c r="X128" s="6">
        <f>((1+BSL_RFR_spot_no_VA!X128)*(1+DH_RFR_spot_no_VA!$C128)/(1+BSL_RFR_spot_no_VA!$C128))-1</f>
        <v>3.5116386808599964E-2</v>
      </c>
      <c r="Y128" s="6">
        <f>((1+BSL_RFR_spot_no_VA!Y128)*(1+DH_RFR_spot_no_VA!$C128)/(1+BSL_RFR_spot_no_VA!$C128))-1</f>
        <v>3.5116386808599964E-2</v>
      </c>
      <c r="Z128" s="6">
        <f>((1+BSL_RFR_spot_no_VA!Z128)*(1+DH_RFR_spot_no_VA!$C128)/(1+BSL_RFR_spot_no_VA!$C128))-1</f>
        <v>3.7573624535420125E-2</v>
      </c>
      <c r="AA128" s="6">
        <f>((1+BSL_RFR_spot_no_VA!AA128)*(1+DH_RFR_spot_no_VA!$C128)/(1+BSL_RFR_spot_no_VA!$C128))-1</f>
        <v>4.0150727517207052E-2</v>
      </c>
      <c r="AB128" s="6">
        <f>((1+BSL_RFR_spot_no_VA!AB128)*(1+DH_RFR_spot_no_VA!$C128)/(1+BSL_RFR_spot_no_VA!$C128))-1</f>
        <v>3.5116386808599964E-2</v>
      </c>
      <c r="AC128" s="6">
        <f>((1+BSL_RFR_spot_no_VA!AC128)*(1+DH_RFR_spot_no_VA!$C128)/(1+BSL_RFR_spot_no_VA!$C128))-1</f>
        <v>4.1968683884203939E-2</v>
      </c>
      <c r="AD128" s="6">
        <f>((1+BSL_RFR_spot_no_VA!AD128)*(1+DH_RFR_spot_no_VA!$C128)/(1+BSL_RFR_spot_no_VA!$C128))-1</f>
        <v>4.7802126292590064E-2</v>
      </c>
      <c r="AE128" s="6">
        <f>((1+BSL_RFR_spot_no_VA!AE128)*(1+DH_RFR_spot_no_VA!$C128)/(1+BSL_RFR_spot_no_VA!$C128))-1</f>
        <v>3.5116386808599964E-2</v>
      </c>
      <c r="AF128" s="6">
        <f>((1+BSL_RFR_spot_no_VA!AF128)*(1+DH_RFR_spot_no_VA!$C128)/(1+BSL_RFR_spot_no_VA!$C128))-1</f>
        <v>3.5116386808599964E-2</v>
      </c>
      <c r="AG128" s="6">
        <f>((1+BSL_RFR_spot_no_VA!AG128)*(1+DH_RFR_spot_no_VA!$C128)/(1+BSL_RFR_spot_no_VA!$C128))-1</f>
        <v>3.5116386808599964E-2</v>
      </c>
      <c r="AH128" s="6">
        <f>((1+BSL_RFR_spot_no_VA!AH128)*(1+DH_RFR_spot_no_VA!$C128)/(1+BSL_RFR_spot_no_VA!$C128))-1</f>
        <v>3.8372726235198718E-2</v>
      </c>
      <c r="AI128" s="6">
        <f>((1+BSL_RFR_spot_no_VA!AI128)*(1+DH_RFR_spot_no_VA!$C128)/(1+BSL_RFR_spot_no_VA!$C128))-1</f>
        <v>2.4578233142765749E-2</v>
      </c>
      <c r="AJ128" s="6">
        <f>((1+BSL_RFR_spot_no_VA!AJ128)*(1+DH_RFR_spot_no_VA!$C128)/(1+BSL_RFR_spot_no_VA!$C128))-1</f>
        <v>2.974242787758663E-2</v>
      </c>
      <c r="AK128" s="6">
        <f>((1+BSL_RFR_spot_no_VA!AK128)*(1+DH_RFR_spot_no_VA!$C128)/(1+BSL_RFR_spot_no_VA!$C128))-1</f>
        <v>3.7753422417870386E-2</v>
      </c>
      <c r="AL128" s="6">
        <f>((1+BSL_RFR_spot_no_VA!AL128)*(1+DH_RFR_spot_no_VA!$C128)/(1+BSL_RFR_spot_no_VA!$C128))-1</f>
        <v>6.9757445494015302E-2</v>
      </c>
      <c r="AM128" s="6">
        <f>((1+BSL_RFR_spot_no_VA!AM128)*(1+DH_RFR_spot_no_VA!$C128)/(1+BSL_RFR_spot_no_VA!$C128))-1</f>
        <v>3.6105275162076067E-2</v>
      </c>
      <c r="AN128" s="6">
        <f>((1+BSL_RFR_spot_no_VA!AN128)*(1+DH_RFR_spot_no_VA!$C128)/(1+BSL_RFR_spot_no_VA!$C128))-1</f>
        <v>4.2188436851643196E-2</v>
      </c>
      <c r="AO128" s="6">
        <f>((1+BSL_RFR_spot_no_VA!AO128)*(1+DH_RFR_spot_no_VA!$C128)/(1+BSL_RFR_spot_no_VA!$C128))-1</f>
        <v>3.8382715006446189E-2</v>
      </c>
      <c r="AP128" s="6">
        <f>((1+BSL_RFR_spot_no_VA!AP128)*(1+DH_RFR_spot_no_VA!$C128)/(1+BSL_RFR_spot_no_VA!$C128))-1</f>
        <v>4.5125135598330646E-2</v>
      </c>
      <c r="AQ128" s="6">
        <f>((1+BSL_RFR_spot_no_VA!AQ128)*(1+DH_RFR_spot_no_VA!$C128)/(1+BSL_RFR_spot_no_VA!$C128))-1</f>
        <v>3.6964309489338598E-2</v>
      </c>
      <c r="AR128" s="6">
        <f>((1+BSL_RFR_spot_no_VA!AR128)*(1+DH_RFR_spot_no_VA!$C128)/(1+BSL_RFR_spot_no_VA!$C128))-1</f>
        <v>5.5433547525478355E-2</v>
      </c>
      <c r="AS128" s="6">
        <f>((1+BSL_RFR_spot_no_VA!AS128)*(1+DH_RFR_spot_no_VA!$C128)/(1+BSL_RFR_spot_no_VA!$C128))-1</f>
        <v>2.4748042253968539E-2</v>
      </c>
      <c r="AT128" s="6">
        <f>((1+BSL_RFR_spot_no_VA!AT128)*(1+DH_RFR_spot_no_VA!$C128)/(1+BSL_RFR_spot_no_VA!$C128))-1</f>
        <v>4.2747808041488256E-2</v>
      </c>
      <c r="AU128" s="6">
        <f>((1+BSL_RFR_spot_no_VA!AU128)*(1+DH_RFR_spot_no_VA!$C128)/(1+BSL_RFR_spot_no_VA!$C128))-1</f>
        <v>5.5603356636681145E-2</v>
      </c>
      <c r="AV128" s="6">
        <f>((1+BSL_RFR_spot_no_VA!AV128)*(1+DH_RFR_spot_no_VA!$C128)/(1+BSL_RFR_spot_no_VA!$C128))-1</f>
        <v>4.0600222223332594E-2</v>
      </c>
      <c r="AW128" s="6">
        <f>((1+BSL_RFR_spot_no_VA!AW128)*(1+DH_RFR_spot_no_VA!$C128)/(1+BSL_RFR_spot_no_VA!$C128))-1</f>
        <v>3.8113018182770686E-2</v>
      </c>
      <c r="AX128" s="6">
        <f>((1+BSL_RFR_spot_no_VA!AX128)*(1+DH_RFR_spot_no_VA!$C128)/(1+BSL_RFR_spot_no_VA!$C128))-1</f>
        <v>6.0098303697937894E-2</v>
      </c>
      <c r="AY128" s="6">
        <f>((1+BSL_RFR_spot_no_VA!AY128)*(1+DH_RFR_spot_no_VA!$C128)/(1+BSL_RFR_spot_no_VA!$C128))-1</f>
        <v>3.545600503100621E-2</v>
      </c>
      <c r="AZ128" s="6">
        <f>((1+BSL_RFR_spot_no_VA!AZ128)*(1+DH_RFR_spot_no_VA!$C128)/(1+BSL_RFR_spot_no_VA!$C128))-1</f>
        <v>3.6384960756998819E-2</v>
      </c>
      <c r="BA128" s="6">
        <f>((1+BSL_RFR_spot_no_VA!BA128)*(1+DH_RFR_spot_no_VA!$C128)/(1+BSL_RFR_spot_no_VA!$C128))-1</f>
        <v>3.9291693189944521E-2</v>
      </c>
      <c r="BB128" s="6">
        <f>((1+BSL_RFR_spot_no_VA!BB128)*(1+DH_RFR_spot_no_VA!$C128)/(1+BSL_RFR_spot_no_VA!$C128))-1</f>
        <v>6.0038371070454177E-2</v>
      </c>
      <c r="BC128" s="6">
        <f>((1+BSL_RFR_spot_no_VA!BC128)*(1+DH_RFR_spot_no_VA!$C128)/(1+BSL_RFR_spot_no_VA!$C128))-1</f>
        <v>3.3378340611580626E-2</v>
      </c>
      <c r="BD128" s="12"/>
      <c r="BE128" s="3"/>
    </row>
    <row r="129" spans="1:57" x14ac:dyDescent="0.25">
      <c r="A129" s="3"/>
      <c r="B129" s="3">
        <v>119</v>
      </c>
      <c r="C129" s="6">
        <v>3.5174041911369525E-2</v>
      </c>
      <c r="D129" s="6">
        <f>((1+BSL_RFR_spot_no_VA!D129)*(1+DH_RFR_spot_no_VA!$C129)/(1+BSL_RFR_spot_no_VA!$C129))-1</f>
        <v>3.5174041911369525E-2</v>
      </c>
      <c r="E129" s="6">
        <f>((1+BSL_RFR_spot_no_VA!E129)*(1+DH_RFR_spot_no_VA!$C129)/(1+BSL_RFR_spot_no_VA!$C129))-1</f>
        <v>3.5174041911369525E-2</v>
      </c>
      <c r="F129" s="6">
        <f>((1+BSL_RFR_spot_no_VA!F129)*(1+DH_RFR_spot_no_VA!$C129)/(1+BSL_RFR_spot_no_VA!$C129))-1</f>
        <v>3.5064164609148962E-2</v>
      </c>
      <c r="G129" s="6">
        <f>((1+BSL_RFR_spot_no_VA!G129)*(1+DH_RFR_spot_no_VA!$C129)/(1+BSL_RFR_spot_no_VA!$C129))-1</f>
        <v>4.1536936594506413E-2</v>
      </c>
      <c r="H129" s="6">
        <f>((1+BSL_RFR_spot_no_VA!H129)*(1+DH_RFR_spot_no_VA!$C129)/(1+BSL_RFR_spot_no_VA!$C129))-1</f>
        <v>3.5174041911369525E-2</v>
      </c>
      <c r="I129" s="6">
        <f>((1+BSL_RFR_spot_no_VA!I129)*(1+DH_RFR_spot_no_VA!$C129)/(1+BSL_RFR_spot_no_VA!$C129))-1</f>
        <v>3.5823316879036726E-2</v>
      </c>
      <c r="J129" s="6">
        <f>((1+BSL_RFR_spot_no_VA!J129)*(1+DH_RFR_spot_no_VA!$C129)/(1+BSL_RFR_spot_no_VA!$C129))-1</f>
        <v>3.5154064220056958E-2</v>
      </c>
      <c r="K129" s="6">
        <f>((1+BSL_RFR_spot_no_VA!K129)*(1+DH_RFR_spot_no_VA!$C129)/(1+BSL_RFR_spot_no_VA!$C129))-1</f>
        <v>3.5174041911369525E-2</v>
      </c>
      <c r="L129" s="6">
        <f>((1+BSL_RFR_spot_no_VA!L129)*(1+DH_RFR_spot_no_VA!$C129)/(1+BSL_RFR_spot_no_VA!$C129))-1</f>
        <v>3.5174041911369525E-2</v>
      </c>
      <c r="M129" s="6">
        <f>((1+BSL_RFR_spot_no_VA!M129)*(1+DH_RFR_spot_no_VA!$C129)/(1+BSL_RFR_spot_no_VA!$C129))-1</f>
        <v>3.5174041911369525E-2</v>
      </c>
      <c r="N129" s="6">
        <f>((1+BSL_RFR_spot_no_VA!N129)*(1+DH_RFR_spot_no_VA!$C129)/(1+BSL_RFR_spot_no_VA!$C129))-1</f>
        <v>3.5174041911369525E-2</v>
      </c>
      <c r="O129" s="6">
        <f>((1+BSL_RFR_spot_no_VA!O129)*(1+DH_RFR_spot_no_VA!$C129)/(1+BSL_RFR_spot_no_VA!$C129))-1</f>
        <v>3.5174041911369525E-2</v>
      </c>
      <c r="P129" s="6">
        <f>((1+BSL_RFR_spot_no_VA!P129)*(1+DH_RFR_spot_no_VA!$C129)/(1+BSL_RFR_spot_no_VA!$C129))-1</f>
        <v>4.1726724661978576E-2</v>
      </c>
      <c r="Q129" s="6">
        <f>((1+BSL_RFR_spot_no_VA!Q129)*(1+DH_RFR_spot_no_VA!$C129)/(1+BSL_RFR_spot_no_VA!$C129))-1</f>
        <v>4.3374884195287011E-2</v>
      </c>
      <c r="R129" s="6">
        <f>((1+BSL_RFR_spot_no_VA!R129)*(1+DH_RFR_spot_no_VA!$C129)/(1+BSL_RFR_spot_no_VA!$C129))-1</f>
        <v>3.5174041911369525E-2</v>
      </c>
      <c r="S129" s="6">
        <f>((1+BSL_RFR_spot_no_VA!S129)*(1+DH_RFR_spot_no_VA!$C129)/(1+BSL_RFR_spot_no_VA!$C129))-1</f>
        <v>3.5174041911369525E-2</v>
      </c>
      <c r="T129" s="6">
        <f>((1+BSL_RFR_spot_no_VA!T129)*(1+DH_RFR_spot_no_VA!$C129)/(1+BSL_RFR_spot_no_VA!$C129))-1</f>
        <v>3.5174041911369525E-2</v>
      </c>
      <c r="U129" s="6">
        <f>((1+BSL_RFR_spot_no_VA!U129)*(1+DH_RFR_spot_no_VA!$C129)/(1+BSL_RFR_spot_no_VA!$C129))-1</f>
        <v>2.4635809743850379E-2</v>
      </c>
      <c r="V129" s="6">
        <f>((1+BSL_RFR_spot_no_VA!V129)*(1+DH_RFR_spot_no_VA!$C129)/(1+BSL_RFR_spot_no_VA!$C129))-1</f>
        <v>3.5174041911369525E-2</v>
      </c>
      <c r="W129" s="6">
        <f>((1+BSL_RFR_spot_no_VA!W129)*(1+DH_RFR_spot_no_VA!$C129)/(1+BSL_RFR_spot_no_VA!$C129))-1</f>
        <v>3.5174041911369525E-2</v>
      </c>
      <c r="X129" s="6">
        <f>((1+BSL_RFR_spot_no_VA!X129)*(1+DH_RFR_spot_no_VA!$C129)/(1+BSL_RFR_spot_no_VA!$C129))-1</f>
        <v>3.5174041911369525E-2</v>
      </c>
      <c r="Y129" s="6">
        <f>((1+BSL_RFR_spot_no_VA!Y129)*(1+DH_RFR_spot_no_VA!$C129)/(1+BSL_RFR_spot_no_VA!$C129))-1</f>
        <v>3.5174041911369525E-2</v>
      </c>
      <c r="Z129" s="6">
        <f>((1+BSL_RFR_spot_no_VA!Z129)*(1+DH_RFR_spot_no_VA!$C129)/(1+BSL_RFR_spot_no_VA!$C129))-1</f>
        <v>3.761132025153513E-2</v>
      </c>
      <c r="AA129" s="6">
        <f>((1+BSL_RFR_spot_no_VA!AA129)*(1+DH_RFR_spot_no_VA!$C129)/(1+BSL_RFR_spot_no_VA!$C129))-1</f>
        <v>4.0158475893921297E-2</v>
      </c>
      <c r="AB129" s="6">
        <f>((1+BSL_RFR_spot_no_VA!AB129)*(1+DH_RFR_spot_no_VA!$C129)/(1+BSL_RFR_spot_no_VA!$C129))-1</f>
        <v>3.5174041911369525E-2</v>
      </c>
      <c r="AC129" s="6">
        <f>((1+BSL_RFR_spot_no_VA!AC129)*(1+DH_RFR_spot_no_VA!$C129)/(1+BSL_RFR_spot_no_VA!$C129))-1</f>
        <v>4.1966456957732712E-2</v>
      </c>
      <c r="AD129" s="6">
        <f>((1+BSL_RFR_spot_no_VA!AD129)*(1+DH_RFR_spot_no_VA!$C129)/(1+BSL_RFR_spot_no_VA!$C129))-1</f>
        <v>4.7749998592797382E-2</v>
      </c>
      <c r="AE129" s="6">
        <f>((1+BSL_RFR_spot_no_VA!AE129)*(1+DH_RFR_spot_no_VA!$C129)/(1+BSL_RFR_spot_no_VA!$C129))-1</f>
        <v>3.5174041911369525E-2</v>
      </c>
      <c r="AF129" s="6">
        <f>((1+BSL_RFR_spot_no_VA!AF129)*(1+DH_RFR_spot_no_VA!$C129)/(1+BSL_RFR_spot_no_VA!$C129))-1</f>
        <v>3.5174041911369525E-2</v>
      </c>
      <c r="AG129" s="6">
        <f>((1+BSL_RFR_spot_no_VA!AG129)*(1+DH_RFR_spot_no_VA!$C129)/(1+BSL_RFR_spot_no_VA!$C129))-1</f>
        <v>3.5174041911369525E-2</v>
      </c>
      <c r="AH129" s="6">
        <f>((1+BSL_RFR_spot_no_VA!AH129)*(1+DH_RFR_spot_no_VA!$C129)/(1+BSL_RFR_spot_no_VA!$C129))-1</f>
        <v>3.8400439058391855E-2</v>
      </c>
      <c r="AI129" s="6">
        <f>((1+BSL_RFR_spot_no_VA!AI129)*(1+DH_RFR_spot_no_VA!$C129)/(1+BSL_RFR_spot_no_VA!$C129))-1</f>
        <v>2.4635809743850379E-2</v>
      </c>
      <c r="AJ129" s="6">
        <f>((1+BSL_RFR_spot_no_VA!AJ129)*(1+DH_RFR_spot_no_VA!$C129)/(1+BSL_RFR_spot_no_VA!$C129))-1</f>
        <v>2.9839998330843276E-2</v>
      </c>
      <c r="AK129" s="6">
        <f>((1+BSL_RFR_spot_no_VA!AK129)*(1+DH_RFR_spot_no_VA!$C129)/(1+BSL_RFR_spot_no_VA!$C129))-1</f>
        <v>3.7791119473350676E-2</v>
      </c>
      <c r="AL129" s="6">
        <f>((1+BSL_RFR_spot_no_VA!AL129)*(1+DH_RFR_spot_no_VA!$C129)/(1+BSL_RFR_spot_no_VA!$C129))-1</f>
        <v>6.9605592889035783E-2</v>
      </c>
      <c r="AM129" s="6">
        <f>((1+BSL_RFR_spot_no_VA!AM129)*(1+DH_RFR_spot_no_VA!$C129)/(1+BSL_RFR_spot_no_VA!$C129))-1</f>
        <v>3.6152948785698413E-2</v>
      </c>
      <c r="AN129" s="6">
        <f>((1+BSL_RFR_spot_no_VA!AN129)*(1+DH_RFR_spot_no_VA!$C129)/(1+BSL_RFR_spot_no_VA!$C129))-1</f>
        <v>4.2186211562173836E-2</v>
      </c>
      <c r="AO129" s="6">
        <f>((1+BSL_RFR_spot_no_VA!AO129)*(1+DH_RFR_spot_no_VA!$C129)/(1+BSL_RFR_spot_no_VA!$C129))-1</f>
        <v>3.8410427904048472E-2</v>
      </c>
      <c r="AP129" s="6">
        <f>((1+BSL_RFR_spot_no_VA!AP129)*(1+DH_RFR_spot_no_VA!$C129)/(1+BSL_RFR_spot_no_VA!$C129))-1</f>
        <v>4.5092965648190653E-2</v>
      </c>
      <c r="AQ129" s="6">
        <f>((1+BSL_RFR_spot_no_VA!AQ129)*(1+DH_RFR_spot_no_VA!$C129)/(1+BSL_RFR_spot_no_VA!$C129))-1</f>
        <v>3.7002000666493728E-2</v>
      </c>
      <c r="AR129" s="6">
        <f>((1+BSL_RFR_spot_no_VA!AR129)*(1+DH_RFR_spot_no_VA!$C129)/(1+BSL_RFR_spot_no_VA!$C129))-1</f>
        <v>5.5401454365612279E-2</v>
      </c>
      <c r="AS129" s="6">
        <f>((1+BSL_RFR_spot_no_VA!AS129)*(1+DH_RFR_spot_no_VA!$C129)/(1+BSL_RFR_spot_no_VA!$C129))-1</f>
        <v>2.4805620120009531E-2</v>
      </c>
      <c r="AT129" s="6">
        <f>((1+BSL_RFR_spot_no_VA!AT129)*(1+DH_RFR_spot_no_VA!$C129)/(1+BSL_RFR_spot_no_VA!$C129))-1</f>
        <v>4.2745586918932821E-2</v>
      </c>
      <c r="AU129" s="6">
        <f>((1+BSL_RFR_spot_no_VA!AU129)*(1+DH_RFR_spot_no_VA!$C129)/(1+BSL_RFR_spot_no_VA!$C129))-1</f>
        <v>5.5571264741771431E-2</v>
      </c>
      <c r="AV129" s="6">
        <f>((1+BSL_RFR_spot_no_VA!AV129)*(1+DH_RFR_spot_no_VA!$C129)/(1+BSL_RFR_spot_no_VA!$C129))-1</f>
        <v>4.0607973948459941E-2</v>
      </c>
      <c r="AW129" s="6">
        <f>((1+BSL_RFR_spot_no_VA!AW129)*(1+DH_RFR_spot_no_VA!$C129)/(1+BSL_RFR_spot_no_VA!$C129))-1</f>
        <v>3.8150717916981547E-2</v>
      </c>
      <c r="AX129" s="6">
        <f>((1+BSL_RFR_spot_no_VA!AX129)*(1+DH_RFR_spot_no_VA!$C129)/(1+BSL_RFR_spot_no_VA!$C129))-1</f>
        <v>6.0026289904532737E-2</v>
      </c>
      <c r="AY129" s="6">
        <f>((1+BSL_RFR_spot_no_VA!AY129)*(1+DH_RFR_spot_no_VA!$C129)/(1+BSL_RFR_spot_no_VA!$C129))-1</f>
        <v>3.550367381803099E-2</v>
      </c>
      <c r="AZ129" s="6">
        <f>((1+BSL_RFR_spot_no_VA!AZ129)*(1+DH_RFR_spot_no_VA!$C129)/(1+BSL_RFR_spot_no_VA!$C129))-1</f>
        <v>3.6422647618421511E-2</v>
      </c>
      <c r="BA129" s="6">
        <f>((1+BSL_RFR_spot_no_VA!BA129)*(1+DH_RFR_spot_no_VA!$C129)/(1+BSL_RFR_spot_no_VA!$C129))-1</f>
        <v>3.9309424013125982E-2</v>
      </c>
      <c r="BB129" s="6">
        <f>((1+BSL_RFR_spot_no_VA!BB129)*(1+DH_RFR_spot_no_VA!$C129)/(1+BSL_RFR_spot_no_VA!$C129))-1</f>
        <v>5.9966356830594147E-2</v>
      </c>
      <c r="BC129" s="6">
        <f>((1+BSL_RFR_spot_no_VA!BC129)*(1+DH_RFR_spot_no_VA!$C129)/(1+BSL_RFR_spot_no_VA!$C129))-1</f>
        <v>3.3445971612809489E-2</v>
      </c>
      <c r="BD129" s="12"/>
      <c r="BE129" s="3"/>
    </row>
    <row r="130" spans="1:57" x14ac:dyDescent="0.25">
      <c r="A130" s="11"/>
      <c r="B130" s="8">
        <v>120</v>
      </c>
      <c r="C130" s="9">
        <v>3.523073928680609E-2</v>
      </c>
      <c r="D130" s="9">
        <f>((1+BSL_RFR_spot_no_VA!D130)*(1+DH_RFR_spot_no_VA!$C130)/(1+BSL_RFR_spot_no_VA!$C130))-1</f>
        <v>3.523073928680609E-2</v>
      </c>
      <c r="E130" s="9">
        <f>((1+BSL_RFR_spot_no_VA!E130)*(1+DH_RFR_spot_no_VA!$C130)/(1+BSL_RFR_spot_no_VA!$C130))-1</f>
        <v>3.523073928680609E-2</v>
      </c>
      <c r="F130" s="9">
        <f>((1+BSL_RFR_spot_no_VA!F130)*(1+DH_RFR_spot_no_VA!$C130)/(1+BSL_RFR_spot_no_VA!$C130))-1</f>
        <v>3.5130849214796367E-2</v>
      </c>
      <c r="G130" s="9">
        <f>((1+BSL_RFR_spot_no_VA!G130)*(1+DH_RFR_spot_no_VA!$C130)/(1+BSL_RFR_spot_no_VA!$C130))-1</f>
        <v>4.1543791837818311E-2</v>
      </c>
      <c r="H130" s="9">
        <f>((1+BSL_RFR_spot_no_VA!H130)*(1+DH_RFR_spot_no_VA!$C130)/(1+BSL_RFR_spot_no_VA!$C130))-1</f>
        <v>3.523073928680609E-2</v>
      </c>
      <c r="I130" s="9">
        <f>((1+BSL_RFR_spot_no_VA!I130)*(1+DH_RFR_spot_no_VA!$C130)/(1+BSL_RFR_spot_no_VA!$C130))-1</f>
        <v>3.5880024754868955E-2</v>
      </c>
      <c r="J130" s="9">
        <f>((1+BSL_RFR_spot_no_VA!J130)*(1+DH_RFR_spot_no_VA!$C130)/(1+BSL_RFR_spot_no_VA!$C130))-1</f>
        <v>3.521076127240419E-2</v>
      </c>
      <c r="K130" s="9">
        <f>((1+BSL_RFR_spot_no_VA!K130)*(1+DH_RFR_spot_no_VA!$C130)/(1+BSL_RFR_spot_no_VA!$C130))-1</f>
        <v>3.523073928680609E-2</v>
      </c>
      <c r="L130" s="9">
        <f>((1+BSL_RFR_spot_no_VA!L130)*(1+DH_RFR_spot_no_VA!$C130)/(1+BSL_RFR_spot_no_VA!$C130))-1</f>
        <v>3.523073928680609E-2</v>
      </c>
      <c r="M130" s="9">
        <f>((1+BSL_RFR_spot_no_VA!M130)*(1+DH_RFR_spot_no_VA!$C130)/(1+BSL_RFR_spot_no_VA!$C130))-1</f>
        <v>3.523073928680609E-2</v>
      </c>
      <c r="N130" s="9">
        <f>((1+BSL_RFR_spot_no_VA!N130)*(1+DH_RFR_spot_no_VA!$C130)/(1+BSL_RFR_spot_no_VA!$C130))-1</f>
        <v>3.523073928680609E-2</v>
      </c>
      <c r="O130" s="9">
        <f>((1+BSL_RFR_spot_no_VA!O130)*(1+DH_RFR_spot_no_VA!$C130)/(1+BSL_RFR_spot_no_VA!$C130))-1</f>
        <v>3.523073928680609E-2</v>
      </c>
      <c r="P130" s="9">
        <f>((1+BSL_RFR_spot_no_VA!P130)*(1+DH_RFR_spot_no_VA!$C130)/(1+BSL_RFR_spot_no_VA!$C130))-1</f>
        <v>4.1733582974636807E-2</v>
      </c>
      <c r="Q130" s="9">
        <f>((1+BSL_RFR_spot_no_VA!Q130)*(1+DH_RFR_spot_no_VA!$C130)/(1+BSL_RFR_spot_no_VA!$C130))-1</f>
        <v>4.3371780155595729E-2</v>
      </c>
      <c r="R130" s="9">
        <f>((1+BSL_RFR_spot_no_VA!R130)*(1+DH_RFR_spot_no_VA!$C130)/(1+BSL_RFR_spot_no_VA!$C130))-1</f>
        <v>3.523073928680609E-2</v>
      </c>
      <c r="S130" s="9">
        <f>((1+BSL_RFR_spot_no_VA!S130)*(1+DH_RFR_spot_no_VA!$C130)/(1+BSL_RFR_spot_no_VA!$C130))-1</f>
        <v>3.523073928680609E-2</v>
      </c>
      <c r="T130" s="9">
        <f>((1+BSL_RFR_spot_no_VA!T130)*(1+DH_RFR_spot_no_VA!$C130)/(1+BSL_RFR_spot_no_VA!$C130))-1</f>
        <v>3.523073928680609E-2</v>
      </c>
      <c r="U130" s="9">
        <f>((1+BSL_RFR_spot_no_VA!U130)*(1+DH_RFR_spot_no_VA!$C130)/(1+BSL_RFR_spot_no_VA!$C130))-1</f>
        <v>2.4702325696984939E-2</v>
      </c>
      <c r="V130" s="9">
        <f>((1+BSL_RFR_spot_no_VA!V130)*(1+DH_RFR_spot_no_VA!$C130)/(1+BSL_RFR_spot_no_VA!$C130))-1</f>
        <v>3.523073928680609E-2</v>
      </c>
      <c r="W130" s="9">
        <f>((1+BSL_RFR_spot_no_VA!W130)*(1+DH_RFR_spot_no_VA!$C130)/(1+BSL_RFR_spot_no_VA!$C130))-1</f>
        <v>3.523073928680609E-2</v>
      </c>
      <c r="X130" s="9">
        <f>((1+BSL_RFR_spot_no_VA!X130)*(1+DH_RFR_spot_no_VA!$C130)/(1+BSL_RFR_spot_no_VA!$C130))-1</f>
        <v>3.523073928680609E-2</v>
      </c>
      <c r="Y130" s="9">
        <f>((1+BSL_RFR_spot_no_VA!Y130)*(1+DH_RFR_spot_no_VA!$C130)/(1+BSL_RFR_spot_no_VA!$C130))-1</f>
        <v>3.523073928680609E-2</v>
      </c>
      <c r="Z130" s="9">
        <f>((1+BSL_RFR_spot_no_VA!Z130)*(1+DH_RFR_spot_no_VA!$C130)/(1+BSL_RFR_spot_no_VA!$C130))-1</f>
        <v>3.7658068036641401E-2</v>
      </c>
      <c r="AA130" s="9">
        <f>((1+BSL_RFR_spot_no_VA!AA130)*(1+DH_RFR_spot_no_VA!$C130)/(1+BSL_RFR_spot_no_VA!$C130))-1</f>
        <v>4.0185286858486657E-2</v>
      </c>
      <c r="AB130" s="9">
        <f>((1+BSL_RFR_spot_no_VA!AB130)*(1+DH_RFR_spot_no_VA!$C130)/(1+BSL_RFR_spot_no_VA!$C130))-1</f>
        <v>3.523073928680609E-2</v>
      </c>
      <c r="AC130" s="9">
        <f>((1+BSL_RFR_spot_no_VA!AC130)*(1+DH_RFR_spot_no_VA!$C130)/(1+BSL_RFR_spot_no_VA!$C130))-1</f>
        <v>4.1973319147460053E-2</v>
      </c>
      <c r="AD130" s="9">
        <f>((1+BSL_RFR_spot_no_VA!AD130)*(1+DH_RFR_spot_no_VA!$C130)/(1+BSL_RFR_spot_no_VA!$C130))-1</f>
        <v>4.770700928081606E-2</v>
      </c>
      <c r="AE130" s="9">
        <f>((1+BSL_RFR_spot_no_VA!AE130)*(1+DH_RFR_spot_no_VA!$C130)/(1+BSL_RFR_spot_no_VA!$C130))-1</f>
        <v>3.523073928680609E-2</v>
      </c>
      <c r="AF130" s="9">
        <f>((1+BSL_RFR_spot_no_VA!AF130)*(1+DH_RFR_spot_no_VA!$C130)/(1+BSL_RFR_spot_no_VA!$C130))-1</f>
        <v>3.523073928680609E-2</v>
      </c>
      <c r="AG130" s="9">
        <f>((1+BSL_RFR_spot_no_VA!AG130)*(1+DH_RFR_spot_no_VA!$C130)/(1+BSL_RFR_spot_no_VA!$C130))-1</f>
        <v>3.523073928680609E-2</v>
      </c>
      <c r="AH130" s="9">
        <f>((1+BSL_RFR_spot_no_VA!AH130)*(1+DH_RFR_spot_no_VA!$C130)/(1+BSL_RFR_spot_no_VA!$C130))-1</f>
        <v>3.8437210598317062E-2</v>
      </c>
      <c r="AI130" s="9">
        <f>((1+BSL_RFR_spot_no_VA!AI130)*(1+DH_RFR_spot_no_VA!$C130)/(1+BSL_RFR_spot_no_VA!$C130))-1</f>
        <v>2.4702325696984939E-2</v>
      </c>
      <c r="AJ130" s="9">
        <f>((1+BSL_RFR_spot_no_VA!AJ130)*(1+DH_RFR_spot_no_VA!$C130)/(1+BSL_RFR_spot_no_VA!$C130))-1</f>
        <v>2.9946554477493503E-2</v>
      </c>
      <c r="AK130" s="9">
        <f>((1+BSL_RFR_spot_no_VA!AK130)*(1+DH_RFR_spot_no_VA!$C130)/(1+BSL_RFR_spot_no_VA!$C130))-1</f>
        <v>3.7837870166258947E-2</v>
      </c>
      <c r="AL130" s="9">
        <f>((1+BSL_RFR_spot_no_VA!AL130)*(1+DH_RFR_spot_no_VA!$C130)/(1+BSL_RFR_spot_no_VA!$C130))-1</f>
        <v>6.9463066964526421E-2</v>
      </c>
      <c r="AM130" s="9">
        <f>((1+BSL_RFR_spot_no_VA!AM130)*(1+DH_RFR_spot_no_VA!$C130)/(1+BSL_RFR_spot_no_VA!$C130))-1</f>
        <v>3.6209661992500974E-2</v>
      </c>
      <c r="AN130" s="9">
        <f>((1+BSL_RFR_spot_no_VA!AN130)*(1+DH_RFR_spot_no_VA!$C130)/(1+BSL_RFR_spot_no_VA!$C130))-1</f>
        <v>4.2193077305881177E-2</v>
      </c>
      <c r="AO130" s="9">
        <f>((1+BSL_RFR_spot_no_VA!AO130)*(1+DH_RFR_spot_no_VA!$C130)/(1+BSL_RFR_spot_no_VA!$C130))-1</f>
        <v>3.8447199605518012E-2</v>
      </c>
      <c r="AP130" s="9">
        <f>((1+BSL_RFR_spot_no_VA!AP130)*(1+DH_RFR_spot_no_VA!$C130)/(1+BSL_RFR_spot_no_VA!$C130))-1</f>
        <v>4.506991137976013E-2</v>
      </c>
      <c r="AQ130" s="9">
        <f>((1+BSL_RFR_spot_no_VA!AQ130)*(1+DH_RFR_spot_no_VA!$C130)/(1+BSL_RFR_spot_no_VA!$C130))-1</f>
        <v>3.7058727604583508E-2</v>
      </c>
      <c r="AR130" s="9">
        <f>((1+BSL_RFR_spot_no_VA!AR130)*(1+DH_RFR_spot_no_VA!$C130)/(1+BSL_RFR_spot_no_VA!$C130))-1</f>
        <v>5.5378566811160379E-2</v>
      </c>
      <c r="AS130" s="9">
        <f>((1+BSL_RFR_spot_no_VA!AS130)*(1+DH_RFR_spot_no_VA!$C130)/(1+BSL_RFR_spot_no_VA!$C130))-1</f>
        <v>2.4872138819401313E-2</v>
      </c>
      <c r="AT130" s="9">
        <f>((1+BSL_RFR_spot_no_VA!AT130)*(1+DH_RFR_spot_no_VA!$C130)/(1+BSL_RFR_spot_no_VA!$C130))-1</f>
        <v>4.2742472701934542E-2</v>
      </c>
      <c r="AU130" s="9">
        <f>((1+BSL_RFR_spot_no_VA!AU130)*(1+DH_RFR_spot_no_VA!$C130)/(1+BSL_RFR_spot_no_VA!$C130))-1</f>
        <v>5.5548379933576753E-2</v>
      </c>
      <c r="AV130" s="9">
        <f>((1+BSL_RFR_spot_no_VA!AV130)*(1+DH_RFR_spot_no_VA!$C130)/(1+BSL_RFR_spot_no_VA!$C130))-1</f>
        <v>4.0624803175329127E-2</v>
      </c>
      <c r="AW130" s="9">
        <f>((1+BSL_RFR_spot_no_VA!AW130)*(1+DH_RFR_spot_no_VA!$C130)/(1+BSL_RFR_spot_no_VA!$C130))-1</f>
        <v>3.8187485418293088E-2</v>
      </c>
      <c r="AX130" s="9">
        <f>((1+BSL_RFR_spot_no_VA!AX130)*(1+DH_RFR_spot_no_VA!$C130)/(1+BSL_RFR_spot_no_VA!$C130))-1</f>
        <v>5.9963521116404905E-2</v>
      </c>
      <c r="AY130" s="9">
        <f>((1+BSL_RFR_spot_no_VA!AY130)*(1+DH_RFR_spot_no_VA!$C130)/(1+BSL_RFR_spot_no_VA!$C130))-1</f>
        <v>3.5570365531639059E-2</v>
      </c>
      <c r="AZ130" s="9">
        <f>((1+BSL_RFR_spot_no_VA!AZ130)*(1+DH_RFR_spot_no_VA!$C130)/(1+BSL_RFR_spot_no_VA!$C130))-1</f>
        <v>3.6479365186927293E-2</v>
      </c>
      <c r="BA130" s="9">
        <f>((1+BSL_RFR_spot_no_VA!BA130)*(1+DH_RFR_spot_no_VA!$C130)/(1+BSL_RFR_spot_no_VA!$C130))-1</f>
        <v>3.9336221246404346E-2</v>
      </c>
      <c r="BB130" s="9">
        <f>((1+BSL_RFR_spot_no_VA!BB130)*(1+DH_RFR_spot_no_VA!$C130)/(1+BSL_RFR_spot_no_VA!$C130))-1</f>
        <v>5.9913576080400155E-2</v>
      </c>
      <c r="BC130" s="9">
        <f>((1+BSL_RFR_spot_no_VA!BC130)*(1+DH_RFR_spot_no_VA!$C130)/(1+BSL_RFR_spot_no_VA!$C130))-1</f>
        <v>3.3522619055440295E-2</v>
      </c>
      <c r="BD130" s="12"/>
      <c r="BE130" s="3"/>
    </row>
    <row r="131" spans="1:57" x14ac:dyDescent="0.25">
      <c r="A131" s="3"/>
      <c r="B131" s="3">
        <v>121</v>
      </c>
      <c r="C131" s="6"/>
      <c r="D131" s="6">
        <f>((1+BSL_RFR_spot_no_VA!D131)*(1+DH_RFR_spot_no_VA!$C131)/(1+BSL_RFR_spot_no_VA!$C131))-1</f>
        <v>0</v>
      </c>
      <c r="E131" s="6">
        <f>((1+BSL_RFR_spot_no_VA!E131)*(1+DH_RFR_spot_no_VA!$C131)/(1+BSL_RFR_spot_no_VA!$C131))-1</f>
        <v>0</v>
      </c>
      <c r="F131" s="6">
        <f>((1+BSL_RFR_spot_no_VA!F131)*(1+DH_RFR_spot_no_VA!$C131)/(1+BSL_RFR_spot_no_VA!$C131))-1</f>
        <v>-1.0613457864561138E-4</v>
      </c>
      <c r="G131" s="6">
        <f>((1+BSL_RFR_spot_no_VA!G131)*(1+DH_RFR_spot_no_VA!$C131)/(1+BSL_RFR_spot_no_VA!$C131))-1</f>
        <v>6.0496709828061768E-3</v>
      </c>
      <c r="H131" s="6">
        <f>((1+BSL_RFR_spot_no_VA!H131)*(1+DH_RFR_spot_no_VA!$C131)/(1+BSL_RFR_spot_no_VA!$C131))-1</f>
        <v>0</v>
      </c>
      <c r="I131" s="6">
        <f>((1+BSL_RFR_spot_no_VA!I131)*(1+DH_RFR_spot_no_VA!$C131)/(1+BSL_RFR_spot_no_VA!$C131))-1</f>
        <v>6.1751027575707162E-4</v>
      </c>
      <c r="J131" s="6">
        <f>((1+BSL_RFR_spot_no_VA!J131)*(1+DH_RFR_spot_no_VA!$C131)/(1+BSL_RFR_spot_no_VA!$C131))-1</f>
        <v>-1.9297196117262772E-5</v>
      </c>
      <c r="K131" s="6">
        <f>((1+BSL_RFR_spot_no_VA!K131)*(1+DH_RFR_spot_no_VA!$C131)/(1+BSL_RFR_spot_no_VA!$C131))-1</f>
        <v>0</v>
      </c>
      <c r="L131" s="6">
        <f>((1+BSL_RFR_spot_no_VA!L131)*(1+DH_RFR_spot_no_VA!$C131)/(1+BSL_RFR_spot_no_VA!$C131))-1</f>
        <v>0</v>
      </c>
      <c r="M131" s="6">
        <f>((1+BSL_RFR_spot_no_VA!M131)*(1+DH_RFR_spot_no_VA!$C131)/(1+BSL_RFR_spot_no_VA!$C131))-1</f>
        <v>0</v>
      </c>
      <c r="N131" s="6">
        <f>((1+BSL_RFR_spot_no_VA!N131)*(1+DH_RFR_spot_no_VA!$C131)/(1+BSL_RFR_spot_no_VA!$C131))-1</f>
        <v>0</v>
      </c>
      <c r="O131" s="6">
        <f>((1+BSL_RFR_spot_no_VA!O131)*(1+DH_RFR_spot_no_VA!$C131)/(1+BSL_RFR_spot_no_VA!$C131))-1</f>
        <v>0</v>
      </c>
      <c r="P131" s="6">
        <f>((1+BSL_RFR_spot_no_VA!P131)*(1+DH_RFR_spot_no_VA!$C131)/(1+BSL_RFR_spot_no_VA!$C131))-1</f>
        <v>6.223345747862874E-3</v>
      </c>
      <c r="Q131" s="6">
        <f>((1+BSL_RFR_spot_no_VA!Q131)*(1+DH_RFR_spot_no_VA!$C131)/(1+BSL_RFR_spot_no_VA!$C131))-1</f>
        <v>7.7960672314314472E-3</v>
      </c>
      <c r="R131" s="6">
        <f>((1+BSL_RFR_spot_no_VA!R131)*(1+DH_RFR_spot_no_VA!$C131)/(1+BSL_RFR_spot_no_VA!$C131))-1</f>
        <v>0</v>
      </c>
      <c r="S131" s="6">
        <f>((1+BSL_RFR_spot_no_VA!S131)*(1+DH_RFR_spot_no_VA!$C131)/(1+BSL_RFR_spot_no_VA!$C131))-1</f>
        <v>0</v>
      </c>
      <c r="T131" s="6">
        <f>((1+BSL_RFR_spot_no_VA!T131)*(1+DH_RFR_spot_no_VA!$C131)/(1+BSL_RFR_spot_no_VA!$C131))-1</f>
        <v>0</v>
      </c>
      <c r="U131" s="6">
        <f>((1+BSL_RFR_spot_no_VA!U131)*(1+DH_RFR_spot_no_VA!$C131)/(1+BSL_RFR_spot_no_VA!$C131))-1</f>
        <v>-1.0169622353871977E-2</v>
      </c>
      <c r="V131" s="6">
        <f>((1+BSL_RFR_spot_no_VA!V131)*(1+DH_RFR_spot_no_VA!$C131)/(1+BSL_RFR_spot_no_VA!$C131))-1</f>
        <v>0</v>
      </c>
      <c r="W131" s="6">
        <f>((1+BSL_RFR_spot_no_VA!W131)*(1+DH_RFR_spot_no_VA!$C131)/(1+BSL_RFR_spot_no_VA!$C131))-1</f>
        <v>0</v>
      </c>
      <c r="X131" s="6">
        <f>((1+BSL_RFR_spot_no_VA!X131)*(1+DH_RFR_spot_no_VA!$C131)/(1+BSL_RFR_spot_no_VA!$C131))-1</f>
        <v>0</v>
      </c>
      <c r="Y131" s="6">
        <f>((1+BSL_RFR_spot_no_VA!Y131)*(1+DH_RFR_spot_no_VA!$C131)/(1+BSL_RFR_spot_no_VA!$C131))-1</f>
        <v>0</v>
      </c>
      <c r="Z131" s="6">
        <f>((1+BSL_RFR_spot_no_VA!Z131)*(1+DH_RFR_spot_no_VA!$C131)/(1+BSL_RFR_spot_no_VA!$C131))-1</f>
        <v>2.31566353408863E-3</v>
      </c>
      <c r="AA131" s="6">
        <f>((1+BSL_RFR_spot_no_VA!AA131)*(1+DH_RFR_spot_no_VA!$C131)/(1+BSL_RFR_spot_no_VA!$C131))-1</f>
        <v>4.7374616468229824E-3</v>
      </c>
      <c r="AB131" s="6">
        <f>((1+BSL_RFR_spot_no_VA!AB131)*(1+DH_RFR_spot_no_VA!$C131)/(1+BSL_RFR_spot_no_VA!$C131))-1</f>
        <v>0</v>
      </c>
      <c r="AC131" s="6">
        <f>((1+BSL_RFR_spot_no_VA!AC131)*(1+DH_RFR_spot_no_VA!$C131)/(1+BSL_RFR_spot_no_VA!$C131))-1</f>
        <v>6.4549121012718036E-3</v>
      </c>
      <c r="AD131" s="6">
        <f>((1+BSL_RFR_spot_no_VA!AD131)*(1+DH_RFR_spot_no_VA!$C131)/(1+BSL_RFR_spot_no_VA!$C131))-1</f>
        <v>1.1944964396673141E-2</v>
      </c>
      <c r="AE131" s="6">
        <f>((1+BSL_RFR_spot_no_VA!AE131)*(1+DH_RFR_spot_no_VA!$C131)/(1+BSL_RFR_spot_no_VA!$C131))-1</f>
        <v>0</v>
      </c>
      <c r="AF131" s="6">
        <f>((1+BSL_RFR_spot_no_VA!AF131)*(1+DH_RFR_spot_no_VA!$C131)/(1+BSL_RFR_spot_no_VA!$C131))-1</f>
        <v>0</v>
      </c>
      <c r="AG131" s="6">
        <f>((1+BSL_RFR_spot_no_VA!AG131)*(1+DH_RFR_spot_no_VA!$C131)/(1+BSL_RFR_spot_no_VA!$C131))-1</f>
        <v>0</v>
      </c>
      <c r="AH131" s="6">
        <f>((1+BSL_RFR_spot_no_VA!AH131)*(1+DH_RFR_spot_no_VA!$C131)/(1+BSL_RFR_spot_no_VA!$C131))-1</f>
        <v>3.0682541826674292E-3</v>
      </c>
      <c r="AI131" s="6">
        <f>((1+BSL_RFR_spot_no_VA!AI131)*(1+DH_RFR_spot_no_VA!$C131)/(1+BSL_RFR_spot_no_VA!$C131))-1</f>
        <v>-1.0169622353871977E-2</v>
      </c>
      <c r="AJ131" s="6">
        <f>((1+BSL_RFR_spot_no_VA!AJ131)*(1+DH_RFR_spot_no_VA!$C131)/(1+BSL_RFR_spot_no_VA!$C131))-1</f>
        <v>-5.065513980818559E-3</v>
      </c>
      <c r="AK131" s="6">
        <f>((1+BSL_RFR_spot_no_VA!AK131)*(1+DH_RFR_spot_no_VA!$C131)/(1+BSL_RFR_spot_no_VA!$C131))-1</f>
        <v>2.4893382991451052E-3</v>
      </c>
      <c r="AL131" s="6">
        <f>((1+BSL_RFR_spot_no_VA!AL131)*(1+DH_RFR_spot_no_VA!$C131)/(1+BSL_RFR_spot_no_VA!$C131))-1</f>
        <v>3.2872773585997939E-2</v>
      </c>
      <c r="AM131" s="6">
        <f>((1+BSL_RFR_spot_no_VA!AM131)*(1+DH_RFR_spot_no_VA!$C131)/(1+BSL_RFR_spot_no_VA!$C131))-1</f>
        <v>9.3591401169423882E-4</v>
      </c>
      <c r="AN131" s="6">
        <f>((1+BSL_RFR_spot_no_VA!AN131)*(1+DH_RFR_spot_no_VA!$C131)/(1+BSL_RFR_spot_no_VA!$C131))-1</f>
        <v>6.6671812585632484E-3</v>
      </c>
      <c r="AO131" s="6">
        <f>((1+BSL_RFR_spot_no_VA!AO131)*(1+DH_RFR_spot_no_VA!$C131)/(1+BSL_RFR_spot_no_VA!$C131))-1</f>
        <v>3.0779027807259496E-3</v>
      </c>
      <c r="AP131" s="6">
        <f>((1+BSL_RFR_spot_no_VA!AP131)*(1+DH_RFR_spot_no_VA!$C131)/(1+BSL_RFR_spot_no_VA!$C131))-1</f>
        <v>9.4266803033520308E-3</v>
      </c>
      <c r="AQ131" s="6">
        <f>((1+BSL_RFR_spot_no_VA!AQ131)*(1+DH_RFR_spot_no_VA!$C131)/(1+BSL_RFR_spot_no_VA!$C131))-1</f>
        <v>1.7463962486252704E-3</v>
      </c>
      <c r="AR131" s="6">
        <f>((1+BSL_RFR_spot_no_VA!AR131)*(1+DH_RFR_spot_no_VA!$C131)/(1+BSL_RFR_spot_no_VA!$C131))-1</f>
        <v>1.9374384901873931E-2</v>
      </c>
      <c r="AS131" s="6">
        <f>((1+BSL_RFR_spot_no_VA!AS131)*(1+DH_RFR_spot_no_VA!$C131)/(1+BSL_RFR_spot_no_VA!$C131))-1</f>
        <v>-1.0005596186874022E-2</v>
      </c>
      <c r="AT131" s="6">
        <f>((1+BSL_RFR_spot_no_VA!AT131)*(1+DH_RFR_spot_no_VA!$C131)/(1+BSL_RFR_spot_no_VA!$C131))-1</f>
        <v>7.1978541517918604E-3</v>
      </c>
      <c r="AU131" s="6">
        <f>((1+BSL_RFR_spot_no_VA!AU131)*(1+DH_RFR_spot_no_VA!$C131)/(1+BSL_RFR_spot_no_VA!$C131))-1</f>
        <v>1.9538411068871886E-2</v>
      </c>
      <c r="AV131" s="6">
        <f>((1+BSL_RFR_spot_no_VA!AV131)*(1+DH_RFR_spot_no_VA!$C131)/(1+BSL_RFR_spot_no_VA!$C131))-1</f>
        <v>5.161999961405872E-3</v>
      </c>
      <c r="AW131" s="6">
        <f>((1+BSL_RFR_spot_no_VA!AW131)*(1+DH_RFR_spot_no_VA!$C131)/(1+BSL_RFR_spot_no_VA!$C131))-1</f>
        <v>2.8270392311997572E-3</v>
      </c>
      <c r="AX131" s="6">
        <f>((1+BSL_RFR_spot_no_VA!AX131)*(1+DH_RFR_spot_no_VA!$C131)/(1+BSL_RFR_spot_no_VA!$C131))-1</f>
        <v>2.3764497018583297E-2</v>
      </c>
      <c r="AY131" s="6">
        <f>((1+BSL_RFR_spot_no_VA!AY131)*(1+DH_RFR_spot_no_VA!$C131)/(1+BSL_RFR_spot_no_VA!$C131))-1</f>
        <v>3.1840373593738924E-4</v>
      </c>
      <c r="AZ131" s="6">
        <f>((1+BSL_RFR_spot_no_VA!AZ131)*(1+DH_RFR_spot_no_VA!$C131)/(1+BSL_RFR_spot_no_VA!$C131))-1</f>
        <v>1.1964261592791736E-3</v>
      </c>
      <c r="BA131" s="6">
        <f>((1+BSL_RFR_spot_no_VA!BA131)*(1+DH_RFR_spot_no_VA!$C131)/(1+BSL_RFR_spot_no_VA!$C131))-1</f>
        <v>3.9366280079504712E-3</v>
      </c>
      <c r="BB131" s="6">
        <f>((1+BSL_RFR_spot_no_VA!BB131)*(1+DH_RFR_spot_no_VA!$C131)/(1+BSL_RFR_spot_no_VA!$C131))-1</f>
        <v>2.3716254028289807E-2</v>
      </c>
      <c r="BC131" s="6">
        <f>((1+BSL_RFR_spot_no_VA!BC131)*(1+DH_RFR_spot_no_VA!$C131)/(1+BSL_RFR_spot_no_VA!$C131))-1</f>
        <v>-1.640261669979215E-3</v>
      </c>
      <c r="BD131" s="12"/>
      <c r="BE131" s="3"/>
    </row>
    <row r="132" spans="1:57" x14ac:dyDescent="0.25">
      <c r="A132" s="3"/>
      <c r="B132" s="3">
        <v>122</v>
      </c>
      <c r="C132" s="6"/>
      <c r="D132" s="6">
        <f>((1+BSL_RFR_spot_no_VA!D132)*(1+DH_RFR_spot_no_VA!$C132)/(1+BSL_RFR_spot_no_VA!$C132))-1</f>
        <v>0</v>
      </c>
      <c r="E132" s="6">
        <f>((1+BSL_RFR_spot_no_VA!E132)*(1+DH_RFR_spot_no_VA!$C132)/(1+BSL_RFR_spot_no_VA!$C132))-1</f>
        <v>0</v>
      </c>
      <c r="F132" s="6">
        <f>((1+BSL_RFR_spot_no_VA!F132)*(1+DH_RFR_spot_no_VA!$C132)/(1+BSL_RFR_spot_no_VA!$C132))-1</f>
        <v>-1.0612945864330037E-4</v>
      </c>
      <c r="G132" s="6">
        <f>((1+BSL_RFR_spot_no_VA!G132)*(1+DH_RFR_spot_no_VA!$C132)/(1+BSL_RFR_spot_no_VA!$C132))-1</f>
        <v>5.9914903470432712E-3</v>
      </c>
      <c r="H132" s="6">
        <f>((1+BSL_RFR_spot_no_VA!H132)*(1+DH_RFR_spot_no_VA!$C132)/(1+BSL_RFR_spot_no_VA!$C132))-1</f>
        <v>0</v>
      </c>
      <c r="I132" s="6">
        <f>((1+BSL_RFR_spot_no_VA!I132)*(1+DH_RFR_spot_no_VA!$C132)/(1+BSL_RFR_spot_no_VA!$C132))-1</f>
        <v>6.0783235404771041E-4</v>
      </c>
      <c r="J132" s="6">
        <f>((1+BSL_RFR_spot_no_VA!J132)*(1+DH_RFR_spot_no_VA!$C132)/(1+BSL_RFR_spot_no_VA!$C132))-1</f>
        <v>-2.8944397811758726E-5</v>
      </c>
      <c r="K132" s="6">
        <f>((1+BSL_RFR_spot_no_VA!K132)*(1+DH_RFR_spot_no_VA!$C132)/(1+BSL_RFR_spot_no_VA!$C132))-1</f>
        <v>0</v>
      </c>
      <c r="L132" s="6">
        <f>((1+BSL_RFR_spot_no_VA!L132)*(1+DH_RFR_spot_no_VA!$C132)/(1+BSL_RFR_spot_no_VA!$C132))-1</f>
        <v>0</v>
      </c>
      <c r="M132" s="6">
        <f>((1+BSL_RFR_spot_no_VA!M132)*(1+DH_RFR_spot_no_VA!$C132)/(1+BSL_RFR_spot_no_VA!$C132))-1</f>
        <v>0</v>
      </c>
      <c r="N132" s="6">
        <f>((1+BSL_RFR_spot_no_VA!N132)*(1+DH_RFR_spot_no_VA!$C132)/(1+BSL_RFR_spot_no_VA!$C132))-1</f>
        <v>0</v>
      </c>
      <c r="O132" s="6">
        <f>((1+BSL_RFR_spot_no_VA!O132)*(1+DH_RFR_spot_no_VA!$C132)/(1+BSL_RFR_spot_no_VA!$C132))-1</f>
        <v>0</v>
      </c>
      <c r="P132" s="6">
        <f>((1+BSL_RFR_spot_no_VA!P132)*(1+DH_RFR_spot_no_VA!$C132)/(1+BSL_RFR_spot_no_VA!$C132))-1</f>
        <v>6.1748048665180022E-3</v>
      </c>
      <c r="Q132" s="6">
        <f>((1+BSL_RFR_spot_no_VA!Q132)*(1+DH_RFR_spot_no_VA!$C132)/(1+BSL_RFR_spot_no_VA!$C132))-1</f>
        <v>7.7281542157516814E-3</v>
      </c>
      <c r="R132" s="6">
        <f>((1+BSL_RFR_spot_no_VA!R132)*(1+DH_RFR_spot_no_VA!$C132)/(1+BSL_RFR_spot_no_VA!$C132))-1</f>
        <v>0</v>
      </c>
      <c r="S132" s="6">
        <f>((1+BSL_RFR_spot_no_VA!S132)*(1+DH_RFR_spot_no_VA!$C132)/(1+BSL_RFR_spot_no_VA!$C132))-1</f>
        <v>0</v>
      </c>
      <c r="T132" s="6">
        <f>((1+BSL_RFR_spot_no_VA!T132)*(1+DH_RFR_spot_no_VA!$C132)/(1+BSL_RFR_spot_no_VA!$C132))-1</f>
        <v>0</v>
      </c>
      <c r="U132" s="6">
        <f>((1+BSL_RFR_spot_no_VA!U132)*(1+DH_RFR_spot_no_VA!$C132)/(1+BSL_RFR_spot_no_VA!$C132))-1</f>
        <v>-1.0169131764546924E-2</v>
      </c>
      <c r="V132" s="6">
        <f>((1+BSL_RFR_spot_no_VA!V132)*(1+DH_RFR_spot_no_VA!$C132)/(1+BSL_RFR_spot_no_VA!$C132))-1</f>
        <v>0</v>
      </c>
      <c r="W132" s="6">
        <f>((1+BSL_RFR_spot_no_VA!W132)*(1+DH_RFR_spot_no_VA!$C132)/(1+BSL_RFR_spot_no_VA!$C132))-1</f>
        <v>0</v>
      </c>
      <c r="X132" s="6">
        <f>((1+BSL_RFR_spot_no_VA!X132)*(1+DH_RFR_spot_no_VA!$C132)/(1+BSL_RFR_spot_no_VA!$C132))-1</f>
        <v>0</v>
      </c>
      <c r="Y132" s="6">
        <f>((1+BSL_RFR_spot_no_VA!Y132)*(1+DH_RFR_spot_no_VA!$C132)/(1+BSL_RFR_spot_no_VA!$C132))-1</f>
        <v>0</v>
      </c>
      <c r="Z132" s="6">
        <f>((1+BSL_RFR_spot_no_VA!Z132)*(1+DH_RFR_spot_no_VA!$C132)/(1+BSL_RFR_spot_no_VA!$C132))-1</f>
        <v>2.2962555597365597E-3</v>
      </c>
      <c r="AA132" s="6">
        <f>((1+BSL_RFR_spot_no_VA!AA132)*(1+DH_RFR_spot_no_VA!$C132)/(1+BSL_RFR_spot_no_VA!$C132))-1</f>
        <v>4.6986405781159757E-3</v>
      </c>
      <c r="AB132" s="6">
        <f>((1+BSL_RFR_spot_no_VA!AB132)*(1+DH_RFR_spot_no_VA!$C132)/(1+BSL_RFR_spot_no_VA!$C132))-1</f>
        <v>0</v>
      </c>
      <c r="AC132" s="6">
        <f>((1+BSL_RFR_spot_no_VA!AC132)*(1+DH_RFR_spot_no_VA!$C132)/(1+BSL_RFR_spot_no_VA!$C132))-1</f>
        <v>6.3967119164085595E-3</v>
      </c>
      <c r="AD132" s="6">
        <f>((1+BSL_RFR_spot_no_VA!AD132)*(1+DH_RFR_spot_no_VA!$C132)/(1+BSL_RFR_spot_no_VA!$C132))-1</f>
        <v>1.1847906837631594E-2</v>
      </c>
      <c r="AE132" s="6">
        <f>((1+BSL_RFR_spot_no_VA!AE132)*(1+DH_RFR_spot_no_VA!$C132)/(1+BSL_RFR_spot_no_VA!$C132))-1</f>
        <v>0</v>
      </c>
      <c r="AF132" s="6">
        <f>((1+BSL_RFR_spot_no_VA!AF132)*(1+DH_RFR_spot_no_VA!$C132)/(1+BSL_RFR_spot_no_VA!$C132))-1</f>
        <v>0</v>
      </c>
      <c r="AG132" s="6">
        <f>((1+BSL_RFR_spot_no_VA!AG132)*(1+DH_RFR_spot_no_VA!$C132)/(1+BSL_RFR_spot_no_VA!$C132))-1</f>
        <v>0</v>
      </c>
      <c r="AH132" s="6">
        <f>((1+BSL_RFR_spot_no_VA!AH132)*(1+DH_RFR_spot_no_VA!$C132)/(1+BSL_RFR_spot_no_VA!$C132))-1</f>
        <v>3.0391617702394402E-3</v>
      </c>
      <c r="AI132" s="6">
        <f>((1+BSL_RFR_spot_no_VA!AI132)*(1+DH_RFR_spot_no_VA!$C132)/(1+BSL_RFR_spot_no_VA!$C132))-1</f>
        <v>-1.0169131764546924E-2</v>
      </c>
      <c r="AJ132" s="6">
        <f>((1+BSL_RFR_spot_no_VA!AJ132)*(1+DH_RFR_spot_no_VA!$C132)/(1+BSL_RFR_spot_no_VA!$C132))-1</f>
        <v>-5.0266770866498334E-3</v>
      </c>
      <c r="AK132" s="6">
        <f>((1+BSL_RFR_spot_no_VA!AK132)*(1+DH_RFR_spot_no_VA!$C132)/(1+BSL_RFR_spot_no_VA!$C132))-1</f>
        <v>2.4699219466071121E-3</v>
      </c>
      <c r="AL132" s="6">
        <f>((1+BSL_RFR_spot_no_VA!AL132)*(1+DH_RFR_spot_no_VA!$C132)/(1+BSL_RFR_spot_no_VA!$C132))-1</f>
        <v>3.2678225129526339E-2</v>
      </c>
      <c r="AM132" s="6">
        <f>((1+BSL_RFR_spot_no_VA!AM132)*(1+DH_RFR_spot_no_VA!$C132)/(1+BSL_RFR_spot_no_VA!$C132))-1</f>
        <v>9.2622072997783356E-4</v>
      </c>
      <c r="AN132" s="6">
        <f>((1+BSL_RFR_spot_no_VA!AN132)*(1+DH_RFR_spot_no_VA!$C132)/(1+BSL_RFR_spot_no_VA!$C132))-1</f>
        <v>6.6089708336951603E-3</v>
      </c>
      <c r="AO132" s="6">
        <f>((1+BSL_RFR_spot_no_VA!AO132)*(1+DH_RFR_spot_no_VA!$C132)/(1+BSL_RFR_spot_no_VA!$C132))-1</f>
        <v>3.0488099028433968E-3</v>
      </c>
      <c r="AP132" s="6">
        <f>((1+BSL_RFR_spot_no_VA!AP132)*(1+DH_RFR_spot_no_VA!$C132)/(1+BSL_RFR_spot_no_VA!$C132))-1</f>
        <v>9.3393923606084339E-3</v>
      </c>
      <c r="AQ132" s="6">
        <f>((1+BSL_RFR_spot_no_VA!AQ132)*(1+DH_RFR_spot_no_VA!$C132)/(1+BSL_RFR_spot_no_VA!$C132))-1</f>
        <v>1.7270157361042315E-3</v>
      </c>
      <c r="AR132" s="6">
        <f>((1+BSL_RFR_spot_no_VA!AR132)*(1+DH_RFR_spot_no_VA!$C132)/(1+BSL_RFR_spot_no_VA!$C132))-1</f>
        <v>1.9296265207868979E-2</v>
      </c>
      <c r="AS132" s="6">
        <f>((1+BSL_RFR_spot_no_VA!AS132)*(1+DH_RFR_spot_no_VA!$C132)/(1+BSL_RFR_spot_no_VA!$C132))-1</f>
        <v>-1.0005113510280106E-2</v>
      </c>
      <c r="AT132" s="6">
        <f>((1+BSL_RFR_spot_no_VA!AT132)*(1+DH_RFR_spot_no_VA!$C132)/(1+BSL_RFR_spot_no_VA!$C132))-1</f>
        <v>7.1299699943077055E-3</v>
      </c>
      <c r="AU132" s="6">
        <f>((1+BSL_RFR_spot_no_VA!AU132)*(1+DH_RFR_spot_no_VA!$C132)/(1+BSL_RFR_spot_no_VA!$C132))-1</f>
        <v>1.945063532953184E-2</v>
      </c>
      <c r="AV132" s="6">
        <f>((1+BSL_RFR_spot_no_VA!AV132)*(1+DH_RFR_spot_no_VA!$C132)/(1+BSL_RFR_spot_no_VA!$C132))-1</f>
        <v>5.1135102800854426E-3</v>
      </c>
      <c r="AW132" s="6">
        <f>((1+BSL_RFR_spot_no_VA!AW132)*(1+DH_RFR_spot_no_VA!$C132)/(1+BSL_RFR_spot_no_VA!$C132))-1</f>
        <v>2.7979584551409697E-3</v>
      </c>
      <c r="AX132" s="6">
        <f>((1+BSL_RFR_spot_no_VA!AX132)*(1+DH_RFR_spot_no_VA!$C132)/(1+BSL_RFR_spot_no_VA!$C132))-1</f>
        <v>2.3647573012243406E-2</v>
      </c>
      <c r="AY132" s="6">
        <f>((1+BSL_RFR_spot_no_VA!AY132)*(1+DH_RFR_spot_no_VA!$C132)/(1+BSL_RFR_spot_no_VA!$C132))-1</f>
        <v>3.1838837592967906E-4</v>
      </c>
      <c r="AZ132" s="6">
        <f>((1+BSL_RFR_spot_no_VA!AZ132)*(1+DH_RFR_spot_no_VA!$C132)/(1+BSL_RFR_spot_no_VA!$C132))-1</f>
        <v>1.1770721776800386E-3</v>
      </c>
      <c r="BA132" s="6">
        <f>((1+BSL_RFR_spot_no_VA!BA132)*(1+DH_RFR_spot_no_VA!$C132)/(1+BSL_RFR_spot_no_VA!$C132))-1</f>
        <v>3.8978455719895777E-3</v>
      </c>
      <c r="BB132" s="6">
        <f>((1+BSL_RFR_spot_no_VA!BB132)*(1+DH_RFR_spot_no_VA!$C132)/(1+BSL_RFR_spot_no_VA!$C132))-1</f>
        <v>2.3599332349223845E-2</v>
      </c>
      <c r="BC132" s="6">
        <f>((1+BSL_RFR_spot_no_VA!BC132)*(1+DH_RFR_spot_no_VA!$C132)/(1+BSL_RFR_spot_no_VA!$C132))-1</f>
        <v>-1.6305344100648878E-3</v>
      </c>
      <c r="BD132" s="12"/>
      <c r="BE132" s="3"/>
    </row>
    <row r="133" spans="1:57" x14ac:dyDescent="0.25">
      <c r="A133" s="3"/>
      <c r="B133" s="3">
        <v>123</v>
      </c>
      <c r="C133" s="6"/>
      <c r="D133" s="6">
        <f>((1+BSL_RFR_spot_no_VA!D133)*(1+DH_RFR_spot_no_VA!$C133)/(1+BSL_RFR_spot_no_VA!$C133))-1</f>
        <v>0</v>
      </c>
      <c r="E133" s="6">
        <f>((1+BSL_RFR_spot_no_VA!E133)*(1+DH_RFR_spot_no_VA!$C133)/(1+BSL_RFR_spot_no_VA!$C133))-1</f>
        <v>0</v>
      </c>
      <c r="F133" s="6">
        <f>((1+BSL_RFR_spot_no_VA!F133)*(1+DH_RFR_spot_no_VA!$C133)/(1+BSL_RFR_spot_no_VA!$C133))-1</f>
        <v>-1.0612536299703379E-4</v>
      </c>
      <c r="G133" s="6">
        <f>((1+BSL_RFR_spot_no_VA!G133)*(1+DH_RFR_spot_no_VA!$C133)/(1+BSL_RFR_spot_no_VA!$C133))-1</f>
        <v>5.9526680881034633E-3</v>
      </c>
      <c r="H133" s="6">
        <f>((1+BSL_RFR_spot_no_VA!H133)*(1+DH_RFR_spot_no_VA!$C133)/(1+BSL_RFR_spot_no_VA!$C133))-1</f>
        <v>0</v>
      </c>
      <c r="I133" s="6">
        <f>((1+BSL_RFR_spot_no_VA!I133)*(1+DH_RFR_spot_no_VA!$C133)/(1+BSL_RFR_spot_no_VA!$C133))-1</f>
        <v>6.078088971643858E-4</v>
      </c>
      <c r="J133" s="6">
        <f>((1+BSL_RFR_spot_no_VA!J133)*(1+DH_RFR_spot_no_VA!$C133)/(1+BSL_RFR_spot_no_VA!$C133))-1</f>
        <v>-1.9295520545026257E-5</v>
      </c>
      <c r="K133" s="6">
        <f>((1+BSL_RFR_spot_no_VA!K133)*(1+DH_RFR_spot_no_VA!$C133)/(1+BSL_RFR_spot_no_VA!$C133))-1</f>
        <v>0</v>
      </c>
      <c r="L133" s="6">
        <f>((1+BSL_RFR_spot_no_VA!L133)*(1+DH_RFR_spot_no_VA!$C133)/(1+BSL_RFR_spot_no_VA!$C133))-1</f>
        <v>0</v>
      </c>
      <c r="M133" s="6">
        <f>((1+BSL_RFR_spot_no_VA!M133)*(1+DH_RFR_spot_no_VA!$C133)/(1+BSL_RFR_spot_no_VA!$C133))-1</f>
        <v>0</v>
      </c>
      <c r="N133" s="6">
        <f>((1+BSL_RFR_spot_no_VA!N133)*(1+DH_RFR_spot_no_VA!$C133)/(1+BSL_RFR_spot_no_VA!$C133))-1</f>
        <v>0</v>
      </c>
      <c r="O133" s="6">
        <f>((1+BSL_RFR_spot_no_VA!O133)*(1+DH_RFR_spot_no_VA!$C133)/(1+BSL_RFR_spot_no_VA!$C133))-1</f>
        <v>0</v>
      </c>
      <c r="P133" s="6">
        <f>((1+BSL_RFR_spot_no_VA!P133)*(1+DH_RFR_spot_no_VA!$C133)/(1+BSL_RFR_spot_no_VA!$C133))-1</f>
        <v>6.1263277730072563E-3</v>
      </c>
      <c r="Q133" s="6">
        <f>((1+BSL_RFR_spot_no_VA!Q133)*(1+DH_RFR_spot_no_VA!$C133)/(1+BSL_RFR_spot_no_VA!$C133))-1</f>
        <v>7.6699694165998089E-3</v>
      </c>
      <c r="R133" s="6">
        <f>((1+BSL_RFR_spot_no_VA!R133)*(1+DH_RFR_spot_no_VA!$C133)/(1+BSL_RFR_spot_no_VA!$C133))-1</f>
        <v>0</v>
      </c>
      <c r="S133" s="6">
        <f>((1+BSL_RFR_spot_no_VA!S133)*(1+DH_RFR_spot_no_VA!$C133)/(1+BSL_RFR_spot_no_VA!$C133))-1</f>
        <v>0</v>
      </c>
      <c r="T133" s="6">
        <f>((1+BSL_RFR_spot_no_VA!T133)*(1+DH_RFR_spot_no_VA!$C133)/(1+BSL_RFR_spot_no_VA!$C133))-1</f>
        <v>0</v>
      </c>
      <c r="U133" s="6">
        <f>((1+BSL_RFR_spot_no_VA!U133)*(1+DH_RFR_spot_no_VA!$C133)/(1+BSL_RFR_spot_no_VA!$C133))-1</f>
        <v>-1.0159091566892875E-2</v>
      </c>
      <c r="V133" s="6">
        <f>((1+BSL_RFR_spot_no_VA!V133)*(1+DH_RFR_spot_no_VA!$C133)/(1+BSL_RFR_spot_no_VA!$C133))-1</f>
        <v>0</v>
      </c>
      <c r="W133" s="6">
        <f>((1+BSL_RFR_spot_no_VA!W133)*(1+DH_RFR_spot_no_VA!$C133)/(1+BSL_RFR_spot_no_VA!$C133))-1</f>
        <v>0</v>
      </c>
      <c r="X133" s="6">
        <f>((1+BSL_RFR_spot_no_VA!X133)*(1+DH_RFR_spot_no_VA!$C133)/(1+BSL_RFR_spot_no_VA!$C133))-1</f>
        <v>0</v>
      </c>
      <c r="Y133" s="6">
        <f>((1+BSL_RFR_spot_no_VA!Y133)*(1+DH_RFR_spot_no_VA!$C133)/(1+BSL_RFR_spot_no_VA!$C133))-1</f>
        <v>0</v>
      </c>
      <c r="Z133" s="6">
        <f>((1+BSL_RFR_spot_no_VA!Z133)*(1+DH_RFR_spot_no_VA!$C133)/(1+BSL_RFR_spot_no_VA!$C133))-1</f>
        <v>2.2865191845713451E-3</v>
      </c>
      <c r="AA133" s="6">
        <f>((1+BSL_RFR_spot_no_VA!AA133)*(1+DH_RFR_spot_no_VA!$C133)/(1+BSL_RFR_spot_no_VA!$C133))-1</f>
        <v>4.6598682115945866E-3</v>
      </c>
      <c r="AB133" s="6">
        <f>((1+BSL_RFR_spot_no_VA!AB133)*(1+DH_RFR_spot_no_VA!$C133)/(1+BSL_RFR_spot_no_VA!$C133))-1</f>
        <v>0</v>
      </c>
      <c r="AC133" s="6">
        <f>((1+BSL_RFR_spot_no_VA!AC133)*(1+DH_RFR_spot_no_VA!$C133)/(1+BSL_RFR_spot_no_VA!$C133))-1</f>
        <v>6.3482262592740035E-3</v>
      </c>
      <c r="AD133" s="6">
        <f>((1+BSL_RFR_spot_no_VA!AD133)*(1+DH_RFR_spot_no_VA!$C133)/(1+BSL_RFR_spot_no_VA!$C133))-1</f>
        <v>1.1750972011847383E-2</v>
      </c>
      <c r="AE133" s="6">
        <f>((1+BSL_RFR_spot_no_VA!AE133)*(1+DH_RFR_spot_no_VA!$C133)/(1+BSL_RFR_spot_no_VA!$C133))-1</f>
        <v>0</v>
      </c>
      <c r="AF133" s="6">
        <f>((1+BSL_RFR_spot_no_VA!AF133)*(1+DH_RFR_spot_no_VA!$C133)/(1+BSL_RFR_spot_no_VA!$C133))-1</f>
        <v>0</v>
      </c>
      <c r="AG133" s="6">
        <f>((1+BSL_RFR_spot_no_VA!AG133)*(1+DH_RFR_spot_no_VA!$C133)/(1+BSL_RFR_spot_no_VA!$C133))-1</f>
        <v>0</v>
      </c>
      <c r="AH133" s="6">
        <f>((1+BSL_RFR_spot_no_VA!AH133)*(1+DH_RFR_spot_no_VA!$C133)/(1+BSL_RFR_spot_no_VA!$C133))-1</f>
        <v>3.0197489652776799E-3</v>
      </c>
      <c r="AI133" s="6">
        <f>((1+BSL_RFR_spot_no_VA!AI133)*(1+DH_RFR_spot_no_VA!$C133)/(1+BSL_RFR_spot_no_VA!$C133))-1</f>
        <v>-1.0159091566892875E-2</v>
      </c>
      <c r="AJ133" s="6">
        <f>((1+BSL_RFR_spot_no_VA!AJ133)*(1+DH_RFR_spot_no_VA!$C133)/(1+BSL_RFR_spot_no_VA!$C133))-1</f>
        <v>-4.978244300585688E-3</v>
      </c>
      <c r="AK133" s="6">
        <f>((1+BSL_RFR_spot_no_VA!AK133)*(1+DH_RFR_spot_no_VA!$C133)/(1+BSL_RFR_spot_no_VA!$C133))-1</f>
        <v>2.4505311092029025E-3</v>
      </c>
      <c r="AL133" s="6">
        <f>((1+BSL_RFR_spot_no_VA!AL133)*(1+DH_RFR_spot_no_VA!$C133)/(1+BSL_RFR_spot_no_VA!$C133))-1</f>
        <v>3.2493656597620824E-2</v>
      </c>
      <c r="AM133" s="6">
        <f>((1+BSL_RFR_spot_no_VA!AM133)*(1+DH_RFR_spot_no_VA!$C133)/(1+BSL_RFR_spot_no_VA!$C133))-1</f>
        <v>9.1653722588302955E-4</v>
      </c>
      <c r="AN133" s="6">
        <f>((1+BSL_RFR_spot_no_VA!AN133)*(1+DH_RFR_spot_no_VA!$C133)/(1+BSL_RFR_spot_no_VA!$C133))-1</f>
        <v>6.5604769852678491E-3</v>
      </c>
      <c r="AO133" s="6">
        <f>((1+BSL_RFR_spot_no_VA!AO133)*(1+DH_RFR_spot_no_VA!$C133)/(1+BSL_RFR_spot_no_VA!$C133))-1</f>
        <v>3.0293967255501375E-3</v>
      </c>
      <c r="AP133" s="6">
        <f>((1+BSL_RFR_spot_no_VA!AP133)*(1+DH_RFR_spot_no_VA!$C133)/(1+BSL_RFR_spot_no_VA!$C133))-1</f>
        <v>9.2714976218268852E-3</v>
      </c>
      <c r="AQ133" s="6">
        <f>((1+BSL_RFR_spot_no_VA!AQ133)*(1+DH_RFR_spot_no_VA!$C133)/(1+BSL_RFR_spot_no_VA!$C133))-1</f>
        <v>1.7173013284965677E-3</v>
      </c>
      <c r="AR133" s="6">
        <f>((1+BSL_RFR_spot_no_VA!AR133)*(1+DH_RFR_spot_no_VA!$C133)/(1+BSL_RFR_spot_no_VA!$C133))-1</f>
        <v>1.9218338462725804E-2</v>
      </c>
      <c r="AS133" s="6">
        <f>((1+BSL_RFR_spot_no_VA!AS133)*(1+DH_RFR_spot_no_VA!$C133)/(1+BSL_RFR_spot_no_VA!$C133))-1</f>
        <v>-9.9950796422612065E-3</v>
      </c>
      <c r="AT133" s="6">
        <f>((1+BSL_RFR_spot_no_VA!AT133)*(1+DH_RFR_spot_no_VA!$C133)/(1+BSL_RFR_spot_no_VA!$C133))-1</f>
        <v>7.0814560399801163E-3</v>
      </c>
      <c r="AU133" s="6">
        <f>((1+BSL_RFR_spot_no_VA!AU133)*(1+DH_RFR_spot_no_VA!$C133)/(1+BSL_RFR_spot_no_VA!$C133))-1</f>
        <v>1.9372702627084903E-2</v>
      </c>
      <c r="AV133" s="6">
        <f>((1+BSL_RFR_spot_no_VA!AV133)*(1+DH_RFR_spot_no_VA!$C133)/(1+BSL_RFR_spot_no_VA!$C133))-1</f>
        <v>5.0843696635824998E-3</v>
      </c>
      <c r="AW133" s="6">
        <f>((1+BSL_RFR_spot_no_VA!AW133)*(1+DH_RFR_spot_no_VA!$C133)/(1+BSL_RFR_spot_no_VA!$C133))-1</f>
        <v>2.7785549584664615E-3</v>
      </c>
      <c r="AX133" s="6">
        <f>((1+BSL_RFR_spot_no_VA!AX133)*(1+DH_RFR_spot_no_VA!$C133)/(1+BSL_RFR_spot_no_VA!$C133))-1</f>
        <v>2.3540535064784596E-2</v>
      </c>
      <c r="AY133" s="6">
        <f>((1+BSL_RFR_spot_no_VA!AY133)*(1+DH_RFR_spot_no_VA!$C133)/(1+BSL_RFR_spot_no_VA!$C133))-1</f>
        <v>3.1837608899087932E-4</v>
      </c>
      <c r="AZ133" s="6">
        <f>((1+BSL_RFR_spot_no_VA!AZ133)*(1+DH_RFR_spot_no_VA!$C133)/(1+BSL_RFR_spot_no_VA!$C133))-1</f>
        <v>1.1770267532391632E-3</v>
      </c>
      <c r="BA133" s="6">
        <f>((1+BSL_RFR_spot_no_VA!BA133)*(1+DH_RFR_spot_no_VA!$C133)/(1+BSL_RFR_spot_no_VA!$C133))-1</f>
        <v>3.8687518692535061E-3</v>
      </c>
      <c r="BB133" s="6">
        <f>((1+BSL_RFR_spot_no_VA!BB133)*(1+DH_RFR_spot_no_VA!$C133)/(1+BSL_RFR_spot_no_VA!$C133))-1</f>
        <v>2.3482648503150072E-2</v>
      </c>
      <c r="BC133" s="6">
        <f>((1+BSL_RFR_spot_no_VA!BC133)*(1+DH_RFR_spot_no_VA!$C133)/(1+BSL_RFR_spot_no_VA!$C133))-1</f>
        <v>-1.6111759654996449E-3</v>
      </c>
      <c r="BD133" s="12"/>
      <c r="BE133" s="3"/>
    </row>
    <row r="134" spans="1:57" x14ac:dyDescent="0.25">
      <c r="A134" s="3"/>
      <c r="B134" s="3">
        <v>124</v>
      </c>
      <c r="C134" s="6"/>
      <c r="D134" s="6">
        <f>((1+BSL_RFR_spot_no_VA!D134)*(1+DH_RFR_spot_no_VA!$C134)/(1+BSL_RFR_spot_no_VA!$C134))-1</f>
        <v>0</v>
      </c>
      <c r="E134" s="6">
        <f>((1+BSL_RFR_spot_no_VA!E134)*(1+DH_RFR_spot_no_VA!$C134)/(1+BSL_RFR_spot_no_VA!$C134))-1</f>
        <v>0</v>
      </c>
      <c r="F134" s="6">
        <f>((1+BSL_RFR_spot_no_VA!F134)*(1+DH_RFR_spot_no_VA!$C134)/(1+BSL_RFR_spot_no_VA!$C134))-1</f>
        <v>-1.0612024388345631E-4</v>
      </c>
      <c r="G134" s="6">
        <f>((1+BSL_RFR_spot_no_VA!G134)*(1+DH_RFR_spot_no_VA!$C134)/(1+BSL_RFR_spot_no_VA!$C134))-1</f>
        <v>5.8944971829899551E-3</v>
      </c>
      <c r="H134" s="6">
        <f>((1+BSL_RFR_spot_no_VA!H134)*(1+DH_RFR_spot_no_VA!$C134)/(1+BSL_RFR_spot_no_VA!$C134))-1</f>
        <v>0</v>
      </c>
      <c r="I134" s="6">
        <f>((1+BSL_RFR_spot_no_VA!I134)*(1+DH_RFR_spot_no_VA!$C134)/(1+BSL_RFR_spot_no_VA!$C134))-1</f>
        <v>5.9813228370764193E-4</v>
      </c>
      <c r="J134" s="6">
        <f>((1+BSL_RFR_spot_no_VA!J134)*(1+DH_RFR_spot_no_VA!$C134)/(1+BSL_RFR_spot_no_VA!$C134))-1</f>
        <v>-2.8941884695488085E-5</v>
      </c>
      <c r="K134" s="6">
        <f>((1+BSL_RFR_spot_no_VA!K134)*(1+DH_RFR_spot_no_VA!$C134)/(1+BSL_RFR_spot_no_VA!$C134))-1</f>
        <v>0</v>
      </c>
      <c r="L134" s="6">
        <f>((1+BSL_RFR_spot_no_VA!L134)*(1+DH_RFR_spot_no_VA!$C134)/(1+BSL_RFR_spot_no_VA!$C134))-1</f>
        <v>0</v>
      </c>
      <c r="M134" s="6">
        <f>((1+BSL_RFR_spot_no_VA!M134)*(1+DH_RFR_spot_no_VA!$C134)/(1+BSL_RFR_spot_no_VA!$C134))-1</f>
        <v>0</v>
      </c>
      <c r="N134" s="6">
        <f>((1+BSL_RFR_spot_no_VA!N134)*(1+DH_RFR_spot_no_VA!$C134)/(1+BSL_RFR_spot_no_VA!$C134))-1</f>
        <v>0</v>
      </c>
      <c r="O134" s="6">
        <f>((1+BSL_RFR_spot_no_VA!O134)*(1+DH_RFR_spot_no_VA!$C134)/(1+BSL_RFR_spot_no_VA!$C134))-1</f>
        <v>0</v>
      </c>
      <c r="P134" s="6">
        <f>((1+BSL_RFR_spot_no_VA!P134)*(1+DH_RFR_spot_no_VA!$C134)/(1+BSL_RFR_spot_no_VA!$C134))-1</f>
        <v>6.0681484911631056E-3</v>
      </c>
      <c r="Q134" s="6">
        <f>((1+BSL_RFR_spot_no_VA!Q134)*(1+DH_RFR_spot_no_VA!$C134)/(1+BSL_RFR_spot_no_VA!$C134))-1</f>
        <v>7.6020683800264166E-3</v>
      </c>
      <c r="R134" s="6">
        <f>((1+BSL_RFR_spot_no_VA!R134)*(1+DH_RFR_spot_no_VA!$C134)/(1+BSL_RFR_spot_no_VA!$C134))-1</f>
        <v>0</v>
      </c>
      <c r="S134" s="6">
        <f>((1+BSL_RFR_spot_no_VA!S134)*(1+DH_RFR_spot_no_VA!$C134)/(1+BSL_RFR_spot_no_VA!$C134))-1</f>
        <v>0</v>
      </c>
      <c r="T134" s="6">
        <f>((1+BSL_RFR_spot_no_VA!T134)*(1+DH_RFR_spot_no_VA!$C134)/(1+BSL_RFR_spot_no_VA!$C134))-1</f>
        <v>0</v>
      </c>
      <c r="U134" s="6">
        <f>((1+BSL_RFR_spot_no_VA!U134)*(1+DH_RFR_spot_no_VA!$C134)/(1+BSL_RFR_spot_no_VA!$C134))-1</f>
        <v>-1.0158601528131417E-2</v>
      </c>
      <c r="V134" s="6">
        <f>((1+BSL_RFR_spot_no_VA!V134)*(1+DH_RFR_spot_no_VA!$C134)/(1+BSL_RFR_spot_no_VA!$C134))-1</f>
        <v>0</v>
      </c>
      <c r="W134" s="6">
        <f>((1+BSL_RFR_spot_no_VA!W134)*(1+DH_RFR_spot_no_VA!$C134)/(1+BSL_RFR_spot_no_VA!$C134))-1</f>
        <v>0</v>
      </c>
      <c r="X134" s="6">
        <f>((1+BSL_RFR_spot_no_VA!X134)*(1+DH_RFR_spot_no_VA!$C134)/(1+BSL_RFR_spot_no_VA!$C134))-1</f>
        <v>0</v>
      </c>
      <c r="Y134" s="6">
        <f>((1+BSL_RFR_spot_no_VA!Y134)*(1+DH_RFR_spot_no_VA!$C134)/(1+BSL_RFR_spot_no_VA!$C134))-1</f>
        <v>0</v>
      </c>
      <c r="Z134" s="6">
        <f>((1+BSL_RFR_spot_no_VA!Z134)*(1+DH_RFR_spot_no_VA!$C134)/(1+BSL_RFR_spot_no_VA!$C134))-1</f>
        <v>2.2574670062514013E-3</v>
      </c>
      <c r="AA134" s="6">
        <f>((1+BSL_RFR_spot_no_VA!AA134)*(1+DH_RFR_spot_no_VA!$C134)/(1+BSL_RFR_spot_no_VA!$C134))-1</f>
        <v>4.6210542563864809E-3</v>
      </c>
      <c r="AB134" s="6">
        <f>((1+BSL_RFR_spot_no_VA!AB134)*(1+DH_RFR_spot_no_VA!$C134)/(1+BSL_RFR_spot_no_VA!$C134))-1</f>
        <v>0</v>
      </c>
      <c r="AC134" s="6">
        <f>((1+BSL_RFR_spot_no_VA!AC134)*(1+DH_RFR_spot_no_VA!$C134)/(1+BSL_RFR_spot_no_VA!$C134))-1</f>
        <v>6.2900362738289584E-3</v>
      </c>
      <c r="AD134" s="6">
        <f>((1+BSL_RFR_spot_no_VA!AD134)*(1+DH_RFR_spot_no_VA!$C134)/(1+BSL_RFR_spot_no_VA!$C134))-1</f>
        <v>1.1653932237400744E-2</v>
      </c>
      <c r="AE134" s="6">
        <f>((1+BSL_RFR_spot_no_VA!AE134)*(1+DH_RFR_spot_no_VA!$C134)/(1+BSL_RFR_spot_no_VA!$C134))-1</f>
        <v>0</v>
      </c>
      <c r="AF134" s="6">
        <f>((1+BSL_RFR_spot_no_VA!AF134)*(1+DH_RFR_spot_no_VA!$C134)/(1+BSL_RFR_spot_no_VA!$C134))-1</f>
        <v>0</v>
      </c>
      <c r="AG134" s="6">
        <f>((1+BSL_RFR_spot_no_VA!AG134)*(1+DH_RFR_spot_no_VA!$C134)/(1+BSL_RFR_spot_no_VA!$C134))-1</f>
        <v>0</v>
      </c>
      <c r="AH134" s="6">
        <f>((1+BSL_RFR_spot_no_VA!AH134)*(1+DH_RFR_spot_no_VA!$C134)/(1+BSL_RFR_spot_no_VA!$C134))-1</f>
        <v>2.9906614185384317E-3</v>
      </c>
      <c r="AI134" s="6">
        <f>((1+BSL_RFR_spot_no_VA!AI134)*(1+DH_RFR_spot_no_VA!$C134)/(1+BSL_RFR_spot_no_VA!$C134))-1</f>
        <v>-1.0158601528131417E-2</v>
      </c>
      <c r="AJ134" s="6">
        <f>((1+BSL_RFR_spot_no_VA!AJ134)*(1+DH_RFR_spot_no_VA!$C134)/(1+BSL_RFR_spot_no_VA!$C134))-1</f>
        <v>-4.949062282935679E-3</v>
      </c>
      <c r="AK134" s="6">
        <f>((1+BSL_RFR_spot_no_VA!AK134)*(1+DH_RFR_spot_no_VA!$C134)/(1+BSL_RFR_spot_no_VA!$C134))-1</f>
        <v>2.4214710195260558E-3</v>
      </c>
      <c r="AL134" s="6">
        <f>((1+BSL_RFR_spot_no_VA!AL134)*(1+DH_RFR_spot_no_VA!$C134)/(1+BSL_RFR_spot_no_VA!$C134))-1</f>
        <v>3.2299143320213108E-2</v>
      </c>
      <c r="AM134" s="6">
        <f>((1+BSL_RFR_spot_no_VA!AM134)*(1+DH_RFR_spot_no_VA!$C134)/(1+BSL_RFR_spot_no_VA!$C134))-1</f>
        <v>9.0684572046018097E-4</v>
      </c>
      <c r="AN134" s="6">
        <f>((1+BSL_RFR_spot_no_VA!AN134)*(1+DH_RFR_spot_no_VA!$C134)/(1+BSL_RFR_spot_no_VA!$C134))-1</f>
        <v>6.502276761596093E-3</v>
      </c>
      <c r="AO134" s="6">
        <f>((1+BSL_RFR_spot_no_VA!AO134)*(1+DH_RFR_spot_no_VA!$C134)/(1+BSL_RFR_spot_no_VA!$C134))-1</f>
        <v>3.0003087134369277E-3</v>
      </c>
      <c r="AP134" s="6">
        <f>((1+BSL_RFR_spot_no_VA!AP134)*(1+DH_RFR_spot_no_VA!$C134)/(1+BSL_RFR_spot_no_VA!$C134))-1</f>
        <v>9.1938720382804817E-3</v>
      </c>
      <c r="AQ134" s="6">
        <f>((1+BSL_RFR_spot_no_VA!AQ134)*(1+DH_RFR_spot_no_VA!$C134)/(1+BSL_RFR_spot_no_VA!$C134))-1</f>
        <v>1.6979239021377435E-3</v>
      </c>
      <c r="AR134" s="6">
        <f>((1+BSL_RFR_spot_no_VA!AR134)*(1+DH_RFR_spot_no_VA!$C134)/(1+BSL_RFR_spot_no_VA!$C134))-1</f>
        <v>1.9140233078644764E-2</v>
      </c>
      <c r="AS134" s="6">
        <f>((1+BSL_RFR_spot_no_VA!AS134)*(1+DH_RFR_spot_no_VA!$C134)/(1+BSL_RFR_spot_no_VA!$C134))-1</f>
        <v>-9.9945975148567623E-3</v>
      </c>
      <c r="AT134" s="6">
        <f>((1+BSL_RFR_spot_no_VA!AT134)*(1+DH_RFR_spot_no_VA!$C134)/(1+BSL_RFR_spot_no_VA!$C134))-1</f>
        <v>7.0135833912172707E-3</v>
      </c>
      <c r="AU134" s="6">
        <f>((1+BSL_RFR_spot_no_VA!AU134)*(1+DH_RFR_spot_no_VA!$C134)/(1+BSL_RFR_spot_no_VA!$C134))-1</f>
        <v>1.9284942502122648E-2</v>
      </c>
      <c r="AV134" s="6">
        <f>((1+BSL_RFR_spot_no_VA!AV134)*(1+DH_RFR_spot_no_VA!$C134)/(1+BSL_RFR_spot_no_VA!$C134))-1</f>
        <v>5.0358879370224763E-3</v>
      </c>
      <c r="AW134" s="6">
        <f>((1+BSL_RFR_spot_no_VA!AW134)*(1+DH_RFR_spot_no_VA!$C134)/(1+BSL_RFR_spot_no_VA!$C134))-1</f>
        <v>2.7591263409740829E-3</v>
      </c>
      <c r="AX134" s="6">
        <f>((1+BSL_RFR_spot_no_VA!AX134)*(1+DH_RFR_spot_no_VA!$C134)/(1+BSL_RFR_spot_no_VA!$C134))-1</f>
        <v>2.3413984718684944E-2</v>
      </c>
      <c r="AY134" s="6">
        <f>((1+BSL_RFR_spot_no_VA!AY134)*(1+DH_RFR_spot_no_VA!$C134)/(1+BSL_RFR_spot_no_VA!$C134))-1</f>
        <v>3.0871343675253904E-4</v>
      </c>
      <c r="AZ134" s="6">
        <f>((1+BSL_RFR_spot_no_VA!AZ134)*(1+DH_RFR_spot_no_VA!$C134)/(1+BSL_RFR_spot_no_VA!$C134))-1</f>
        <v>1.1576753878212998E-3</v>
      </c>
      <c r="BA134" s="6">
        <f>((1+BSL_RFR_spot_no_VA!BA134)*(1+DH_RFR_spot_no_VA!$C134)/(1+BSL_RFR_spot_no_VA!$C134))-1</f>
        <v>3.8299760747086964E-3</v>
      </c>
      <c r="BB134" s="6">
        <f>((1+BSL_RFR_spot_no_VA!BB134)*(1+DH_RFR_spot_no_VA!$C134)/(1+BSL_RFR_spot_no_VA!$C134))-1</f>
        <v>2.3365748244192464E-2</v>
      </c>
      <c r="BC134" s="6">
        <f>((1+BSL_RFR_spot_no_VA!BC134)*(1+DH_RFR_spot_no_VA!$C134)/(1+BSL_RFR_spot_no_VA!$C134))-1</f>
        <v>-1.6014509531527832E-3</v>
      </c>
      <c r="BD134" s="12"/>
      <c r="BE134" s="3"/>
    </row>
    <row r="135" spans="1:57" x14ac:dyDescent="0.25">
      <c r="A135" s="11"/>
      <c r="B135" s="8">
        <v>125</v>
      </c>
      <c r="C135" s="9"/>
      <c r="D135" s="9">
        <f>((1+BSL_RFR_spot_no_VA!D135)*(1+DH_RFR_spot_no_VA!$C135)/(1+BSL_RFR_spot_no_VA!$C135))-1</f>
        <v>0</v>
      </c>
      <c r="E135" s="9">
        <f>((1+BSL_RFR_spot_no_VA!E135)*(1+DH_RFR_spot_no_VA!$C135)/(1+BSL_RFR_spot_no_VA!$C135))-1</f>
        <v>0</v>
      </c>
      <c r="F135" s="9">
        <f>((1+BSL_RFR_spot_no_VA!F135)*(1+DH_RFR_spot_no_VA!$C135)/(1+BSL_RFR_spot_no_VA!$C135))-1</f>
        <v>-1.0611614894850963E-4</v>
      </c>
      <c r="G135" s="9">
        <f>((1+BSL_RFR_spot_no_VA!G135)*(1+DH_RFR_spot_no_VA!$C135)/(1+BSL_RFR_spot_no_VA!$C135))-1</f>
        <v>5.8556820374300322E-3</v>
      </c>
      <c r="H135" s="9">
        <f>((1+BSL_RFR_spot_no_VA!H135)*(1+DH_RFR_spot_no_VA!$C135)/(1+BSL_RFR_spot_no_VA!$C135))-1</f>
        <v>0</v>
      </c>
      <c r="I135" s="9">
        <f>((1+BSL_RFR_spot_no_VA!I135)*(1+DH_RFR_spot_no_VA!$C135)/(1+BSL_RFR_spot_no_VA!$C135))-1</f>
        <v>5.9810920316416549E-4</v>
      </c>
      <c r="J135" s="9">
        <f>((1+BSL_RFR_spot_no_VA!J135)*(1+DH_RFR_spot_no_VA!$C135)/(1+BSL_RFR_spot_no_VA!$C135))-1</f>
        <v>-1.9293845263224085E-5</v>
      </c>
      <c r="K135" s="9">
        <f>((1+BSL_RFR_spot_no_VA!K135)*(1+DH_RFR_spot_no_VA!$C135)/(1+BSL_RFR_spot_no_VA!$C135))-1</f>
        <v>0</v>
      </c>
      <c r="L135" s="9">
        <f>((1+BSL_RFR_spot_no_VA!L135)*(1+DH_RFR_spot_no_VA!$C135)/(1+BSL_RFR_spot_no_VA!$C135))-1</f>
        <v>0</v>
      </c>
      <c r="M135" s="9">
        <f>((1+BSL_RFR_spot_no_VA!M135)*(1+DH_RFR_spot_no_VA!$C135)/(1+BSL_RFR_spot_no_VA!$C135))-1</f>
        <v>0</v>
      </c>
      <c r="N135" s="9">
        <f>((1+BSL_RFR_spot_no_VA!N135)*(1+DH_RFR_spot_no_VA!$C135)/(1+BSL_RFR_spot_no_VA!$C135))-1</f>
        <v>0</v>
      </c>
      <c r="O135" s="9">
        <f>((1+BSL_RFR_spot_no_VA!O135)*(1+DH_RFR_spot_no_VA!$C135)/(1+BSL_RFR_spot_no_VA!$C135))-1</f>
        <v>0</v>
      </c>
      <c r="P135" s="9">
        <f>((1+BSL_RFR_spot_no_VA!P135)*(1+DH_RFR_spot_no_VA!$C135)/(1+BSL_RFR_spot_no_VA!$C135))-1</f>
        <v>6.0293266448003813E-3</v>
      </c>
      <c r="Q135" s="9">
        <f>((1+BSL_RFR_spot_no_VA!Q135)*(1+DH_RFR_spot_no_VA!$C135)/(1+BSL_RFR_spot_no_VA!$C135))-1</f>
        <v>7.5438934979741301E-3</v>
      </c>
      <c r="R135" s="9">
        <f>((1+BSL_RFR_spot_no_VA!R135)*(1+DH_RFR_spot_no_VA!$C135)/(1+BSL_RFR_spot_no_VA!$C135))-1</f>
        <v>0</v>
      </c>
      <c r="S135" s="9">
        <f>((1+BSL_RFR_spot_no_VA!S135)*(1+DH_RFR_spot_no_VA!$C135)/(1+BSL_RFR_spot_no_VA!$C135))-1</f>
        <v>0</v>
      </c>
      <c r="T135" s="9">
        <f>((1+BSL_RFR_spot_no_VA!T135)*(1+DH_RFR_spot_no_VA!$C135)/(1+BSL_RFR_spot_no_VA!$C135))-1</f>
        <v>0</v>
      </c>
      <c r="U135" s="9">
        <f>((1+BSL_RFR_spot_no_VA!U135)*(1+DH_RFR_spot_no_VA!$C135)/(1+BSL_RFR_spot_no_VA!$C135))-1</f>
        <v>-1.01485626085277E-2</v>
      </c>
      <c r="V135" s="9">
        <f>((1+BSL_RFR_spot_no_VA!V135)*(1+DH_RFR_spot_no_VA!$C135)/(1+BSL_RFR_spot_no_VA!$C135))-1</f>
        <v>0</v>
      </c>
      <c r="W135" s="9">
        <f>((1+BSL_RFR_spot_no_VA!W135)*(1+DH_RFR_spot_no_VA!$C135)/(1+BSL_RFR_spot_no_VA!$C135))-1</f>
        <v>0</v>
      </c>
      <c r="X135" s="9">
        <f>((1+BSL_RFR_spot_no_VA!X135)*(1+DH_RFR_spot_no_VA!$C135)/(1+BSL_RFR_spot_no_VA!$C135))-1</f>
        <v>0</v>
      </c>
      <c r="Y135" s="9">
        <f>((1+BSL_RFR_spot_no_VA!Y135)*(1+DH_RFR_spot_no_VA!$C135)/(1+BSL_RFR_spot_no_VA!$C135))-1</f>
        <v>0</v>
      </c>
      <c r="Z135" s="9">
        <f>((1+BSL_RFR_spot_no_VA!Z135)*(1+DH_RFR_spot_no_VA!$C135)/(1+BSL_RFR_spot_no_VA!$C135))-1</f>
        <v>2.2477329731815932E-3</v>
      </c>
      <c r="AA135" s="9">
        <f>((1+BSL_RFR_spot_no_VA!AA135)*(1+DH_RFR_spot_no_VA!$C135)/(1+BSL_RFR_spot_no_VA!$C135))-1</f>
        <v>4.5919351726799729E-3</v>
      </c>
      <c r="AB135" s="9">
        <f>((1+BSL_RFR_spot_no_VA!AB135)*(1+DH_RFR_spot_no_VA!$C135)/(1+BSL_RFR_spot_no_VA!$C135))-1</f>
        <v>0</v>
      </c>
      <c r="AC135" s="9">
        <f>((1+BSL_RFR_spot_no_VA!AC135)*(1+DH_RFR_spot_no_VA!$C135)/(1+BSL_RFR_spot_no_VA!$C135))-1</f>
        <v>6.2415589426971785E-3</v>
      </c>
      <c r="AD135" s="9">
        <f>((1+BSL_RFR_spot_no_VA!AD135)*(1+DH_RFR_spot_no_VA!$C135)/(1+BSL_RFR_spot_no_VA!$C135))-1</f>
        <v>1.1557013312753384E-2</v>
      </c>
      <c r="AE135" s="9">
        <f>((1+BSL_RFR_spot_no_VA!AE135)*(1+DH_RFR_spot_no_VA!$C135)/(1+BSL_RFR_spot_no_VA!$C135))-1</f>
        <v>0</v>
      </c>
      <c r="AF135" s="9">
        <f>((1+BSL_RFR_spot_no_VA!AF135)*(1+DH_RFR_spot_no_VA!$C135)/(1+BSL_RFR_spot_no_VA!$C135))-1</f>
        <v>0</v>
      </c>
      <c r="AG135" s="9">
        <f>((1+BSL_RFR_spot_no_VA!AG135)*(1+DH_RFR_spot_no_VA!$C135)/(1+BSL_RFR_spot_no_VA!$C135))-1</f>
        <v>0</v>
      </c>
      <c r="AH135" s="9">
        <f>((1+BSL_RFR_spot_no_VA!AH135)*(1+DH_RFR_spot_no_VA!$C135)/(1+BSL_RFR_spot_no_VA!$C135))-1</f>
        <v>2.9712521705576034E-3</v>
      </c>
      <c r="AI135" s="9">
        <f>((1+BSL_RFR_spot_no_VA!AI135)*(1+DH_RFR_spot_no_VA!$C135)/(1+BSL_RFR_spot_no_VA!$C135))-1</f>
        <v>-1.01485626085277E-2</v>
      </c>
      <c r="AJ135" s="9">
        <f>((1+BSL_RFR_spot_no_VA!AJ135)*(1+DH_RFR_spot_no_VA!$C135)/(1+BSL_RFR_spot_no_VA!$C135))-1</f>
        <v>-4.9006366968936677E-3</v>
      </c>
      <c r="AK135" s="9">
        <f>((1+BSL_RFR_spot_no_VA!AK135)*(1+DH_RFR_spot_no_VA!$C135)/(1+BSL_RFR_spot_no_VA!$C135))-1</f>
        <v>2.4117306579201081E-3</v>
      </c>
      <c r="AL135" s="9">
        <f>((1+BSL_RFR_spot_no_VA!AL135)*(1+DH_RFR_spot_no_VA!$C135)/(1+BSL_RFR_spot_no_VA!$C135))-1</f>
        <v>3.2114605440864308E-2</v>
      </c>
      <c r="AM135" s="9">
        <f>((1+BSL_RFR_spot_no_VA!AM135)*(1+DH_RFR_spot_no_VA!$C135)/(1+BSL_RFR_spot_no_VA!$C135))-1</f>
        <v>9.068107273779713E-4</v>
      </c>
      <c r="AN135" s="9">
        <f>((1+BSL_RFR_spot_no_VA!AN135)*(1+DH_RFR_spot_no_VA!$C135)/(1+BSL_RFR_spot_no_VA!$C135))-1</f>
        <v>6.4537912405944198E-3</v>
      </c>
      <c r="AO135" s="9">
        <f>((1+BSL_RFR_spot_no_VA!AO135)*(1+DH_RFR_spot_no_VA!$C135)/(1+BSL_RFR_spot_no_VA!$C135))-1</f>
        <v>2.9712521705576034E-3</v>
      </c>
      <c r="AP135" s="9">
        <f>((1+BSL_RFR_spot_no_VA!AP135)*(1+DH_RFR_spot_no_VA!$C135)/(1+BSL_RFR_spot_no_VA!$C135))-1</f>
        <v>9.1163418869379953E-3</v>
      </c>
      <c r="AQ135" s="9">
        <f>((1+BSL_RFR_spot_no_VA!AQ135)*(1+DH_RFR_spot_no_VA!$C135)/(1+BSL_RFR_spot_no_VA!$C135))-1</f>
        <v>1.6882114605443199E-3</v>
      </c>
      <c r="AR135" s="9">
        <f>((1+BSL_RFR_spot_no_VA!AR135)*(1+DH_RFR_spot_no_VA!$C135)/(1+BSL_RFR_spot_no_VA!$C135))-1</f>
        <v>1.9062319120200621E-2</v>
      </c>
      <c r="AS135" s="9">
        <f>((1+BSL_RFR_spot_no_VA!AS135)*(1+DH_RFR_spot_no_VA!$C135)/(1+BSL_RFR_spot_no_VA!$C135))-1</f>
        <v>-9.9942118464209084E-3</v>
      </c>
      <c r="AT135" s="9">
        <f>((1+BSL_RFR_spot_no_VA!AT135)*(1+DH_RFR_spot_no_VA!$C135)/(1+BSL_RFR_spot_no_VA!$C135))-1</f>
        <v>6.9650781400734108E-3</v>
      </c>
      <c r="AU135" s="9">
        <f>((1+BSL_RFR_spot_no_VA!AU135)*(1+DH_RFR_spot_no_VA!$C135)/(1+BSL_RFR_spot_no_VA!$C135))-1</f>
        <v>1.9216669882307524E-2</v>
      </c>
      <c r="AV135" s="9">
        <f>((1+BSL_RFR_spot_no_VA!AV135)*(1+DH_RFR_spot_no_VA!$C135)/(1+BSL_RFR_spot_no_VA!$C135))-1</f>
        <v>4.9971059232105652E-3</v>
      </c>
      <c r="AW135" s="9">
        <f>((1+BSL_RFR_spot_no_VA!AW135)*(1+DH_RFR_spot_no_VA!$C135)/(1+BSL_RFR_spot_no_VA!$C135))-1</f>
        <v>2.739726027397138E-3</v>
      </c>
      <c r="AX135" s="9">
        <f>((1+BSL_RFR_spot_no_VA!AX135)*(1+DH_RFR_spot_no_VA!$C135)/(1+BSL_RFR_spot_no_VA!$C135))-1</f>
        <v>2.3306965078140118E-2</v>
      </c>
      <c r="AY135" s="9">
        <f>((1+BSL_RFR_spot_no_VA!AY135)*(1+DH_RFR_spot_no_VA!$C135)/(1+BSL_RFR_spot_no_VA!$C135))-1</f>
        <v>3.0870152421380581E-4</v>
      </c>
      <c r="AZ135" s="9">
        <f>((1+BSL_RFR_spot_no_VA!AZ135)*(1+DH_RFR_spot_no_VA!$C135)/(1+BSL_RFR_spot_no_VA!$C135))-1</f>
        <v>1.1576307158016608E-3</v>
      </c>
      <c r="BA135" s="9">
        <f>((1+BSL_RFR_spot_no_VA!BA135)*(1+DH_RFR_spot_no_VA!$C135)/(1+BSL_RFR_spot_no_VA!$C135))-1</f>
        <v>3.8008875168822343E-3</v>
      </c>
      <c r="BB135" s="9">
        <f>((1+BSL_RFR_spot_no_VA!BB135)*(1+DH_RFR_spot_no_VA!$C135)/(1+BSL_RFR_spot_no_VA!$C135))-1</f>
        <v>2.3258730464981836E-2</v>
      </c>
      <c r="BC135" s="9">
        <f>((1+BSL_RFR_spot_no_VA!BC135)*(1+DH_RFR_spot_no_VA!$C135)/(1+BSL_RFR_spot_no_VA!$C135))-1</f>
        <v>-1.5820953115954772E-3</v>
      </c>
      <c r="BD135" s="12"/>
      <c r="BE135" s="3"/>
    </row>
    <row r="136" spans="1:57" x14ac:dyDescent="0.25">
      <c r="A136" s="3"/>
      <c r="B136" s="3">
        <v>126</v>
      </c>
      <c r="C136" s="6"/>
      <c r="D136" s="6">
        <f>((1+BSL_RFR_spot_no_VA!D136)*(1+DH_RFR_spot_no_VA!$C136)/(1+BSL_RFR_spot_no_VA!$C136))-1</f>
        <v>0</v>
      </c>
      <c r="E136" s="6">
        <f>((1+BSL_RFR_spot_no_VA!E136)*(1+DH_RFR_spot_no_VA!$C136)/(1+BSL_RFR_spot_no_VA!$C136))-1</f>
        <v>0</v>
      </c>
      <c r="F136" s="6">
        <f>((1+BSL_RFR_spot_no_VA!F136)*(1+DH_RFR_spot_no_VA!$C136)/(1+BSL_RFR_spot_no_VA!$C136))-1</f>
        <v>-9.6465503935827535E-5</v>
      </c>
      <c r="G136" s="6">
        <f>((1+BSL_RFR_spot_no_VA!G136)*(1+DH_RFR_spot_no_VA!$C136)/(1+BSL_RFR_spot_no_VA!$C136))-1</f>
        <v>5.8072233369346193E-3</v>
      </c>
      <c r="H136" s="6">
        <f>((1+BSL_RFR_spot_no_VA!H136)*(1+DH_RFR_spot_no_VA!$C136)/(1+BSL_RFR_spot_no_VA!$C136))-1</f>
        <v>0</v>
      </c>
      <c r="I136" s="6">
        <f>((1+BSL_RFR_spot_no_VA!I136)*(1+DH_RFR_spot_no_VA!$C136)/(1+BSL_RFR_spot_no_VA!$C136))-1</f>
        <v>5.9808612440193087E-4</v>
      </c>
      <c r="J136" s="6">
        <f>((1+BSL_RFR_spot_no_VA!J136)*(1+DH_RFR_spot_no_VA!$C136)/(1+BSL_RFR_spot_no_VA!$C136))-1</f>
        <v>-1.9293100787076689E-5</v>
      </c>
      <c r="K136" s="6">
        <f>((1+BSL_RFR_spot_no_VA!K136)*(1+DH_RFR_spot_no_VA!$C136)/(1+BSL_RFR_spot_no_VA!$C136))-1</f>
        <v>0</v>
      </c>
      <c r="L136" s="6">
        <f>((1+BSL_RFR_spot_no_VA!L136)*(1+DH_RFR_spot_no_VA!$C136)/(1+BSL_RFR_spot_no_VA!$C136))-1</f>
        <v>0</v>
      </c>
      <c r="M136" s="6">
        <f>((1+BSL_RFR_spot_no_VA!M136)*(1+DH_RFR_spot_no_VA!$C136)/(1+BSL_RFR_spot_no_VA!$C136))-1</f>
        <v>0</v>
      </c>
      <c r="N136" s="6">
        <f>((1+BSL_RFR_spot_no_VA!N136)*(1+DH_RFR_spot_no_VA!$C136)/(1+BSL_RFR_spot_no_VA!$C136))-1</f>
        <v>0</v>
      </c>
      <c r="O136" s="6">
        <f>((1+BSL_RFR_spot_no_VA!O136)*(1+DH_RFR_spot_no_VA!$C136)/(1+BSL_RFR_spot_no_VA!$C136))-1</f>
        <v>0</v>
      </c>
      <c r="P136" s="6">
        <f>((1+BSL_RFR_spot_no_VA!P136)*(1+DH_RFR_spot_no_VA!$C136)/(1+BSL_RFR_spot_no_VA!$C136))-1</f>
        <v>5.9808612440190867E-3</v>
      </c>
      <c r="Q136" s="6">
        <f>((1+BSL_RFR_spot_no_VA!Q136)*(1+DH_RFR_spot_no_VA!$C136)/(1+BSL_RFR_spot_no_VA!$C136))-1</f>
        <v>7.4857231054175077E-3</v>
      </c>
      <c r="R136" s="6">
        <f>((1+BSL_RFR_spot_no_VA!R136)*(1+DH_RFR_spot_no_VA!$C136)/(1+BSL_RFR_spot_no_VA!$C136))-1</f>
        <v>0</v>
      </c>
      <c r="S136" s="6">
        <f>((1+BSL_RFR_spot_no_VA!S136)*(1+DH_RFR_spot_no_VA!$C136)/(1+BSL_RFR_spot_no_VA!$C136))-1</f>
        <v>0</v>
      </c>
      <c r="T136" s="6">
        <f>((1+BSL_RFR_spot_no_VA!T136)*(1+DH_RFR_spot_no_VA!$C136)/(1+BSL_RFR_spot_no_VA!$C136))-1</f>
        <v>0</v>
      </c>
      <c r="U136" s="6">
        <f>((1+BSL_RFR_spot_no_VA!U136)*(1+DH_RFR_spot_no_VA!$C136)/(1+BSL_RFR_spot_no_VA!$C136))-1</f>
        <v>-1.0148171014045415E-2</v>
      </c>
      <c r="V136" s="6">
        <f>((1+BSL_RFR_spot_no_VA!V136)*(1+DH_RFR_spot_no_VA!$C136)/(1+BSL_RFR_spot_no_VA!$C136))-1</f>
        <v>0</v>
      </c>
      <c r="W136" s="6">
        <f>((1+BSL_RFR_spot_no_VA!W136)*(1+DH_RFR_spot_no_VA!$C136)/(1+BSL_RFR_spot_no_VA!$C136))-1</f>
        <v>0</v>
      </c>
      <c r="X136" s="6">
        <f>((1+BSL_RFR_spot_no_VA!X136)*(1+DH_RFR_spot_no_VA!$C136)/(1+BSL_RFR_spot_no_VA!$C136))-1</f>
        <v>0</v>
      </c>
      <c r="Y136" s="6">
        <f>((1+BSL_RFR_spot_no_VA!Y136)*(1+DH_RFR_spot_no_VA!$C136)/(1+BSL_RFR_spot_no_VA!$C136))-1</f>
        <v>0</v>
      </c>
      <c r="Z136" s="6">
        <f>((1+BSL_RFR_spot_no_VA!Z136)*(1+DH_RFR_spot_no_VA!$C136)/(1+BSL_RFR_spot_no_VA!$C136))-1</f>
        <v>2.22835314091685E-3</v>
      </c>
      <c r="AA136" s="6">
        <f>((1+BSL_RFR_spot_no_VA!AA136)*(1+DH_RFR_spot_no_VA!$C136)/(1+BSL_RFR_spot_no_VA!$C136))-1</f>
        <v>4.5531717857694165E-3</v>
      </c>
      <c r="AB136" s="6">
        <f>((1+BSL_RFR_spot_no_VA!AB136)*(1+DH_RFR_spot_no_VA!$C136)/(1+BSL_RFR_spot_no_VA!$C136))-1</f>
        <v>0</v>
      </c>
      <c r="AC136" s="6">
        <f>((1+BSL_RFR_spot_no_VA!AC136)*(1+DH_RFR_spot_no_VA!$C136)/(1+BSL_RFR_spot_no_VA!$C136))-1</f>
        <v>6.1930853526779295E-3</v>
      </c>
      <c r="AD136" s="6">
        <f>((1+BSL_RFR_spot_no_VA!AD136)*(1+DH_RFR_spot_no_VA!$C136)/(1+BSL_RFR_spot_no_VA!$C136))-1</f>
        <v>1.1469748417965775E-2</v>
      </c>
      <c r="AE136" s="6">
        <f>((1+BSL_RFR_spot_no_VA!AE136)*(1+DH_RFR_spot_no_VA!$C136)/(1+BSL_RFR_spot_no_VA!$C136))-1</f>
        <v>0</v>
      </c>
      <c r="AF136" s="6">
        <f>((1+BSL_RFR_spot_no_VA!AF136)*(1+DH_RFR_spot_no_VA!$C136)/(1+BSL_RFR_spot_no_VA!$C136))-1</f>
        <v>0</v>
      </c>
      <c r="AG136" s="6">
        <f>((1+BSL_RFR_spot_no_VA!AG136)*(1+DH_RFR_spot_no_VA!$C136)/(1+BSL_RFR_spot_no_VA!$C136))-1</f>
        <v>0</v>
      </c>
      <c r="AH136" s="6">
        <f>((1+BSL_RFR_spot_no_VA!AH136)*(1+DH_RFR_spot_no_VA!$C136)/(1+BSL_RFR_spot_no_VA!$C136))-1</f>
        <v>2.9518444204352789E-3</v>
      </c>
      <c r="AI136" s="6">
        <f>((1+BSL_RFR_spot_no_VA!AI136)*(1+DH_RFR_spot_no_VA!$C136)/(1+BSL_RFR_spot_no_VA!$C136))-1</f>
        <v>-1.0148171014045415E-2</v>
      </c>
      <c r="AJ136" s="6">
        <f>((1+BSL_RFR_spot_no_VA!AJ136)*(1+DH_RFR_spot_no_VA!$C136)/(1+BSL_RFR_spot_no_VA!$C136))-1</f>
        <v>-4.8618613983638648E-3</v>
      </c>
      <c r="AK136" s="6">
        <f>((1+BSL_RFR_spot_no_VA!AK136)*(1+DH_RFR_spot_no_VA!$C136)/(1+BSL_RFR_spot_no_VA!$C136))-1</f>
        <v>2.3923444976077235E-3</v>
      </c>
      <c r="AL136" s="6">
        <f>((1+BSL_RFR_spot_no_VA!AL136)*(1+DH_RFR_spot_no_VA!$C136)/(1+BSL_RFR_spot_no_VA!$C136))-1</f>
        <v>3.193972835314085E-2</v>
      </c>
      <c r="AM136" s="6">
        <f>((1+BSL_RFR_spot_no_VA!AM136)*(1+DH_RFR_spot_no_VA!$C136)/(1+BSL_RFR_spot_no_VA!$C136))-1</f>
        <v>8.9712918660289631E-4</v>
      </c>
      <c r="AN136" s="6">
        <f>((1+BSL_RFR_spot_no_VA!AN136)*(1+DH_RFR_spot_no_VA!$C136)/(1+BSL_RFR_spot_no_VA!$C136))-1</f>
        <v>6.4053094613365502E-3</v>
      </c>
      <c r="AO136" s="6">
        <f>((1+BSL_RFR_spot_no_VA!AO136)*(1+DH_RFR_spot_no_VA!$C136)/(1+BSL_RFR_spot_no_VA!$C136))-1</f>
        <v>2.9518444204352789E-3</v>
      </c>
      <c r="AP136" s="6">
        <f>((1+BSL_RFR_spot_no_VA!AP136)*(1+DH_RFR_spot_no_VA!$C136)/(1+BSL_RFR_spot_no_VA!$C136))-1</f>
        <v>9.0484642691772699E-3</v>
      </c>
      <c r="AQ136" s="6">
        <f>((1+BSL_RFR_spot_no_VA!AQ136)*(1+DH_RFR_spot_no_VA!$C136)/(1+BSL_RFR_spot_no_VA!$C136))-1</f>
        <v>1.6784997684828884E-3</v>
      </c>
      <c r="AR136" s="6">
        <f>((1+BSL_RFR_spot_no_VA!AR136)*(1+DH_RFR_spot_no_VA!$C136)/(1+BSL_RFR_spot_no_VA!$C136))-1</f>
        <v>1.8994057724957436E-2</v>
      </c>
      <c r="AS136" s="6">
        <f>((1+BSL_RFR_spot_no_VA!AS136)*(1+DH_RFR_spot_no_VA!$C136)/(1+BSL_RFR_spot_no_VA!$C136))-1</f>
        <v>-9.9841796573546526E-3</v>
      </c>
      <c r="AT136" s="6">
        <f>((1+BSL_RFR_spot_no_VA!AT136)*(1+DH_RFR_spot_no_VA!$C136)/(1+BSL_RFR_spot_no_VA!$C136))-1</f>
        <v>6.9069300818027646E-3</v>
      </c>
      <c r="AU136" s="6">
        <f>((1+BSL_RFR_spot_no_VA!AU136)*(1+DH_RFR_spot_no_VA!$C136)/(1+BSL_RFR_spot_no_VA!$C136))-1</f>
        <v>1.9138755980861344E-2</v>
      </c>
      <c r="AV136" s="6">
        <f>((1+BSL_RFR_spot_no_VA!AV136)*(1+DH_RFR_spot_no_VA!$C136)/(1+BSL_RFR_spot_no_VA!$C136))-1</f>
        <v>4.9583269022996923E-3</v>
      </c>
      <c r="AW136" s="6">
        <f>((1+BSL_RFR_spot_no_VA!AW136)*(1+DH_RFR_spot_no_VA!$C136)/(1+BSL_RFR_spot_no_VA!$C136))-1</f>
        <v>2.7203272109894705E-3</v>
      </c>
      <c r="AX136" s="6">
        <f>((1+BSL_RFR_spot_no_VA!AX136)*(1+DH_RFR_spot_no_VA!$C136)/(1+BSL_RFR_spot_no_VA!$C136))-1</f>
        <v>2.3199953696557918E-2</v>
      </c>
      <c r="AY136" s="6">
        <f>((1+BSL_RFR_spot_no_VA!AY136)*(1+DH_RFR_spot_no_VA!$C136)/(1+BSL_RFR_spot_no_VA!$C136))-1</f>
        <v>3.0868961259455929E-4</v>
      </c>
      <c r="AZ136" s="6">
        <f>((1+BSL_RFR_spot_no_VA!AZ136)*(1+DH_RFR_spot_no_VA!$C136)/(1+BSL_RFR_spot_no_VA!$C136))-1</f>
        <v>1.1479394968358925E-3</v>
      </c>
      <c r="BA136" s="6">
        <f>((1+BSL_RFR_spot_no_VA!BA136)*(1+DH_RFR_spot_no_VA!$C136)/(1+BSL_RFR_spot_no_VA!$C136))-1</f>
        <v>3.7718012038896465E-3</v>
      </c>
      <c r="BB136" s="6">
        <f>((1+BSL_RFR_spot_no_VA!BB136)*(1+DH_RFR_spot_no_VA!$C136)/(1+BSL_RFR_spot_no_VA!$C136))-1</f>
        <v>2.3151720944590171E-2</v>
      </c>
      <c r="BC136" s="6">
        <f>((1+BSL_RFR_spot_no_VA!BC136)*(1+DH_RFR_spot_no_VA!$C136)/(1+BSL_RFR_spot_no_VA!$C136))-1</f>
        <v>-1.572387714153467E-3</v>
      </c>
      <c r="BD136" s="12"/>
      <c r="BE136" s="3"/>
    </row>
    <row r="137" spans="1:57" x14ac:dyDescent="0.25">
      <c r="A137" s="3"/>
      <c r="B137" s="3">
        <v>127</v>
      </c>
      <c r="C137" s="6"/>
      <c r="D137" s="6">
        <f>((1+BSL_RFR_spot_no_VA!D137)*(1+DH_RFR_spot_no_VA!$C137)/(1+BSL_RFR_spot_no_VA!$C137))-1</f>
        <v>0</v>
      </c>
      <c r="E137" s="6">
        <f>((1+BSL_RFR_spot_no_VA!E137)*(1+DH_RFR_spot_no_VA!$C137)/(1+BSL_RFR_spot_no_VA!$C137))-1</f>
        <v>0</v>
      </c>
      <c r="F137" s="6">
        <f>((1+BSL_RFR_spot_no_VA!F137)*(1+DH_RFR_spot_no_VA!$C137)/(1+BSL_RFR_spot_no_VA!$C137))-1</f>
        <v>-9.6461781841972183E-5</v>
      </c>
      <c r="G137" s="6">
        <f>((1+BSL_RFR_spot_no_VA!G137)*(1+DH_RFR_spot_no_VA!$C137)/(1+BSL_RFR_spot_no_VA!$C137))-1</f>
        <v>5.7684145541534448E-3</v>
      </c>
      <c r="H137" s="6">
        <f>((1+BSL_RFR_spot_no_VA!H137)*(1+DH_RFR_spot_no_VA!$C137)/(1+BSL_RFR_spot_no_VA!$C137))-1</f>
        <v>0</v>
      </c>
      <c r="I137" s="6">
        <f>((1+BSL_RFR_spot_no_VA!I137)*(1+DH_RFR_spot_no_VA!$C137)/(1+BSL_RFR_spot_no_VA!$C137))-1</f>
        <v>5.8841686923649661E-4</v>
      </c>
      <c r="J137" s="6">
        <f>((1+BSL_RFR_spot_no_VA!J137)*(1+DH_RFR_spot_no_VA!$C137)/(1+BSL_RFR_spot_no_VA!$C137))-1</f>
        <v>-1.9292356368549868E-5</v>
      </c>
      <c r="K137" s="6">
        <f>((1+BSL_RFR_spot_no_VA!K137)*(1+DH_RFR_spot_no_VA!$C137)/(1+BSL_RFR_spot_no_VA!$C137))-1</f>
        <v>0</v>
      </c>
      <c r="L137" s="6">
        <f>((1+BSL_RFR_spot_no_VA!L137)*(1+DH_RFR_spot_no_VA!$C137)/(1+BSL_RFR_spot_no_VA!$C137))-1</f>
        <v>0</v>
      </c>
      <c r="M137" s="6">
        <f>((1+BSL_RFR_spot_no_VA!M137)*(1+DH_RFR_spot_no_VA!$C137)/(1+BSL_RFR_spot_no_VA!$C137))-1</f>
        <v>0</v>
      </c>
      <c r="N137" s="6">
        <f>((1+BSL_RFR_spot_no_VA!N137)*(1+DH_RFR_spot_no_VA!$C137)/(1+BSL_RFR_spot_no_VA!$C137))-1</f>
        <v>0</v>
      </c>
      <c r="O137" s="6">
        <f>((1+BSL_RFR_spot_no_VA!O137)*(1+DH_RFR_spot_no_VA!$C137)/(1+BSL_RFR_spot_no_VA!$C137))-1</f>
        <v>0</v>
      </c>
      <c r="P137" s="6">
        <f>((1+BSL_RFR_spot_no_VA!P137)*(1+DH_RFR_spot_no_VA!$C137)/(1+BSL_RFR_spot_no_VA!$C137))-1</f>
        <v>5.932399583284953E-3</v>
      </c>
      <c r="Q137" s="6">
        <f>((1+BSL_RFR_spot_no_VA!Q137)*(1+DH_RFR_spot_no_VA!$C137)/(1+BSL_RFR_spot_no_VA!$C137))-1</f>
        <v>7.4275572018367431E-3</v>
      </c>
      <c r="R137" s="6">
        <f>((1+BSL_RFR_spot_no_VA!R137)*(1+DH_RFR_spot_no_VA!$C137)/(1+BSL_RFR_spot_no_VA!$C137))-1</f>
        <v>0</v>
      </c>
      <c r="S137" s="6">
        <f>((1+BSL_RFR_spot_no_VA!S137)*(1+DH_RFR_spot_no_VA!$C137)/(1+BSL_RFR_spot_no_VA!$C137))-1</f>
        <v>0</v>
      </c>
      <c r="T137" s="6">
        <f>((1+BSL_RFR_spot_no_VA!T137)*(1+DH_RFR_spot_no_VA!$C137)/(1+BSL_RFR_spot_no_VA!$C137))-1</f>
        <v>0</v>
      </c>
      <c r="U137" s="6">
        <f>((1+BSL_RFR_spot_no_VA!U137)*(1+DH_RFR_spot_no_VA!$C137)/(1+BSL_RFR_spot_no_VA!$C137))-1</f>
        <v>-1.0138133271597849E-2</v>
      </c>
      <c r="V137" s="6">
        <f>((1+BSL_RFR_spot_no_VA!V137)*(1+DH_RFR_spot_no_VA!$C137)/(1+BSL_RFR_spot_no_VA!$C137))-1</f>
        <v>0</v>
      </c>
      <c r="W137" s="6">
        <f>((1+BSL_RFR_spot_no_VA!W137)*(1+DH_RFR_spot_no_VA!$C137)/(1+BSL_RFR_spot_no_VA!$C137))-1</f>
        <v>0</v>
      </c>
      <c r="X137" s="6">
        <f>((1+BSL_RFR_spot_no_VA!X137)*(1+DH_RFR_spot_no_VA!$C137)/(1+BSL_RFR_spot_no_VA!$C137))-1</f>
        <v>0</v>
      </c>
      <c r="Y137" s="6">
        <f>((1+BSL_RFR_spot_no_VA!Y137)*(1+DH_RFR_spot_no_VA!$C137)/(1+BSL_RFR_spot_no_VA!$C137))-1</f>
        <v>0</v>
      </c>
      <c r="Z137" s="6">
        <f>((1+BSL_RFR_spot_no_VA!Z137)*(1+DH_RFR_spot_no_VA!$C137)/(1+BSL_RFR_spot_no_VA!$C137))-1</f>
        <v>2.2089748041824731E-3</v>
      </c>
      <c r="AA137" s="6">
        <f>((1+BSL_RFR_spot_no_VA!AA137)*(1+DH_RFR_spot_no_VA!$C137)/(1+BSL_RFR_spot_no_VA!$C137))-1</f>
        <v>4.5240575683913598E-3</v>
      </c>
      <c r="AB137" s="6">
        <f>((1+BSL_RFR_spot_no_VA!AB137)*(1+DH_RFR_spot_no_VA!$C137)/(1+BSL_RFR_spot_no_VA!$C137))-1</f>
        <v>0</v>
      </c>
      <c r="AC137" s="6">
        <f>((1+BSL_RFR_spot_no_VA!AC137)*(1+DH_RFR_spot_no_VA!$C137)/(1+BSL_RFR_spot_no_VA!$C137))-1</f>
        <v>6.1542616815217777E-3</v>
      </c>
      <c r="AD137" s="6">
        <f>((1+BSL_RFR_spot_no_VA!AD137)*(1+DH_RFR_spot_no_VA!$C137)/(1+BSL_RFR_spot_no_VA!$C137))-1</f>
        <v>1.1382490257360045E-2</v>
      </c>
      <c r="AE137" s="6">
        <f>((1+BSL_RFR_spot_no_VA!AE137)*(1+DH_RFR_spot_no_VA!$C137)/(1+BSL_RFR_spot_no_VA!$C137))-1</f>
        <v>0</v>
      </c>
      <c r="AF137" s="6">
        <f>((1+BSL_RFR_spot_no_VA!AF137)*(1+DH_RFR_spot_no_VA!$C137)/(1+BSL_RFR_spot_no_VA!$C137))-1</f>
        <v>0</v>
      </c>
      <c r="AG137" s="6">
        <f>((1+BSL_RFR_spot_no_VA!AG137)*(1+DH_RFR_spot_no_VA!$C137)/(1+BSL_RFR_spot_no_VA!$C137))-1</f>
        <v>0</v>
      </c>
      <c r="AH137" s="6">
        <f>((1+BSL_RFR_spot_no_VA!AH137)*(1+DH_RFR_spot_no_VA!$C137)/(1+BSL_RFR_spot_no_VA!$C137))-1</f>
        <v>2.9324381679978195E-3</v>
      </c>
      <c r="AI137" s="6">
        <f>((1+BSL_RFR_spot_no_VA!AI137)*(1+DH_RFR_spot_no_VA!$C137)/(1+BSL_RFR_spot_no_VA!$C137))-1</f>
        <v>-1.0138133271597849E-2</v>
      </c>
      <c r="AJ137" s="6">
        <f>((1+BSL_RFR_spot_no_VA!AJ137)*(1+DH_RFR_spot_no_VA!$C137)/(1+BSL_RFR_spot_no_VA!$C137))-1</f>
        <v>-4.8230890921018288E-3</v>
      </c>
      <c r="AK137" s="6">
        <f>((1+BSL_RFR_spot_no_VA!AK137)*(1+DH_RFR_spot_no_VA!$C137)/(1+BSL_RFR_spot_no_VA!$C137))-1</f>
        <v>2.3729598333139812E-3</v>
      </c>
      <c r="AL137" s="6">
        <f>((1+BSL_RFR_spot_no_VA!AL137)*(1+DH_RFR_spot_no_VA!$C137)/(1+BSL_RFR_spot_no_VA!$C137))-1</f>
        <v>3.1764864760581712E-2</v>
      </c>
      <c r="AM137" s="6">
        <f>((1+BSL_RFR_spot_no_VA!AM137)*(1+DH_RFR_spot_no_VA!$C137)/(1+BSL_RFR_spot_no_VA!$C137))-1</f>
        <v>8.97094571130852E-4</v>
      </c>
      <c r="AN137" s="6">
        <f>((1+BSL_RFR_spot_no_VA!AN137)*(1+DH_RFR_spot_no_VA!$C137)/(1+BSL_RFR_spot_no_VA!$C137))-1</f>
        <v>6.3568314233899414E-3</v>
      </c>
      <c r="AO137" s="6">
        <f>((1+BSL_RFR_spot_no_VA!AO137)*(1+DH_RFR_spot_no_VA!$C137)/(1+BSL_RFR_spot_no_VA!$C137))-1</f>
        <v>2.9324381679978195E-3</v>
      </c>
      <c r="AP137" s="6">
        <f>((1+BSL_RFR_spot_no_VA!AP137)*(1+DH_RFR_spot_no_VA!$C137)/(1+BSL_RFR_spot_no_VA!$C137))-1</f>
        <v>8.9805918894934056E-3</v>
      </c>
      <c r="AQ137" s="6">
        <f>((1+BSL_RFR_spot_no_VA!AQ137)*(1+DH_RFR_spot_no_VA!$C137)/(1+BSL_RFR_spot_no_VA!$C137))-1</f>
        <v>1.6687888258672956E-3</v>
      </c>
      <c r="AR137" s="6">
        <f>((1+BSL_RFR_spot_no_VA!AR137)*(1+DH_RFR_spot_no_VA!$C137)/(1+BSL_RFR_spot_no_VA!$C137))-1</f>
        <v>1.8916155419222758E-2</v>
      </c>
      <c r="AS137" s="6">
        <f>((1+BSL_RFR_spot_no_VA!AS137)*(1+DH_RFR_spot_no_VA!$C137)/(1+BSL_RFR_spot_no_VA!$C137))-1</f>
        <v>-9.9837944206506712E-3</v>
      </c>
      <c r="AT137" s="6">
        <f>((1+BSL_RFR_spot_no_VA!AT137)*(1+DH_RFR_spot_no_VA!$C137)/(1+BSL_RFR_spot_no_VA!$C137))-1</f>
        <v>6.8584326889686853E-3</v>
      </c>
      <c r="AU137" s="6">
        <f>((1+BSL_RFR_spot_no_VA!AU137)*(1+DH_RFR_spot_no_VA!$C137)/(1+BSL_RFR_spot_no_VA!$C137))-1</f>
        <v>1.9070494270170046E-2</v>
      </c>
      <c r="AV137" s="6">
        <f>((1+BSL_RFR_spot_no_VA!AV137)*(1+DH_RFR_spot_no_VA!$C137)/(1+BSL_RFR_spot_no_VA!$C137))-1</f>
        <v>4.91955087394369E-3</v>
      </c>
      <c r="AW137" s="6">
        <f>((1+BSL_RFR_spot_no_VA!AW137)*(1+DH_RFR_spot_no_VA!$C137)/(1+BSL_RFR_spot_no_VA!$C137))-1</f>
        <v>2.7009298915767754E-3</v>
      </c>
      <c r="AX137" s="6">
        <f>((1+BSL_RFR_spot_no_VA!AX137)*(1+DH_RFR_spot_no_VA!$C137)/(1+BSL_RFR_spot_no_VA!$C137))-1</f>
        <v>2.3092950572982884E-2</v>
      </c>
      <c r="AY137" s="6">
        <f>((1+BSL_RFR_spot_no_VA!AY137)*(1+DH_RFR_spot_no_VA!$C137)/(1+BSL_RFR_spot_no_VA!$C137))-1</f>
        <v>3.0867770189435539E-4</v>
      </c>
      <c r="AZ137" s="6">
        <f>((1+BSL_RFR_spot_no_VA!AZ137)*(1+DH_RFR_spot_no_VA!$C137)/(1+BSL_RFR_spot_no_VA!$C137))-1</f>
        <v>1.1382490257358935E-3</v>
      </c>
      <c r="BA137" s="6">
        <f>((1+BSL_RFR_spot_no_VA!BA137)*(1+DH_RFR_spot_no_VA!$C137)/(1+BSL_RFR_spot_no_VA!$C137))-1</f>
        <v>3.7523633136551382E-3</v>
      </c>
      <c r="BB137" s="6">
        <f>((1+BSL_RFR_spot_no_VA!BB137)*(1+DH_RFR_spot_no_VA!$C137)/(1+BSL_RFR_spot_no_VA!$C137))-1</f>
        <v>2.3044719682062009E-2</v>
      </c>
      <c r="BC137" s="6">
        <f>((1+BSL_RFR_spot_no_VA!BC137)*(1+DH_RFR_spot_no_VA!$C137)/(1+BSL_RFR_spot_no_VA!$C137))-1</f>
        <v>-1.5530346876568846E-3</v>
      </c>
      <c r="BD137" s="12"/>
      <c r="BE137" s="3"/>
    </row>
    <row r="138" spans="1:57" x14ac:dyDescent="0.25">
      <c r="A138" s="3"/>
      <c r="B138" s="3">
        <v>128</v>
      </c>
      <c r="C138" s="6"/>
      <c r="D138" s="6">
        <f>((1+BSL_RFR_spot_no_VA!D138)*(1+DH_RFR_spot_no_VA!$C138)/(1+BSL_RFR_spot_no_VA!$C138))-1</f>
        <v>0</v>
      </c>
      <c r="E138" s="6">
        <f>((1+BSL_RFR_spot_no_VA!E138)*(1+DH_RFR_spot_no_VA!$C138)/(1+BSL_RFR_spot_no_VA!$C138))-1</f>
        <v>0</v>
      </c>
      <c r="F138" s="6">
        <f>((1+BSL_RFR_spot_no_VA!F138)*(1+DH_RFR_spot_no_VA!$C138)/(1+BSL_RFR_spot_no_VA!$C138))-1</f>
        <v>-9.645806003544255E-5</v>
      </c>
      <c r="G138" s="6">
        <f>((1+BSL_RFR_spot_no_VA!G138)*(1+DH_RFR_spot_no_VA!$C138)/(1+BSL_RFR_spot_no_VA!$C138))-1</f>
        <v>5.7199629601050184E-3</v>
      </c>
      <c r="H138" s="6">
        <f>((1+BSL_RFR_spot_no_VA!H138)*(1+DH_RFR_spot_no_VA!$C138)/(1+BSL_RFR_spot_no_VA!$C138))-1</f>
        <v>0</v>
      </c>
      <c r="I138" s="6">
        <f>((1+BSL_RFR_spot_no_VA!I138)*(1+DH_RFR_spot_no_VA!$C138)/(1+BSL_RFR_spot_no_VA!$C138))-1</f>
        <v>5.8839416621658813E-4</v>
      </c>
      <c r="J138" s="6">
        <f>((1+BSL_RFR_spot_no_VA!J138)*(1+DH_RFR_spot_no_VA!$C138)/(1+BSL_RFR_spot_no_VA!$C138))-1</f>
        <v>-1.9291612007199532E-5</v>
      </c>
      <c r="K138" s="6">
        <f>((1+BSL_RFR_spot_no_VA!K138)*(1+DH_RFR_spot_no_VA!$C138)/(1+BSL_RFR_spot_no_VA!$C138))-1</f>
        <v>0</v>
      </c>
      <c r="L138" s="6">
        <f>((1+BSL_RFR_spot_no_VA!L138)*(1+DH_RFR_spot_no_VA!$C138)/(1+BSL_RFR_spot_no_VA!$C138))-1</f>
        <v>0</v>
      </c>
      <c r="M138" s="6">
        <f>((1+BSL_RFR_spot_no_VA!M138)*(1+DH_RFR_spot_no_VA!$C138)/(1+BSL_RFR_spot_no_VA!$C138))-1</f>
        <v>0</v>
      </c>
      <c r="N138" s="6">
        <f>((1+BSL_RFR_spot_no_VA!N138)*(1+DH_RFR_spot_no_VA!$C138)/(1+BSL_RFR_spot_no_VA!$C138))-1</f>
        <v>0</v>
      </c>
      <c r="O138" s="6">
        <f>((1+BSL_RFR_spot_no_VA!O138)*(1+DH_RFR_spot_no_VA!$C138)/(1+BSL_RFR_spot_no_VA!$C138))-1</f>
        <v>0</v>
      </c>
      <c r="P138" s="6">
        <f>((1+BSL_RFR_spot_no_VA!P138)*(1+DH_RFR_spot_no_VA!$C138)/(1+BSL_RFR_spot_no_VA!$C138))-1</f>
        <v>5.8935874681687039E-3</v>
      </c>
      <c r="Q138" s="6">
        <f>((1+BSL_RFR_spot_no_VA!Q138)*(1+DH_RFR_spot_no_VA!$C138)/(1+BSL_RFR_spot_no_VA!$C138))-1</f>
        <v>7.3693957867118076E-3</v>
      </c>
      <c r="R138" s="6">
        <f>((1+BSL_RFR_spot_no_VA!R138)*(1+DH_RFR_spot_no_VA!$C138)/(1+BSL_RFR_spot_no_VA!$C138))-1</f>
        <v>0</v>
      </c>
      <c r="S138" s="6">
        <f>((1+BSL_RFR_spot_no_VA!S138)*(1+DH_RFR_spot_no_VA!$C138)/(1+BSL_RFR_spot_no_VA!$C138))-1</f>
        <v>0</v>
      </c>
      <c r="T138" s="6">
        <f>((1+BSL_RFR_spot_no_VA!T138)*(1+DH_RFR_spot_no_VA!$C138)/(1+BSL_RFR_spot_no_VA!$C138))-1</f>
        <v>0</v>
      </c>
      <c r="U138" s="6">
        <f>((1+BSL_RFR_spot_no_VA!U138)*(1+DH_RFR_spot_no_VA!$C138)/(1+BSL_RFR_spot_no_VA!$C138))-1</f>
        <v>-1.0128096303727352E-2</v>
      </c>
      <c r="V138" s="6">
        <f>((1+BSL_RFR_spot_no_VA!V138)*(1+DH_RFR_spot_no_VA!$C138)/(1+BSL_RFR_spot_no_VA!$C138))-1</f>
        <v>0</v>
      </c>
      <c r="W138" s="6">
        <f>((1+BSL_RFR_spot_no_VA!W138)*(1+DH_RFR_spot_no_VA!$C138)/(1+BSL_RFR_spot_no_VA!$C138))-1</f>
        <v>0</v>
      </c>
      <c r="X138" s="6">
        <f>((1+BSL_RFR_spot_no_VA!X138)*(1+DH_RFR_spot_no_VA!$C138)/(1+BSL_RFR_spot_no_VA!$C138))-1</f>
        <v>0</v>
      </c>
      <c r="Y138" s="6">
        <f>((1+BSL_RFR_spot_no_VA!Y138)*(1+DH_RFR_spot_no_VA!$C138)/(1+BSL_RFR_spot_no_VA!$C138))-1</f>
        <v>0</v>
      </c>
      <c r="Z138" s="6">
        <f>((1+BSL_RFR_spot_no_VA!Z138)*(1+DH_RFR_spot_no_VA!$C138)/(1+BSL_RFR_spot_no_VA!$C138))-1</f>
        <v>2.1992437688092004E-3</v>
      </c>
      <c r="AA138" s="6">
        <f>((1+BSL_RFR_spot_no_VA!AA138)*(1+DH_RFR_spot_no_VA!$C138)/(1+BSL_RFR_spot_no_VA!$C138))-1</f>
        <v>4.4852997916504656E-3</v>
      </c>
      <c r="AB138" s="6">
        <f>((1+BSL_RFR_spot_no_VA!AB138)*(1+DH_RFR_spot_no_VA!$C138)/(1+BSL_RFR_spot_no_VA!$C138))-1</f>
        <v>0</v>
      </c>
      <c r="AC138" s="6">
        <f>((1+BSL_RFR_spot_no_VA!AC138)*(1+DH_RFR_spot_no_VA!$C138)/(1+BSL_RFR_spot_no_VA!$C138))-1</f>
        <v>6.1057952002467886E-3</v>
      </c>
      <c r="AD138" s="6">
        <f>((1+BSL_RFR_spot_no_VA!AD138)*(1+DH_RFR_spot_no_VA!$C138)/(1+BSL_RFR_spot_no_VA!$C138))-1</f>
        <v>1.1295238830156595E-2</v>
      </c>
      <c r="AE138" s="6">
        <f>((1+BSL_RFR_spot_no_VA!AE138)*(1+DH_RFR_spot_no_VA!$C138)/(1+BSL_RFR_spot_no_VA!$C138))-1</f>
        <v>0</v>
      </c>
      <c r="AF138" s="6">
        <f>((1+BSL_RFR_spot_no_VA!AF138)*(1+DH_RFR_spot_no_VA!$C138)/(1+BSL_RFR_spot_no_VA!$C138))-1</f>
        <v>0</v>
      </c>
      <c r="AG138" s="6">
        <f>((1+BSL_RFR_spot_no_VA!AG138)*(1+DH_RFR_spot_no_VA!$C138)/(1+BSL_RFR_spot_no_VA!$C138))-1</f>
        <v>0</v>
      </c>
      <c r="AH138" s="6">
        <f>((1+BSL_RFR_spot_no_VA!AH138)*(1+DH_RFR_spot_no_VA!$C138)/(1+BSL_RFR_spot_no_VA!$C138))-1</f>
        <v>2.9033876070683196E-3</v>
      </c>
      <c r="AI138" s="6">
        <f>((1+BSL_RFR_spot_no_VA!AI138)*(1+DH_RFR_spot_no_VA!$C138)/(1+BSL_RFR_spot_no_VA!$C138))-1</f>
        <v>-1.0128096303727352E-2</v>
      </c>
      <c r="AJ138" s="6">
        <f>((1+BSL_RFR_spot_no_VA!AJ138)*(1+DH_RFR_spot_no_VA!$C138)/(1+BSL_RFR_spot_no_VA!$C138))-1</f>
        <v>-4.784319777760726E-3</v>
      </c>
      <c r="AK138" s="6">
        <f>((1+BSL_RFR_spot_no_VA!AK138)*(1+DH_RFR_spot_no_VA!$C138)/(1+BSL_RFR_spot_no_VA!$C138))-1</f>
        <v>2.3535766648661305E-3</v>
      </c>
      <c r="AL138" s="6">
        <f>((1+BSL_RFR_spot_no_VA!AL138)*(1+DH_RFR_spot_no_VA!$C138)/(1+BSL_RFR_spot_no_VA!$C138))-1</f>
        <v>3.1590014661625032E-2</v>
      </c>
      <c r="AM138" s="6">
        <f>((1+BSL_RFR_spot_no_VA!AM138)*(1+DH_RFR_spot_no_VA!$C138)/(1+BSL_RFR_spot_no_VA!$C138))-1</f>
        <v>8.874141523262935E-4</v>
      </c>
      <c r="AN138" s="6">
        <f>((1+BSL_RFR_spot_no_VA!AN138)*(1+DH_RFR_spot_no_VA!$C138)/(1+BSL_RFR_spot_no_VA!$C138))-1</f>
        <v>6.3083571263213845E-3</v>
      </c>
      <c r="AO138" s="6">
        <f>((1+BSL_RFR_spot_no_VA!AO138)*(1+DH_RFR_spot_no_VA!$C138)/(1+BSL_RFR_spot_no_VA!$C138))-1</f>
        <v>2.9130334130720303E-3</v>
      </c>
      <c r="AP138" s="6">
        <f>((1+BSL_RFR_spot_no_VA!AP138)*(1+DH_RFR_spot_no_VA!$C138)/(1+BSL_RFR_spot_no_VA!$C138))-1</f>
        <v>8.9127247472797766E-3</v>
      </c>
      <c r="AQ138" s="6">
        <f>((1+BSL_RFR_spot_no_VA!AQ138)*(1+DH_RFR_spot_no_VA!$C138)/(1+BSL_RFR_spot_no_VA!$C138))-1</f>
        <v>1.6494328266067892E-3</v>
      </c>
      <c r="AR138" s="6">
        <f>((1+BSL_RFR_spot_no_VA!AR138)*(1+DH_RFR_spot_no_VA!$C138)/(1+BSL_RFR_spot_no_VA!$C138))-1</f>
        <v>1.8847904930936021E-2</v>
      </c>
      <c r="AS138" s="6">
        <f>((1+BSL_RFR_spot_no_VA!AS138)*(1+DH_RFR_spot_no_VA!$C138)/(1+BSL_RFR_spot_no_VA!$C138))-1</f>
        <v>-9.9737634076703108E-3</v>
      </c>
      <c r="AT138" s="6">
        <f>((1+BSL_RFR_spot_no_VA!AT138)*(1+DH_RFR_spot_no_VA!$C138)/(1+BSL_RFR_spot_no_VA!$C138))-1</f>
        <v>6.800293232502419E-3</v>
      </c>
      <c r="AU138" s="6">
        <f>((1+BSL_RFR_spot_no_VA!AU138)*(1+DH_RFR_spot_no_VA!$C138)/(1+BSL_RFR_spot_no_VA!$C138))-1</f>
        <v>1.8992592020989241E-2</v>
      </c>
      <c r="AV138" s="6">
        <f>((1+BSL_RFR_spot_no_VA!AV138)*(1+DH_RFR_spot_no_VA!$C138)/(1+BSL_RFR_spot_no_VA!$C138))-1</f>
        <v>4.8904236437996573E-3</v>
      </c>
      <c r="AW138" s="6">
        <f>((1+BSL_RFR_spot_no_VA!AW138)*(1+DH_RFR_spot_no_VA!$C138)/(1+BSL_RFR_spot_no_VA!$C138))-1</f>
        <v>2.6815340689867462E-3</v>
      </c>
      <c r="AX138" s="6">
        <f>((1+BSL_RFR_spot_no_VA!AX138)*(1+DH_RFR_spot_no_VA!$C138)/(1+BSL_RFR_spot_no_VA!$C138))-1</f>
        <v>2.299560151246216E-2</v>
      </c>
      <c r="AY138" s="6">
        <f>((1+BSL_RFR_spot_no_VA!AY138)*(1+DH_RFR_spot_no_VA!$C138)/(1+BSL_RFR_spot_no_VA!$C138))-1</f>
        <v>3.0866579211341616E-4</v>
      </c>
      <c r="AZ138" s="6">
        <f>((1+BSL_RFR_spot_no_VA!AZ138)*(1+DH_RFR_spot_no_VA!$C138)/(1+BSL_RFR_spot_no_VA!$C138))-1</f>
        <v>1.1285593024152885E-3</v>
      </c>
      <c r="BA138" s="6">
        <f>((1+BSL_RFR_spot_no_VA!BA138)*(1+DH_RFR_spot_no_VA!$C138)/(1+BSL_RFR_spot_no_VA!$C138))-1</f>
        <v>3.7232811173701919E-3</v>
      </c>
      <c r="BB138" s="6">
        <f>((1+BSL_RFR_spot_no_VA!BB138)*(1+DH_RFR_spot_no_VA!$C138)/(1+BSL_RFR_spot_no_VA!$C138))-1</f>
        <v>2.2947372482444717E-2</v>
      </c>
      <c r="BC138" s="6">
        <f>((1+BSL_RFR_spot_no_VA!BC138)*(1+DH_RFR_spot_no_VA!$C138)/(1+BSL_RFR_spot_no_VA!$C138))-1</f>
        <v>-1.543328960567969E-3</v>
      </c>
      <c r="BD138" s="12"/>
      <c r="BE138" s="3"/>
    </row>
    <row r="139" spans="1:57" x14ac:dyDescent="0.25">
      <c r="A139" s="3"/>
      <c r="B139" s="3">
        <v>129</v>
      </c>
      <c r="C139" s="6"/>
      <c r="D139" s="6">
        <f>((1+BSL_RFR_spot_no_VA!D139)*(1+DH_RFR_spot_no_VA!$C139)/(1+BSL_RFR_spot_no_VA!$C139))-1</f>
        <v>0</v>
      </c>
      <c r="E139" s="6">
        <f>((1+BSL_RFR_spot_no_VA!E139)*(1+DH_RFR_spot_no_VA!$C139)/(1+BSL_RFR_spot_no_VA!$C139))-1</f>
        <v>0</v>
      </c>
      <c r="F139" s="6">
        <f>((1+BSL_RFR_spot_no_VA!F139)*(1+DH_RFR_spot_no_VA!$C139)/(1+BSL_RFR_spot_no_VA!$C139))-1</f>
        <v>-1.0609874899936145E-4</v>
      </c>
      <c r="G139" s="6">
        <f>((1+BSL_RFR_spot_no_VA!G139)*(1+DH_RFR_spot_no_VA!$C139)/(1+BSL_RFR_spot_no_VA!$C139))-1</f>
        <v>5.6714604010534853E-3</v>
      </c>
      <c r="H139" s="6">
        <f>((1+BSL_RFR_spot_no_VA!H139)*(1+DH_RFR_spot_no_VA!$C139)/(1+BSL_RFR_spot_no_VA!$C139))-1</f>
        <v>0</v>
      </c>
      <c r="I139" s="6">
        <f>((1+BSL_RFR_spot_no_VA!I139)*(1+DH_RFR_spot_no_VA!$C139)/(1+BSL_RFR_spot_no_VA!$C139))-1</f>
        <v>5.7872044908702236E-4</v>
      </c>
      <c r="J139" s="6">
        <f>((1+BSL_RFR_spot_no_VA!J139)*(1+DH_RFR_spot_no_VA!$C139)/(1+BSL_RFR_spot_no_VA!$C139))-1</f>
        <v>-1.9290681636197071E-5</v>
      </c>
      <c r="K139" s="6">
        <f>((1+BSL_RFR_spot_no_VA!K139)*(1+DH_RFR_spot_no_VA!$C139)/(1+BSL_RFR_spot_no_VA!$C139))-1</f>
        <v>0</v>
      </c>
      <c r="L139" s="6">
        <f>((1+BSL_RFR_spot_no_VA!L139)*(1+DH_RFR_spot_no_VA!$C139)/(1+BSL_RFR_spot_no_VA!$C139))-1</f>
        <v>0</v>
      </c>
      <c r="M139" s="6">
        <f>((1+BSL_RFR_spot_no_VA!M139)*(1+DH_RFR_spot_no_VA!$C139)/(1+BSL_RFR_spot_no_VA!$C139))-1</f>
        <v>0</v>
      </c>
      <c r="N139" s="6">
        <f>((1+BSL_RFR_spot_no_VA!N139)*(1+DH_RFR_spot_no_VA!$C139)/(1+BSL_RFR_spot_no_VA!$C139))-1</f>
        <v>0</v>
      </c>
      <c r="O139" s="6">
        <f>((1+BSL_RFR_spot_no_VA!O139)*(1+DH_RFR_spot_no_VA!$C139)/(1+BSL_RFR_spot_no_VA!$C139))-1</f>
        <v>0</v>
      </c>
      <c r="P139" s="6">
        <f>((1+BSL_RFR_spot_no_VA!P139)*(1+DH_RFR_spot_no_VA!$C139)/(1+BSL_RFR_spot_no_VA!$C139))-1</f>
        <v>5.8354311949613269E-3</v>
      </c>
      <c r="Q139" s="6">
        <f>((1+BSL_RFR_spot_no_VA!Q139)*(1+DH_RFR_spot_no_VA!$C139)/(1+BSL_RFR_spot_no_VA!$C139))-1</f>
        <v>7.3015229993151909E-3</v>
      </c>
      <c r="R139" s="6">
        <f>((1+BSL_RFR_spot_no_VA!R139)*(1+DH_RFR_spot_no_VA!$C139)/(1+BSL_RFR_spot_no_VA!$C139))-1</f>
        <v>0</v>
      </c>
      <c r="S139" s="6">
        <f>((1+BSL_RFR_spot_no_VA!S139)*(1+DH_RFR_spot_no_VA!$C139)/(1+BSL_RFR_spot_no_VA!$C139))-1</f>
        <v>0</v>
      </c>
      <c r="T139" s="6">
        <f>((1+BSL_RFR_spot_no_VA!T139)*(1+DH_RFR_spot_no_VA!$C139)/(1+BSL_RFR_spot_no_VA!$C139))-1</f>
        <v>0</v>
      </c>
      <c r="U139" s="6">
        <f>((1+BSL_RFR_spot_no_VA!U139)*(1+DH_RFR_spot_no_VA!$C139)/(1+BSL_RFR_spot_no_VA!$C139))-1</f>
        <v>-1.0137253199841822E-2</v>
      </c>
      <c r="V139" s="6">
        <f>((1+BSL_RFR_spot_no_VA!V139)*(1+DH_RFR_spot_no_VA!$C139)/(1+BSL_RFR_spot_no_VA!$C139))-1</f>
        <v>0</v>
      </c>
      <c r="W139" s="6">
        <f>((1+BSL_RFR_spot_no_VA!W139)*(1+DH_RFR_spot_no_VA!$C139)/(1+BSL_RFR_spot_no_VA!$C139))-1</f>
        <v>0</v>
      </c>
      <c r="X139" s="6">
        <f>((1+BSL_RFR_spot_no_VA!X139)*(1+DH_RFR_spot_no_VA!$C139)/(1+BSL_RFR_spot_no_VA!$C139))-1</f>
        <v>0</v>
      </c>
      <c r="Y139" s="6">
        <f>((1+BSL_RFR_spot_no_VA!Y139)*(1+DH_RFR_spot_no_VA!$C139)/(1+BSL_RFR_spot_no_VA!$C139))-1</f>
        <v>0</v>
      </c>
      <c r="Z139" s="6">
        <f>((1+BSL_RFR_spot_no_VA!Z139)*(1+DH_RFR_spot_no_VA!$C139)/(1+BSL_RFR_spot_no_VA!$C139))-1</f>
        <v>2.1702016840765559E-3</v>
      </c>
      <c r="AA139" s="6">
        <f>((1+BSL_RFR_spot_no_VA!AA139)*(1+DH_RFR_spot_no_VA!$C139)/(1+BSL_RFR_spot_no_VA!$C139))-1</f>
        <v>4.4465021171522512E-3</v>
      </c>
      <c r="AB139" s="6">
        <f>((1+BSL_RFR_spot_no_VA!AB139)*(1+DH_RFR_spot_no_VA!$C139)/(1+BSL_RFR_spot_no_VA!$C139))-1</f>
        <v>0</v>
      </c>
      <c r="AC139" s="6">
        <f>((1+BSL_RFR_spot_no_VA!AC139)*(1+DH_RFR_spot_no_VA!$C139)/(1+BSL_RFR_spot_no_VA!$C139))-1</f>
        <v>6.0476286929598277E-3</v>
      </c>
      <c r="AD139" s="6">
        <f>((1+BSL_RFR_spot_no_VA!AD139)*(1+DH_RFR_spot_no_VA!$C139)/(1+BSL_RFR_spot_no_VA!$C139))-1</f>
        <v>1.1198240689834993E-2</v>
      </c>
      <c r="AE139" s="6">
        <f>((1+BSL_RFR_spot_no_VA!AE139)*(1+DH_RFR_spot_no_VA!$C139)/(1+BSL_RFR_spot_no_VA!$C139))-1</f>
        <v>0</v>
      </c>
      <c r="AF139" s="6">
        <f>((1+BSL_RFR_spot_no_VA!AF139)*(1+DH_RFR_spot_no_VA!$C139)/(1+BSL_RFR_spot_no_VA!$C139))-1</f>
        <v>0</v>
      </c>
      <c r="AG139" s="6">
        <f>((1+BSL_RFR_spot_no_VA!AG139)*(1+DH_RFR_spot_no_VA!$C139)/(1+BSL_RFR_spot_no_VA!$C139))-1</f>
        <v>0</v>
      </c>
      <c r="AH139" s="6">
        <f>((1+BSL_RFR_spot_no_VA!AH139)*(1+DH_RFR_spot_no_VA!$C139)/(1+BSL_RFR_spot_no_VA!$C139))-1</f>
        <v>2.8743115637990257E-3</v>
      </c>
      <c r="AI139" s="6">
        <f>((1+BSL_RFR_spot_no_VA!AI139)*(1+DH_RFR_spot_no_VA!$C139)/(1+BSL_RFR_spot_no_VA!$C139))-1</f>
        <v>-1.0137253199841822E-2</v>
      </c>
      <c r="AJ139" s="6">
        <f>((1+BSL_RFR_spot_no_VA!AJ139)*(1+DH_RFR_spot_no_VA!$C139)/(1+BSL_RFR_spot_no_VA!$C139))-1</f>
        <v>-4.7551530233319594E-3</v>
      </c>
      <c r="AK139" s="6">
        <f>((1+BSL_RFR_spot_no_VA!AK139)*(1+DH_RFR_spot_no_VA!$C139)/(1+BSL_RFR_spot_no_VA!$C139))-1</f>
        <v>2.3341724779846196E-3</v>
      </c>
      <c r="AL139" s="6">
        <f>((1+BSL_RFR_spot_no_VA!AL139)*(1+DH_RFR_spot_no_VA!$C139)/(1+BSL_RFR_spot_no_VA!$C139))-1</f>
        <v>3.1405229703791449E-2</v>
      </c>
      <c r="AM139" s="6">
        <f>((1+BSL_RFR_spot_no_VA!AM139)*(1+DH_RFR_spot_no_VA!$C139)/(1+BSL_RFR_spot_no_VA!$C139))-1</f>
        <v>8.6808067363075558E-4</v>
      </c>
      <c r="AN139" s="6">
        <f>((1+BSL_RFR_spot_no_VA!AN139)*(1+DH_RFR_spot_no_VA!$C139)/(1+BSL_RFR_spot_no_VA!$C139))-1</f>
        <v>6.2501808501402856E-3</v>
      </c>
      <c r="AO139" s="6">
        <f>((1+BSL_RFR_spot_no_VA!AO139)*(1+DH_RFR_spot_no_VA!$C139)/(1+BSL_RFR_spot_no_VA!$C139))-1</f>
        <v>2.8839569046172908E-3</v>
      </c>
      <c r="AP139" s="6">
        <f>((1+BSL_RFR_spot_no_VA!AP139)*(1+DH_RFR_spot_no_VA!$C139)/(1+BSL_RFR_spot_no_VA!$C139))-1</f>
        <v>8.8351321893960222E-3</v>
      </c>
      <c r="AQ139" s="6">
        <f>((1+BSL_RFR_spot_no_VA!AQ139)*(1+DH_RFR_spot_no_VA!$C139)/(1+BSL_RFR_spot_no_VA!$C139))-1</f>
        <v>1.6300625982619277E-3</v>
      </c>
      <c r="AR139" s="6">
        <f>((1+BSL_RFR_spot_no_VA!AR139)*(1+DH_RFR_spot_no_VA!$C139)/(1+BSL_RFR_spot_no_VA!$C139))-1</f>
        <v>1.8760187891239122E-2</v>
      </c>
      <c r="AS139" s="6">
        <f>((1+BSL_RFR_spot_no_VA!AS139)*(1+DH_RFR_spot_no_VA!$C139)/(1+BSL_RFR_spot_no_VA!$C139))-1</f>
        <v>-9.9829277467520239E-3</v>
      </c>
      <c r="AT139" s="6">
        <f>((1+BSL_RFR_spot_no_VA!AT139)*(1+DH_RFR_spot_no_VA!$C139)/(1+BSL_RFR_spot_no_VA!$C139))-1</f>
        <v>6.7420932318644766E-3</v>
      </c>
      <c r="AU139" s="6">
        <f>((1+BSL_RFR_spot_no_VA!AU139)*(1+DH_RFR_spot_no_VA!$C139)/(1+BSL_RFR_spot_no_VA!$C139))-1</f>
        <v>1.8914513344329142E-2</v>
      </c>
      <c r="AV139" s="6">
        <f>((1+BSL_RFR_spot_no_VA!AV139)*(1+DH_RFR_spot_no_VA!$C139)/(1+BSL_RFR_spot_no_VA!$C139))-1</f>
        <v>4.8419610906951238E-3</v>
      </c>
      <c r="AW139" s="6">
        <f>((1+BSL_RFR_spot_no_VA!AW139)*(1+DH_RFR_spot_no_VA!$C139)/(1+BSL_RFR_spot_no_VA!$C139))-1</f>
        <v>2.6524687249824819E-3</v>
      </c>
      <c r="AX139" s="6">
        <f>((1+BSL_RFR_spot_no_VA!AX139)*(1+DH_RFR_spot_no_VA!$C139)/(1+BSL_RFR_spot_no_VA!$C139))-1</f>
        <v>2.2878748420575468E-2</v>
      </c>
      <c r="AY139" s="6">
        <f>((1+BSL_RFR_spot_no_VA!AY139)*(1+DH_RFR_spot_no_VA!$C139)/(1+BSL_RFR_spot_no_VA!$C139))-1</f>
        <v>2.9900556536177625E-4</v>
      </c>
      <c r="AZ139" s="6">
        <f>((1+BSL_RFR_spot_no_VA!AZ139)*(1+DH_RFR_spot_no_VA!$C139)/(1+BSL_RFR_spot_no_VA!$C139))-1</f>
        <v>1.1188595349016506E-3</v>
      </c>
      <c r="BA139" s="6">
        <f>((1+BSL_RFR_spot_no_VA!BA139)*(1+DH_RFR_spot_no_VA!$C139)/(1+BSL_RFR_spot_no_VA!$C139))-1</f>
        <v>3.6845201925208571E-3</v>
      </c>
      <c r="BB139" s="6">
        <f>((1+BSL_RFR_spot_no_VA!BB139)*(1+DH_RFR_spot_no_VA!$C139)/(1+BSL_RFR_spot_no_VA!$C139))-1</f>
        <v>2.283052171648503E-2</v>
      </c>
      <c r="BC139" s="6">
        <f>((1+BSL_RFR_spot_no_VA!BC139)*(1+DH_RFR_spot_no_VA!$C139)/(1+BSL_RFR_spot_no_VA!$C139))-1</f>
        <v>-1.5432545308988743E-3</v>
      </c>
      <c r="BD139" s="12"/>
      <c r="BE139" s="3"/>
    </row>
    <row r="140" spans="1:57" x14ac:dyDescent="0.25">
      <c r="A140" s="11"/>
      <c r="B140" s="8">
        <v>130</v>
      </c>
      <c r="C140" s="9"/>
      <c r="D140" s="9">
        <f>((1+BSL_RFR_spot_no_VA!D140)*(1+DH_RFR_spot_no_VA!$C140)/(1+BSL_RFR_spot_no_VA!$C140))-1</f>
        <v>0</v>
      </c>
      <c r="E140" s="9">
        <f>((1+BSL_RFR_spot_no_VA!E140)*(1+DH_RFR_spot_no_VA!$C140)/(1+BSL_RFR_spot_no_VA!$C140))-1</f>
        <v>0</v>
      </c>
      <c r="F140" s="9">
        <f>((1+BSL_RFR_spot_no_VA!F140)*(1+DH_RFR_spot_no_VA!$C140)/(1+BSL_RFR_spot_no_VA!$C140))-1</f>
        <v>-9.6449687020716546E-5</v>
      </c>
      <c r="G140" s="9">
        <f>((1+BSL_RFR_spot_no_VA!G140)*(1+DH_RFR_spot_no_VA!$C140)/(1+BSL_RFR_spot_no_VA!$C140))-1</f>
        <v>5.6230167533106723E-3</v>
      </c>
      <c r="H140" s="9">
        <f>((1+BSL_RFR_spot_no_VA!H140)*(1+DH_RFR_spot_no_VA!$C140)/(1+BSL_RFR_spot_no_VA!$C140))-1</f>
        <v>0</v>
      </c>
      <c r="I140" s="9">
        <f>((1+BSL_RFR_spot_no_VA!I140)*(1+DH_RFR_spot_no_VA!$C140)/(1+BSL_RFR_spot_no_VA!$C140))-1</f>
        <v>5.6905315342259399E-4</v>
      </c>
      <c r="J140" s="9">
        <f>((1+BSL_RFR_spot_no_VA!J140)*(1+DH_RFR_spot_no_VA!$C140)/(1+BSL_RFR_spot_no_VA!$C140))-1</f>
        <v>-1.9289937404076696E-5</v>
      </c>
      <c r="K140" s="9">
        <f>((1+BSL_RFR_spot_no_VA!K140)*(1+DH_RFR_spot_no_VA!$C140)/(1+BSL_RFR_spot_no_VA!$C140))-1</f>
        <v>0</v>
      </c>
      <c r="L140" s="9">
        <f>((1+BSL_RFR_spot_no_VA!L140)*(1+DH_RFR_spot_no_VA!$C140)/(1+BSL_RFR_spot_no_VA!$C140))-1</f>
        <v>0</v>
      </c>
      <c r="M140" s="9">
        <f>((1+BSL_RFR_spot_no_VA!M140)*(1+DH_RFR_spot_no_VA!$C140)/(1+BSL_RFR_spot_no_VA!$C140))-1</f>
        <v>0</v>
      </c>
      <c r="N140" s="9">
        <f>((1+BSL_RFR_spot_no_VA!N140)*(1+DH_RFR_spot_no_VA!$C140)/(1+BSL_RFR_spot_no_VA!$C140))-1</f>
        <v>0</v>
      </c>
      <c r="O140" s="9">
        <f>((1+BSL_RFR_spot_no_VA!O140)*(1+DH_RFR_spot_no_VA!$C140)/(1+BSL_RFR_spot_no_VA!$C140))-1</f>
        <v>0</v>
      </c>
      <c r="P140" s="9">
        <f>((1+BSL_RFR_spot_no_VA!P140)*(1+DH_RFR_spot_no_VA!$C140)/(1+BSL_RFR_spot_no_VA!$C140))-1</f>
        <v>5.7869812212458793E-3</v>
      </c>
      <c r="Q140" s="9">
        <f>((1+BSL_RFR_spot_no_VA!Q140)*(1+DH_RFR_spot_no_VA!$C140)/(1+BSL_RFR_spot_no_VA!$C140))-1</f>
        <v>7.2530164639614814E-3</v>
      </c>
      <c r="R140" s="9">
        <f>((1+BSL_RFR_spot_no_VA!R140)*(1+DH_RFR_spot_no_VA!$C140)/(1+BSL_RFR_spot_no_VA!$C140))-1</f>
        <v>0</v>
      </c>
      <c r="S140" s="9">
        <f>((1+BSL_RFR_spot_no_VA!S140)*(1+DH_RFR_spot_no_VA!$C140)/(1+BSL_RFR_spot_no_VA!$C140))-1</f>
        <v>0</v>
      </c>
      <c r="T140" s="9">
        <f>((1+BSL_RFR_spot_no_VA!T140)*(1+DH_RFR_spot_no_VA!$C140)/(1+BSL_RFR_spot_no_VA!$C140))-1</f>
        <v>0</v>
      </c>
      <c r="U140" s="9">
        <f>((1+BSL_RFR_spot_no_VA!U140)*(1+DH_RFR_spot_no_VA!$C140)/(1+BSL_RFR_spot_no_VA!$C140))-1</f>
        <v>-1.0136862105882494E-2</v>
      </c>
      <c r="V140" s="9">
        <f>((1+BSL_RFR_spot_no_VA!V140)*(1+DH_RFR_spot_no_VA!$C140)/(1+BSL_RFR_spot_no_VA!$C140))-1</f>
        <v>0</v>
      </c>
      <c r="W140" s="9">
        <f>((1+BSL_RFR_spot_no_VA!W140)*(1+DH_RFR_spot_no_VA!$C140)/(1+BSL_RFR_spot_no_VA!$C140))-1</f>
        <v>0</v>
      </c>
      <c r="X140" s="9">
        <f>((1+BSL_RFR_spot_no_VA!X140)*(1+DH_RFR_spot_no_VA!$C140)/(1+BSL_RFR_spot_no_VA!$C140))-1</f>
        <v>0</v>
      </c>
      <c r="Y140" s="9">
        <f>((1+BSL_RFR_spot_no_VA!Y140)*(1+DH_RFR_spot_no_VA!$C140)/(1+BSL_RFR_spot_no_VA!$C140))-1</f>
        <v>0</v>
      </c>
      <c r="Z140" s="9">
        <f>((1+BSL_RFR_spot_no_VA!Z140)*(1+DH_RFR_spot_no_VA!$C140)/(1+BSL_RFR_spot_no_VA!$C140))-1</f>
        <v>2.1508280205631003E-3</v>
      </c>
      <c r="AA140" s="9">
        <f>((1+BSL_RFR_spot_no_VA!AA140)*(1+DH_RFR_spot_no_VA!$C140)/(1+BSL_RFR_spot_no_VA!$C140))-1</f>
        <v>4.4077506968489555E-3</v>
      </c>
      <c r="AB140" s="9">
        <f>((1+BSL_RFR_spot_no_VA!AB140)*(1+DH_RFR_spot_no_VA!$C140)/(1+BSL_RFR_spot_no_VA!$C140))-1</f>
        <v>0</v>
      </c>
      <c r="AC140" s="9">
        <f>((1+BSL_RFR_spot_no_VA!AC140)*(1+DH_RFR_spot_no_VA!$C140)/(1+BSL_RFR_spot_no_VA!$C140))-1</f>
        <v>5.9991705326916112E-3</v>
      </c>
      <c r="AD140" s="9">
        <f>((1+BSL_RFR_spot_no_VA!AD140)*(1+DH_RFR_spot_no_VA!$C140)/(1+BSL_RFR_spot_no_VA!$C140))-1</f>
        <v>1.1111003944792142E-2</v>
      </c>
      <c r="AE140" s="9">
        <f>((1+BSL_RFR_spot_no_VA!AE140)*(1+DH_RFR_spot_no_VA!$C140)/(1+BSL_RFR_spot_no_VA!$C140))-1</f>
        <v>0</v>
      </c>
      <c r="AF140" s="9">
        <f>((1+BSL_RFR_spot_no_VA!AF140)*(1+DH_RFR_spot_no_VA!$C140)/(1+BSL_RFR_spot_no_VA!$C140))-1</f>
        <v>0</v>
      </c>
      <c r="AG140" s="9">
        <f>((1+BSL_RFR_spot_no_VA!AG140)*(1+DH_RFR_spot_no_VA!$C140)/(1+BSL_RFR_spot_no_VA!$C140))-1</f>
        <v>0</v>
      </c>
      <c r="AH140" s="9">
        <f>((1+BSL_RFR_spot_no_VA!AH140)*(1+DH_RFR_spot_no_VA!$C140)/(1+BSL_RFR_spot_no_VA!$C140))-1</f>
        <v>2.8549107358146752E-3</v>
      </c>
      <c r="AI140" s="9">
        <f>((1+BSL_RFR_spot_no_VA!AI140)*(1+DH_RFR_spot_no_VA!$C140)/(1+BSL_RFR_spot_no_VA!$C140))-1</f>
        <v>-1.0136862105882494E-2</v>
      </c>
      <c r="AJ140" s="9">
        <f>((1+BSL_RFR_spot_no_VA!AJ140)*(1+DH_RFR_spot_no_VA!$C140)/(1+BSL_RFR_spot_no_VA!$C140))-1</f>
        <v>-4.7163896953155149E-3</v>
      </c>
      <c r="AK140" s="9">
        <f>((1+BSL_RFR_spot_no_VA!AK140)*(1+DH_RFR_spot_no_VA!$C140)/(1+BSL_RFR_spot_no_VA!$C140))-1</f>
        <v>2.3147924884983073E-3</v>
      </c>
      <c r="AL140" s="9">
        <f>((1+BSL_RFR_spot_no_VA!AL140)*(1+DH_RFR_spot_no_VA!$C140)/(1+BSL_RFR_spot_no_VA!$C140))-1</f>
        <v>3.1240053626025999E-2</v>
      </c>
      <c r="AM140" s="9">
        <f>((1+BSL_RFR_spot_no_VA!AM140)*(1+DH_RFR_spot_no_VA!$C140)/(1+BSL_RFR_spot_no_VA!$C140))-1</f>
        <v>8.6804718318678198E-4</v>
      </c>
      <c r="AN140" s="9">
        <f>((1+BSL_RFR_spot_no_VA!AN140)*(1+DH_RFR_spot_no_VA!$C140)/(1+BSL_RFR_spot_no_VA!$C140))-1</f>
        <v>6.2017148754351936E-3</v>
      </c>
      <c r="AO140" s="9">
        <f>((1+BSL_RFR_spot_no_VA!AO140)*(1+DH_RFR_spot_no_VA!$C140)/(1+BSL_RFR_spot_no_VA!$C140))-1</f>
        <v>2.8549107358146752E-3</v>
      </c>
      <c r="AP140" s="9">
        <f>((1+BSL_RFR_spot_no_VA!AP140)*(1+DH_RFR_spot_no_VA!$C140)/(1+BSL_RFR_spot_no_VA!$C140))-1</f>
        <v>8.7672765501876082E-3</v>
      </c>
      <c r="AQ140" s="9">
        <f>((1+BSL_RFR_spot_no_VA!AQ140)*(1+DH_RFR_spot_no_VA!$C140)/(1+BSL_RFR_spot_no_VA!$C140))-1</f>
        <v>1.6203547419486597E-3</v>
      </c>
      <c r="AR140" s="9">
        <f>((1+BSL_RFR_spot_no_VA!AR140)*(1+DH_RFR_spot_no_VA!$C140)/(1+BSL_RFR_spot_no_VA!$C140))-1</f>
        <v>1.8691949344624259E-2</v>
      </c>
      <c r="AS140" s="9">
        <f>((1+BSL_RFR_spot_no_VA!AS140)*(1+DH_RFR_spot_no_VA!$C140)/(1+BSL_RFR_spot_no_VA!$C140))-1</f>
        <v>-9.982542606649325E-3</v>
      </c>
      <c r="AT140" s="9">
        <f>((1+BSL_RFR_spot_no_VA!AT140)*(1+DH_RFR_spot_no_VA!$C140)/(1+BSL_RFR_spot_no_VA!$C140))-1</f>
        <v>6.6936082792410367E-3</v>
      </c>
      <c r="AU140" s="9">
        <f>((1+BSL_RFR_spot_no_VA!AU140)*(1+DH_RFR_spot_no_VA!$C140)/(1+BSL_RFR_spot_no_VA!$C140))-1</f>
        <v>1.8836623875155611E-2</v>
      </c>
      <c r="AV140" s="9">
        <f>((1+BSL_RFR_spot_no_VA!AV140)*(1+DH_RFR_spot_no_VA!$C140)/(1+BSL_RFR_spot_no_VA!$C140))-1</f>
        <v>4.8031944136341931E-3</v>
      </c>
      <c r="AW140" s="9">
        <f>((1+BSL_RFR_spot_no_VA!AW140)*(1+DH_RFR_spot_no_VA!$C140)/(1+BSL_RFR_spot_no_VA!$C140))-1</f>
        <v>2.6234314869648667E-3</v>
      </c>
      <c r="AX140" s="9">
        <f>((1+BSL_RFR_spot_no_VA!AX140)*(1+DH_RFR_spot_no_VA!$C140)/(1+BSL_RFR_spot_no_VA!$C140))-1</f>
        <v>2.2781416074304728E-2</v>
      </c>
      <c r="AY140" s="9">
        <f>((1+BSL_RFR_spot_no_VA!AY140)*(1+DH_RFR_spot_no_VA!$C140)/(1+BSL_RFR_spot_no_VA!$C140))-1</f>
        <v>2.9899402976441003E-4</v>
      </c>
      <c r="AZ140" s="9">
        <f>((1+BSL_RFR_spot_no_VA!AZ140)*(1+DH_RFR_spot_no_VA!$C140)/(1+BSL_RFR_spot_no_VA!$C140))-1</f>
        <v>1.1091714007387399E-3</v>
      </c>
      <c r="BA140" s="9">
        <f>((1+BSL_RFR_spot_no_VA!BA140)*(1+DH_RFR_spot_no_VA!$C140)/(1+BSL_RFR_spot_no_VA!$C140))-1</f>
        <v>3.6554431380870778E-3</v>
      </c>
      <c r="BB140" s="9">
        <f>((1+BSL_RFR_spot_no_VA!BB140)*(1+DH_RFR_spot_no_VA!$C140)/(1+BSL_RFR_spot_no_VA!$C140))-1</f>
        <v>2.2723546262092498E-2</v>
      </c>
      <c r="BC140" s="9">
        <f>((1+BSL_RFR_spot_no_VA!BC140)*(1+DH_RFR_spot_no_VA!$C140)/(1+BSL_RFR_spot_no_VA!$C140))-1</f>
        <v>-1.5239050549280542E-3</v>
      </c>
      <c r="BD140" s="12"/>
      <c r="BE140" s="3"/>
    </row>
    <row r="141" spans="1:57" x14ac:dyDescent="0.25">
      <c r="A141" s="3"/>
      <c r="B141" s="3">
        <v>131</v>
      </c>
      <c r="C141" s="6"/>
      <c r="D141" s="6">
        <f>((1+BSL_RFR_spot_no_VA!D141)*(1+DH_RFR_spot_no_VA!$C141)/(1+BSL_RFR_spot_no_VA!$C141))-1</f>
        <v>0</v>
      </c>
      <c r="E141" s="6">
        <f>((1+BSL_RFR_spot_no_VA!E141)*(1+DH_RFR_spot_no_VA!$C141)/(1+BSL_RFR_spot_no_VA!$C141))-1</f>
        <v>0</v>
      </c>
      <c r="F141" s="6">
        <f>((1+BSL_RFR_spot_no_VA!F141)*(1+DH_RFR_spot_no_VA!$C141)/(1+BSL_RFR_spot_no_VA!$C141))-1</f>
        <v>-9.6445966147440387E-5</v>
      </c>
      <c r="G141" s="6">
        <f>((1+BSL_RFR_spot_no_VA!G141)*(1+DH_RFR_spot_no_VA!$C141)/(1+BSL_RFR_spot_no_VA!$C141))-1</f>
        <v>5.5842214399381973E-3</v>
      </c>
      <c r="H141" s="6">
        <f>((1+BSL_RFR_spot_no_VA!H141)*(1+DH_RFR_spot_no_VA!$C141)/(1+BSL_RFR_spot_no_VA!$C141))-1</f>
        <v>0</v>
      </c>
      <c r="I141" s="6">
        <f>((1+BSL_RFR_spot_no_VA!I141)*(1+DH_RFR_spot_no_VA!$C141)/(1+BSL_RFR_spot_no_VA!$C141))-1</f>
        <v>5.690312002699649E-4</v>
      </c>
      <c r="J141" s="6">
        <f>((1+BSL_RFR_spot_no_VA!J141)*(1+DH_RFR_spot_no_VA!$C141)/(1+BSL_RFR_spot_no_VA!$C141))-1</f>
        <v>-1.9289193229576895E-5</v>
      </c>
      <c r="K141" s="6">
        <f>((1+BSL_RFR_spot_no_VA!K141)*(1+DH_RFR_spot_no_VA!$C141)/(1+BSL_RFR_spot_no_VA!$C141))-1</f>
        <v>0</v>
      </c>
      <c r="L141" s="6">
        <f>((1+BSL_RFR_spot_no_VA!L141)*(1+DH_RFR_spot_no_VA!$C141)/(1+BSL_RFR_spot_no_VA!$C141))-1</f>
        <v>0</v>
      </c>
      <c r="M141" s="6">
        <f>((1+BSL_RFR_spot_no_VA!M141)*(1+DH_RFR_spot_no_VA!$C141)/(1+BSL_RFR_spot_no_VA!$C141))-1</f>
        <v>0</v>
      </c>
      <c r="N141" s="6">
        <f>((1+BSL_RFR_spot_no_VA!N141)*(1+DH_RFR_spot_no_VA!$C141)/(1+BSL_RFR_spot_no_VA!$C141))-1</f>
        <v>0</v>
      </c>
      <c r="O141" s="6">
        <f>((1+BSL_RFR_spot_no_VA!O141)*(1+DH_RFR_spot_no_VA!$C141)/(1+BSL_RFR_spot_no_VA!$C141))-1</f>
        <v>0</v>
      </c>
      <c r="P141" s="6">
        <f>((1+BSL_RFR_spot_no_VA!P141)*(1+DH_RFR_spot_no_VA!$C141)/(1+BSL_RFR_spot_no_VA!$C141))-1</f>
        <v>5.7481795823888238E-3</v>
      </c>
      <c r="Q141" s="6">
        <f>((1+BSL_RFR_spot_no_VA!Q141)*(1+DH_RFR_spot_no_VA!$C141)/(1+BSL_RFR_spot_no_VA!$C141))-1</f>
        <v>7.1948690746008737E-3</v>
      </c>
      <c r="R141" s="6">
        <f>((1+BSL_RFR_spot_no_VA!R141)*(1+DH_RFR_spot_no_VA!$C141)/(1+BSL_RFR_spot_no_VA!$C141))-1</f>
        <v>0</v>
      </c>
      <c r="S141" s="6">
        <f>((1+BSL_RFR_spot_no_VA!S141)*(1+DH_RFR_spot_no_VA!$C141)/(1+BSL_RFR_spot_no_VA!$C141))-1</f>
        <v>0</v>
      </c>
      <c r="T141" s="6">
        <f>((1+BSL_RFR_spot_no_VA!T141)*(1+DH_RFR_spot_no_VA!$C141)/(1+BSL_RFR_spot_no_VA!$C141))-1</f>
        <v>0</v>
      </c>
      <c r="U141" s="6">
        <f>((1+BSL_RFR_spot_no_VA!U141)*(1+DH_RFR_spot_no_VA!$C141)/(1+BSL_RFR_spot_no_VA!$C141))-1</f>
        <v>-1.0126826445483905E-2</v>
      </c>
      <c r="V141" s="6">
        <f>((1+BSL_RFR_spot_no_VA!V141)*(1+DH_RFR_spot_no_VA!$C141)/(1+BSL_RFR_spot_no_VA!$C141))-1</f>
        <v>0</v>
      </c>
      <c r="W141" s="6">
        <f>((1+BSL_RFR_spot_no_VA!W141)*(1+DH_RFR_spot_no_VA!$C141)/(1+BSL_RFR_spot_no_VA!$C141))-1</f>
        <v>0</v>
      </c>
      <c r="X141" s="6">
        <f>((1+BSL_RFR_spot_no_VA!X141)*(1+DH_RFR_spot_no_VA!$C141)/(1+BSL_RFR_spot_no_VA!$C141))-1</f>
        <v>0</v>
      </c>
      <c r="Y141" s="6">
        <f>((1+BSL_RFR_spot_no_VA!Y141)*(1+DH_RFR_spot_no_VA!$C141)/(1+BSL_RFR_spot_no_VA!$C141))-1</f>
        <v>0</v>
      </c>
      <c r="Z141" s="6">
        <f>((1+BSL_RFR_spot_no_VA!Z141)*(1+DH_RFR_spot_no_VA!$C141)/(1+BSL_RFR_spot_no_VA!$C141))-1</f>
        <v>2.1411004484737095E-3</v>
      </c>
      <c r="AA141" s="6">
        <f>((1+BSL_RFR_spot_no_VA!AA141)*(1+DH_RFR_spot_no_VA!$C141)/(1+BSL_RFR_spot_no_VA!$C141))-1</f>
        <v>4.369002266480182E-3</v>
      </c>
      <c r="AB141" s="6">
        <f>((1+BSL_RFR_spot_no_VA!AB141)*(1+DH_RFR_spot_no_VA!$C141)/(1+BSL_RFR_spot_no_VA!$C141))-1</f>
        <v>0</v>
      </c>
      <c r="AC141" s="6">
        <f>((1+BSL_RFR_spot_no_VA!AC141)*(1+DH_RFR_spot_no_VA!$C141)/(1+BSL_RFR_spot_no_VA!$C141))-1</f>
        <v>5.950716111298604E-3</v>
      </c>
      <c r="AD141" s="6">
        <f>((1+BSL_RFR_spot_no_VA!AD141)*(1+DH_RFR_spot_no_VA!$C141)/(1+BSL_RFR_spot_no_VA!$C141))-1</f>
        <v>1.1023773930655345E-2</v>
      </c>
      <c r="AE141" s="6">
        <f>((1+BSL_RFR_spot_no_VA!AE141)*(1+DH_RFR_spot_no_VA!$C141)/(1+BSL_RFR_spot_no_VA!$C141))-1</f>
        <v>0</v>
      </c>
      <c r="AF141" s="6">
        <f>((1+BSL_RFR_spot_no_VA!AF141)*(1+DH_RFR_spot_no_VA!$C141)/(1+BSL_RFR_spot_no_VA!$C141))-1</f>
        <v>0</v>
      </c>
      <c r="AG141" s="6">
        <f>((1+BSL_RFR_spot_no_VA!AG141)*(1+DH_RFR_spot_no_VA!$C141)/(1+BSL_RFR_spot_no_VA!$C141))-1</f>
        <v>0</v>
      </c>
      <c r="AH141" s="6">
        <f>((1+BSL_RFR_spot_no_VA!AH141)*(1+DH_RFR_spot_no_VA!$C141)/(1+BSL_RFR_spot_no_VA!$C141))-1</f>
        <v>2.8355114047353691E-3</v>
      </c>
      <c r="AI141" s="6">
        <f>((1+BSL_RFR_spot_no_VA!AI141)*(1+DH_RFR_spot_no_VA!$C141)/(1+BSL_RFR_spot_no_VA!$C141))-1</f>
        <v>-1.0126826445483905E-2</v>
      </c>
      <c r="AJ141" s="6">
        <f>((1+BSL_RFR_spot_no_VA!AJ141)*(1+DH_RFR_spot_no_VA!$C141)/(1+BSL_RFR_spot_no_VA!$C141))-1</f>
        <v>-4.6872739547669795E-3</v>
      </c>
      <c r="AK141" s="6">
        <f>((1+BSL_RFR_spot_no_VA!AK141)*(1+DH_RFR_spot_no_VA!$C141)/(1+BSL_RFR_spot_no_VA!$C141))-1</f>
        <v>2.2954139943096585E-3</v>
      </c>
      <c r="AL141" s="6">
        <f>((1+BSL_RFR_spot_no_VA!AL141)*(1+DH_RFR_spot_no_VA!$C141)/(1+BSL_RFR_spot_no_VA!$C141))-1</f>
        <v>3.1074890292713375E-2</v>
      </c>
      <c r="AM141" s="6">
        <f>((1+BSL_RFR_spot_no_VA!AM141)*(1+DH_RFR_spot_no_VA!$C141)/(1+BSL_RFR_spot_no_VA!$C141))-1</f>
        <v>8.5836909871250811E-4</v>
      </c>
      <c r="AN141" s="6">
        <f>((1+BSL_RFR_spot_no_VA!AN141)*(1+DH_RFR_spot_no_VA!$C141)/(1+BSL_RFR_spot_no_VA!$C141))-1</f>
        <v>6.1532526402083842E-3</v>
      </c>
      <c r="AO141" s="6">
        <f>((1+BSL_RFR_spot_no_VA!AO141)*(1+DH_RFR_spot_no_VA!$C141)/(1+BSL_RFR_spot_no_VA!$C141))-1</f>
        <v>2.8355114047353691E-3</v>
      </c>
      <c r="AP141" s="6">
        <f>((1+BSL_RFR_spot_no_VA!AP141)*(1+DH_RFR_spot_no_VA!$C141)/(1+BSL_RFR_spot_no_VA!$C141))-1</f>
        <v>8.6994261465014322E-3</v>
      </c>
      <c r="AQ141" s="6">
        <f>((1+BSL_RFR_spot_no_VA!AQ141)*(1+DH_RFR_spot_no_VA!$C141)/(1+BSL_RFR_spot_no_VA!$C141))-1</f>
        <v>1.6010030380479989E-3</v>
      </c>
      <c r="AR141" s="6">
        <f>((1+BSL_RFR_spot_no_VA!AR141)*(1+DH_RFR_spot_no_VA!$C141)/(1+BSL_RFR_spot_no_VA!$C141))-1</f>
        <v>1.8623716063075557E-2</v>
      </c>
      <c r="AS141" s="6">
        <f>((1+BSL_RFR_spot_no_VA!AS141)*(1+DH_RFR_spot_no_VA!$C141)/(1+BSL_RFR_spot_no_VA!$C141))-1</f>
        <v>-9.9821574962627446E-3</v>
      </c>
      <c r="AT141" s="6">
        <f>((1+BSL_RFR_spot_no_VA!AT141)*(1+DH_RFR_spot_no_VA!$C141)/(1+BSL_RFR_spot_no_VA!$C141))-1</f>
        <v>6.6354824709455862E-3</v>
      </c>
      <c r="AU141" s="6">
        <f>((1+BSL_RFR_spot_no_VA!AU141)*(1+DH_RFR_spot_no_VA!$C141)/(1+BSL_RFR_spot_no_VA!$C141))-1</f>
        <v>1.8768385012296829E-2</v>
      </c>
      <c r="AV141" s="6">
        <f>((1+BSL_RFR_spot_no_VA!AV141)*(1+DH_RFR_spot_no_VA!$C141)/(1+BSL_RFR_spot_no_VA!$C141))-1</f>
        <v>4.764430727684843E-3</v>
      </c>
      <c r="AW141" s="6">
        <f>((1+BSL_RFR_spot_no_VA!AW141)*(1+DH_RFR_spot_no_VA!$C141)/(1+BSL_RFR_spot_no_VA!$C141))-1</f>
        <v>2.6040410859815566E-3</v>
      </c>
      <c r="AX141" s="6">
        <f>((1+BSL_RFR_spot_no_VA!AX141)*(1+DH_RFR_spot_no_VA!$C141)/(1+BSL_RFR_spot_no_VA!$C141))-1</f>
        <v>2.2674446641269164E-2</v>
      </c>
      <c r="AY141" s="6">
        <f>((1+BSL_RFR_spot_no_VA!AY141)*(1+DH_RFR_spot_no_VA!$C141)/(1+BSL_RFR_spot_no_VA!$C141))-1</f>
        <v>2.8933789844232116E-4</v>
      </c>
      <c r="AZ141" s="6">
        <f>((1+BSL_RFR_spot_no_VA!AZ141)*(1+DH_RFR_spot_no_VA!$C141)/(1+BSL_RFR_spot_no_VA!$C141))-1</f>
        <v>1.0994840140809981E-3</v>
      </c>
      <c r="BA141" s="6">
        <f>((1+BSL_RFR_spot_no_VA!BA141)*(1+DH_RFR_spot_no_VA!$C141)/(1+BSL_RFR_spot_no_VA!$C141))-1</f>
        <v>3.6263683271446912E-3</v>
      </c>
      <c r="BB141" s="6">
        <f>((1+BSL_RFR_spot_no_VA!BB141)*(1+DH_RFR_spot_no_VA!$C141)/(1+BSL_RFR_spot_no_VA!$C141))-1</f>
        <v>2.2626223658195554E-2</v>
      </c>
      <c r="BC141" s="6">
        <f>((1+BSL_RFR_spot_no_VA!BC141)*(1+DH_RFR_spot_no_VA!$C141)/(1+BSL_RFR_spot_no_VA!$C141))-1</f>
        <v>-1.514201668515236E-3</v>
      </c>
      <c r="BD141" s="12"/>
      <c r="BE141" s="3"/>
    </row>
    <row r="142" spans="1:57" x14ac:dyDescent="0.25">
      <c r="A142" s="3"/>
      <c r="B142" s="3">
        <v>132</v>
      </c>
      <c r="C142" s="6"/>
      <c r="D142" s="6">
        <f>((1+BSL_RFR_spot_no_VA!D142)*(1+DH_RFR_spot_no_VA!$C142)/(1+BSL_RFR_spot_no_VA!$C142))-1</f>
        <v>0</v>
      </c>
      <c r="E142" s="6">
        <f>((1+BSL_RFR_spot_no_VA!E142)*(1+DH_RFR_spot_no_VA!$C142)/(1+BSL_RFR_spot_no_VA!$C142))-1</f>
        <v>0</v>
      </c>
      <c r="F142" s="6">
        <f>((1+BSL_RFR_spot_no_VA!F142)*(1+DH_RFR_spot_no_VA!$C142)/(1+BSL_RFR_spot_no_VA!$C142))-1</f>
        <v>-8.6798858112691057E-5</v>
      </c>
      <c r="G142" s="6">
        <f>((1+BSL_RFR_spot_no_VA!G142)*(1+DH_RFR_spot_no_VA!$C142)/(1+BSL_RFR_spot_no_VA!$C142))-1</f>
        <v>5.5454826016509973E-3</v>
      </c>
      <c r="H142" s="6">
        <f>((1+BSL_RFR_spot_no_VA!H142)*(1+DH_RFR_spot_no_VA!$C142)/(1+BSL_RFR_spot_no_VA!$C142))-1</f>
        <v>0</v>
      </c>
      <c r="I142" s="6">
        <f>((1+BSL_RFR_spot_no_VA!I142)*(1+DH_RFR_spot_no_VA!$C142)/(1+BSL_RFR_spot_no_VA!$C142))-1</f>
        <v>5.6901473651715939E-4</v>
      </c>
      <c r="J142" s="6">
        <f>((1+BSL_RFR_spot_no_VA!J142)*(1+DH_RFR_spot_no_VA!$C142)/(1+BSL_RFR_spot_no_VA!$C142))-1</f>
        <v>-1.9288635136338605E-5</v>
      </c>
      <c r="K142" s="6">
        <f>((1+BSL_RFR_spot_no_VA!K142)*(1+DH_RFR_spot_no_VA!$C142)/(1+BSL_RFR_spot_no_VA!$C142))-1</f>
        <v>0</v>
      </c>
      <c r="L142" s="6">
        <f>((1+BSL_RFR_spot_no_VA!L142)*(1+DH_RFR_spot_no_VA!$C142)/(1+BSL_RFR_spot_no_VA!$C142))-1</f>
        <v>0</v>
      </c>
      <c r="M142" s="6">
        <f>((1+BSL_RFR_spot_no_VA!M142)*(1+DH_RFR_spot_no_VA!$C142)/(1+BSL_RFR_spot_no_VA!$C142))-1</f>
        <v>0</v>
      </c>
      <c r="N142" s="6">
        <f>((1+BSL_RFR_spot_no_VA!N142)*(1+DH_RFR_spot_no_VA!$C142)/(1+BSL_RFR_spot_no_VA!$C142))-1</f>
        <v>0</v>
      </c>
      <c r="O142" s="6">
        <f>((1+BSL_RFR_spot_no_VA!O142)*(1+DH_RFR_spot_no_VA!$C142)/(1+BSL_RFR_spot_no_VA!$C142))-1</f>
        <v>0</v>
      </c>
      <c r="P142" s="6">
        <f>((1+BSL_RFR_spot_no_VA!P142)*(1+DH_RFR_spot_no_VA!$C142)/(1+BSL_RFR_spot_no_VA!$C142))-1</f>
        <v>5.7094360003084876E-3</v>
      </c>
      <c r="Q142" s="6">
        <f>((1+BSL_RFR_spot_no_VA!Q142)*(1+DH_RFR_spot_no_VA!$C142)/(1+BSL_RFR_spot_no_VA!$C142))-1</f>
        <v>7.1464393179538899E-3</v>
      </c>
      <c r="R142" s="6">
        <f>((1+BSL_RFR_spot_no_VA!R142)*(1+DH_RFR_spot_no_VA!$C142)/(1+BSL_RFR_spot_no_VA!$C142))-1</f>
        <v>0</v>
      </c>
      <c r="S142" s="6">
        <f>((1+BSL_RFR_spot_no_VA!S142)*(1+DH_RFR_spot_no_VA!$C142)/(1+BSL_RFR_spot_no_VA!$C142))-1</f>
        <v>0</v>
      </c>
      <c r="T142" s="6">
        <f>((1+BSL_RFR_spot_no_VA!T142)*(1+DH_RFR_spot_no_VA!$C142)/(1+BSL_RFR_spot_no_VA!$C142))-1</f>
        <v>0</v>
      </c>
      <c r="U142" s="6">
        <f>((1+BSL_RFR_spot_no_VA!U142)*(1+DH_RFR_spot_no_VA!$C142)/(1+BSL_RFR_spot_no_VA!$C142))-1</f>
        <v>-1.0116889128925388E-2</v>
      </c>
      <c r="V142" s="6">
        <f>((1+BSL_RFR_spot_no_VA!V142)*(1+DH_RFR_spot_no_VA!$C142)/(1+BSL_RFR_spot_no_VA!$C142))-1</f>
        <v>0</v>
      </c>
      <c r="W142" s="6">
        <f>((1+BSL_RFR_spot_no_VA!W142)*(1+DH_RFR_spot_no_VA!$C142)/(1+BSL_RFR_spot_no_VA!$C142))-1</f>
        <v>0</v>
      </c>
      <c r="X142" s="6">
        <f>((1+BSL_RFR_spot_no_VA!X142)*(1+DH_RFR_spot_no_VA!$C142)/(1+BSL_RFR_spot_no_VA!$C142))-1</f>
        <v>0</v>
      </c>
      <c r="Y142" s="6">
        <f>((1+BSL_RFR_spot_no_VA!Y142)*(1+DH_RFR_spot_no_VA!$C142)/(1+BSL_RFR_spot_no_VA!$C142))-1</f>
        <v>0</v>
      </c>
      <c r="Z142" s="6">
        <f>((1+BSL_RFR_spot_no_VA!Z142)*(1+DH_RFR_spot_no_VA!$C142)/(1+BSL_RFR_spot_no_VA!$C142))-1</f>
        <v>2.1313941825475968E-3</v>
      </c>
      <c r="AA142" s="6">
        <f>((1+BSL_RFR_spot_no_VA!AA142)*(1+DH_RFR_spot_no_VA!$C142)/(1+BSL_RFR_spot_no_VA!$C142))-1</f>
        <v>4.3495872232079957E-3</v>
      </c>
      <c r="AB142" s="6">
        <f>((1+BSL_RFR_spot_no_VA!AB142)*(1+DH_RFR_spot_no_VA!$C142)/(1+BSL_RFR_spot_no_VA!$C142))-1</f>
        <v>0</v>
      </c>
      <c r="AC142" s="6">
        <f>((1+BSL_RFR_spot_no_VA!AC142)*(1+DH_RFR_spot_no_VA!$C142)/(1+BSL_RFR_spot_no_VA!$C142))-1</f>
        <v>5.921610986806547E-3</v>
      </c>
      <c r="AD142" s="6">
        <f>((1+BSL_RFR_spot_no_VA!AD142)*(1+DH_RFR_spot_no_VA!$C142)/(1+BSL_RFR_spot_no_VA!$C142))-1</f>
        <v>1.0946300439780954E-2</v>
      </c>
      <c r="AE142" s="6">
        <f>((1+BSL_RFR_spot_no_VA!AE142)*(1+DH_RFR_spot_no_VA!$C142)/(1+BSL_RFR_spot_no_VA!$C142))-1</f>
        <v>0</v>
      </c>
      <c r="AF142" s="6">
        <f>((1+BSL_RFR_spot_no_VA!AF142)*(1+DH_RFR_spot_no_VA!$C142)/(1+BSL_RFR_spot_no_VA!$C142))-1</f>
        <v>0</v>
      </c>
      <c r="AG142" s="6">
        <f>((1+BSL_RFR_spot_no_VA!AG142)*(1+DH_RFR_spot_no_VA!$C142)/(1+BSL_RFR_spot_no_VA!$C142))-1</f>
        <v>0</v>
      </c>
      <c r="AH142" s="6">
        <f>((1+BSL_RFR_spot_no_VA!AH142)*(1+DH_RFR_spot_no_VA!$C142)/(1+BSL_RFR_spot_no_VA!$C142))-1</f>
        <v>2.8161407298818997E-3</v>
      </c>
      <c r="AI142" s="6">
        <f>((1+BSL_RFR_spot_no_VA!AI142)*(1+DH_RFR_spot_no_VA!$C142)/(1+BSL_RFR_spot_no_VA!$C142))-1</f>
        <v>-1.0116889128925388E-2</v>
      </c>
      <c r="AJ142" s="6">
        <f>((1+BSL_RFR_spot_no_VA!AJ142)*(1+DH_RFR_spot_no_VA!$C142)/(1+BSL_RFR_spot_no_VA!$C142))-1</f>
        <v>-4.6389167502507433E-3</v>
      </c>
      <c r="AK142" s="6">
        <f>((1+BSL_RFR_spot_no_VA!AK142)*(1+DH_RFR_spot_no_VA!$C142)/(1+BSL_RFR_spot_no_VA!$C142))-1</f>
        <v>2.2857032636369734E-3</v>
      </c>
      <c r="AL142" s="6">
        <f>((1+BSL_RFR_spot_no_VA!AL142)*(1+DH_RFR_spot_no_VA!$C142)/(1+BSL_RFR_spot_no_VA!$C142))-1</f>
        <v>3.091968212329288E-2</v>
      </c>
      <c r="AM142" s="6">
        <f>((1+BSL_RFR_spot_no_VA!AM142)*(1+DH_RFR_spot_no_VA!$C142)/(1+BSL_RFR_spot_no_VA!$C142))-1</f>
        <v>8.5834426355990701E-4</v>
      </c>
      <c r="AN142" s="6">
        <f>((1+BSL_RFR_spot_no_VA!AN142)*(1+DH_RFR_spot_no_VA!$C142)/(1+BSL_RFR_spot_no_VA!$C142))-1</f>
        <v>6.1144973381683787E-3</v>
      </c>
      <c r="AO142" s="6">
        <f>((1+BSL_RFR_spot_no_VA!AO142)*(1+DH_RFR_spot_no_VA!$C142)/(1+BSL_RFR_spot_no_VA!$C142))-1</f>
        <v>2.8257850474500135E-3</v>
      </c>
      <c r="AP142" s="6">
        <f>((1+BSL_RFR_spot_no_VA!AP142)*(1+DH_RFR_spot_no_VA!$C142)/(1+BSL_RFR_spot_no_VA!$C142))-1</f>
        <v>8.6413085410077528E-3</v>
      </c>
      <c r="AQ142" s="6">
        <f>((1+BSL_RFR_spot_no_VA!AQ142)*(1+DH_RFR_spot_no_VA!$C142)/(1+BSL_RFR_spot_no_VA!$C142))-1</f>
        <v>1.6009567163026706E-3</v>
      </c>
      <c r="AR142" s="6">
        <f>((1+BSL_RFR_spot_no_VA!AR142)*(1+DH_RFR_spot_no_VA!$C142)/(1+BSL_RFR_spot_no_VA!$C142))-1</f>
        <v>1.8565311318571087E-2</v>
      </c>
      <c r="AS142" s="6">
        <f>((1+BSL_RFR_spot_no_VA!AS142)*(1+DH_RFR_spot_no_VA!$C142)/(1+BSL_RFR_spot_no_VA!$C142))-1</f>
        <v>-9.9625800478357895E-3</v>
      </c>
      <c r="AT142" s="6">
        <f>((1+BSL_RFR_spot_no_VA!AT142)*(1+DH_RFR_spot_no_VA!$C142)/(1+BSL_RFR_spot_no_VA!$C142))-1</f>
        <v>6.596713216572736E-3</v>
      </c>
      <c r="AU142" s="6">
        <f>((1+BSL_RFR_spot_no_VA!AU142)*(1+DH_RFR_spot_no_VA!$C142)/(1+BSL_RFR_spot_no_VA!$C142))-1</f>
        <v>1.8709976082092572E-2</v>
      </c>
      <c r="AV142" s="6">
        <f>((1+BSL_RFR_spot_no_VA!AV142)*(1+DH_RFR_spot_no_VA!$C142)/(1+BSL_RFR_spot_no_VA!$C142))-1</f>
        <v>4.7353599259316592E-3</v>
      </c>
      <c r="AW142" s="6">
        <f>((1+BSL_RFR_spot_no_VA!AW142)*(1+DH_RFR_spot_no_VA!$C142)/(1+BSL_RFR_spot_no_VA!$C142))-1</f>
        <v>2.5943214258159486E-3</v>
      </c>
      <c r="AX142" s="6">
        <f>((1+BSL_RFR_spot_no_VA!AX142)*(1+DH_RFR_spot_no_VA!$C142)/(1+BSL_RFR_spot_no_VA!$C142))-1</f>
        <v>2.2586991744464102E-2</v>
      </c>
      <c r="AY142" s="6">
        <f>((1+BSL_RFR_spot_no_VA!AY142)*(1+DH_RFR_spot_no_VA!$C142)/(1+BSL_RFR_spot_no_VA!$C142))-1</f>
        <v>2.9897384461086141E-4</v>
      </c>
      <c r="AZ142" s="6">
        <f>((1+BSL_RFR_spot_no_VA!AZ142)*(1+DH_RFR_spot_no_VA!$C142)/(1+BSL_RFR_spot_no_VA!$C142))-1</f>
        <v>1.0994522027620857E-3</v>
      </c>
      <c r="BA142" s="6">
        <f>((1+BSL_RFR_spot_no_VA!BA142)*(1+DH_RFR_spot_no_VA!$C142)/(1+BSL_RFR_spot_no_VA!$C142))-1</f>
        <v>3.6069747704652322E-3</v>
      </c>
      <c r="BB142" s="6">
        <f>((1+BSL_RFR_spot_no_VA!BB142)*(1+DH_RFR_spot_no_VA!$C142)/(1+BSL_RFR_spot_no_VA!$C142))-1</f>
        <v>2.2538770156623533E-2</v>
      </c>
      <c r="BC142" s="6">
        <f>((1+BSL_RFR_spot_no_VA!BC142)*(1+DH_RFR_spot_no_VA!$C142)/(1+BSL_RFR_spot_no_VA!$C142))-1</f>
        <v>-1.4948692230537519E-3</v>
      </c>
      <c r="BD142" s="12"/>
      <c r="BE142" s="3"/>
    </row>
    <row r="143" spans="1:57" x14ac:dyDescent="0.25">
      <c r="A143" s="3"/>
      <c r="B143" s="3">
        <v>133</v>
      </c>
      <c r="C143" s="6"/>
      <c r="D143" s="6">
        <f>((1+BSL_RFR_spot_no_VA!D143)*(1+DH_RFR_spot_no_VA!$C143)/(1+BSL_RFR_spot_no_VA!$C143))-1</f>
        <v>0</v>
      </c>
      <c r="E143" s="6">
        <f>((1+BSL_RFR_spot_no_VA!E143)*(1+DH_RFR_spot_no_VA!$C143)/(1+BSL_RFR_spot_no_VA!$C143))-1</f>
        <v>0</v>
      </c>
      <c r="F143" s="6">
        <f>((1+BSL_RFR_spot_no_VA!F143)*(1+DH_RFR_spot_no_VA!$C143)/(1+BSL_RFR_spot_no_VA!$C143))-1</f>
        <v>-9.6439455309904609E-5</v>
      </c>
      <c r="G143" s="6">
        <f>((1+BSL_RFR_spot_no_VA!G143)*(1+DH_RFR_spot_no_VA!$C143)/(1+BSL_RFR_spot_no_VA!$C143))-1</f>
        <v>5.5066928981983843E-3</v>
      </c>
      <c r="H143" s="6">
        <f>((1+BSL_RFR_spot_no_VA!H143)*(1+DH_RFR_spot_no_VA!$C143)/(1+BSL_RFR_spot_no_VA!$C143))-1</f>
        <v>0</v>
      </c>
      <c r="I143" s="6">
        <f>((1+BSL_RFR_spot_no_VA!I143)*(1+DH_RFR_spot_no_VA!$C143)/(1+BSL_RFR_spot_no_VA!$C143))-1</f>
        <v>5.593488407977798E-4</v>
      </c>
      <c r="J143" s="6">
        <f>((1+BSL_RFR_spot_no_VA!J143)*(1+DH_RFR_spot_no_VA!$C143)/(1+BSL_RFR_spot_no_VA!$C143))-1</f>
        <v>-1.9287891062091944E-5</v>
      </c>
      <c r="K143" s="6">
        <f>((1+BSL_RFR_spot_no_VA!K143)*(1+DH_RFR_spot_no_VA!$C143)/(1+BSL_RFR_spot_no_VA!$C143))-1</f>
        <v>0</v>
      </c>
      <c r="L143" s="6">
        <f>((1+BSL_RFR_spot_no_VA!L143)*(1+DH_RFR_spot_no_VA!$C143)/(1+BSL_RFR_spot_no_VA!$C143))-1</f>
        <v>0</v>
      </c>
      <c r="M143" s="6">
        <f>((1+BSL_RFR_spot_no_VA!M143)*(1+DH_RFR_spot_no_VA!$C143)/(1+BSL_RFR_spot_no_VA!$C143))-1</f>
        <v>0</v>
      </c>
      <c r="N143" s="6">
        <f>((1+BSL_RFR_spot_no_VA!N143)*(1+DH_RFR_spot_no_VA!$C143)/(1+BSL_RFR_spot_no_VA!$C143))-1</f>
        <v>0</v>
      </c>
      <c r="O143" s="6">
        <f>((1+BSL_RFR_spot_no_VA!O143)*(1+DH_RFR_spot_no_VA!$C143)/(1+BSL_RFR_spot_no_VA!$C143))-1</f>
        <v>0</v>
      </c>
      <c r="P143" s="6">
        <f>((1+BSL_RFR_spot_no_VA!P143)*(1+DH_RFR_spot_no_VA!$C143)/(1+BSL_RFR_spot_no_VA!$C143))-1</f>
        <v>5.6609960266944537E-3</v>
      </c>
      <c r="Q143" s="6">
        <f>((1+BSL_RFR_spot_no_VA!Q143)*(1+DH_RFR_spot_no_VA!$C143)/(1+BSL_RFR_spot_no_VA!$C143))-1</f>
        <v>7.088299965281708E-3</v>
      </c>
      <c r="R143" s="6">
        <f>((1+BSL_RFR_spot_no_VA!R143)*(1+DH_RFR_spot_no_VA!$C143)/(1+BSL_RFR_spot_no_VA!$C143))-1</f>
        <v>0</v>
      </c>
      <c r="S143" s="6">
        <f>((1+BSL_RFR_spot_no_VA!S143)*(1+DH_RFR_spot_no_VA!$C143)/(1+BSL_RFR_spot_no_VA!$C143))-1</f>
        <v>0</v>
      </c>
      <c r="T143" s="6">
        <f>((1+BSL_RFR_spot_no_VA!T143)*(1+DH_RFR_spot_no_VA!$C143)/(1+BSL_RFR_spot_no_VA!$C143))-1</f>
        <v>0</v>
      </c>
      <c r="U143" s="6">
        <f>((1+BSL_RFR_spot_no_VA!U143)*(1+DH_RFR_spot_no_VA!$C143)/(1+BSL_RFR_spot_no_VA!$C143))-1</f>
        <v>-1.0116498862014489E-2</v>
      </c>
      <c r="V143" s="6">
        <f>((1+BSL_RFR_spot_no_VA!V143)*(1+DH_RFR_spot_no_VA!$C143)/(1+BSL_RFR_spot_no_VA!$C143))-1</f>
        <v>0</v>
      </c>
      <c r="W143" s="6">
        <f>((1+BSL_RFR_spot_no_VA!W143)*(1+DH_RFR_spot_no_VA!$C143)/(1+BSL_RFR_spot_no_VA!$C143))-1</f>
        <v>0</v>
      </c>
      <c r="X143" s="6">
        <f>((1+BSL_RFR_spot_no_VA!X143)*(1+DH_RFR_spot_no_VA!$C143)/(1+BSL_RFR_spot_no_VA!$C143))-1</f>
        <v>0</v>
      </c>
      <c r="Y143" s="6">
        <f>((1+BSL_RFR_spot_no_VA!Y143)*(1+DH_RFR_spot_no_VA!$C143)/(1+BSL_RFR_spot_no_VA!$C143))-1</f>
        <v>0</v>
      </c>
      <c r="Z143" s="6">
        <f>((1+BSL_RFR_spot_no_VA!Z143)*(1+DH_RFR_spot_no_VA!$C143)/(1+BSL_RFR_spot_no_VA!$C143))-1</f>
        <v>2.1120240712879657E-3</v>
      </c>
      <c r="AA143" s="6">
        <f>((1+BSL_RFR_spot_no_VA!AA143)*(1+DH_RFR_spot_no_VA!$C143)/(1+BSL_RFR_spot_no_VA!$C143))-1</f>
        <v>4.310843652355123E-3</v>
      </c>
      <c r="AB143" s="6">
        <f>((1+BSL_RFR_spot_no_VA!AB143)*(1+DH_RFR_spot_no_VA!$C143)/(1+BSL_RFR_spot_no_VA!$C143))-1</f>
        <v>0</v>
      </c>
      <c r="AC143" s="6">
        <f>((1+BSL_RFR_spot_no_VA!AC143)*(1+DH_RFR_spot_no_VA!$C143)/(1+BSL_RFR_spot_no_VA!$C143))-1</f>
        <v>5.8731628283763548E-3</v>
      </c>
      <c r="AD143" s="6">
        <f>((1+BSL_RFR_spot_no_VA!AD143)*(1+DH_RFR_spot_no_VA!$C143)/(1+BSL_RFR_spot_no_VA!$C143))-1</f>
        <v>1.0868726613431967E-2</v>
      </c>
      <c r="AE143" s="6">
        <f>((1+BSL_RFR_spot_no_VA!AE143)*(1+DH_RFR_spot_no_VA!$C143)/(1+BSL_RFR_spot_no_VA!$C143))-1</f>
        <v>0</v>
      </c>
      <c r="AF143" s="6">
        <f>((1+BSL_RFR_spot_no_VA!AF143)*(1+DH_RFR_spot_no_VA!$C143)/(1+BSL_RFR_spot_no_VA!$C143))-1</f>
        <v>0</v>
      </c>
      <c r="AG143" s="6">
        <f>((1+BSL_RFR_spot_no_VA!AG143)*(1+DH_RFR_spot_no_VA!$C143)/(1+BSL_RFR_spot_no_VA!$C143))-1</f>
        <v>0</v>
      </c>
      <c r="AH143" s="6">
        <f>((1+BSL_RFR_spot_no_VA!AH143)*(1+DH_RFR_spot_no_VA!$C143)/(1+BSL_RFR_spot_no_VA!$C143))-1</f>
        <v>2.796744203988677E-3</v>
      </c>
      <c r="AI143" s="6">
        <f>((1+BSL_RFR_spot_no_VA!AI143)*(1+DH_RFR_spot_no_VA!$C143)/(1+BSL_RFR_spot_no_VA!$C143))-1</f>
        <v>-1.0116498862014489E-2</v>
      </c>
      <c r="AJ143" s="6">
        <f>((1+BSL_RFR_spot_no_VA!AJ143)*(1+DH_RFR_spot_no_VA!$C143)/(1+BSL_RFR_spot_no_VA!$C143))-1</f>
        <v>-4.6098059638158828E-3</v>
      </c>
      <c r="AK143" s="6">
        <f>((1+BSL_RFR_spot_no_VA!AK143)*(1+DH_RFR_spot_no_VA!$C143)/(1+BSL_RFR_spot_no_VA!$C143))-1</f>
        <v>2.266327199783813E-3</v>
      </c>
      <c r="AL143" s="6">
        <f>((1+BSL_RFR_spot_no_VA!AL143)*(1+DH_RFR_spot_no_VA!$C143)/(1+BSL_RFR_spot_no_VA!$C143))-1</f>
        <v>3.0754542298345067E-2</v>
      </c>
      <c r="AM143" s="6">
        <f>((1+BSL_RFR_spot_no_VA!AM143)*(1+DH_RFR_spot_no_VA!$C143)/(1+BSL_RFR_spot_no_VA!$C143))-1</f>
        <v>8.4866720672760465E-4</v>
      </c>
      <c r="AN143" s="6">
        <f>((1+BSL_RFR_spot_no_VA!AN143)*(1+DH_RFR_spot_no_VA!$C143)/(1+BSL_RFR_spot_no_VA!$C143))-1</f>
        <v>6.0660417389961641E-3</v>
      </c>
      <c r="AO143" s="6">
        <f>((1+BSL_RFR_spot_no_VA!AO143)*(1+DH_RFR_spot_no_VA!$C143)/(1+BSL_RFR_spot_no_VA!$C143))-1</f>
        <v>2.796744203988677E-3</v>
      </c>
      <c r="AP143" s="6">
        <f>((1+BSL_RFR_spot_no_VA!AP143)*(1+DH_RFR_spot_no_VA!$C143)/(1+BSL_RFR_spot_no_VA!$C143))-1</f>
        <v>8.5734675770550162E-3</v>
      </c>
      <c r="AQ143" s="6">
        <f>((1+BSL_RFR_spot_no_VA!AQ143)*(1+DH_RFR_spot_no_VA!$C143)/(1+BSL_RFR_spot_no_VA!$C143))-1</f>
        <v>1.5912510126141477E-3</v>
      </c>
      <c r="AR143" s="6">
        <f>((1+BSL_RFR_spot_no_VA!AR143)*(1+DH_RFR_spot_no_VA!$C143)/(1+BSL_RFR_spot_no_VA!$C143))-1</f>
        <v>1.8497087528449585E-2</v>
      </c>
      <c r="AS143" s="6">
        <f>((1+BSL_RFR_spot_no_VA!AS143)*(1+DH_RFR_spot_no_VA!$C143)/(1+BSL_RFR_spot_no_VA!$C143))-1</f>
        <v>-9.9621957335186417E-3</v>
      </c>
      <c r="AT143" s="6">
        <f>((1+BSL_RFR_spot_no_VA!AT143)*(1+DH_RFR_spot_no_VA!$C143)/(1+BSL_RFR_spot_no_VA!$C143))-1</f>
        <v>6.5482390155457981E-3</v>
      </c>
      <c r="AU143" s="6">
        <f>((1+BSL_RFR_spot_no_VA!AU143)*(1+DH_RFR_spot_no_VA!$C143)/(1+BSL_RFR_spot_no_VA!$C143))-1</f>
        <v>1.8641746711414386E-2</v>
      </c>
      <c r="AV143" s="6">
        <f>((1+BSL_RFR_spot_no_VA!AV143)*(1+DH_RFR_spot_no_VA!$C143)/(1+BSL_RFR_spot_no_VA!$C143))-1</f>
        <v>4.6966014735947414E-3</v>
      </c>
      <c r="AW143" s="6">
        <f>((1+BSL_RFR_spot_no_VA!AW143)*(1+DH_RFR_spot_no_VA!$C143)/(1+BSL_RFR_spot_no_VA!$C143))-1</f>
        <v>2.5749334567757298E-3</v>
      </c>
      <c r="AX143" s="6">
        <f>((1+BSL_RFR_spot_no_VA!AX143)*(1+DH_RFR_spot_no_VA!$C143)/(1+BSL_RFR_spot_no_VA!$C143))-1</f>
        <v>2.2480037032750699E-2</v>
      </c>
      <c r="AY143" s="6">
        <f>((1+BSL_RFR_spot_no_VA!AY143)*(1+DH_RFR_spot_no_VA!$C143)/(1+BSL_RFR_spot_no_VA!$C143))-1</f>
        <v>2.9896231146087082E-4</v>
      </c>
      <c r="AZ143" s="6">
        <f>((1+BSL_RFR_spot_no_VA!AZ143)*(1+DH_RFR_spot_no_VA!$C143)/(1+BSL_RFR_spot_no_VA!$C143))-1</f>
        <v>1.0897658450024217E-3</v>
      </c>
      <c r="BA143" s="6">
        <f>((1+BSL_RFR_spot_no_VA!BA143)*(1+DH_RFR_spot_no_VA!$C143)/(1+BSL_RFR_spot_no_VA!$C143))-1</f>
        <v>3.5779037919991818E-3</v>
      </c>
      <c r="BB143" s="6">
        <f>((1+BSL_RFR_spot_no_VA!BB143)*(1+DH_RFR_spot_no_VA!$C143)/(1+BSL_RFR_spot_no_VA!$C143))-1</f>
        <v>2.2431817305095691E-2</v>
      </c>
      <c r="BC143" s="6">
        <f>((1+BSL_RFR_spot_no_VA!BC143)*(1+DH_RFR_spot_no_VA!$C143)/(1+BSL_RFR_spot_no_VA!$C143))-1</f>
        <v>-1.4851676117734192E-3</v>
      </c>
      <c r="BD143" s="12"/>
      <c r="BE143" s="3"/>
    </row>
    <row r="144" spans="1:57" x14ac:dyDescent="0.25">
      <c r="A144" s="3"/>
      <c r="B144" s="3">
        <v>134</v>
      </c>
      <c r="C144" s="6"/>
      <c r="D144" s="6">
        <f>((1+BSL_RFR_spot_no_VA!D144)*(1+DH_RFR_spot_no_VA!$C144)/(1+BSL_RFR_spot_no_VA!$C144))-1</f>
        <v>0</v>
      </c>
      <c r="E144" s="6">
        <f>((1+BSL_RFR_spot_no_VA!E144)*(1+DH_RFR_spot_no_VA!$C144)/(1+BSL_RFR_spot_no_VA!$C144))-1</f>
        <v>0</v>
      </c>
      <c r="F144" s="6">
        <f>((1+BSL_RFR_spot_no_VA!F144)*(1+DH_RFR_spot_no_VA!$C144)/(1+BSL_RFR_spot_no_VA!$C144))-1</f>
        <v>-9.6435735226219066E-5</v>
      </c>
      <c r="G144" s="6">
        <f>((1+BSL_RFR_spot_no_VA!G144)*(1+DH_RFR_spot_no_VA!$C144)/(1+BSL_RFR_spot_no_VA!$C144))-1</f>
        <v>5.4582626137942292E-3</v>
      </c>
      <c r="H144" s="6">
        <f>((1+BSL_RFR_spot_no_VA!H144)*(1+DH_RFR_spot_no_VA!$C144)/(1+BSL_RFR_spot_no_VA!$C144))-1</f>
        <v>0</v>
      </c>
      <c r="I144" s="6">
        <f>((1+BSL_RFR_spot_no_VA!I144)*(1+DH_RFR_spot_no_VA!$C144)/(1+BSL_RFR_spot_no_VA!$C144))-1</f>
        <v>5.5932726431096036E-4</v>
      </c>
      <c r="J144" s="6">
        <f>((1+BSL_RFR_spot_no_VA!J144)*(1+DH_RFR_spot_no_VA!$C144)/(1+BSL_RFR_spot_no_VA!$C144))-1</f>
        <v>-1.9287147045354835E-5</v>
      </c>
      <c r="K144" s="6">
        <f>((1+BSL_RFR_spot_no_VA!K144)*(1+DH_RFR_spot_no_VA!$C144)/(1+BSL_RFR_spot_no_VA!$C144))-1</f>
        <v>0</v>
      </c>
      <c r="L144" s="6">
        <f>((1+BSL_RFR_spot_no_VA!L144)*(1+DH_RFR_spot_no_VA!$C144)/(1+BSL_RFR_spot_no_VA!$C144))-1</f>
        <v>0</v>
      </c>
      <c r="M144" s="6">
        <f>((1+BSL_RFR_spot_no_VA!M144)*(1+DH_RFR_spot_no_VA!$C144)/(1+BSL_RFR_spot_no_VA!$C144))-1</f>
        <v>0</v>
      </c>
      <c r="N144" s="6">
        <f>((1+BSL_RFR_spot_no_VA!N144)*(1+DH_RFR_spot_no_VA!$C144)/(1+BSL_RFR_spot_no_VA!$C144))-1</f>
        <v>0</v>
      </c>
      <c r="O144" s="6">
        <f>((1+BSL_RFR_spot_no_VA!O144)*(1+DH_RFR_spot_no_VA!$C144)/(1+BSL_RFR_spot_no_VA!$C144))-1</f>
        <v>0</v>
      </c>
      <c r="P144" s="6">
        <f>((1+BSL_RFR_spot_no_VA!P144)*(1+DH_RFR_spot_no_VA!$C144)/(1+BSL_RFR_spot_no_VA!$C144))-1</f>
        <v>5.6222033636783575E-3</v>
      </c>
      <c r="Q144" s="6">
        <f>((1+BSL_RFR_spot_no_VA!Q144)*(1+DH_RFR_spot_no_VA!$C144)/(1+BSL_RFR_spot_no_VA!$C144))-1</f>
        <v>7.0398086715011132E-3</v>
      </c>
      <c r="R144" s="6">
        <f>((1+BSL_RFR_spot_no_VA!R144)*(1+DH_RFR_spot_no_VA!$C144)/(1+BSL_RFR_spot_no_VA!$C144))-1</f>
        <v>0</v>
      </c>
      <c r="S144" s="6">
        <f>((1+BSL_RFR_spot_no_VA!S144)*(1+DH_RFR_spot_no_VA!$C144)/(1+BSL_RFR_spot_no_VA!$C144))-1</f>
        <v>0</v>
      </c>
      <c r="T144" s="6">
        <f>((1+BSL_RFR_spot_no_VA!T144)*(1+DH_RFR_spot_no_VA!$C144)/(1+BSL_RFR_spot_no_VA!$C144))-1</f>
        <v>0</v>
      </c>
      <c r="U144" s="6">
        <f>((1+BSL_RFR_spot_no_VA!U144)*(1+DH_RFR_spot_no_VA!$C144)/(1+BSL_RFR_spot_no_VA!$C144))-1</f>
        <v>-1.0116108625212283E-2</v>
      </c>
      <c r="V144" s="6">
        <f>((1+BSL_RFR_spot_no_VA!V144)*(1+DH_RFR_spot_no_VA!$C144)/(1+BSL_RFR_spot_no_VA!$C144))-1</f>
        <v>0</v>
      </c>
      <c r="W144" s="6">
        <f>((1+BSL_RFR_spot_no_VA!W144)*(1+DH_RFR_spot_no_VA!$C144)/(1+BSL_RFR_spot_no_VA!$C144))-1</f>
        <v>0</v>
      </c>
      <c r="X144" s="6">
        <f>((1+BSL_RFR_spot_no_VA!X144)*(1+DH_RFR_spot_no_VA!$C144)/(1+BSL_RFR_spot_no_VA!$C144))-1</f>
        <v>0</v>
      </c>
      <c r="Y144" s="6">
        <f>((1+BSL_RFR_spot_no_VA!Y144)*(1+DH_RFR_spot_no_VA!$C144)/(1+BSL_RFR_spot_no_VA!$C144))-1</f>
        <v>0</v>
      </c>
      <c r="Z144" s="6">
        <f>((1+BSL_RFR_spot_no_VA!Z144)*(1+DH_RFR_spot_no_VA!$C144)/(1+BSL_RFR_spot_no_VA!$C144))-1</f>
        <v>2.092655454405179E-3</v>
      </c>
      <c r="AA144" s="6">
        <f>((1+BSL_RFR_spot_no_VA!AA144)*(1+DH_RFR_spot_no_VA!$C144)/(1+BSL_RFR_spot_no_VA!$C144))-1</f>
        <v>4.281746644036355E-3</v>
      </c>
      <c r="AB144" s="6">
        <f>((1+BSL_RFR_spot_no_VA!AB144)*(1+DH_RFR_spot_no_VA!$C144)/(1+BSL_RFR_spot_no_VA!$C144))-1</f>
        <v>0</v>
      </c>
      <c r="AC144" s="6">
        <f>((1+BSL_RFR_spot_no_VA!AC144)*(1+DH_RFR_spot_no_VA!$C144)/(1+BSL_RFR_spot_no_VA!$C144))-1</f>
        <v>5.8247184076529734E-3</v>
      </c>
      <c r="AD144" s="6">
        <f>((1+BSL_RFR_spot_no_VA!AD144)*(1+DH_RFR_spot_no_VA!$C144)/(1+BSL_RFR_spot_no_VA!$C144))-1</f>
        <v>1.0781515198271752E-2</v>
      </c>
      <c r="AE144" s="6">
        <f>((1+BSL_RFR_spot_no_VA!AE144)*(1+DH_RFR_spot_no_VA!$C144)/(1+BSL_RFR_spot_no_VA!$C144))-1</f>
        <v>0</v>
      </c>
      <c r="AF144" s="6">
        <f>((1+BSL_RFR_spot_no_VA!AF144)*(1+DH_RFR_spot_no_VA!$C144)/(1+BSL_RFR_spot_no_VA!$C144))-1</f>
        <v>0</v>
      </c>
      <c r="AG144" s="6">
        <f>((1+BSL_RFR_spot_no_VA!AG144)*(1+DH_RFR_spot_no_VA!$C144)/(1+BSL_RFR_spot_no_VA!$C144))-1</f>
        <v>0</v>
      </c>
      <c r="AH144" s="6">
        <f>((1+BSL_RFR_spot_no_VA!AH144)*(1+DH_RFR_spot_no_VA!$C144)/(1+BSL_RFR_spot_no_VA!$C144))-1</f>
        <v>2.7773491745100021E-3</v>
      </c>
      <c r="AI144" s="6">
        <f>((1+BSL_RFR_spot_no_VA!AI144)*(1+DH_RFR_spot_no_VA!$C144)/(1+BSL_RFR_spot_no_VA!$C144))-1</f>
        <v>-1.0116108625212283E-2</v>
      </c>
      <c r="AJ144" s="6">
        <f>((1+BSL_RFR_spot_no_VA!AJ144)*(1+DH_RFR_spot_no_VA!$C144)/(1+BSL_RFR_spot_no_VA!$C144))-1</f>
        <v>-4.5710538497146791E-3</v>
      </c>
      <c r="AK144" s="6">
        <f>((1+BSL_RFR_spot_no_VA!AK144)*(1+DH_RFR_spot_no_VA!$C144)/(1+BSL_RFR_spot_no_VA!$C144))-1</f>
        <v>2.2469526307669074E-3</v>
      </c>
      <c r="AL144" s="6">
        <f>((1+BSL_RFR_spot_no_VA!AL144)*(1+DH_RFR_spot_no_VA!$C144)/(1+BSL_RFR_spot_no_VA!$C144))-1</f>
        <v>3.0589415213701621E-2</v>
      </c>
      <c r="AM144" s="6">
        <f>((1+BSL_RFR_spot_no_VA!AM144)*(1+DH_RFR_spot_no_VA!$C144)/(1+BSL_RFR_spot_no_VA!$C144))-1</f>
        <v>8.4863446998917347E-4</v>
      </c>
      <c r="AN144" s="6">
        <f>((1+BSL_RFR_spot_no_VA!AN144)*(1+DH_RFR_spot_no_VA!$C144)/(1+BSL_RFR_spot_no_VA!$C144))-1</f>
        <v>6.0175898781049675E-3</v>
      </c>
      <c r="AO144" s="6">
        <f>((1+BSL_RFR_spot_no_VA!AO144)*(1+DH_RFR_spot_no_VA!$C144)/(1+BSL_RFR_spot_no_VA!$C144))-1</f>
        <v>2.7773491745100021E-3</v>
      </c>
      <c r="AP144" s="6">
        <f>((1+BSL_RFR_spot_no_VA!AP144)*(1+DH_RFR_spot_no_VA!$C144)/(1+BSL_RFR_spot_no_VA!$C144))-1</f>
        <v>8.5056318469369785E-3</v>
      </c>
      <c r="AQ144" s="6">
        <f>((1+BSL_RFR_spot_no_VA!AQ144)*(1+DH_RFR_spot_no_VA!$C144)/(1+BSL_RFR_spot_no_VA!$C144))-1</f>
        <v>1.5719024841842621E-3</v>
      </c>
      <c r="AR144" s="6">
        <f>((1+BSL_RFR_spot_no_VA!AR144)*(1+DH_RFR_spot_no_VA!$C144)/(1+BSL_RFR_spot_no_VA!$C144))-1</f>
        <v>1.8428869001697157E-2</v>
      </c>
      <c r="AS144" s="6">
        <f>((1+BSL_RFR_spot_no_VA!AS144)*(1+DH_RFR_spot_no_VA!$C144)/(1+BSL_RFR_spot_no_VA!$C144))-1</f>
        <v>-9.9618114488506659E-3</v>
      </c>
      <c r="AT144" s="6">
        <f>((1+BSL_RFR_spot_no_VA!AT144)*(1+DH_RFR_spot_no_VA!$C144)/(1+BSL_RFR_spot_no_VA!$C144))-1</f>
        <v>6.4901249807127748E-3</v>
      </c>
      <c r="AU144" s="6">
        <f>((1+BSL_RFR_spot_no_VA!AU144)*(1+DH_RFR_spot_no_VA!$C144)/(1+BSL_RFR_spot_no_VA!$C144))-1</f>
        <v>1.8563879031013641E-2</v>
      </c>
      <c r="AV144" s="6">
        <f>((1+BSL_RFR_spot_no_VA!AV144)*(1+DH_RFR_spot_no_VA!$C144)/(1+BSL_RFR_spot_no_VA!$C144))-1</f>
        <v>4.6674895849405651E-3</v>
      </c>
      <c r="AW144" s="6">
        <f>((1+BSL_RFR_spot_no_VA!AW144)*(1+DH_RFR_spot_no_VA!$C144)/(1+BSL_RFR_spot_no_VA!$C144))-1</f>
        <v>2.5555469834899203E-3</v>
      </c>
      <c r="AX144" s="6">
        <f>((1+BSL_RFR_spot_no_VA!AX144)*(1+DH_RFR_spot_no_VA!$C144)/(1+BSL_RFR_spot_no_VA!$C144))-1</f>
        <v>2.2382734145965033E-2</v>
      </c>
      <c r="AY144" s="6">
        <f>((1+BSL_RFR_spot_no_VA!AY144)*(1+DH_RFR_spot_no_VA!$C144)/(1+BSL_RFR_spot_no_VA!$C144))-1</f>
        <v>2.8930720567821311E-4</v>
      </c>
      <c r="AZ144" s="6">
        <f>((1+BSL_RFR_spot_no_VA!AZ144)*(1+DH_RFR_spot_no_VA!$C144)/(1+BSL_RFR_spot_no_VA!$C144))-1</f>
        <v>1.0800802345314331E-3</v>
      </c>
      <c r="BA144" s="6">
        <f>((1+BSL_RFR_spot_no_VA!BA144)*(1+DH_RFR_spot_no_VA!$C144)/(1+BSL_RFR_spot_no_VA!$C144))-1</f>
        <v>3.5488350563184223E-3</v>
      </c>
      <c r="BB144" s="6">
        <f>((1+BSL_RFR_spot_no_VA!BB144)*(1+DH_RFR_spot_no_VA!$C144)/(1+BSL_RFR_spot_no_VA!$C144))-1</f>
        <v>2.2334516278351924E-2</v>
      </c>
      <c r="BC144" s="6">
        <f>((1+BSL_RFR_spot_no_VA!BC144)*(1+DH_RFR_spot_no_VA!$C144)/(1+BSL_RFR_spot_no_VA!$C144))-1</f>
        <v>-1.4754667489584872E-3</v>
      </c>
      <c r="BD144" s="12"/>
      <c r="BE144" s="3"/>
    </row>
    <row r="145" spans="1:57" x14ac:dyDescent="0.25">
      <c r="A145" s="11"/>
      <c r="B145" s="8">
        <v>135</v>
      </c>
      <c r="C145" s="9"/>
      <c r="D145" s="9">
        <f>((1+BSL_RFR_spot_no_VA!D145)*(1+DH_RFR_spot_no_VA!$C145)/(1+BSL_RFR_spot_no_VA!$C145))-1</f>
        <v>0</v>
      </c>
      <c r="E145" s="9">
        <f>((1+BSL_RFR_spot_no_VA!E145)*(1+DH_RFR_spot_no_VA!$C145)/(1+BSL_RFR_spot_no_VA!$C145))-1</f>
        <v>0</v>
      </c>
      <c r="F145" s="9">
        <f>((1+BSL_RFR_spot_no_VA!F145)*(1+DH_RFR_spot_no_VA!$C145)/(1+BSL_RFR_spot_no_VA!$C145))-1</f>
        <v>-9.6432015429082085E-5</v>
      </c>
      <c r="G145" s="9">
        <f>((1+BSL_RFR_spot_no_VA!G145)*(1+DH_RFR_spot_no_VA!$C145)/(1+BSL_RFR_spot_no_VA!$C145))-1</f>
        <v>5.4194792671169445E-3</v>
      </c>
      <c r="H145" s="9">
        <f>((1+BSL_RFR_spot_no_VA!H145)*(1+DH_RFR_spot_no_VA!$C145)/(1+BSL_RFR_spot_no_VA!$C145))-1</f>
        <v>0</v>
      </c>
      <c r="I145" s="9">
        <f>((1+BSL_RFR_spot_no_VA!I145)*(1+DH_RFR_spot_no_VA!$C145)/(1+BSL_RFR_spot_no_VA!$C145))-1</f>
        <v>5.4966248794618977E-4</v>
      </c>
      <c r="J145" s="9">
        <f>((1+BSL_RFR_spot_no_VA!J145)*(1+DH_RFR_spot_no_VA!$C145)/(1+BSL_RFR_spot_no_VA!$C145))-1</f>
        <v>-1.928640308568319E-5</v>
      </c>
      <c r="K145" s="9">
        <f>((1+BSL_RFR_spot_no_VA!K145)*(1+DH_RFR_spot_no_VA!$C145)/(1+BSL_RFR_spot_no_VA!$C145))-1</f>
        <v>0</v>
      </c>
      <c r="L145" s="9">
        <f>((1+BSL_RFR_spot_no_VA!L145)*(1+DH_RFR_spot_no_VA!$C145)/(1+BSL_RFR_spot_no_VA!$C145))-1</f>
        <v>0</v>
      </c>
      <c r="M145" s="9">
        <f>((1+BSL_RFR_spot_no_VA!M145)*(1+DH_RFR_spot_no_VA!$C145)/(1+BSL_RFR_spot_no_VA!$C145))-1</f>
        <v>0</v>
      </c>
      <c r="N145" s="9">
        <f>((1+BSL_RFR_spot_no_VA!N145)*(1+DH_RFR_spot_no_VA!$C145)/(1+BSL_RFR_spot_no_VA!$C145))-1</f>
        <v>0</v>
      </c>
      <c r="O145" s="9">
        <f>((1+BSL_RFR_spot_no_VA!O145)*(1+DH_RFR_spot_no_VA!$C145)/(1+BSL_RFR_spot_no_VA!$C145))-1</f>
        <v>0</v>
      </c>
      <c r="P145" s="9">
        <f>((1+BSL_RFR_spot_no_VA!P145)*(1+DH_RFR_spot_no_VA!$C145)/(1+BSL_RFR_spot_no_VA!$C145))-1</f>
        <v>5.5737704918032982E-3</v>
      </c>
      <c r="Q145" s="9">
        <f>((1+BSL_RFR_spot_no_VA!Q145)*(1+DH_RFR_spot_no_VA!$C145)/(1+BSL_RFR_spot_no_VA!$C145))-1</f>
        <v>6.9816779170686072E-3</v>
      </c>
      <c r="R145" s="9">
        <f>((1+BSL_RFR_spot_no_VA!R145)*(1+DH_RFR_spot_no_VA!$C145)/(1+BSL_RFR_spot_no_VA!$C145))-1</f>
        <v>0</v>
      </c>
      <c r="S145" s="9">
        <f>((1+BSL_RFR_spot_no_VA!S145)*(1+DH_RFR_spot_no_VA!$C145)/(1+BSL_RFR_spot_no_VA!$C145))-1</f>
        <v>0</v>
      </c>
      <c r="T145" s="9">
        <f>((1+BSL_RFR_spot_no_VA!T145)*(1+DH_RFR_spot_no_VA!$C145)/(1+BSL_RFR_spot_no_VA!$C145))-1</f>
        <v>0</v>
      </c>
      <c r="U145" s="9">
        <f>((1+BSL_RFR_spot_no_VA!U145)*(1+DH_RFR_spot_no_VA!$C145)/(1+BSL_RFR_spot_no_VA!$C145))-1</f>
        <v>-1.0115718418514885E-2</v>
      </c>
      <c r="V145" s="9">
        <f>((1+BSL_RFR_spot_no_VA!V145)*(1+DH_RFR_spot_no_VA!$C145)/(1+BSL_RFR_spot_no_VA!$C145))-1</f>
        <v>0</v>
      </c>
      <c r="W145" s="9">
        <f>((1+BSL_RFR_spot_no_VA!W145)*(1+DH_RFR_spot_no_VA!$C145)/(1+BSL_RFR_spot_no_VA!$C145))-1</f>
        <v>0</v>
      </c>
      <c r="X145" s="9">
        <f>((1+BSL_RFR_spot_no_VA!X145)*(1+DH_RFR_spot_no_VA!$C145)/(1+BSL_RFR_spot_no_VA!$C145))-1</f>
        <v>0</v>
      </c>
      <c r="Y145" s="9">
        <f>((1+BSL_RFR_spot_no_VA!Y145)*(1+DH_RFR_spot_no_VA!$C145)/(1+BSL_RFR_spot_no_VA!$C145))-1</f>
        <v>0</v>
      </c>
      <c r="Z145" s="9">
        <f>((1+BSL_RFR_spot_no_VA!Z145)*(1+DH_RFR_spot_no_VA!$C145)/(1+BSL_RFR_spot_no_VA!$C145))-1</f>
        <v>2.073288331726264E-3</v>
      </c>
      <c r="AA145" s="9">
        <f>((1+BSL_RFR_spot_no_VA!AA145)*(1+DH_RFR_spot_no_VA!$C145)/(1+BSL_RFR_spot_no_VA!$C145))-1</f>
        <v>4.2430086788816102E-3</v>
      </c>
      <c r="AB145" s="9">
        <f>((1+BSL_RFR_spot_no_VA!AB145)*(1+DH_RFR_spot_no_VA!$C145)/(1+BSL_RFR_spot_no_VA!$C145))-1</f>
        <v>0</v>
      </c>
      <c r="AC145" s="9">
        <f>((1+BSL_RFR_spot_no_VA!AC145)*(1+DH_RFR_spot_no_VA!$C145)/(1+BSL_RFR_spot_no_VA!$C145))-1</f>
        <v>5.776277724204526E-3</v>
      </c>
      <c r="AD145" s="9">
        <f>((1+BSL_RFR_spot_no_VA!AD145)*(1+DH_RFR_spot_no_VA!$C145)/(1+BSL_RFR_spot_no_VA!$C145))-1</f>
        <v>1.0694310511089711E-2</v>
      </c>
      <c r="AE145" s="9">
        <f>((1+BSL_RFR_spot_no_VA!AE145)*(1+DH_RFR_spot_no_VA!$C145)/(1+BSL_RFR_spot_no_VA!$C145))-1</f>
        <v>0</v>
      </c>
      <c r="AF145" s="9">
        <f>((1+BSL_RFR_spot_no_VA!AF145)*(1+DH_RFR_spot_no_VA!$C145)/(1+BSL_RFR_spot_no_VA!$C145))-1</f>
        <v>0</v>
      </c>
      <c r="AG145" s="9">
        <f>((1+BSL_RFR_spot_no_VA!AG145)*(1+DH_RFR_spot_no_VA!$C145)/(1+BSL_RFR_spot_no_VA!$C145))-1</f>
        <v>0</v>
      </c>
      <c r="AH145" s="9">
        <f>((1+BSL_RFR_spot_no_VA!AH145)*(1+DH_RFR_spot_no_VA!$C145)/(1+BSL_RFR_spot_no_VA!$C145))-1</f>
        <v>2.7483124397300607E-3</v>
      </c>
      <c r="AI145" s="9">
        <f>((1+BSL_RFR_spot_no_VA!AI145)*(1+DH_RFR_spot_no_VA!$C145)/(1+BSL_RFR_spot_no_VA!$C145))-1</f>
        <v>-1.0115718418514885E-2</v>
      </c>
      <c r="AJ145" s="9">
        <f>((1+BSL_RFR_spot_no_VA!AJ145)*(1+DH_RFR_spot_no_VA!$C145)/(1+BSL_RFR_spot_no_VA!$C145))-1</f>
        <v>-4.541947926711698E-3</v>
      </c>
      <c r="AK145" s="9">
        <f>((1+BSL_RFR_spot_no_VA!AK145)*(1+DH_RFR_spot_no_VA!$C145)/(1+BSL_RFR_spot_no_VA!$C145))-1</f>
        <v>2.2275795564128398E-3</v>
      </c>
      <c r="AL145" s="9">
        <f>((1+BSL_RFR_spot_no_VA!AL145)*(1+DH_RFR_spot_no_VA!$C145)/(1+BSL_RFR_spot_no_VA!$C145))-1</f>
        <v>3.0433944069431007E-2</v>
      </c>
      <c r="AM145" s="9">
        <f>((1+BSL_RFR_spot_no_VA!AM145)*(1+DH_RFR_spot_no_VA!$C145)/(1+BSL_RFR_spot_no_VA!$C145))-1</f>
        <v>8.3895853423343603E-4</v>
      </c>
      <c r="AN145" s="9">
        <f>((1+BSL_RFR_spot_no_VA!AN145)*(1+DH_RFR_spot_no_VA!$C145)/(1+BSL_RFR_spot_no_VA!$C145))-1</f>
        <v>5.9691417550629122E-3</v>
      </c>
      <c r="AO145" s="9">
        <f>((1+BSL_RFR_spot_no_VA!AO145)*(1+DH_RFR_spot_no_VA!$C145)/(1+BSL_RFR_spot_no_VA!$C145))-1</f>
        <v>2.7579556412729023E-3</v>
      </c>
      <c r="AP145" s="9">
        <f>((1+BSL_RFR_spot_no_VA!AP145)*(1+DH_RFR_spot_no_VA!$C145)/(1+BSL_RFR_spot_no_VA!$C145))-1</f>
        <v>8.4378013500483462E-3</v>
      </c>
      <c r="AQ145" s="9">
        <f>((1+BSL_RFR_spot_no_VA!AQ145)*(1+DH_RFR_spot_no_VA!$C145)/(1+BSL_RFR_spot_no_VA!$C145))-1</f>
        <v>1.5621986499518847E-3</v>
      </c>
      <c r="AR145" s="9">
        <f>((1+BSL_RFR_spot_no_VA!AR145)*(1+DH_RFR_spot_no_VA!$C145)/(1+BSL_RFR_spot_no_VA!$C145))-1</f>
        <v>1.8360655737705178E-2</v>
      </c>
      <c r="AS145" s="9">
        <f>((1+BSL_RFR_spot_no_VA!AS145)*(1+DH_RFR_spot_no_VA!$C145)/(1+BSL_RFR_spot_no_VA!$C145))-1</f>
        <v>-9.9614271938283094E-3</v>
      </c>
      <c r="AT145" s="9">
        <f>((1+BSL_RFR_spot_no_VA!AT145)*(1+DH_RFR_spot_no_VA!$C145)/(1+BSL_RFR_spot_no_VA!$C145))-1</f>
        <v>6.4416586306654811E-3</v>
      </c>
      <c r="AU145" s="9">
        <f>((1+BSL_RFR_spot_no_VA!AU145)*(1+DH_RFR_spot_no_VA!$C145)/(1+BSL_RFR_spot_no_VA!$C145))-1</f>
        <v>1.8495660559305627E-2</v>
      </c>
      <c r="AV145" s="9">
        <f>((1+BSL_RFR_spot_no_VA!AV145)*(1+DH_RFR_spot_no_VA!$C145)/(1+BSL_RFR_spot_no_VA!$C145))-1</f>
        <v>4.6287367405979385E-3</v>
      </c>
      <c r="AW145" s="9">
        <f>((1+BSL_RFR_spot_no_VA!AW145)*(1+DH_RFR_spot_no_VA!$C145)/(1+BSL_RFR_spot_no_VA!$C145))-1</f>
        <v>2.5361620057859913E-3</v>
      </c>
      <c r="AX145" s="9">
        <f>((1+BSL_RFR_spot_no_VA!AX145)*(1+DH_RFR_spot_no_VA!$C145)/(1+BSL_RFR_spot_no_VA!$C145))-1</f>
        <v>2.2285438765670129E-2</v>
      </c>
      <c r="AY145" s="9">
        <f>((1+BSL_RFR_spot_no_VA!AY145)*(1+DH_RFR_spot_no_VA!$C145)/(1+BSL_RFR_spot_no_VA!$C145))-1</f>
        <v>2.892960462874683E-4</v>
      </c>
      <c r="AZ145" s="9">
        <f>((1+BSL_RFR_spot_no_VA!AZ145)*(1+DH_RFR_spot_no_VA!$C145)/(1+BSL_RFR_spot_no_VA!$C145))-1</f>
        <v>1.0703953712634107E-3</v>
      </c>
      <c r="BA145" s="9">
        <f>((1+BSL_RFR_spot_no_VA!BA145)*(1+DH_RFR_spot_no_VA!$C145)/(1+BSL_RFR_spot_no_VA!$C145))-1</f>
        <v>3.5197685631631614E-3</v>
      </c>
      <c r="BB145" s="9">
        <f>((1+BSL_RFR_spot_no_VA!BB145)*(1+DH_RFR_spot_no_VA!$C145)/(1+BSL_RFR_spot_no_VA!$C145))-1</f>
        <v>2.2237222757955699E-2</v>
      </c>
      <c r="BC145" s="9">
        <f>((1+BSL_RFR_spot_no_VA!BC145)*(1+DH_RFR_spot_no_VA!$C145)/(1+BSL_RFR_spot_no_VA!$C145))-1</f>
        <v>-1.4657666345225806E-3</v>
      </c>
      <c r="BD145" s="12"/>
      <c r="BE145" s="3"/>
    </row>
    <row r="146" spans="1:57" x14ac:dyDescent="0.25">
      <c r="A146" s="3"/>
      <c r="B146" s="3">
        <v>136</v>
      </c>
      <c r="C146" s="6"/>
      <c r="D146" s="6">
        <f>((1+BSL_RFR_spot_no_VA!D146)*(1+DH_RFR_spot_no_VA!$C146)/(1+BSL_RFR_spot_no_VA!$C146))-1</f>
        <v>0</v>
      </c>
      <c r="E146" s="6">
        <f>((1+BSL_RFR_spot_no_VA!E146)*(1+DH_RFR_spot_no_VA!$C146)/(1+BSL_RFR_spot_no_VA!$C146))-1</f>
        <v>0</v>
      </c>
      <c r="F146" s="6">
        <f>((1+BSL_RFR_spot_no_VA!F146)*(1+DH_RFR_spot_no_VA!$C146)/(1+BSL_RFR_spot_no_VA!$C146))-1</f>
        <v>-8.6786303192698533E-5</v>
      </c>
      <c r="G146" s="6">
        <f>((1+BSL_RFR_spot_no_VA!G146)*(1+DH_RFR_spot_no_VA!$C146)/(1+BSL_RFR_spot_no_VA!$C146))-1</f>
        <v>5.380750797951972E-3</v>
      </c>
      <c r="H146" s="6">
        <f>((1+BSL_RFR_spot_no_VA!H146)*(1+DH_RFR_spot_no_VA!$C146)/(1+BSL_RFR_spot_no_VA!$C146))-1</f>
        <v>0</v>
      </c>
      <c r="I146" s="6">
        <f>((1+BSL_RFR_spot_no_VA!I146)*(1+DH_RFR_spot_no_VA!$C146)/(1+BSL_RFR_spot_no_VA!$C146))-1</f>
        <v>5.4964658688771983E-4</v>
      </c>
      <c r="J146" s="6">
        <f>((1+BSL_RFR_spot_no_VA!J146)*(1+DH_RFR_spot_no_VA!$C146)/(1+BSL_RFR_spot_no_VA!$C146))-1</f>
        <v>-9.6429225767691307E-6</v>
      </c>
      <c r="K146" s="6">
        <f>((1+BSL_RFR_spot_no_VA!K146)*(1+DH_RFR_spot_no_VA!$C146)/(1+BSL_RFR_spot_no_VA!$C146))-1</f>
        <v>0</v>
      </c>
      <c r="L146" s="6">
        <f>((1+BSL_RFR_spot_no_VA!L146)*(1+DH_RFR_spot_no_VA!$C146)/(1+BSL_RFR_spot_no_VA!$C146))-1</f>
        <v>0</v>
      </c>
      <c r="M146" s="6">
        <f>((1+BSL_RFR_spot_no_VA!M146)*(1+DH_RFR_spot_no_VA!$C146)/(1+BSL_RFR_spot_no_VA!$C146))-1</f>
        <v>0</v>
      </c>
      <c r="N146" s="6">
        <f>((1+BSL_RFR_spot_no_VA!N146)*(1+DH_RFR_spot_no_VA!$C146)/(1+BSL_RFR_spot_no_VA!$C146))-1</f>
        <v>0</v>
      </c>
      <c r="O146" s="6">
        <f>((1+BSL_RFR_spot_no_VA!O146)*(1+DH_RFR_spot_no_VA!$C146)/(1+BSL_RFR_spot_no_VA!$C146))-1</f>
        <v>0</v>
      </c>
      <c r="P146" s="6">
        <f>((1+BSL_RFR_spot_no_VA!P146)*(1+DH_RFR_spot_no_VA!$C146)/(1+BSL_RFR_spot_no_VA!$C146))-1</f>
        <v>5.5446804817604889E-3</v>
      </c>
      <c r="Q146" s="6">
        <f>((1+BSL_RFR_spot_no_VA!Q146)*(1+DH_RFR_spot_no_VA!$C146)/(1+BSL_RFR_spot_no_VA!$C146))-1</f>
        <v>6.9332613328447756E-3</v>
      </c>
      <c r="R146" s="6">
        <f>((1+BSL_RFR_spot_no_VA!R146)*(1+DH_RFR_spot_no_VA!$C146)/(1+BSL_RFR_spot_no_VA!$C146))-1</f>
        <v>0</v>
      </c>
      <c r="S146" s="6">
        <f>((1+BSL_RFR_spot_no_VA!S146)*(1+DH_RFR_spot_no_VA!$C146)/(1+BSL_RFR_spot_no_VA!$C146))-1</f>
        <v>0</v>
      </c>
      <c r="T146" s="6">
        <f>((1+BSL_RFR_spot_no_VA!T146)*(1+DH_RFR_spot_no_VA!$C146)/(1+BSL_RFR_spot_no_VA!$C146))-1</f>
        <v>0</v>
      </c>
      <c r="U146" s="6">
        <f>((1+BSL_RFR_spot_no_VA!U146)*(1+DH_RFR_spot_no_VA!$C146)/(1+BSL_RFR_spot_no_VA!$C146))-1</f>
        <v>-1.010578286066921E-2</v>
      </c>
      <c r="V146" s="6">
        <f>((1+BSL_RFR_spot_no_VA!V146)*(1+DH_RFR_spot_no_VA!$C146)/(1+BSL_RFR_spot_no_VA!$C146))-1</f>
        <v>0</v>
      </c>
      <c r="W146" s="6">
        <f>((1+BSL_RFR_spot_no_VA!W146)*(1+DH_RFR_spot_no_VA!$C146)/(1+BSL_RFR_spot_no_VA!$C146))-1</f>
        <v>0</v>
      </c>
      <c r="X146" s="6">
        <f>((1+BSL_RFR_spot_no_VA!X146)*(1+DH_RFR_spot_no_VA!$C146)/(1+BSL_RFR_spot_no_VA!$C146))-1</f>
        <v>0</v>
      </c>
      <c r="Y146" s="6">
        <f>((1+BSL_RFR_spot_no_VA!Y146)*(1+DH_RFR_spot_no_VA!$C146)/(1+BSL_RFR_spot_no_VA!$C146))-1</f>
        <v>0</v>
      </c>
      <c r="Z146" s="6">
        <f>((1+BSL_RFR_spot_no_VA!Z146)*(1+DH_RFR_spot_no_VA!$C146)/(1+BSL_RFR_spot_no_VA!$C146))-1</f>
        <v>2.0635854314725588E-3</v>
      </c>
      <c r="AA146" s="6">
        <f>((1+BSL_RFR_spot_no_VA!AA146)*(1+DH_RFR_spot_no_VA!$C146)/(1+BSL_RFR_spot_no_VA!$C146))-1</f>
        <v>4.2236000887150293E-3</v>
      </c>
      <c r="AB146" s="6">
        <f>((1+BSL_RFR_spot_no_VA!AB146)*(1+DH_RFR_spot_no_VA!$C146)/(1+BSL_RFR_spot_no_VA!$C146))-1</f>
        <v>0</v>
      </c>
      <c r="AC146" s="6">
        <f>((1+BSL_RFR_spot_no_VA!AC146)*(1+DH_RFR_spot_no_VA!$C146)/(1+BSL_RFR_spot_no_VA!$C146))-1</f>
        <v>5.7471818558769705E-3</v>
      </c>
      <c r="AD146" s="6">
        <f>((1+BSL_RFR_spot_no_VA!AD146)*(1+DH_RFR_spot_no_VA!$C146)/(1+BSL_RFR_spot_no_VA!$C146))-1</f>
        <v>1.0626500679826067E-2</v>
      </c>
      <c r="AE146" s="6">
        <f>((1+BSL_RFR_spot_no_VA!AE146)*(1+DH_RFR_spot_no_VA!$C146)/(1+BSL_RFR_spot_no_VA!$C146))-1</f>
        <v>0</v>
      </c>
      <c r="AF146" s="6">
        <f>((1+BSL_RFR_spot_no_VA!AF146)*(1+DH_RFR_spot_no_VA!$C146)/(1+BSL_RFR_spot_no_VA!$C146))-1</f>
        <v>0</v>
      </c>
      <c r="AG146" s="6">
        <f>((1+BSL_RFR_spot_no_VA!AG146)*(1+DH_RFR_spot_no_VA!$C146)/(1+BSL_RFR_spot_no_VA!$C146))-1</f>
        <v>0</v>
      </c>
      <c r="AH146" s="6">
        <f>((1+BSL_RFR_spot_no_VA!AH146)*(1+DH_RFR_spot_no_VA!$C146)/(1+BSL_RFR_spot_no_VA!$C146))-1</f>
        <v>2.7385900118610529E-3</v>
      </c>
      <c r="AI146" s="6">
        <f>((1+BSL_RFR_spot_no_VA!AI146)*(1+DH_RFR_spot_no_VA!$C146)/(1+BSL_RFR_spot_no_VA!$C146))-1</f>
        <v>-1.010578286066921E-2</v>
      </c>
      <c r="AJ146" s="6">
        <f>((1+BSL_RFR_spot_no_VA!AJ146)*(1+DH_RFR_spot_no_VA!$C146)/(1+BSL_RFR_spot_no_VA!$C146))-1</f>
        <v>-4.5032448434471073E-3</v>
      </c>
      <c r="AK146" s="6">
        <f>((1+BSL_RFR_spot_no_VA!AK146)*(1+DH_RFR_spot_no_VA!$C146)/(1+BSL_RFR_spot_no_VA!$C146))-1</f>
        <v>2.2178721927044176E-3</v>
      </c>
      <c r="AL146" s="6">
        <f>((1+BSL_RFR_spot_no_VA!AL146)*(1+DH_RFR_spot_no_VA!$C146)/(1+BSL_RFR_spot_no_VA!$C146))-1</f>
        <v>3.0278776891700332E-2</v>
      </c>
      <c r="AM146" s="6">
        <f>((1+BSL_RFR_spot_no_VA!AM146)*(1+DH_RFR_spot_no_VA!$C146)/(1+BSL_RFR_spot_no_VA!$C146))-1</f>
        <v>8.38934264197011E-4</v>
      </c>
      <c r="AN146" s="6">
        <f>((1+BSL_RFR_spot_no_VA!AN146)*(1+DH_RFR_spot_no_VA!$C146)/(1+BSL_RFR_spot_no_VA!$C146))-1</f>
        <v>5.9303973848394698E-3</v>
      </c>
      <c r="AO146" s="6">
        <f>((1+BSL_RFR_spot_no_VA!AO146)*(1+DH_RFR_spot_no_VA!$C146)/(1+BSL_RFR_spot_no_VA!$C146))-1</f>
        <v>2.7385900118610529E-3</v>
      </c>
      <c r="AP146" s="6">
        <f>((1+BSL_RFR_spot_no_VA!AP146)*(1+DH_RFR_spot_no_VA!$C146)/(1+BSL_RFR_spot_no_VA!$C146))-1</f>
        <v>8.3893426419681116E-3</v>
      </c>
      <c r="AQ146" s="6">
        <f>((1+BSL_RFR_spot_no_VA!AQ146)*(1+DH_RFR_spot_no_VA!$C146)/(1+BSL_RFR_spot_no_VA!$C146))-1</f>
        <v>1.5525105348930257E-3</v>
      </c>
      <c r="AR146" s="6">
        <f>((1+BSL_RFR_spot_no_VA!AR146)*(1+DH_RFR_spot_no_VA!$C146)/(1+BSL_RFR_spot_no_VA!$C146))-1</f>
        <v>1.8302267051097942E-2</v>
      </c>
      <c r="AS146" s="6">
        <f>((1+BSL_RFR_spot_no_VA!AS146)*(1+DH_RFR_spot_no_VA!$C146)/(1+BSL_RFR_spot_no_VA!$C146))-1</f>
        <v>-9.9514960994376844E-3</v>
      </c>
      <c r="AT146" s="6">
        <f>((1+BSL_RFR_spot_no_VA!AT146)*(1+DH_RFR_spot_no_VA!$C146)/(1+BSL_RFR_spot_no_VA!$C146))-1</f>
        <v>6.4029005911112602E-3</v>
      </c>
      <c r="AU146" s="6">
        <f>((1+BSL_RFR_spot_no_VA!AU146)*(1+DH_RFR_spot_no_VA!$C146)/(1+BSL_RFR_spot_no_VA!$C146))-1</f>
        <v>1.8437267967175597E-2</v>
      </c>
      <c r="AV146" s="6">
        <f>((1+BSL_RFR_spot_no_VA!AV146)*(1+DH_RFR_spot_no_VA!$C146)/(1+BSL_RFR_spot_no_VA!$C146))-1</f>
        <v>4.5996740692171301E-3</v>
      </c>
      <c r="AW146" s="6">
        <f>((1+BSL_RFR_spot_no_VA!AW146)*(1+DH_RFR_spot_no_VA!$C146)/(1+BSL_RFR_spot_no_VA!$C146))-1</f>
        <v>2.5168027925903669E-3</v>
      </c>
      <c r="AX146" s="6">
        <f>((1+BSL_RFR_spot_no_VA!AX146)*(1+DH_RFR_spot_no_VA!$C146)/(1+BSL_RFR_spot_no_VA!$C146))-1</f>
        <v>2.2198007772195716E-2</v>
      </c>
      <c r="AY146" s="6">
        <f>((1+BSL_RFR_spot_no_VA!AY146)*(1+DH_RFR_spot_no_VA!$C146)/(1+BSL_RFR_spot_no_VA!$C146))-1</f>
        <v>2.8928767730951321E-4</v>
      </c>
      <c r="AZ146" s="6">
        <f>((1+BSL_RFR_spot_no_VA!AZ146)*(1+DH_RFR_spot_no_VA!$C146)/(1+BSL_RFR_spot_no_VA!$C146))-1</f>
        <v>1.0703644060443551E-3</v>
      </c>
      <c r="BA146" s="6">
        <f>((1+BSL_RFR_spot_no_VA!BA146)*(1+DH_RFR_spot_no_VA!$C146)/(1+BSL_RFR_spot_no_VA!$C146))-1</f>
        <v>3.5003808954419124E-3</v>
      </c>
      <c r="BB146" s="6">
        <f>((1+BSL_RFR_spot_no_VA!BB146)*(1+DH_RFR_spot_no_VA!$C146)/(1+BSL_RFR_spot_no_VA!$C146))-1</f>
        <v>2.2149793159310871E-2</v>
      </c>
      <c r="BC146" s="6">
        <f>((1+BSL_RFR_spot_no_VA!BC146)*(1+DH_RFR_spot_no_VA!$C146)/(1+BSL_RFR_spot_no_VA!$C146))-1</f>
        <v>-1.456081309123114E-3</v>
      </c>
      <c r="BD146" s="12"/>
      <c r="BE146" s="3"/>
    </row>
    <row r="147" spans="1:57" x14ac:dyDescent="0.25">
      <c r="A147" s="3"/>
      <c r="B147" s="3">
        <v>137</v>
      </c>
      <c r="C147" s="6"/>
      <c r="D147" s="6">
        <f>((1+BSL_RFR_spot_no_VA!D147)*(1+DH_RFR_spot_no_VA!$C147)/(1+BSL_RFR_spot_no_VA!$C147))-1</f>
        <v>0</v>
      </c>
      <c r="E147" s="6">
        <f>((1+BSL_RFR_spot_no_VA!E147)*(1+DH_RFR_spot_no_VA!$C147)/(1+BSL_RFR_spot_no_VA!$C147))-1</f>
        <v>0</v>
      </c>
      <c r="F147" s="6">
        <f>((1+BSL_RFR_spot_no_VA!F147)*(1+DH_RFR_spot_no_VA!$C147)/(1+BSL_RFR_spot_no_VA!$C147))-1</f>
        <v>-8.6782955827424679E-5</v>
      </c>
      <c r="G147" s="6">
        <f>((1+BSL_RFR_spot_no_VA!G147)*(1+DH_RFR_spot_no_VA!$C147)/(1+BSL_RFR_spot_no_VA!$C147))-1</f>
        <v>5.3419730587136449E-3</v>
      </c>
      <c r="H147" s="6">
        <f>((1+BSL_RFR_spot_no_VA!H147)*(1+DH_RFR_spot_no_VA!$C147)/(1+BSL_RFR_spot_no_VA!$C147))-1</f>
        <v>0</v>
      </c>
      <c r="I147" s="6">
        <f>((1+BSL_RFR_spot_no_VA!I147)*(1+DH_RFR_spot_no_VA!$C147)/(1+BSL_RFR_spot_no_VA!$C147))-1</f>
        <v>5.4962538690728202E-4</v>
      </c>
      <c r="J147" s="6">
        <f>((1+BSL_RFR_spot_no_VA!J147)*(1+DH_RFR_spot_no_VA!$C147)/(1+BSL_RFR_spot_no_VA!$C147))-1</f>
        <v>-1.9285101294896911E-5</v>
      </c>
      <c r="K147" s="6">
        <f>((1+BSL_RFR_spot_no_VA!K147)*(1+DH_RFR_spot_no_VA!$C147)/(1+BSL_RFR_spot_no_VA!$C147))-1</f>
        <v>0</v>
      </c>
      <c r="L147" s="6">
        <f>((1+BSL_RFR_spot_no_VA!L147)*(1+DH_RFR_spot_no_VA!$C147)/(1+BSL_RFR_spot_no_VA!$C147))-1</f>
        <v>0</v>
      </c>
      <c r="M147" s="6">
        <f>((1+BSL_RFR_spot_no_VA!M147)*(1+DH_RFR_spot_no_VA!$C147)/(1+BSL_RFR_spot_no_VA!$C147))-1</f>
        <v>0</v>
      </c>
      <c r="N147" s="6">
        <f>((1+BSL_RFR_spot_no_VA!N147)*(1+DH_RFR_spot_no_VA!$C147)/(1+BSL_RFR_spot_no_VA!$C147))-1</f>
        <v>0</v>
      </c>
      <c r="O147" s="6">
        <f>((1+BSL_RFR_spot_no_VA!O147)*(1+DH_RFR_spot_no_VA!$C147)/(1+BSL_RFR_spot_no_VA!$C147))-1</f>
        <v>0</v>
      </c>
      <c r="P147" s="6">
        <f>((1+BSL_RFR_spot_no_VA!P147)*(1+DH_RFR_spot_no_VA!$C147)/(1+BSL_RFR_spot_no_VA!$C147))-1</f>
        <v>5.4962538690734863E-3</v>
      </c>
      <c r="Q147" s="6">
        <f>((1+BSL_RFR_spot_no_VA!Q147)*(1+DH_RFR_spot_no_VA!$C147)/(1+BSL_RFR_spot_no_VA!$C147))-1</f>
        <v>6.8847811623131694E-3</v>
      </c>
      <c r="R147" s="6">
        <f>((1+BSL_RFR_spot_no_VA!R147)*(1+DH_RFR_spot_no_VA!$C147)/(1+BSL_RFR_spot_no_VA!$C147))-1</f>
        <v>0</v>
      </c>
      <c r="S147" s="6">
        <f>((1+BSL_RFR_spot_no_VA!S147)*(1+DH_RFR_spot_no_VA!$C147)/(1+BSL_RFR_spot_no_VA!$C147))-1</f>
        <v>0</v>
      </c>
      <c r="T147" s="6">
        <f>((1+BSL_RFR_spot_no_VA!T147)*(1+DH_RFR_spot_no_VA!$C147)/(1+BSL_RFR_spot_no_VA!$C147))-1</f>
        <v>0</v>
      </c>
      <c r="U147" s="6">
        <f>((1+BSL_RFR_spot_no_VA!U147)*(1+DH_RFR_spot_no_VA!$C147)/(1+BSL_RFR_spot_no_VA!$C147))-1</f>
        <v>-1.0105393078577163E-2</v>
      </c>
      <c r="V147" s="6">
        <f>((1+BSL_RFR_spot_no_VA!V147)*(1+DH_RFR_spot_no_VA!$C147)/(1+BSL_RFR_spot_no_VA!$C147))-1</f>
        <v>0</v>
      </c>
      <c r="W147" s="6">
        <f>((1+BSL_RFR_spot_no_VA!W147)*(1+DH_RFR_spot_no_VA!$C147)/(1+BSL_RFR_spot_no_VA!$C147))-1</f>
        <v>0</v>
      </c>
      <c r="X147" s="6">
        <f>((1+BSL_RFR_spot_no_VA!X147)*(1+DH_RFR_spot_no_VA!$C147)/(1+BSL_RFR_spot_no_VA!$C147))-1</f>
        <v>0</v>
      </c>
      <c r="Y147" s="6">
        <f>((1+BSL_RFR_spot_no_VA!Y147)*(1+DH_RFR_spot_no_VA!$C147)/(1+BSL_RFR_spot_no_VA!$C147))-1</f>
        <v>0</v>
      </c>
      <c r="Z147" s="6">
        <f>((1+BSL_RFR_spot_no_VA!Z147)*(1+DH_RFR_spot_no_VA!$C147)/(1+BSL_RFR_spot_no_VA!$C147))-1</f>
        <v>2.0442207372695087E-3</v>
      </c>
      <c r="AA147" s="6">
        <f>((1+BSL_RFR_spot_no_VA!AA147)*(1+DH_RFR_spot_no_VA!$C147)/(1+BSL_RFR_spot_no_VA!$C147))-1</f>
        <v>4.184866981013835E-3</v>
      </c>
      <c r="AB147" s="6">
        <f>((1+BSL_RFR_spot_no_VA!AB147)*(1+DH_RFR_spot_no_VA!$C147)/(1+BSL_RFR_spot_no_VA!$C147))-1</f>
        <v>0</v>
      </c>
      <c r="AC147" s="6">
        <f>((1+BSL_RFR_spot_no_VA!AC147)*(1+DH_RFR_spot_no_VA!$C147)/(1+BSL_RFR_spot_no_VA!$C147))-1</f>
        <v>5.6987474326710696E-3</v>
      </c>
      <c r="AD147" s="6">
        <f>((1+BSL_RFR_spot_no_VA!AD147)*(1+DH_RFR_spot_no_VA!$C147)/(1+BSL_RFR_spot_no_VA!$C147))-1</f>
        <v>1.0548950408362234E-2</v>
      </c>
      <c r="AE147" s="6">
        <f>((1+BSL_RFR_spot_no_VA!AE147)*(1+DH_RFR_spot_no_VA!$C147)/(1+BSL_RFR_spot_no_VA!$C147))-1</f>
        <v>0</v>
      </c>
      <c r="AF147" s="6">
        <f>((1+BSL_RFR_spot_no_VA!AF147)*(1+DH_RFR_spot_no_VA!$C147)/(1+BSL_RFR_spot_no_VA!$C147))-1</f>
        <v>0</v>
      </c>
      <c r="AG147" s="6">
        <f>((1+BSL_RFR_spot_no_VA!AG147)*(1+DH_RFR_spot_no_VA!$C147)/(1+BSL_RFR_spot_no_VA!$C147))-1</f>
        <v>0</v>
      </c>
      <c r="AH147" s="6">
        <f>((1+BSL_RFR_spot_no_VA!AH147)*(1+DH_RFR_spot_no_VA!$C147)/(1+BSL_RFR_spot_no_VA!$C147))-1</f>
        <v>2.7095567319466163E-3</v>
      </c>
      <c r="AI147" s="6">
        <f>((1+BSL_RFR_spot_no_VA!AI147)*(1+DH_RFR_spot_no_VA!$C147)/(1+BSL_RFR_spot_no_VA!$C147))-1</f>
        <v>-1.0105393078577163E-2</v>
      </c>
      <c r="AJ147" s="6">
        <f>((1+BSL_RFR_spot_no_VA!AJ147)*(1+DH_RFR_spot_no_VA!$C147)/(1+BSL_RFR_spot_no_VA!$C147))-1</f>
        <v>-4.474143500438732E-3</v>
      </c>
      <c r="AK147" s="6">
        <f>((1+BSL_RFR_spot_no_VA!AK147)*(1+DH_RFR_spot_no_VA!$C147)/(1+BSL_RFR_spot_no_VA!$C147))-1</f>
        <v>2.1985015476293501E-3</v>
      </c>
      <c r="AL147" s="6">
        <f>((1+BSL_RFR_spot_no_VA!AL147)*(1+DH_RFR_spot_no_VA!$C147)/(1+BSL_RFR_spot_no_VA!$C147))-1</f>
        <v>3.0123328222781742E-2</v>
      </c>
      <c r="AM147" s="6">
        <f>((1+BSL_RFR_spot_no_VA!AM147)*(1+DH_RFR_spot_no_VA!$C147)/(1+BSL_RFR_spot_no_VA!$C147))-1</f>
        <v>8.2925935568489706E-4</v>
      </c>
      <c r="AN147" s="6">
        <f>((1+BSL_RFR_spot_no_VA!AN147)*(1+DH_RFR_spot_no_VA!$C147)/(1+BSL_RFR_spot_no_VA!$C147))-1</f>
        <v>5.881955894973423E-3</v>
      </c>
      <c r="AO147" s="6">
        <f>((1+BSL_RFR_spot_no_VA!AO147)*(1+DH_RFR_spot_no_VA!$C147)/(1+BSL_RFR_spot_no_VA!$C147))-1</f>
        <v>2.7191992825943423E-3</v>
      </c>
      <c r="AP147" s="6">
        <f>((1+BSL_RFR_spot_no_VA!AP147)*(1+DH_RFR_spot_no_VA!$C147)/(1+BSL_RFR_spot_no_VA!$C147))-1</f>
        <v>8.3215212087903723E-3</v>
      </c>
      <c r="AQ147" s="6">
        <f>((1+BSL_RFR_spot_no_VA!AQ147)*(1+DH_RFR_spot_no_VA!$C147)/(1+BSL_RFR_spot_no_VA!$C147))-1</f>
        <v>1.5428081035995245E-3</v>
      </c>
      <c r="AR147" s="6">
        <f>((1+BSL_RFR_spot_no_VA!AR147)*(1+DH_RFR_spot_no_VA!$C147)/(1+BSL_RFR_spot_no_VA!$C147))-1</f>
        <v>1.8234063274417345E-2</v>
      </c>
      <c r="AS147" s="6">
        <f>((1+BSL_RFR_spot_no_VA!AS147)*(1+DH_RFR_spot_no_VA!$C147)/(1+BSL_RFR_spot_no_VA!$C147))-1</f>
        <v>-9.9607548188646033E-3</v>
      </c>
      <c r="AT147" s="6">
        <f>((1+BSL_RFR_spot_no_VA!AT147)*(1+DH_RFR_spot_no_VA!$C147)/(1+BSL_RFR_spot_no_VA!$C147))-1</f>
        <v>6.3544408767008953E-3</v>
      </c>
      <c r="AU147" s="6">
        <f>((1+BSL_RFR_spot_no_VA!AU147)*(1+DH_RFR_spot_no_VA!$C147)/(1+BSL_RFR_spot_no_VA!$C147))-1</f>
        <v>1.83690589834824E-2</v>
      </c>
      <c r="AV147" s="6">
        <f>((1+BSL_RFR_spot_no_VA!AV147)*(1+DH_RFR_spot_no_VA!$C147)/(1+BSL_RFR_spot_no_VA!$C147))-1</f>
        <v>4.5609264562662677E-3</v>
      </c>
      <c r="AW147" s="6">
        <f>((1+BSL_RFR_spot_no_VA!AW147)*(1+DH_RFR_spot_no_VA!$C147)/(1+BSL_RFR_spot_no_VA!$C147))-1</f>
        <v>2.4974206177019731E-3</v>
      </c>
      <c r="AX147" s="6">
        <f>((1+BSL_RFR_spot_no_VA!AX147)*(1+DH_RFR_spot_no_VA!$C147)/(1+BSL_RFR_spot_no_VA!$C147))-1</f>
        <v>2.2100726084063771E-2</v>
      </c>
      <c r="AY147" s="6">
        <f>((1+BSL_RFR_spot_no_VA!AY147)*(1+DH_RFR_spot_no_VA!$C147)/(1+BSL_RFR_spot_no_VA!$C147))-1</f>
        <v>2.7963396877761504E-4</v>
      </c>
      <c r="AZ147" s="6">
        <f>((1+BSL_RFR_spot_no_VA!AZ147)*(1+DH_RFR_spot_no_VA!$C147)/(1+BSL_RFR_spot_no_VA!$C147))-1</f>
        <v>1.0510380205772663E-3</v>
      </c>
      <c r="BA147" s="6">
        <f>((1+BSL_RFR_spot_no_VA!BA147)*(1+DH_RFR_spot_no_VA!$C147)/(1+BSL_RFR_spot_no_VA!$C147))-1</f>
        <v>3.4713182330989856E-3</v>
      </c>
      <c r="BB147" s="6">
        <f>((1+BSL_RFR_spot_no_VA!BB147)*(1+DH_RFR_spot_no_VA!$C147)/(1+BSL_RFR_spot_no_VA!$C147))-1</f>
        <v>2.2052513330826473E-2</v>
      </c>
      <c r="BC147" s="6">
        <f>((1+BSL_RFR_spot_no_VA!BC147)*(1+DH_RFR_spot_no_VA!$C147)/(1+BSL_RFR_spot_no_VA!$C147))-1</f>
        <v>-1.4463825971244848E-3</v>
      </c>
      <c r="BD147" s="12"/>
      <c r="BE147" s="3"/>
    </row>
    <row r="148" spans="1:57" x14ac:dyDescent="0.25">
      <c r="A148" s="3"/>
      <c r="B148" s="3">
        <v>138</v>
      </c>
      <c r="C148" s="6"/>
      <c r="D148" s="6">
        <f>((1+BSL_RFR_spot_no_VA!D148)*(1+DH_RFR_spot_no_VA!$C148)/(1+BSL_RFR_spot_no_VA!$C148))-1</f>
        <v>0</v>
      </c>
      <c r="E148" s="6">
        <f>((1+BSL_RFR_spot_no_VA!E148)*(1+DH_RFR_spot_no_VA!$C148)/(1+BSL_RFR_spot_no_VA!$C148))-1</f>
        <v>0</v>
      </c>
      <c r="F148" s="6">
        <f>((1+BSL_RFR_spot_no_VA!F148)*(1+DH_RFR_spot_no_VA!$C148)/(1+BSL_RFR_spot_no_VA!$C148))-1</f>
        <v>-9.6421787467049214E-5</v>
      </c>
      <c r="G148" s="6">
        <f>((1+BSL_RFR_spot_no_VA!G148)*(1+DH_RFR_spot_no_VA!$C148)/(1+BSL_RFR_spot_no_VA!$C148))-1</f>
        <v>5.2935561319435998E-3</v>
      </c>
      <c r="H148" s="6">
        <f>((1+BSL_RFR_spot_no_VA!H148)*(1+DH_RFR_spot_no_VA!$C148)/(1+BSL_RFR_spot_no_VA!$C148))-1</f>
        <v>0</v>
      </c>
      <c r="I148" s="6">
        <f>((1+BSL_RFR_spot_no_VA!I148)*(1+DH_RFR_spot_no_VA!$C148)/(1+BSL_RFR_spot_no_VA!$C148))-1</f>
        <v>5.3996200981587528E-4</v>
      </c>
      <c r="J148" s="6">
        <f>((1+BSL_RFR_spot_no_VA!J148)*(1+DH_RFR_spot_no_VA!$C148)/(1+BSL_RFR_spot_no_VA!$C148))-1</f>
        <v>-1.9284357493321025E-5</v>
      </c>
      <c r="K148" s="6">
        <f>((1+BSL_RFR_spot_no_VA!K148)*(1+DH_RFR_spot_no_VA!$C148)/(1+BSL_RFR_spot_no_VA!$C148))-1</f>
        <v>0</v>
      </c>
      <c r="L148" s="6">
        <f>((1+BSL_RFR_spot_no_VA!L148)*(1+DH_RFR_spot_no_VA!$C148)/(1+BSL_RFR_spot_no_VA!$C148))-1</f>
        <v>0</v>
      </c>
      <c r="M148" s="6">
        <f>((1+BSL_RFR_spot_no_VA!M148)*(1+DH_RFR_spot_no_VA!$C148)/(1+BSL_RFR_spot_no_VA!$C148))-1</f>
        <v>0</v>
      </c>
      <c r="N148" s="6">
        <f>((1+BSL_RFR_spot_no_VA!N148)*(1+DH_RFR_spot_no_VA!$C148)/(1+BSL_RFR_spot_no_VA!$C148))-1</f>
        <v>0</v>
      </c>
      <c r="O148" s="6">
        <f>((1+BSL_RFR_spot_no_VA!O148)*(1+DH_RFR_spot_no_VA!$C148)/(1+BSL_RFR_spot_no_VA!$C148))-1</f>
        <v>0</v>
      </c>
      <c r="P148" s="6">
        <f>((1+BSL_RFR_spot_no_VA!P148)*(1+DH_RFR_spot_no_VA!$C148)/(1+BSL_RFR_spot_no_VA!$C148))-1</f>
        <v>5.4574731706376056E-3</v>
      </c>
      <c r="Q148" s="6">
        <f>((1+BSL_RFR_spot_no_VA!Q148)*(1+DH_RFR_spot_no_VA!$C148)/(1+BSL_RFR_spot_no_VA!$C148))-1</f>
        <v>6.8266625526702818E-3</v>
      </c>
      <c r="R148" s="6">
        <f>((1+BSL_RFR_spot_no_VA!R148)*(1+DH_RFR_spot_no_VA!$C148)/(1+BSL_RFR_spot_no_VA!$C148))-1</f>
        <v>0</v>
      </c>
      <c r="S148" s="6">
        <f>((1+BSL_RFR_spot_no_VA!S148)*(1+DH_RFR_spot_no_VA!$C148)/(1+BSL_RFR_spot_no_VA!$C148))-1</f>
        <v>0</v>
      </c>
      <c r="T148" s="6">
        <f>((1+BSL_RFR_spot_no_VA!T148)*(1+DH_RFR_spot_no_VA!$C148)/(1+BSL_RFR_spot_no_VA!$C148))-1</f>
        <v>0</v>
      </c>
      <c r="U148" s="6">
        <f>((1+BSL_RFR_spot_no_VA!U148)*(1+DH_RFR_spot_no_VA!$C148)/(1+BSL_RFR_spot_no_VA!$C148))-1</f>
        <v>-1.0105003326551731E-2</v>
      </c>
      <c r="V148" s="6">
        <f>((1+BSL_RFR_spot_no_VA!V148)*(1+DH_RFR_spot_no_VA!$C148)/(1+BSL_RFR_spot_no_VA!$C148))-1</f>
        <v>0</v>
      </c>
      <c r="W148" s="6">
        <f>((1+BSL_RFR_spot_no_VA!W148)*(1+DH_RFR_spot_no_VA!$C148)/(1+BSL_RFR_spot_no_VA!$C148))-1</f>
        <v>0</v>
      </c>
      <c r="X148" s="6">
        <f>((1+BSL_RFR_spot_no_VA!X148)*(1+DH_RFR_spot_no_VA!$C148)/(1+BSL_RFR_spot_no_VA!$C148))-1</f>
        <v>0</v>
      </c>
      <c r="Y148" s="6">
        <f>((1+BSL_RFR_spot_no_VA!Y148)*(1+DH_RFR_spot_no_VA!$C148)/(1+BSL_RFR_spot_no_VA!$C148))-1</f>
        <v>0</v>
      </c>
      <c r="Z148" s="6">
        <f>((1+BSL_RFR_spot_no_VA!Z148)*(1+DH_RFR_spot_no_VA!$C148)/(1+BSL_RFR_spot_no_VA!$C148))-1</f>
        <v>2.0344997155556932E-3</v>
      </c>
      <c r="AA148" s="6">
        <f>((1+BSL_RFR_spot_no_VA!AA148)*(1+DH_RFR_spot_no_VA!$C148)/(1+BSL_RFR_spot_no_VA!$C148))-1</f>
        <v>4.1557790398318861E-3</v>
      </c>
      <c r="AB148" s="6">
        <f>((1+BSL_RFR_spot_no_VA!AB148)*(1+DH_RFR_spot_no_VA!$C148)/(1+BSL_RFR_spot_no_VA!$C148))-1</f>
        <v>0</v>
      </c>
      <c r="AC148" s="6">
        <f>((1+BSL_RFR_spot_no_VA!AC148)*(1+DH_RFR_spot_no_VA!$C148)/(1+BSL_RFR_spot_no_VA!$C148))-1</f>
        <v>5.650316745571704E-3</v>
      </c>
      <c r="AD148" s="6">
        <f>((1+BSL_RFR_spot_no_VA!AD148)*(1+DH_RFR_spot_no_VA!$C148)/(1+BSL_RFR_spot_no_VA!$C148))-1</f>
        <v>1.0461763940180058E-2</v>
      </c>
      <c r="AE148" s="6">
        <f>((1+BSL_RFR_spot_no_VA!AE148)*(1+DH_RFR_spot_no_VA!$C148)/(1+BSL_RFR_spot_no_VA!$C148))-1</f>
        <v>0</v>
      </c>
      <c r="AF148" s="6">
        <f>((1+BSL_RFR_spot_no_VA!AF148)*(1+DH_RFR_spot_no_VA!$C148)/(1+BSL_RFR_spot_no_VA!$C148))-1</f>
        <v>0</v>
      </c>
      <c r="AG148" s="6">
        <f>((1+BSL_RFR_spot_no_VA!AG148)*(1+DH_RFR_spot_no_VA!$C148)/(1+BSL_RFR_spot_no_VA!$C148))-1</f>
        <v>0</v>
      </c>
      <c r="AH148" s="6">
        <f>((1+BSL_RFR_spot_no_VA!AH148)*(1+DH_RFR_spot_no_VA!$C148)/(1+BSL_RFR_spot_no_VA!$C148))-1</f>
        <v>2.6901678703319387E-3</v>
      </c>
      <c r="AI148" s="6">
        <f>((1+BSL_RFR_spot_no_VA!AI148)*(1+DH_RFR_spot_no_VA!$C148)/(1+BSL_RFR_spot_no_VA!$C148))-1</f>
        <v>-1.0105003326551731E-2</v>
      </c>
      <c r="AJ148" s="6">
        <f>((1+BSL_RFR_spot_no_VA!AJ148)*(1+DH_RFR_spot_no_VA!$C148)/(1+BSL_RFR_spot_no_VA!$C148))-1</f>
        <v>-4.4450444022331448E-3</v>
      </c>
      <c r="AK148" s="6">
        <f>((1+BSL_RFR_spot_no_VA!AK148)*(1+DH_RFR_spot_no_VA!$C148)/(1+BSL_RFR_spot_no_VA!$C148))-1</f>
        <v>2.179132396756378E-3</v>
      </c>
      <c r="AL148" s="6">
        <f>((1+BSL_RFR_spot_no_VA!AL148)*(1+DH_RFR_spot_no_VA!$C148)/(1+BSL_RFR_spot_no_VA!$C148))-1</f>
        <v>2.9967891544773417E-2</v>
      </c>
      <c r="AM148" s="6">
        <f>((1+BSL_RFR_spot_no_VA!AM148)*(1+DH_RFR_spot_no_VA!$C148)/(1+BSL_RFR_spot_no_VA!$C148))-1</f>
        <v>8.1958519347025138E-4</v>
      </c>
      <c r="AN148" s="6">
        <f>((1+BSL_RFR_spot_no_VA!AN148)*(1+DH_RFR_spot_no_VA!$C148)/(1+BSL_RFR_spot_no_VA!$C148))-1</f>
        <v>5.8431603205060245E-3</v>
      </c>
      <c r="AO148" s="6">
        <f>((1+BSL_RFR_spot_no_VA!AO148)*(1+DH_RFR_spot_no_VA!$C148)/(1+BSL_RFR_spot_no_VA!$C148))-1</f>
        <v>2.6901678703319387E-3</v>
      </c>
      <c r="AP148" s="6">
        <f>((1+BSL_RFR_spot_no_VA!AP148)*(1+DH_RFR_spot_no_VA!$C148)/(1+BSL_RFR_spot_no_VA!$C148))-1</f>
        <v>8.2537050071835871E-3</v>
      </c>
      <c r="AQ148" s="6">
        <f>((1+BSL_RFR_spot_no_VA!AQ148)*(1+DH_RFR_spot_no_VA!$C148)/(1+BSL_RFR_spot_no_VA!$C148))-1</f>
        <v>1.5234642419801325E-3</v>
      </c>
      <c r="AR148" s="6">
        <f>((1+BSL_RFR_spot_no_VA!AR148)*(1+DH_RFR_spot_no_VA!$C148)/(1+BSL_RFR_spot_no_VA!$C148))-1</f>
        <v>1.8165864758800776E-2</v>
      </c>
      <c r="AS148" s="6">
        <f>((1+BSL_RFR_spot_no_VA!AS148)*(1+DH_RFR_spot_no_VA!$C148)/(1+BSL_RFR_spot_no_VA!$C148))-1</f>
        <v>-9.9603706453509355E-3</v>
      </c>
      <c r="AT148" s="6">
        <f>((1+BSL_RFR_spot_no_VA!AT148)*(1+DH_RFR_spot_no_VA!$C148)/(1+BSL_RFR_spot_no_VA!$C148))-1</f>
        <v>6.2963427216014001E-3</v>
      </c>
      <c r="AU148" s="6">
        <f>((1+BSL_RFR_spot_no_VA!AU148)*(1+DH_RFR_spot_no_VA!$C148)/(1+BSL_RFR_spot_no_VA!$C148))-1</f>
        <v>1.8300855261254911E-2</v>
      </c>
      <c r="AV148" s="6">
        <f>((1+BSL_RFR_spot_no_VA!AV148)*(1+DH_RFR_spot_no_VA!$C148)/(1+BSL_RFR_spot_no_VA!$C148))-1</f>
        <v>4.522181832206984E-3</v>
      </c>
      <c r="AW148" s="6">
        <f>((1+BSL_RFR_spot_no_VA!AW148)*(1+DH_RFR_spot_no_VA!$C148)/(1+BSL_RFR_spot_no_VA!$C148))-1</f>
        <v>2.4780399379042972E-3</v>
      </c>
      <c r="AX148" s="6">
        <f>((1+BSL_RFR_spot_no_VA!AX148)*(1+DH_RFR_spot_no_VA!$C148)/(1+BSL_RFR_spot_no_VA!$C148))-1</f>
        <v>2.2003451899991422E-2</v>
      </c>
      <c r="AY148" s="6">
        <f>((1+BSL_RFR_spot_no_VA!AY148)*(1+DH_RFR_spot_no_VA!$C148)/(1+BSL_RFR_spot_no_VA!$C148))-1</f>
        <v>2.7962318365459815E-4</v>
      </c>
      <c r="AZ148" s="6">
        <f>((1+BSL_RFR_spot_no_VA!AZ148)*(1+DH_RFR_spot_no_VA!$C148)/(1+BSL_RFR_spot_no_VA!$C148))-1</f>
        <v>1.0413553046446644E-3</v>
      </c>
      <c r="BA148" s="6">
        <f>((1+BSL_RFR_spot_no_VA!BA148)*(1+DH_RFR_spot_no_VA!$C148)/(1+BSL_RFR_spot_no_VA!$C148))-1</f>
        <v>3.4422578125754555E-3</v>
      </c>
      <c r="BB148" s="6">
        <f>((1+BSL_RFR_spot_no_VA!BB148)*(1+DH_RFR_spot_no_VA!$C148)/(1+BSL_RFR_spot_no_VA!$C148))-1</f>
        <v>2.1964883185004558E-2</v>
      </c>
      <c r="BC148" s="6">
        <f>((1+BSL_RFR_spot_no_VA!BC148)*(1+DH_RFR_spot_no_VA!$C148)/(1+BSL_RFR_spot_no_VA!$C148))-1</f>
        <v>-1.4366846332597438E-3</v>
      </c>
      <c r="BD148" s="12"/>
      <c r="BE148" s="3"/>
    </row>
    <row r="149" spans="1:57" x14ac:dyDescent="0.25">
      <c r="A149" s="3"/>
      <c r="B149" s="3">
        <v>139</v>
      </c>
      <c r="C149" s="6"/>
      <c r="D149" s="6">
        <f>((1+BSL_RFR_spot_no_VA!D149)*(1+DH_RFR_spot_no_VA!$C149)/(1+BSL_RFR_spot_no_VA!$C149))-1</f>
        <v>0</v>
      </c>
      <c r="E149" s="6">
        <f>((1+BSL_RFR_spot_no_VA!E149)*(1+DH_RFR_spot_no_VA!$C149)/(1+BSL_RFR_spot_no_VA!$C149))-1</f>
        <v>0</v>
      </c>
      <c r="F149" s="6">
        <f>((1+BSL_RFR_spot_no_VA!F149)*(1+DH_RFR_spot_no_VA!$C149)/(1+BSL_RFR_spot_no_VA!$C149))-1</f>
        <v>-8.6777098559420729E-5</v>
      </c>
      <c r="G149" s="6">
        <f>((1+BSL_RFR_spot_no_VA!G149)*(1+DH_RFR_spot_no_VA!$C149)/(1+BSL_RFR_spot_no_VA!$C149))-1</f>
        <v>5.2644773126095945E-3</v>
      </c>
      <c r="H149" s="6">
        <f>((1+BSL_RFR_spot_no_VA!H149)*(1+DH_RFR_spot_no_VA!$C149)/(1+BSL_RFR_spot_no_VA!$C149))-1</f>
        <v>0</v>
      </c>
      <c r="I149" s="6">
        <f>((1+BSL_RFR_spot_no_VA!I149)*(1+DH_RFR_spot_no_VA!$C149)/(1+BSL_RFR_spot_no_VA!$C149))-1</f>
        <v>5.3994639103693842E-4</v>
      </c>
      <c r="J149" s="6">
        <f>((1+BSL_RFR_spot_no_VA!J149)*(1+DH_RFR_spot_no_VA!$C149)/(1+BSL_RFR_spot_no_VA!$C149))-1</f>
        <v>-1.9283799679747915E-5</v>
      </c>
      <c r="K149" s="6">
        <f>((1+BSL_RFR_spot_no_VA!K149)*(1+DH_RFR_spot_no_VA!$C149)/(1+BSL_RFR_spot_no_VA!$C149))-1</f>
        <v>0</v>
      </c>
      <c r="L149" s="6">
        <f>((1+BSL_RFR_spot_no_VA!L149)*(1+DH_RFR_spot_no_VA!$C149)/(1+BSL_RFR_spot_no_VA!$C149))-1</f>
        <v>0</v>
      </c>
      <c r="M149" s="6">
        <f>((1+BSL_RFR_spot_no_VA!M149)*(1+DH_RFR_spot_no_VA!$C149)/(1+BSL_RFR_spot_no_VA!$C149))-1</f>
        <v>0</v>
      </c>
      <c r="N149" s="6">
        <f>((1+BSL_RFR_spot_no_VA!N149)*(1+DH_RFR_spot_no_VA!$C149)/(1+BSL_RFR_spot_no_VA!$C149))-1</f>
        <v>0</v>
      </c>
      <c r="O149" s="6">
        <f>((1+BSL_RFR_spot_no_VA!O149)*(1+DH_RFR_spot_no_VA!$C149)/(1+BSL_RFR_spot_no_VA!$C149))-1</f>
        <v>0</v>
      </c>
      <c r="P149" s="6">
        <f>((1+BSL_RFR_spot_no_VA!P149)*(1+DH_RFR_spot_no_VA!$C149)/(1+BSL_RFR_spot_no_VA!$C149))-1</f>
        <v>5.418747710048688E-3</v>
      </c>
      <c r="Q149" s="6">
        <f>((1+BSL_RFR_spot_no_VA!Q149)*(1+DH_RFR_spot_no_VA!$C149)/(1+BSL_RFR_spot_no_VA!$C149))-1</f>
        <v>6.787897487320782E-3</v>
      </c>
      <c r="R149" s="6">
        <f>((1+BSL_RFR_spot_no_VA!R149)*(1+DH_RFR_spot_no_VA!$C149)/(1+BSL_RFR_spot_no_VA!$C149))-1</f>
        <v>0</v>
      </c>
      <c r="S149" s="6">
        <f>((1+BSL_RFR_spot_no_VA!S149)*(1+DH_RFR_spot_no_VA!$C149)/(1+BSL_RFR_spot_no_VA!$C149))-1</f>
        <v>0</v>
      </c>
      <c r="T149" s="6">
        <f>((1+BSL_RFR_spot_no_VA!T149)*(1+DH_RFR_spot_no_VA!$C149)/(1+BSL_RFR_spot_no_VA!$C149))-1</f>
        <v>0</v>
      </c>
      <c r="U149" s="6">
        <f>((1+BSL_RFR_spot_no_VA!U149)*(1+DH_RFR_spot_no_VA!$C149)/(1+BSL_RFR_spot_no_VA!$C149))-1</f>
        <v>-1.0095069132421863E-2</v>
      </c>
      <c r="V149" s="6">
        <f>((1+BSL_RFR_spot_no_VA!V149)*(1+DH_RFR_spot_no_VA!$C149)/(1+BSL_RFR_spot_no_VA!$C149))-1</f>
        <v>0</v>
      </c>
      <c r="W149" s="6">
        <f>((1+BSL_RFR_spot_no_VA!W149)*(1+DH_RFR_spot_no_VA!$C149)/(1+BSL_RFR_spot_no_VA!$C149))-1</f>
        <v>0</v>
      </c>
      <c r="X149" s="6">
        <f>((1+BSL_RFR_spot_no_VA!X149)*(1+DH_RFR_spot_no_VA!$C149)/(1+BSL_RFR_spot_no_VA!$C149))-1</f>
        <v>0</v>
      </c>
      <c r="Y149" s="6">
        <f>((1+BSL_RFR_spot_no_VA!Y149)*(1+DH_RFR_spot_no_VA!$C149)/(1+BSL_RFR_spot_no_VA!$C149))-1</f>
        <v>0</v>
      </c>
      <c r="Z149" s="6">
        <f>((1+BSL_RFR_spot_no_VA!Z149)*(1+DH_RFR_spot_no_VA!$C149)/(1+BSL_RFR_spot_no_VA!$C149))-1</f>
        <v>2.0247989663884081E-3</v>
      </c>
      <c r="AA149" s="6">
        <f>((1+BSL_RFR_spot_no_VA!AA149)*(1+DH_RFR_spot_no_VA!$C149)/(1+BSL_RFR_spot_no_VA!$C149))-1</f>
        <v>4.1267331314962519E-3</v>
      </c>
      <c r="AB149" s="6">
        <f>((1+BSL_RFR_spot_no_VA!AB149)*(1+DH_RFR_spot_no_VA!$C149)/(1+BSL_RFR_spot_no_VA!$C149))-1</f>
        <v>0</v>
      </c>
      <c r="AC149" s="6">
        <f>((1+BSL_RFR_spot_no_VA!AC149)*(1+DH_RFR_spot_no_VA!$C149)/(1+BSL_RFR_spot_no_VA!$C149))-1</f>
        <v>5.6212276066875955E-3</v>
      </c>
      <c r="AD149" s="6">
        <f>((1+BSL_RFR_spot_no_VA!AD149)*(1+DH_RFR_spot_no_VA!$C149)/(1+BSL_RFR_spot_no_VA!$C149))-1</f>
        <v>1.0393968027460065E-2</v>
      </c>
      <c r="AE149" s="6">
        <f>((1+BSL_RFR_spot_no_VA!AE149)*(1+DH_RFR_spot_no_VA!$C149)/(1+BSL_RFR_spot_no_VA!$C149))-1</f>
        <v>0</v>
      </c>
      <c r="AF149" s="6">
        <f>((1+BSL_RFR_spot_no_VA!AF149)*(1+DH_RFR_spot_no_VA!$C149)/(1+BSL_RFR_spot_no_VA!$C149))-1</f>
        <v>0</v>
      </c>
      <c r="AG149" s="6">
        <f>((1+BSL_RFR_spot_no_VA!AG149)*(1+DH_RFR_spot_no_VA!$C149)/(1+BSL_RFR_spot_no_VA!$C149))-1</f>
        <v>0</v>
      </c>
      <c r="AH149" s="6">
        <f>((1+BSL_RFR_spot_no_VA!AH149)*(1+DH_RFR_spot_no_VA!$C149)/(1+BSL_RFR_spot_no_VA!$C149))-1</f>
        <v>2.6708062556646261E-3</v>
      </c>
      <c r="AI149" s="6">
        <f>((1+BSL_RFR_spot_no_VA!AI149)*(1+DH_RFR_spot_no_VA!$C149)/(1+BSL_RFR_spot_no_VA!$C149))-1</f>
        <v>-1.0095069132421863E-2</v>
      </c>
      <c r="AJ149" s="6">
        <f>((1+BSL_RFR_spot_no_VA!AJ149)*(1+DH_RFR_spot_no_VA!$C149)/(1+BSL_RFR_spot_no_VA!$C149))-1</f>
        <v>-4.406348226854595E-3</v>
      </c>
      <c r="AK149" s="6">
        <f>((1+BSL_RFR_spot_no_VA!AK149)*(1+DH_RFR_spot_no_VA!$C149)/(1+BSL_RFR_spot_no_VA!$C149))-1</f>
        <v>2.1694274639876276E-3</v>
      </c>
      <c r="AL149" s="6">
        <f>((1+BSL_RFR_spot_no_VA!AL149)*(1+DH_RFR_spot_no_VA!$C149)/(1+BSL_RFR_spot_no_VA!$C149))-1</f>
        <v>2.9832038104788072E-2</v>
      </c>
      <c r="AM149" s="6">
        <f>((1+BSL_RFR_spot_no_VA!AM149)*(1+DH_RFR_spot_no_VA!$C149)/(1+BSL_RFR_spot_no_VA!$C149))-1</f>
        <v>8.1956148639528159E-4</v>
      </c>
      <c r="AN149" s="6">
        <f>((1+BSL_RFR_spot_no_VA!AN149)*(1+DH_RFR_spot_no_VA!$C149)/(1+BSL_RFR_spot_no_VA!$C149))-1</f>
        <v>5.804423703646755E-3</v>
      </c>
      <c r="AO149" s="6">
        <f>((1+BSL_RFR_spot_no_VA!AO149)*(1+DH_RFR_spot_no_VA!$C149)/(1+BSL_RFR_spot_no_VA!$C149))-1</f>
        <v>2.6804481555045001E-3</v>
      </c>
      <c r="AP149" s="6">
        <f>((1+BSL_RFR_spot_no_VA!AP149)*(1+DH_RFR_spot_no_VA!$C149)/(1+BSL_RFR_spot_no_VA!$C149))-1</f>
        <v>8.2052567637926899E-3</v>
      </c>
      <c r="AQ149" s="6">
        <f>((1+BSL_RFR_spot_no_VA!AQ149)*(1+DH_RFR_spot_no_VA!$C149)/(1+BSL_RFR_spot_no_VA!$C149))-1</f>
        <v>1.5137782748713136E-3</v>
      </c>
      <c r="AR149" s="6">
        <f>((1+BSL_RFR_spot_no_VA!AR149)*(1+DH_RFR_spot_no_VA!$C149)/(1+BSL_RFR_spot_no_VA!$C149))-1</f>
        <v>1.8107487899415631E-2</v>
      </c>
      <c r="AS149" s="6">
        <f>((1+BSL_RFR_spot_no_VA!AS149)*(1+DH_RFR_spot_no_VA!$C149)/(1+BSL_RFR_spot_no_VA!$C149))-1</f>
        <v>-9.9504406348225327E-3</v>
      </c>
      <c r="AT149" s="6">
        <f>((1+BSL_RFR_spot_no_VA!AT149)*(1+DH_RFR_spot_no_VA!$C149)/(1+BSL_RFR_spot_no_VA!$C149))-1</f>
        <v>6.2575929961241616E-3</v>
      </c>
      <c r="AU149" s="6">
        <f>((1+BSL_RFR_spot_no_VA!AU149)*(1+DH_RFR_spot_no_VA!$C149)/(1+BSL_RFR_spot_no_VA!$C149))-1</f>
        <v>1.8242474497174976E-2</v>
      </c>
      <c r="AV149" s="6">
        <f>((1+BSL_RFR_spot_no_VA!AV149)*(1+DH_RFR_spot_no_VA!$C149)/(1+BSL_RFR_spot_no_VA!$C149))-1</f>
        <v>4.4931253254141268E-3</v>
      </c>
      <c r="AW149" s="6">
        <f>((1+BSL_RFR_spot_no_VA!AW149)*(1+DH_RFR_spot_no_VA!$C149)/(1+BSL_RFR_spot_no_VA!$C149))-1</f>
        <v>2.4586844591858448E-3</v>
      </c>
      <c r="AX149" s="6">
        <f>((1+BSL_RFR_spot_no_VA!AX149)*(1+DH_RFR_spot_no_VA!$C149)/(1+BSL_RFR_spot_no_VA!$C149))-1</f>
        <v>2.1925680236033696E-2</v>
      </c>
      <c r="AY149" s="6">
        <f>((1+BSL_RFR_spot_no_VA!AY149)*(1+DH_RFR_spot_no_VA!$C149)/(1+BSL_RFR_spot_no_VA!$C149))-1</f>
        <v>2.7961509535856521E-4</v>
      </c>
      <c r="AZ149" s="6">
        <f>((1+BSL_RFR_spot_no_VA!AZ149)*(1+DH_RFR_spot_no_VA!$C149)/(1+BSL_RFR_spot_no_VA!$C149))-1</f>
        <v>1.0413251827139369E-3</v>
      </c>
      <c r="BA149" s="6">
        <f>((1+BSL_RFR_spot_no_VA!BA149)*(1+DH_RFR_spot_no_VA!$C149)/(1+BSL_RFR_spot_no_VA!$C149))-1</f>
        <v>3.4228744431801239E-3</v>
      </c>
      <c r="BB149" s="6">
        <f>((1+BSL_RFR_spot_no_VA!BB149)*(1+DH_RFR_spot_no_VA!$C149)/(1+BSL_RFR_spot_no_VA!$C149))-1</f>
        <v>2.1877470736834104E-2</v>
      </c>
      <c r="BC149" s="6">
        <f>((1+BSL_RFR_spot_no_VA!BC149)*(1+DH_RFR_spot_no_VA!$C149)/(1+BSL_RFR_spot_no_VA!$C149))-1</f>
        <v>-1.4270011763116708E-3</v>
      </c>
      <c r="BD149" s="12"/>
      <c r="BE149" s="3"/>
    </row>
    <row r="150" spans="1:57" x14ac:dyDescent="0.25">
      <c r="A150" s="11"/>
      <c r="B150" s="8">
        <v>140</v>
      </c>
      <c r="C150" s="9"/>
      <c r="D150" s="9">
        <f>((1+BSL_RFR_spot_no_VA!D150)*(1+DH_RFR_spot_no_VA!$C150)/(1+BSL_RFR_spot_no_VA!$C150))-1</f>
        <v>0</v>
      </c>
      <c r="E150" s="9">
        <f>((1+BSL_RFR_spot_no_VA!E150)*(1+DH_RFR_spot_no_VA!$C150)/(1+BSL_RFR_spot_no_VA!$C150))-1</f>
        <v>0</v>
      </c>
      <c r="F150" s="9">
        <f>((1+BSL_RFR_spot_no_VA!F150)*(1+DH_RFR_spot_no_VA!$C150)/(1+BSL_RFR_spot_no_VA!$C150))-1</f>
        <v>-9.6415279893569128E-5</v>
      </c>
      <c r="G150" s="9">
        <f>((1+BSL_RFR_spot_no_VA!G150)*(1+DH_RFR_spot_no_VA!$C150)/(1+BSL_RFR_spot_no_VA!$C150))-1</f>
        <v>5.2160666422413904E-3</v>
      </c>
      <c r="H150" s="9">
        <f>((1+BSL_RFR_spot_no_VA!H150)*(1+DH_RFR_spot_no_VA!$C150)/(1+BSL_RFR_spot_no_VA!$C150))-1</f>
        <v>0</v>
      </c>
      <c r="I150" s="9">
        <f>((1+BSL_RFR_spot_no_VA!I150)*(1+DH_RFR_spot_no_VA!$C150)/(1+BSL_RFR_spot_no_VA!$C150))-1</f>
        <v>5.3028403941457469E-4</v>
      </c>
      <c r="J150" s="9">
        <f>((1+BSL_RFR_spot_no_VA!J150)*(1+DH_RFR_spot_no_VA!$C150)/(1+BSL_RFR_spot_no_VA!$C150))-1</f>
        <v>-1.9283055978647212E-5</v>
      </c>
      <c r="K150" s="9">
        <f>((1+BSL_RFR_spot_no_VA!K150)*(1+DH_RFR_spot_no_VA!$C150)/(1+BSL_RFR_spot_no_VA!$C150))-1</f>
        <v>0</v>
      </c>
      <c r="L150" s="9">
        <f>((1+BSL_RFR_spot_no_VA!L150)*(1+DH_RFR_spot_no_VA!$C150)/(1+BSL_RFR_spot_no_VA!$C150))-1</f>
        <v>0</v>
      </c>
      <c r="M150" s="9">
        <f>((1+BSL_RFR_spot_no_VA!M150)*(1+DH_RFR_spot_no_VA!$C150)/(1+BSL_RFR_spot_no_VA!$C150))-1</f>
        <v>0</v>
      </c>
      <c r="N150" s="9">
        <f>((1+BSL_RFR_spot_no_VA!N150)*(1+DH_RFR_spot_no_VA!$C150)/(1+BSL_RFR_spot_no_VA!$C150))-1</f>
        <v>0</v>
      </c>
      <c r="O150" s="9">
        <f>((1+BSL_RFR_spot_no_VA!O150)*(1+DH_RFR_spot_no_VA!$C150)/(1+BSL_RFR_spot_no_VA!$C150))-1</f>
        <v>0</v>
      </c>
      <c r="P150" s="9">
        <f>((1+BSL_RFR_spot_no_VA!P150)*(1+DH_RFR_spot_no_VA!$C150)/(1+BSL_RFR_spot_no_VA!$C150))-1</f>
        <v>5.3799726180603358E-3</v>
      </c>
      <c r="Q150" s="9">
        <f>((1+BSL_RFR_spot_no_VA!Q150)*(1+DH_RFR_spot_no_VA!$C150)/(1+BSL_RFR_spot_no_VA!$C150))-1</f>
        <v>6.7297865365703036E-3</v>
      </c>
      <c r="R150" s="9">
        <f>((1+BSL_RFR_spot_no_VA!R150)*(1+DH_RFR_spot_no_VA!$C150)/(1+BSL_RFR_spot_no_VA!$C150))-1</f>
        <v>0</v>
      </c>
      <c r="S150" s="9">
        <f>((1+BSL_RFR_spot_no_VA!S150)*(1+DH_RFR_spot_no_VA!$C150)/(1+BSL_RFR_spot_no_VA!$C150))-1</f>
        <v>0</v>
      </c>
      <c r="T150" s="9">
        <f>((1+BSL_RFR_spot_no_VA!T150)*(1+DH_RFR_spot_no_VA!$C150)/(1+BSL_RFR_spot_no_VA!$C150))-1</f>
        <v>0</v>
      </c>
      <c r="U150" s="9">
        <f>((1+BSL_RFR_spot_no_VA!U150)*(1+DH_RFR_spot_no_VA!$C150)/(1+BSL_RFR_spot_no_VA!$C150))-1</f>
        <v>-1.0094679804855455E-2</v>
      </c>
      <c r="V150" s="9">
        <f>((1+BSL_RFR_spot_no_VA!V150)*(1+DH_RFR_spot_no_VA!$C150)/(1+BSL_RFR_spot_no_VA!$C150))-1</f>
        <v>0</v>
      </c>
      <c r="W150" s="9">
        <f>((1+BSL_RFR_spot_no_VA!W150)*(1+DH_RFR_spot_no_VA!$C150)/(1+BSL_RFR_spot_no_VA!$C150))-1</f>
        <v>0</v>
      </c>
      <c r="X150" s="9">
        <f>((1+BSL_RFR_spot_no_VA!X150)*(1+DH_RFR_spot_no_VA!$C150)/(1+BSL_RFR_spot_no_VA!$C150))-1</f>
        <v>0</v>
      </c>
      <c r="Y150" s="9">
        <f>((1+BSL_RFR_spot_no_VA!Y150)*(1+DH_RFR_spot_no_VA!$C150)/(1+BSL_RFR_spot_no_VA!$C150))-1</f>
        <v>0</v>
      </c>
      <c r="Z150" s="9">
        <f>((1+BSL_RFR_spot_no_VA!Z150)*(1+DH_RFR_spot_no_VA!$C150)/(1+BSL_RFR_spot_no_VA!$C150))-1</f>
        <v>1.9957962937966478E-3</v>
      </c>
      <c r="AA150" s="9">
        <f>((1+BSL_RFR_spot_no_VA!AA150)*(1+DH_RFR_spot_no_VA!$C150)/(1+BSL_RFR_spot_no_VA!$C150))-1</f>
        <v>4.0880078674867537E-3</v>
      </c>
      <c r="AB150" s="9">
        <f>((1+BSL_RFR_spot_no_VA!AB150)*(1+DH_RFR_spot_no_VA!$C150)/(1+BSL_RFR_spot_no_VA!$C150))-1</f>
        <v>0</v>
      </c>
      <c r="AC150" s="9">
        <f>((1+BSL_RFR_spot_no_VA!AC150)*(1+DH_RFR_spot_no_VA!$C150)/(1+BSL_RFR_spot_no_VA!$C150))-1</f>
        <v>5.572803177847474E-3</v>
      </c>
      <c r="AD150" s="9">
        <f>((1+BSL_RFR_spot_no_VA!AD150)*(1+DH_RFR_spot_no_VA!$C150)/(1+BSL_RFR_spot_no_VA!$C150))-1</f>
        <v>1.0316434948610675E-2</v>
      </c>
      <c r="AE150" s="9">
        <f>((1+BSL_RFR_spot_no_VA!AE150)*(1+DH_RFR_spot_no_VA!$C150)/(1+BSL_RFR_spot_no_VA!$C150))-1</f>
        <v>0</v>
      </c>
      <c r="AF150" s="9">
        <f>((1+BSL_RFR_spot_no_VA!AF150)*(1+DH_RFR_spot_no_VA!$C150)/(1+BSL_RFR_spot_no_VA!$C150))-1</f>
        <v>0</v>
      </c>
      <c r="AG150" s="9">
        <f>((1+BSL_RFR_spot_no_VA!AG150)*(1+DH_RFR_spot_no_VA!$C150)/(1+BSL_RFR_spot_no_VA!$C150))-1</f>
        <v>0</v>
      </c>
      <c r="AH150" s="9">
        <f>((1+BSL_RFR_spot_no_VA!AH150)*(1+DH_RFR_spot_no_VA!$C150)/(1+BSL_RFR_spot_no_VA!$C150))-1</f>
        <v>2.6514201970728735E-3</v>
      </c>
      <c r="AI150" s="9">
        <f>((1+BSL_RFR_spot_no_VA!AI150)*(1+DH_RFR_spot_no_VA!$C150)/(1+BSL_RFR_spot_no_VA!$C150))-1</f>
        <v>-1.0094679804855455E-2</v>
      </c>
      <c r="AJ150" s="9">
        <f>((1+BSL_RFR_spot_no_VA!AJ150)*(1+DH_RFR_spot_no_VA!$C150)/(1+BSL_RFR_spot_no_VA!$C150))-1</f>
        <v>-4.3868952351568957E-3</v>
      </c>
      <c r="AK150" s="9">
        <f>((1+BSL_RFR_spot_no_VA!AK150)*(1+DH_RFR_spot_no_VA!$C150)/(1+BSL_RFR_spot_no_VA!$C150))-1</f>
        <v>2.1500607416262696E-3</v>
      </c>
      <c r="AL150" s="9">
        <f>((1+BSL_RFR_spot_no_VA!AL150)*(1+DH_RFR_spot_no_VA!$C150)/(1+BSL_RFR_spot_no_VA!$C150))-1</f>
        <v>2.9676623151237091E-2</v>
      </c>
      <c r="AM150" s="9">
        <f>((1+BSL_RFR_spot_no_VA!AM150)*(1+DH_RFR_spot_no_VA!$C150)/(1+BSL_RFR_spot_no_VA!$C150))-1</f>
        <v>8.0024682311652384E-4</v>
      </c>
      <c r="AN150" s="9">
        <f>((1+BSL_RFR_spot_no_VA!AN150)*(1+DH_RFR_spot_no_VA!$C150)/(1+BSL_RFR_spot_no_VA!$C150))-1</f>
        <v>5.7559922096455107E-3</v>
      </c>
      <c r="AO150" s="9">
        <f>((1+BSL_RFR_spot_no_VA!AO150)*(1+DH_RFR_spot_no_VA!$C150)/(1+BSL_RFR_spot_no_VA!$C150))-1</f>
        <v>2.6514201970728735E-3</v>
      </c>
      <c r="AP150" s="9">
        <f>((1+BSL_RFR_spot_no_VA!AP150)*(1+DH_RFR_spot_no_VA!$C150)/(1+BSL_RFR_spot_no_VA!$C150))-1</f>
        <v>8.137449623016213E-3</v>
      </c>
      <c r="AQ150" s="9">
        <f>((1+BSL_RFR_spot_no_VA!AQ150)*(1+DH_RFR_spot_no_VA!$C150)/(1+BSL_RFR_spot_no_VA!$C150))-1</f>
        <v>1.5040783663395896E-3</v>
      </c>
      <c r="AR150" s="9">
        <f>((1+BSL_RFR_spot_no_VA!AR150)*(1+DH_RFR_spot_no_VA!$C150)/(1+BSL_RFR_spot_no_VA!$C150))-1</f>
        <v>1.8039298868084641E-2</v>
      </c>
      <c r="AS150" s="9">
        <f>((1+BSL_RFR_spot_no_VA!AS150)*(1+DH_RFR_spot_no_VA!$C150)/(1+BSL_RFR_spot_no_VA!$C150))-1</f>
        <v>-9.9500568850150461E-3</v>
      </c>
      <c r="AT150" s="9">
        <f>((1+BSL_RFR_spot_no_VA!AT150)*(1+DH_RFR_spot_no_VA!$C150)/(1+BSL_RFR_spot_no_VA!$C150))-1</f>
        <v>6.2091440251450525E-3</v>
      </c>
      <c r="AU150" s="9">
        <f>((1+BSL_RFR_spot_no_VA!AU150)*(1+DH_RFR_spot_no_VA!$C150)/(1+BSL_RFR_spot_no_VA!$C150))-1</f>
        <v>1.8174280259935616E-2</v>
      </c>
      <c r="AV150" s="9">
        <f>((1+BSL_RFR_spot_no_VA!AV150)*(1+DH_RFR_spot_no_VA!$C150)/(1+BSL_RFR_spot_no_VA!$C150))-1</f>
        <v>4.454385931082383E-3</v>
      </c>
      <c r="AW150" s="9">
        <f>((1+BSL_RFR_spot_no_VA!AW150)*(1+DH_RFR_spot_no_VA!$C150)/(1+BSL_RFR_spot_no_VA!$C150))-1</f>
        <v>2.439306581306866E-3</v>
      </c>
      <c r="AX150" s="9">
        <f>((1+BSL_RFR_spot_no_VA!AX150)*(1+DH_RFR_spot_no_VA!$C150)/(1+BSL_RFR_spot_no_VA!$C150))-1</f>
        <v>2.1828419367901475E-2</v>
      </c>
      <c r="AY150" s="9">
        <f>((1+BSL_RFR_spot_no_VA!AY150)*(1+DH_RFR_spot_no_VA!$C150)/(1+BSL_RFR_spot_no_VA!$C150))-1</f>
        <v>2.6996278370194915E-4</v>
      </c>
      <c r="AZ150" s="9">
        <f>((1+BSL_RFR_spot_no_VA!AZ150)*(1+DH_RFR_spot_no_VA!$C150)/(1+BSL_RFR_spot_no_VA!$C150))-1</f>
        <v>1.0316434948609565E-3</v>
      </c>
      <c r="BA150" s="9">
        <f>((1+BSL_RFR_spot_no_VA!BA150)*(1+DH_RFR_spot_no_VA!$C150)/(1+BSL_RFR_spot_no_VA!$C150))-1</f>
        <v>3.3938178522532336E-3</v>
      </c>
      <c r="BB150" s="9">
        <f>((1+BSL_RFR_spot_no_VA!BB150)*(1+DH_RFR_spot_no_VA!$C150)/(1+BSL_RFR_spot_no_VA!$C150))-1</f>
        <v>2.1780211727954857E-2</v>
      </c>
      <c r="BC150" s="9">
        <f>((1+BSL_RFR_spot_no_VA!BC150)*(1+DH_RFR_spot_no_VA!$C150)/(1+BSL_RFR_spot_no_VA!$C150))-1</f>
        <v>-1.4173046144353441E-3</v>
      </c>
      <c r="BD150" s="12"/>
      <c r="BE150" s="3"/>
    </row>
    <row r="151" spans="1:57" x14ac:dyDescent="0.25">
      <c r="A151" s="3"/>
      <c r="B151" s="3">
        <v>141</v>
      </c>
      <c r="C151" s="6"/>
      <c r="D151" s="6">
        <f>((1+BSL_RFR_spot_no_VA!D151)*(1+DH_RFR_spot_no_VA!$C151)/(1+BSL_RFR_spot_no_VA!$C151))-1</f>
        <v>0</v>
      </c>
      <c r="E151" s="6">
        <f>((1+BSL_RFR_spot_no_VA!E151)*(1+DH_RFR_spot_no_VA!$C151)/(1+BSL_RFR_spot_no_VA!$C151))-1</f>
        <v>0</v>
      </c>
      <c r="F151" s="6">
        <f>((1+BSL_RFR_spot_no_VA!F151)*(1+DH_RFR_spot_no_VA!$C151)/(1+BSL_RFR_spot_no_VA!$C151))-1</f>
        <v>-8.6771242082006594E-5</v>
      </c>
      <c r="G151" s="6">
        <f>((1+BSL_RFR_spot_no_VA!G151)*(1+DH_RFR_spot_no_VA!$C151)/(1+BSL_RFR_spot_no_VA!$C151))-1</f>
        <v>5.1869920266869318E-3</v>
      </c>
      <c r="H151" s="6">
        <f>((1+BSL_RFR_spot_no_VA!H151)*(1+DH_RFR_spot_no_VA!$C151)/(1+BSL_RFR_spot_no_VA!$C151))-1</f>
        <v>0</v>
      </c>
      <c r="I151" s="6">
        <f>((1+BSL_RFR_spot_no_VA!I151)*(1+DH_RFR_spot_no_VA!$C151)/(1+BSL_RFR_spot_no_VA!$C151))-1</f>
        <v>5.3026870161310136E-4</v>
      </c>
      <c r="J151" s="6">
        <f>((1+BSL_RFR_spot_no_VA!J151)*(1+DH_RFR_spot_no_VA!$C151)/(1+BSL_RFR_spot_no_VA!$C151))-1</f>
        <v>-1.9282498240347223E-5</v>
      </c>
      <c r="K151" s="6">
        <f>((1+BSL_RFR_spot_no_VA!K151)*(1+DH_RFR_spot_no_VA!$C151)/(1+BSL_RFR_spot_no_VA!$C151))-1</f>
        <v>0</v>
      </c>
      <c r="L151" s="6">
        <f>((1+BSL_RFR_spot_no_VA!L151)*(1+DH_RFR_spot_no_VA!$C151)/(1+BSL_RFR_spot_no_VA!$C151))-1</f>
        <v>0</v>
      </c>
      <c r="M151" s="6">
        <f>((1+BSL_RFR_spot_no_VA!M151)*(1+DH_RFR_spot_no_VA!$C151)/(1+BSL_RFR_spot_no_VA!$C151))-1</f>
        <v>0</v>
      </c>
      <c r="N151" s="6">
        <f>((1+BSL_RFR_spot_no_VA!N151)*(1+DH_RFR_spot_no_VA!$C151)/(1+BSL_RFR_spot_no_VA!$C151))-1</f>
        <v>0</v>
      </c>
      <c r="O151" s="6">
        <f>((1+BSL_RFR_spot_no_VA!O151)*(1+DH_RFR_spot_no_VA!$C151)/(1+BSL_RFR_spot_no_VA!$C151))-1</f>
        <v>0</v>
      </c>
      <c r="P151" s="6">
        <f>((1+BSL_RFR_spot_no_VA!P151)*(1+DH_RFR_spot_no_VA!$C151)/(1+BSL_RFR_spot_no_VA!$C151))-1</f>
        <v>5.3412520126108198E-3</v>
      </c>
      <c r="Q151" s="6">
        <f>((1+BSL_RFR_spot_no_VA!Q151)*(1+DH_RFR_spot_no_VA!$C151)/(1+BSL_RFR_spot_no_VA!$C151))-1</f>
        <v>6.6813856403236116E-3</v>
      </c>
      <c r="R151" s="6">
        <f>((1+BSL_RFR_spot_no_VA!R151)*(1+DH_RFR_spot_no_VA!$C151)/(1+BSL_RFR_spot_no_VA!$C151))-1</f>
        <v>0</v>
      </c>
      <c r="S151" s="6">
        <f>((1+BSL_RFR_spot_no_VA!S151)*(1+DH_RFR_spot_no_VA!$C151)/(1+BSL_RFR_spot_no_VA!$C151))-1</f>
        <v>0</v>
      </c>
      <c r="T151" s="6">
        <f>((1+BSL_RFR_spot_no_VA!T151)*(1+DH_RFR_spot_no_VA!$C151)/(1+BSL_RFR_spot_no_VA!$C151))-1</f>
        <v>0</v>
      </c>
      <c r="U151" s="6">
        <f>((1+BSL_RFR_spot_no_VA!U151)*(1+DH_RFR_spot_no_VA!$C151)/(1+BSL_RFR_spot_no_VA!$C151))-1</f>
        <v>-1.0084746579766768E-2</v>
      </c>
      <c r="V151" s="6">
        <f>((1+BSL_RFR_spot_no_VA!V151)*(1+DH_RFR_spot_no_VA!$C151)/(1+BSL_RFR_spot_no_VA!$C151))-1</f>
        <v>0</v>
      </c>
      <c r="W151" s="6">
        <f>((1+BSL_RFR_spot_no_VA!W151)*(1+DH_RFR_spot_no_VA!$C151)/(1+BSL_RFR_spot_no_VA!$C151))-1</f>
        <v>0</v>
      </c>
      <c r="X151" s="6">
        <f>((1+BSL_RFR_spot_no_VA!X151)*(1+DH_RFR_spot_no_VA!$C151)/(1+BSL_RFR_spot_no_VA!$C151))-1</f>
        <v>0</v>
      </c>
      <c r="Y151" s="6">
        <f>((1+BSL_RFR_spot_no_VA!Y151)*(1+DH_RFR_spot_no_VA!$C151)/(1+BSL_RFR_spot_no_VA!$C151))-1</f>
        <v>0</v>
      </c>
      <c r="Z151" s="6">
        <f>((1+BSL_RFR_spot_no_VA!Z151)*(1+DH_RFR_spot_no_VA!$C151)/(1+BSL_RFR_spot_no_VA!$C151))-1</f>
        <v>1.9860973187686426E-3</v>
      </c>
      <c r="AA151" s="6">
        <f>((1+BSL_RFR_spot_no_VA!AA151)*(1+DH_RFR_spot_no_VA!$C151)/(1+BSL_RFR_spot_no_VA!$C151))-1</f>
        <v>4.0686071287396874E-3</v>
      </c>
      <c r="AB151" s="6">
        <f>((1+BSL_RFR_spot_no_VA!AB151)*(1+DH_RFR_spot_no_VA!$C151)/(1+BSL_RFR_spot_no_VA!$C151))-1</f>
        <v>0</v>
      </c>
      <c r="AC151" s="6">
        <f>((1+BSL_RFR_spot_no_VA!AC151)*(1+DH_RFR_spot_no_VA!$C151)/(1+BSL_RFR_spot_no_VA!$C151))-1</f>
        <v>5.5340769950156243E-3</v>
      </c>
      <c r="AD151" s="6">
        <f>((1+BSL_RFR_spot_no_VA!AD151)*(1+DH_RFR_spot_no_VA!$C151)/(1+BSL_RFR_spot_no_VA!$C151))-1</f>
        <v>1.0239006565690767E-2</v>
      </c>
      <c r="AE151" s="6">
        <f>((1+BSL_RFR_spot_no_VA!AE151)*(1+DH_RFR_spot_no_VA!$C151)/(1+BSL_RFR_spot_no_VA!$C151))-1</f>
        <v>0</v>
      </c>
      <c r="AF151" s="6">
        <f>((1+BSL_RFR_spot_no_VA!AF151)*(1+DH_RFR_spot_no_VA!$C151)/(1+BSL_RFR_spot_no_VA!$C151))-1</f>
        <v>0</v>
      </c>
      <c r="AG151" s="6">
        <f>((1+BSL_RFR_spot_no_VA!AG151)*(1+DH_RFR_spot_no_VA!$C151)/(1+BSL_RFR_spot_no_VA!$C151))-1</f>
        <v>0</v>
      </c>
      <c r="AH151" s="6">
        <f>((1+BSL_RFR_spot_no_VA!AH151)*(1+DH_RFR_spot_no_VA!$C151)/(1+BSL_RFR_spot_no_VA!$C151))-1</f>
        <v>2.6320610098244934E-3</v>
      </c>
      <c r="AI151" s="6">
        <f>((1+BSL_RFR_spot_no_VA!AI151)*(1+DH_RFR_spot_no_VA!$C151)/(1+BSL_RFR_spot_no_VA!$C151))-1</f>
        <v>-1.0084746579766768E-2</v>
      </c>
      <c r="AJ151" s="6">
        <f>((1+BSL_RFR_spot_no_VA!AJ151)*(1+DH_RFR_spot_no_VA!$C151)/(1+BSL_RFR_spot_no_VA!$C151))-1</f>
        <v>-4.3482033532264985E-3</v>
      </c>
      <c r="AK151" s="6">
        <f>((1+BSL_RFR_spot_no_VA!AK151)*(1+DH_RFR_spot_no_VA!$C151)/(1+BSL_RFR_spot_no_VA!$C151))-1</f>
        <v>2.1403573046925306E-3</v>
      </c>
      <c r="AL151" s="6">
        <f>((1+BSL_RFR_spot_no_VA!AL151)*(1+DH_RFR_spot_no_VA!$C151)/(1+BSL_RFR_spot_no_VA!$C151))-1</f>
        <v>2.9540787304403127E-2</v>
      </c>
      <c r="AM151" s="6">
        <f>((1+BSL_RFR_spot_no_VA!AM151)*(1+DH_RFR_spot_no_VA!$C151)/(1+BSL_RFR_spot_no_VA!$C151))-1</f>
        <v>8.0022367697973884E-4</v>
      </c>
      <c r="AN151" s="6">
        <f>((1+BSL_RFR_spot_no_VA!AN151)*(1+DH_RFR_spot_no_VA!$C151)/(1+BSL_RFR_spot_no_VA!$C151))-1</f>
        <v>5.7172607283000332E-3</v>
      </c>
      <c r="AO151" s="6">
        <f>((1+BSL_RFR_spot_no_VA!AO151)*(1+DH_RFR_spot_no_VA!$C151)/(1+BSL_RFR_spot_no_VA!$C151))-1</f>
        <v>2.641702258944667E-3</v>
      </c>
      <c r="AP151" s="6">
        <f>((1+BSL_RFR_spot_no_VA!AP151)*(1+DH_RFR_spot_no_VA!$C151)/(1+BSL_RFR_spot_no_VA!$C151))-1</f>
        <v>8.0793667627578891E-3</v>
      </c>
      <c r="AQ151" s="6">
        <f>((1+BSL_RFR_spot_no_VA!AQ151)*(1+DH_RFR_spot_no_VA!$C151)/(1+BSL_RFR_spot_no_VA!$C151))-1</f>
        <v>1.4943936136364577E-3</v>
      </c>
      <c r="AR151" s="6">
        <f>((1+BSL_RFR_spot_no_VA!AR151)*(1+DH_RFR_spot_no_VA!$C151)/(1+BSL_RFR_spot_no_VA!$C151))-1</f>
        <v>1.7980929609240137E-2</v>
      </c>
      <c r="AS151" s="6">
        <f>((1+BSL_RFR_spot_no_VA!AS151)*(1+DH_RFR_spot_no_VA!$C151)/(1+BSL_RFR_spot_no_VA!$C151))-1</f>
        <v>-9.9497690920834492E-3</v>
      </c>
      <c r="AT151" s="6">
        <f>((1+BSL_RFR_spot_no_VA!AT151)*(1+DH_RFR_spot_no_VA!$C151)/(1+BSL_RFR_spot_no_VA!$C151))-1</f>
        <v>6.1703994369510795E-3</v>
      </c>
      <c r="AU151" s="6">
        <f>((1+BSL_RFR_spot_no_VA!AU151)*(1+DH_RFR_spot_no_VA!$C151)/(1+BSL_RFR_spot_no_VA!$C151))-1</f>
        <v>1.8115907096923456E-2</v>
      </c>
      <c r="AV151" s="6">
        <f>((1+BSL_RFR_spot_no_VA!AV151)*(1+DH_RFR_spot_no_VA!$C151)/(1+BSL_RFR_spot_no_VA!$C151))-1</f>
        <v>4.4349745953085051E-3</v>
      </c>
      <c r="AW151" s="6">
        <f>((1+BSL_RFR_spot_no_VA!AW151)*(1+DH_RFR_spot_no_VA!$C151)/(1+BSL_RFR_spot_no_VA!$C151))-1</f>
        <v>2.4295947782995153E-3</v>
      </c>
      <c r="AX151" s="6">
        <f>((1+BSL_RFR_spot_no_VA!AX151)*(1+DH_RFR_spot_no_VA!$C151)/(1+BSL_RFR_spot_no_VA!$C151))-1</f>
        <v>2.1750658015252666E-2</v>
      </c>
      <c r="AY151" s="6">
        <f>((1+BSL_RFR_spot_no_VA!AY151)*(1+DH_RFR_spot_no_VA!$C151)/(1+BSL_RFR_spot_no_VA!$C151))-1</f>
        <v>2.7959622448703314E-4</v>
      </c>
      <c r="AZ151" s="6">
        <f>((1+BSL_RFR_spot_no_VA!AZ151)*(1+DH_RFR_spot_no_VA!$C151)/(1+BSL_RFR_spot_no_VA!$C151))-1</f>
        <v>1.0219724067450642E-3</v>
      </c>
      <c r="BA151" s="6">
        <f>((1+BSL_RFR_spot_no_VA!BA151)*(1+DH_RFR_spot_no_VA!$C151)/(1+BSL_RFR_spot_no_VA!$C151))-1</f>
        <v>3.3744371920827465E-3</v>
      </c>
      <c r="BB151" s="6">
        <f>((1+BSL_RFR_spot_no_VA!BB151)*(1+DH_RFR_spot_no_VA!$C151)/(1+BSL_RFR_spot_no_VA!$C151))-1</f>
        <v>2.1702451769651354E-2</v>
      </c>
      <c r="BC151" s="6">
        <f>((1+BSL_RFR_spot_no_VA!BC151)*(1+DH_RFR_spot_no_VA!$C151)/(1+BSL_RFR_spot_no_VA!$C151))-1</f>
        <v>-1.4076223715544511E-3</v>
      </c>
      <c r="BD151" s="12"/>
      <c r="BE151" s="3"/>
    </row>
    <row r="152" spans="1:57" x14ac:dyDescent="0.25">
      <c r="A152" s="3"/>
      <c r="B152" s="3">
        <v>142</v>
      </c>
      <c r="C152" s="6"/>
      <c r="D152" s="6">
        <f>((1+BSL_RFR_spot_no_VA!D152)*(1+DH_RFR_spot_no_VA!$C152)/(1+BSL_RFR_spot_no_VA!$C152))-1</f>
        <v>0</v>
      </c>
      <c r="E152" s="6">
        <f>((1+BSL_RFR_spot_no_VA!E152)*(1+DH_RFR_spot_no_VA!$C152)/(1+BSL_RFR_spot_no_VA!$C152))-1</f>
        <v>0</v>
      </c>
      <c r="F152" s="6">
        <f>((1+BSL_RFR_spot_no_VA!F152)*(1+DH_RFR_spot_no_VA!$C152)/(1+BSL_RFR_spot_no_VA!$C152))-1</f>
        <v>-8.6768732405206883E-5</v>
      </c>
      <c r="G152" s="6">
        <f>((1+BSL_RFR_spot_no_VA!G152)*(1+DH_RFR_spot_no_VA!$C152)/(1+BSL_RFR_spot_no_VA!$C152))-1</f>
        <v>5.1579190929775809E-3</v>
      </c>
      <c r="H152" s="6">
        <f>((1+BSL_RFR_spot_no_VA!H152)*(1+DH_RFR_spot_no_VA!$C152)/(1+BSL_RFR_spot_no_VA!$C152))-1</f>
        <v>0</v>
      </c>
      <c r="I152" s="6">
        <f>((1+BSL_RFR_spot_no_VA!I152)*(1+DH_RFR_spot_no_VA!$C152)/(1+BSL_RFR_spot_no_VA!$C152))-1</f>
        <v>5.3025336469869622E-4</v>
      </c>
      <c r="J152" s="6">
        <f>((1+BSL_RFR_spot_no_VA!J152)*(1+DH_RFR_spot_no_VA!$C152)/(1+BSL_RFR_spot_no_VA!$C152))-1</f>
        <v>-9.6409702671218511E-6</v>
      </c>
      <c r="K152" s="6">
        <f>((1+BSL_RFR_spot_no_VA!K152)*(1+DH_RFR_spot_no_VA!$C152)/(1+BSL_RFR_spot_no_VA!$C152))-1</f>
        <v>0</v>
      </c>
      <c r="L152" s="6">
        <f>((1+BSL_RFR_spot_no_VA!L152)*(1+DH_RFR_spot_no_VA!$C152)/(1+BSL_RFR_spot_no_VA!$C152))-1</f>
        <v>0</v>
      </c>
      <c r="M152" s="6">
        <f>((1+BSL_RFR_spot_no_VA!M152)*(1+DH_RFR_spot_no_VA!$C152)/(1+BSL_RFR_spot_no_VA!$C152))-1</f>
        <v>0</v>
      </c>
      <c r="N152" s="6">
        <f>((1+BSL_RFR_spot_no_VA!N152)*(1+DH_RFR_spot_no_VA!$C152)/(1+BSL_RFR_spot_no_VA!$C152))-1</f>
        <v>0</v>
      </c>
      <c r="O152" s="6">
        <f>((1+BSL_RFR_spot_no_VA!O152)*(1+DH_RFR_spot_no_VA!$C152)/(1+BSL_RFR_spot_no_VA!$C152))-1</f>
        <v>0</v>
      </c>
      <c r="P152" s="6">
        <f>((1+BSL_RFR_spot_no_VA!P152)*(1+DH_RFR_spot_no_VA!$C152)/(1+BSL_RFR_spot_no_VA!$C152))-1</f>
        <v>5.302533646986296E-3</v>
      </c>
      <c r="Q152" s="6">
        <f>((1+BSL_RFR_spot_no_VA!Q152)*(1+DH_RFR_spot_no_VA!$C152)/(1+BSL_RFR_spot_no_VA!$C152))-1</f>
        <v>6.6426285141336638E-3</v>
      </c>
      <c r="R152" s="6">
        <f>((1+BSL_RFR_spot_no_VA!R152)*(1+DH_RFR_spot_no_VA!$C152)/(1+BSL_RFR_spot_no_VA!$C152))-1</f>
        <v>0</v>
      </c>
      <c r="S152" s="6">
        <f>((1+BSL_RFR_spot_no_VA!S152)*(1+DH_RFR_spot_no_VA!$C152)/(1+BSL_RFR_spot_no_VA!$C152))-1</f>
        <v>0</v>
      </c>
      <c r="T152" s="6">
        <f>((1+BSL_RFR_spot_no_VA!T152)*(1+DH_RFR_spot_no_VA!$C152)/(1+BSL_RFR_spot_no_VA!$C152))-1</f>
        <v>0</v>
      </c>
      <c r="U152" s="6">
        <f>((1+BSL_RFR_spot_no_VA!U152)*(1+DH_RFR_spot_no_VA!$C152)/(1+BSL_RFR_spot_no_VA!$C152))-1</f>
        <v>-1.0084454899541018E-2</v>
      </c>
      <c r="V152" s="6">
        <f>((1+BSL_RFR_spot_no_VA!V152)*(1+DH_RFR_spot_no_VA!$C152)/(1+BSL_RFR_spot_no_VA!$C152))-1</f>
        <v>0</v>
      </c>
      <c r="W152" s="6">
        <f>((1+BSL_RFR_spot_no_VA!W152)*(1+DH_RFR_spot_no_VA!$C152)/(1+BSL_RFR_spot_no_VA!$C152))-1</f>
        <v>0</v>
      </c>
      <c r="X152" s="6">
        <f>((1+BSL_RFR_spot_no_VA!X152)*(1+DH_RFR_spot_no_VA!$C152)/(1+BSL_RFR_spot_no_VA!$C152))-1</f>
        <v>0</v>
      </c>
      <c r="Y152" s="6">
        <f>((1+BSL_RFR_spot_no_VA!Y152)*(1+DH_RFR_spot_no_VA!$C152)/(1+BSL_RFR_spot_no_VA!$C152))-1</f>
        <v>0</v>
      </c>
      <c r="Z152" s="6">
        <f>((1+BSL_RFR_spot_no_VA!Z152)*(1+DH_RFR_spot_no_VA!$C152)/(1+BSL_RFR_spot_no_VA!$C152))-1</f>
        <v>1.9763989047858477E-3</v>
      </c>
      <c r="AA152" s="6">
        <f>((1+BSL_RFR_spot_no_VA!AA152)*(1+DH_RFR_spot_no_VA!$C152)/(1+BSL_RFR_spot_no_VA!$C152))-1</f>
        <v>4.0395665419770133E-3</v>
      </c>
      <c r="AB152" s="6">
        <f>((1+BSL_RFR_spot_no_VA!AB152)*(1+DH_RFR_spot_no_VA!$C152)/(1+BSL_RFR_spot_no_VA!$C152))-1</f>
        <v>0</v>
      </c>
      <c r="AC152" s="6">
        <f>((1+BSL_RFR_spot_no_VA!AC152)*(1+DH_RFR_spot_no_VA!$C152)/(1+BSL_RFR_spot_no_VA!$C152))-1</f>
        <v>5.4953530523311755E-3</v>
      </c>
      <c r="AD152" s="6">
        <f>((1+BSL_RFR_spot_no_VA!AD152)*(1+DH_RFR_spot_no_VA!$C152)/(1+BSL_RFR_spot_no_VA!$C152))-1</f>
        <v>1.0171223631946447E-2</v>
      </c>
      <c r="AE152" s="6">
        <f>((1+BSL_RFR_spot_no_VA!AE152)*(1+DH_RFR_spot_no_VA!$C152)/(1+BSL_RFR_spot_no_VA!$C152))-1</f>
        <v>0</v>
      </c>
      <c r="AF152" s="6">
        <f>((1+BSL_RFR_spot_no_VA!AF152)*(1+DH_RFR_spot_no_VA!$C152)/(1+BSL_RFR_spot_no_VA!$C152))-1</f>
        <v>0</v>
      </c>
      <c r="AG152" s="6">
        <f>((1+BSL_RFR_spot_no_VA!AG152)*(1+DH_RFR_spot_no_VA!$C152)/(1+BSL_RFR_spot_no_VA!$C152))-1</f>
        <v>0</v>
      </c>
      <c r="AH152" s="6">
        <f>((1+BSL_RFR_spot_no_VA!AH152)*(1+DH_RFR_spot_no_VA!$C152)/(1+BSL_RFR_spot_no_VA!$C152))-1</f>
        <v>2.6223439126913384E-3</v>
      </c>
      <c r="AI152" s="6">
        <f>((1+BSL_RFR_spot_no_VA!AI152)*(1+DH_RFR_spot_no_VA!$C152)/(1+BSL_RFR_spot_no_VA!$C152))-1</f>
        <v>-1.0084454899541018E-2</v>
      </c>
      <c r="AJ152" s="6">
        <f>((1+BSL_RFR_spot_no_VA!AJ152)*(1+DH_RFR_spot_no_VA!$C152)/(1+BSL_RFR_spot_no_VA!$C152))-1</f>
        <v>-4.3095137094596447E-3</v>
      </c>
      <c r="AK152" s="6">
        <f>((1+BSL_RFR_spot_no_VA!AK152)*(1+DH_RFR_spot_no_VA!$C152)/(1+BSL_RFR_spot_no_VA!$C152))-1</f>
        <v>2.1210134587945628E-3</v>
      </c>
      <c r="AL152" s="6">
        <f>((1+BSL_RFR_spot_no_VA!AL152)*(1+DH_RFR_spot_no_VA!$C152)/(1+BSL_RFR_spot_no_VA!$C152))-1</f>
        <v>2.9395318344838328E-2</v>
      </c>
      <c r="AM152" s="6">
        <f>((1+BSL_RFR_spot_no_VA!AM152)*(1+DH_RFR_spot_no_VA!$C152)/(1+BSL_RFR_spot_no_VA!$C152))-1</f>
        <v>8.0020053218166076E-4</v>
      </c>
      <c r="AN152" s="6">
        <f>((1+BSL_RFR_spot_no_VA!AN152)*(1+DH_RFR_spot_no_VA!$C152)/(1+BSL_RFR_spot_no_VA!$C152))-1</f>
        <v>5.6785314874090442E-3</v>
      </c>
      <c r="AO152" s="6">
        <f>((1+BSL_RFR_spot_no_VA!AO152)*(1+DH_RFR_spot_no_VA!$C152)/(1+BSL_RFR_spot_no_VA!$C152))-1</f>
        <v>2.6223439126913384E-3</v>
      </c>
      <c r="AP152" s="6">
        <f>((1+BSL_RFR_spot_no_VA!AP152)*(1+DH_RFR_spot_no_VA!$C152)/(1+BSL_RFR_spot_no_VA!$C152))-1</f>
        <v>8.0309282326174181E-3</v>
      </c>
      <c r="AQ152" s="6">
        <f>((1+BSL_RFR_spot_no_VA!AQ152)*(1+DH_RFR_spot_no_VA!$C152)/(1+BSL_RFR_spot_no_VA!$C152))-1</f>
        <v>1.484709421156305E-3</v>
      </c>
      <c r="AR152" s="6">
        <f>((1+BSL_RFR_spot_no_VA!AR152)*(1+DH_RFR_spot_no_VA!$C152)/(1+BSL_RFR_spot_no_VA!$C152))-1</f>
        <v>1.7932204697080678E-2</v>
      </c>
      <c r="AS152" s="6">
        <f>((1+BSL_RFR_spot_no_VA!AS152)*(1+DH_RFR_spot_no_VA!$C152)/(1+BSL_RFR_spot_no_VA!$C152))-1</f>
        <v>-9.9398403455324136E-3</v>
      </c>
      <c r="AT152" s="6">
        <f>((1+BSL_RFR_spot_no_VA!AT152)*(1+DH_RFR_spot_no_VA!$C152)/(1+BSL_RFR_spot_no_VA!$C152))-1</f>
        <v>6.1316570899696554E-3</v>
      </c>
      <c r="AU152" s="6">
        <f>((1+BSL_RFR_spot_no_VA!AU152)*(1+DH_RFR_spot_no_VA!$C152)/(1+BSL_RFR_spot_no_VA!$C152))-1</f>
        <v>1.806717828082216E-2</v>
      </c>
      <c r="AV152" s="6">
        <f>((1+BSL_RFR_spot_no_VA!AV152)*(1+DH_RFR_spot_no_VA!$C152)/(1+BSL_RFR_spot_no_VA!$C152))-1</f>
        <v>4.4059234121320845E-3</v>
      </c>
      <c r="AW152" s="6">
        <f>((1+BSL_RFR_spot_no_VA!AW152)*(1+DH_RFR_spot_no_VA!$C152)/(1+BSL_RFR_spot_no_VA!$C152))-1</f>
        <v>2.4102425668119931E-3</v>
      </c>
      <c r="AX152" s="6">
        <f>((1+BSL_RFR_spot_no_VA!AX152)*(1+DH_RFR_spot_no_VA!$C152)/(1+BSL_RFR_spot_no_VA!$C152))-1</f>
        <v>2.1663260190505573E-2</v>
      </c>
      <c r="AY152" s="6">
        <f>((1+BSL_RFR_spot_no_VA!AY152)*(1+DH_RFR_spot_no_VA!$C152)/(1+BSL_RFR_spot_no_VA!$C152))-1</f>
        <v>2.7958813775019742E-4</v>
      </c>
      <c r="AZ152" s="6">
        <f>((1+BSL_RFR_spot_no_VA!AZ152)*(1+DH_RFR_spot_no_VA!$C152)/(1+BSL_RFR_spot_no_VA!$C152))-1</f>
        <v>1.0219428483282389E-3</v>
      </c>
      <c r="BA152" s="6">
        <f>((1+BSL_RFR_spot_no_VA!BA152)*(1+DH_RFR_spot_no_VA!$C152)/(1+BSL_RFR_spot_no_VA!$C152))-1</f>
        <v>3.355057653002369E-3</v>
      </c>
      <c r="BB152" s="6">
        <f>((1+BSL_RFR_spot_no_VA!BB152)*(1+DH_RFR_spot_no_VA!$C152)/(1+BSL_RFR_spot_no_VA!$C152))-1</f>
        <v>2.1615055339169409E-2</v>
      </c>
      <c r="BC152" s="6">
        <f>((1+BSL_RFR_spot_no_VA!BC152)*(1+DH_RFR_spot_no_VA!$C152)/(1+BSL_RFR_spot_no_VA!$C152))-1</f>
        <v>-1.3882997184835322E-3</v>
      </c>
      <c r="BD152" s="12"/>
      <c r="BE152" s="3"/>
    </row>
    <row r="153" spans="1:57" x14ac:dyDescent="0.25">
      <c r="A153" s="3"/>
      <c r="B153" s="3">
        <v>143</v>
      </c>
      <c r="C153" s="6"/>
      <c r="D153" s="6">
        <f>((1+BSL_RFR_spot_no_VA!D153)*(1+DH_RFR_spot_no_VA!$C153)/(1+BSL_RFR_spot_no_VA!$C153))-1</f>
        <v>0</v>
      </c>
      <c r="E153" s="6">
        <f>((1+BSL_RFR_spot_no_VA!E153)*(1+DH_RFR_spot_no_VA!$C153)/(1+BSL_RFR_spot_no_VA!$C153))-1</f>
        <v>0</v>
      </c>
      <c r="F153" s="6">
        <f>((1+BSL_RFR_spot_no_VA!F153)*(1+DH_RFR_spot_no_VA!$C153)/(1+BSL_RFR_spot_no_VA!$C153))-1</f>
        <v>-8.6765386395071253E-5</v>
      </c>
      <c r="G153" s="6">
        <f>((1+BSL_RFR_spot_no_VA!G153)*(1+DH_RFR_spot_no_VA!$C153)/(1+BSL_RFR_spot_no_VA!$C153))-1</f>
        <v>5.1095171988277954E-3</v>
      </c>
      <c r="H153" s="6">
        <f>((1+BSL_RFR_spot_no_VA!H153)*(1+DH_RFR_spot_no_VA!$C153)/(1+BSL_RFR_spot_no_VA!$C153))-1</f>
        <v>0</v>
      </c>
      <c r="I153" s="6">
        <f>((1+BSL_RFR_spot_no_VA!I153)*(1+DH_RFR_spot_no_VA!$C153)/(1+BSL_RFR_spot_no_VA!$C153))-1</f>
        <v>5.2059231837109365E-4</v>
      </c>
      <c r="J153" s="6">
        <f>((1+BSL_RFR_spot_no_VA!J153)*(1+DH_RFR_spot_no_VA!$C153)/(1+BSL_RFR_spot_no_VA!$C153))-1</f>
        <v>-1.9281196976583814E-5</v>
      </c>
      <c r="K153" s="6">
        <f>((1+BSL_RFR_spot_no_VA!K153)*(1+DH_RFR_spot_no_VA!$C153)/(1+BSL_RFR_spot_no_VA!$C153))-1</f>
        <v>0</v>
      </c>
      <c r="L153" s="6">
        <f>((1+BSL_RFR_spot_no_VA!L153)*(1+DH_RFR_spot_no_VA!$C153)/(1+BSL_RFR_spot_no_VA!$C153))-1</f>
        <v>0</v>
      </c>
      <c r="M153" s="6">
        <f>((1+BSL_RFR_spot_no_VA!M153)*(1+DH_RFR_spot_no_VA!$C153)/(1+BSL_RFR_spot_no_VA!$C153))-1</f>
        <v>0</v>
      </c>
      <c r="N153" s="6">
        <f>((1+BSL_RFR_spot_no_VA!N153)*(1+DH_RFR_spot_no_VA!$C153)/(1+BSL_RFR_spot_no_VA!$C153))-1</f>
        <v>0</v>
      </c>
      <c r="O153" s="6">
        <f>((1+BSL_RFR_spot_no_VA!O153)*(1+DH_RFR_spot_no_VA!$C153)/(1+BSL_RFR_spot_no_VA!$C153))-1</f>
        <v>0</v>
      </c>
      <c r="P153" s="6">
        <f>((1+BSL_RFR_spot_no_VA!P153)*(1+DH_RFR_spot_no_VA!$C153)/(1+BSL_RFR_spot_no_VA!$C153))-1</f>
        <v>5.2637667746413541E-3</v>
      </c>
      <c r="Q153" s="6">
        <f>((1+BSL_RFR_spot_no_VA!Q153)*(1+DH_RFR_spot_no_VA!$C153)/(1+BSL_RFR_spot_no_VA!$C153))-1</f>
        <v>6.5845287675458941E-3</v>
      </c>
      <c r="R153" s="6">
        <f>((1+BSL_RFR_spot_no_VA!R153)*(1+DH_RFR_spot_no_VA!$C153)/(1+BSL_RFR_spot_no_VA!$C153))-1</f>
        <v>0</v>
      </c>
      <c r="S153" s="6">
        <f>((1+BSL_RFR_spot_no_VA!S153)*(1+DH_RFR_spot_no_VA!$C153)/(1+BSL_RFR_spot_no_VA!$C153))-1</f>
        <v>0</v>
      </c>
      <c r="T153" s="6">
        <f>((1+BSL_RFR_spot_no_VA!T153)*(1+DH_RFR_spot_no_VA!$C153)/(1+BSL_RFR_spot_no_VA!$C153))-1</f>
        <v>0</v>
      </c>
      <c r="U153" s="6">
        <f>((1+BSL_RFR_spot_no_VA!U153)*(1+DH_RFR_spot_no_VA!$C153)/(1+BSL_RFR_spot_no_VA!$C153))-1</f>
        <v>-1.0084066018818394E-2</v>
      </c>
      <c r="V153" s="6">
        <f>((1+BSL_RFR_spot_no_VA!V153)*(1+DH_RFR_spot_no_VA!$C153)/(1+BSL_RFR_spot_no_VA!$C153))-1</f>
        <v>0</v>
      </c>
      <c r="W153" s="6">
        <f>((1+BSL_RFR_spot_no_VA!W153)*(1+DH_RFR_spot_no_VA!$C153)/(1+BSL_RFR_spot_no_VA!$C153))-1</f>
        <v>0</v>
      </c>
      <c r="X153" s="6">
        <f>((1+BSL_RFR_spot_no_VA!X153)*(1+DH_RFR_spot_no_VA!$C153)/(1+BSL_RFR_spot_no_VA!$C153))-1</f>
        <v>0</v>
      </c>
      <c r="Y153" s="6">
        <f>((1+BSL_RFR_spot_no_VA!Y153)*(1+DH_RFR_spot_no_VA!$C153)/(1+BSL_RFR_spot_no_VA!$C153))-1</f>
        <v>0</v>
      </c>
      <c r="Z153" s="6">
        <f>((1+BSL_RFR_spot_no_VA!Z153)*(1+DH_RFR_spot_no_VA!$C153)/(1+BSL_RFR_spot_no_VA!$C153))-1</f>
        <v>1.9570414931358027E-3</v>
      </c>
      <c r="AA153" s="6">
        <f>((1+BSL_RFR_spot_no_VA!AA153)*(1+DH_RFR_spot_no_VA!$C153)/(1+BSL_RFR_spot_no_VA!$C153))-1</f>
        <v>4.0104889711551905E-3</v>
      </c>
      <c r="AB153" s="6">
        <f>((1+BSL_RFR_spot_no_VA!AB153)*(1+DH_RFR_spot_no_VA!$C153)/(1+BSL_RFR_spot_no_VA!$C153))-1</f>
        <v>0</v>
      </c>
      <c r="AC153" s="6">
        <f>((1+BSL_RFR_spot_no_VA!AC153)*(1+DH_RFR_spot_no_VA!$C153)/(1+BSL_RFR_spot_no_VA!$C153))-1</f>
        <v>5.4565787444085245E-3</v>
      </c>
      <c r="AD153" s="6">
        <f>((1+BSL_RFR_spot_no_VA!AD153)*(1+DH_RFR_spot_no_VA!$C153)/(1+BSL_RFR_spot_no_VA!$C153))-1</f>
        <v>1.0093706617306797E-2</v>
      </c>
      <c r="AE153" s="6">
        <f>((1+BSL_RFR_spot_no_VA!AE153)*(1+DH_RFR_spot_no_VA!$C153)/(1+BSL_RFR_spot_no_VA!$C153))-1</f>
        <v>0</v>
      </c>
      <c r="AF153" s="6">
        <f>((1+BSL_RFR_spot_no_VA!AF153)*(1+DH_RFR_spot_no_VA!$C153)/(1+BSL_RFR_spot_no_VA!$C153))-1</f>
        <v>0</v>
      </c>
      <c r="AG153" s="6">
        <f>((1+BSL_RFR_spot_no_VA!AG153)*(1+DH_RFR_spot_no_VA!$C153)/(1+BSL_RFR_spot_no_VA!$C153))-1</f>
        <v>0</v>
      </c>
      <c r="AH153" s="6">
        <f>((1+BSL_RFR_spot_no_VA!AH153)*(1+DH_RFR_spot_no_VA!$C153)/(1+BSL_RFR_spot_no_VA!$C153))-1</f>
        <v>2.5933209933672874E-3</v>
      </c>
      <c r="AI153" s="6">
        <f>((1+BSL_RFR_spot_no_VA!AI153)*(1+DH_RFR_spot_no_VA!$C153)/(1+BSL_RFR_spot_no_VA!$C153))-1</f>
        <v>-1.0084066018818394E-2</v>
      </c>
      <c r="AJ153" s="6">
        <f>((1+BSL_RFR_spot_no_VA!AJ153)*(1+DH_RFR_spot_no_VA!$C153)/(1+BSL_RFR_spot_no_VA!$C153))-1</f>
        <v>-4.2900663273176542E-3</v>
      </c>
      <c r="AK153" s="6">
        <f>((1+BSL_RFR_spot_no_VA!AK153)*(1+DH_RFR_spot_no_VA!$C153)/(1+BSL_RFR_spot_no_VA!$C153))-1</f>
        <v>2.1016504704611805E-3</v>
      </c>
      <c r="AL153" s="6">
        <f>((1+BSL_RFR_spot_no_VA!AL153)*(1+DH_RFR_spot_no_VA!$C153)/(1+BSL_RFR_spot_no_VA!$C153))-1</f>
        <v>2.9249575813666606E-2</v>
      </c>
      <c r="AM153" s="6">
        <f>((1+BSL_RFR_spot_no_VA!AM153)*(1+DH_RFR_spot_no_VA!$C153)/(1+BSL_RFR_spot_no_VA!$C153))-1</f>
        <v>7.9052907604504341E-4</v>
      </c>
      <c r="AN153" s="6">
        <f>((1+BSL_RFR_spot_no_VA!AN153)*(1+DH_RFR_spot_no_VA!$C153)/(1+BSL_RFR_spot_no_VA!$C153))-1</f>
        <v>5.639750115687292E-3</v>
      </c>
      <c r="AO153" s="6">
        <f>((1+BSL_RFR_spot_no_VA!AO153)*(1+DH_RFR_spot_no_VA!$C153)/(1+BSL_RFR_spot_no_VA!$C153))-1</f>
        <v>2.6029615918554683E-3</v>
      </c>
      <c r="AP153" s="6">
        <f>((1+BSL_RFR_spot_no_VA!AP153)*(1+DH_RFR_spot_no_VA!$C153)/(1+BSL_RFR_spot_no_VA!$C153))-1</f>
        <v>7.9631343513804076E-3</v>
      </c>
      <c r="AQ153" s="6">
        <f>((1+BSL_RFR_spot_no_VA!AQ153)*(1+DH_RFR_spot_no_VA!$C153)/(1+BSL_RFR_spot_no_VA!$C153))-1</f>
        <v>1.4750115687183207E-3</v>
      </c>
      <c r="AR153" s="6">
        <f>((1+BSL_RFR_spot_no_VA!AR153)*(1+DH_RFR_spot_no_VA!$C153)/(1+BSL_RFR_spot_no_VA!$C153))-1</f>
        <v>1.7864028998920256E-2</v>
      </c>
      <c r="AS153" s="6">
        <f>((1+BSL_RFR_spot_no_VA!AS153)*(1+DH_RFR_spot_no_VA!$C153)/(1+BSL_RFR_spot_no_VA!$C153))-1</f>
        <v>-9.9490976399814191E-3</v>
      </c>
      <c r="AT153" s="6">
        <f>((1+BSL_RFR_spot_no_VA!AT153)*(1+DH_RFR_spot_no_VA!$C153)/(1+BSL_RFR_spot_no_VA!$C153))-1</f>
        <v>6.0832176461516063E-3</v>
      </c>
      <c r="AU153" s="6">
        <f>((1+BSL_RFR_spot_no_VA!AU153)*(1+DH_RFR_spot_no_VA!$C153)/(1+BSL_RFR_spot_no_VA!$C153))-1</f>
        <v>1.7998997377757231E-2</v>
      </c>
      <c r="AV153" s="6">
        <f>((1+BSL_RFR_spot_no_VA!AV153)*(1+DH_RFR_spot_no_VA!$C153)/(1+BSL_RFR_spot_no_VA!$C153))-1</f>
        <v>4.3671911152243226E-3</v>
      </c>
      <c r="AW153" s="6">
        <f>((1+BSL_RFR_spot_no_VA!AW153)*(1+DH_RFR_spot_no_VA!$C153)/(1+BSL_RFR_spot_no_VA!$C153))-1</f>
        <v>2.3908684251119361E-3</v>
      </c>
      <c r="AX153" s="6">
        <f>((1+BSL_RFR_spot_no_VA!AX153)*(1+DH_RFR_spot_no_VA!$C153)/(1+BSL_RFR_spot_no_VA!$C153))-1</f>
        <v>2.1575659416936732E-2</v>
      </c>
      <c r="AY153" s="6">
        <f>((1+BSL_RFR_spot_no_VA!AY153)*(1+DH_RFR_spot_no_VA!$C153)/(1+BSL_RFR_spot_no_VA!$C153))-1</f>
        <v>2.6993675767394976E-4</v>
      </c>
      <c r="AZ153" s="6">
        <f>((1+BSL_RFR_spot_no_VA!AZ153)*(1+DH_RFR_spot_no_VA!$C153)/(1+BSL_RFR_spot_no_VA!$C153))-1</f>
        <v>1.0026222427887976E-3</v>
      </c>
      <c r="BA153" s="6">
        <f>((1+BSL_RFR_spot_no_VA!BA153)*(1+DH_RFR_spot_no_VA!$C153)/(1+BSL_RFR_spot_no_VA!$C153))-1</f>
        <v>3.3260064784821353E-3</v>
      </c>
      <c r="BB153" s="6">
        <f>((1+BSL_RFR_spot_no_VA!BB153)*(1+DH_RFR_spot_no_VA!$C153)/(1+BSL_RFR_spot_no_VA!$C153))-1</f>
        <v>2.1527456424494718E-2</v>
      </c>
      <c r="BC153" s="6">
        <f>((1+BSL_RFR_spot_no_VA!BC153)*(1+DH_RFR_spot_no_VA!$C153)/(1+BSL_RFR_spot_no_VA!$C153))-1</f>
        <v>-1.3882461823229164E-3</v>
      </c>
      <c r="BD153" s="12"/>
      <c r="BE153" s="3"/>
    </row>
    <row r="154" spans="1:57" x14ac:dyDescent="0.25">
      <c r="A154" s="3"/>
      <c r="B154" s="3">
        <v>144</v>
      </c>
      <c r="C154" s="6"/>
      <c r="D154" s="6">
        <f>((1+BSL_RFR_spot_no_VA!D154)*(1+DH_RFR_spot_no_VA!$C154)/(1+BSL_RFR_spot_no_VA!$C154))-1</f>
        <v>0</v>
      </c>
      <c r="E154" s="6">
        <f>((1+BSL_RFR_spot_no_VA!E154)*(1+DH_RFR_spot_no_VA!$C154)/(1+BSL_RFR_spot_no_VA!$C154))-1</f>
        <v>0</v>
      </c>
      <c r="F154" s="6">
        <f>((1+BSL_RFR_spot_no_VA!F154)*(1+DH_RFR_spot_no_VA!$C154)/(1+BSL_RFR_spot_no_VA!$C154))-1</f>
        <v>-8.6762877056889565E-5</v>
      </c>
      <c r="G154" s="6">
        <f>((1+BSL_RFR_spot_no_VA!G154)*(1+DH_RFR_spot_no_VA!$C154)/(1+BSL_RFR_spot_no_VA!$C154))-1</f>
        <v>5.0804484676711947E-3</v>
      </c>
      <c r="H154" s="6">
        <f>((1+BSL_RFR_spot_no_VA!H154)*(1+DH_RFR_spot_no_VA!$C154)/(1+BSL_RFR_spot_no_VA!$C154))-1</f>
        <v>0</v>
      </c>
      <c r="I154" s="6">
        <f>((1+BSL_RFR_spot_no_VA!I154)*(1+DH_RFR_spot_no_VA!$C154)/(1+BSL_RFR_spot_no_VA!$C154))-1</f>
        <v>5.2057726234200352E-4</v>
      </c>
      <c r="J154" s="6">
        <f>((1+BSL_RFR_spot_no_VA!J154)*(1+DH_RFR_spot_no_VA!$C154)/(1+BSL_RFR_spot_no_VA!$C154))-1</f>
        <v>-1.9280639345864437E-5</v>
      </c>
      <c r="K154" s="6">
        <f>((1+BSL_RFR_spot_no_VA!K154)*(1+DH_RFR_spot_no_VA!$C154)/(1+BSL_RFR_spot_no_VA!$C154))-1</f>
        <v>0</v>
      </c>
      <c r="L154" s="6">
        <f>((1+BSL_RFR_spot_no_VA!L154)*(1+DH_RFR_spot_no_VA!$C154)/(1+BSL_RFR_spot_no_VA!$C154))-1</f>
        <v>0</v>
      </c>
      <c r="M154" s="6">
        <f>((1+BSL_RFR_spot_no_VA!M154)*(1+DH_RFR_spot_no_VA!$C154)/(1+BSL_RFR_spot_no_VA!$C154))-1</f>
        <v>0</v>
      </c>
      <c r="N154" s="6">
        <f>((1+BSL_RFR_spot_no_VA!N154)*(1+DH_RFR_spot_no_VA!$C154)/(1+BSL_RFR_spot_no_VA!$C154))-1</f>
        <v>0</v>
      </c>
      <c r="O154" s="6">
        <f>((1+BSL_RFR_spot_no_VA!O154)*(1+DH_RFR_spot_no_VA!$C154)/(1+BSL_RFR_spot_no_VA!$C154))-1</f>
        <v>0</v>
      </c>
      <c r="P154" s="6">
        <f>((1+BSL_RFR_spot_no_VA!P154)*(1+DH_RFR_spot_no_VA!$C154)/(1+BSL_RFR_spot_no_VA!$C154))-1</f>
        <v>5.2250532627662327E-3</v>
      </c>
      <c r="Q154" s="6">
        <f>((1+BSL_RFR_spot_no_VA!Q154)*(1+DH_RFR_spot_no_VA!$C154)/(1+BSL_RFR_spot_no_VA!$C154))-1</f>
        <v>6.545777057967328E-3</v>
      </c>
      <c r="R154" s="6">
        <f>((1+BSL_RFR_spot_no_VA!R154)*(1+DH_RFR_spot_no_VA!$C154)/(1+BSL_RFR_spot_no_VA!$C154))-1</f>
        <v>0</v>
      </c>
      <c r="S154" s="6">
        <f>((1+BSL_RFR_spot_no_VA!S154)*(1+DH_RFR_spot_no_VA!$C154)/(1+BSL_RFR_spot_no_VA!$C154))-1</f>
        <v>0</v>
      </c>
      <c r="T154" s="6">
        <f>((1+BSL_RFR_spot_no_VA!T154)*(1+DH_RFR_spot_no_VA!$C154)/(1+BSL_RFR_spot_no_VA!$C154))-1</f>
        <v>0</v>
      </c>
      <c r="U154" s="6">
        <f>((1+BSL_RFR_spot_no_VA!U154)*(1+DH_RFR_spot_no_VA!$C154)/(1+BSL_RFR_spot_no_VA!$C154))-1</f>
        <v>-1.0074134058285278E-2</v>
      </c>
      <c r="V154" s="6">
        <f>((1+BSL_RFR_spot_no_VA!V154)*(1+DH_RFR_spot_no_VA!$C154)/(1+BSL_RFR_spot_no_VA!$C154))-1</f>
        <v>0</v>
      </c>
      <c r="W154" s="6">
        <f>((1+BSL_RFR_spot_no_VA!W154)*(1+DH_RFR_spot_no_VA!$C154)/(1+BSL_RFR_spot_no_VA!$C154))-1</f>
        <v>0</v>
      </c>
      <c r="X154" s="6">
        <f>((1+BSL_RFR_spot_no_VA!X154)*(1+DH_RFR_spot_no_VA!$C154)/(1+BSL_RFR_spot_no_VA!$C154))-1</f>
        <v>0</v>
      </c>
      <c r="Y154" s="6">
        <f>((1+BSL_RFR_spot_no_VA!Y154)*(1+DH_RFR_spot_no_VA!$C154)/(1+BSL_RFR_spot_no_VA!$C154))-1</f>
        <v>0</v>
      </c>
      <c r="Z154" s="6">
        <f>((1+BSL_RFR_spot_no_VA!Z154)*(1+DH_RFR_spot_no_VA!$C154)/(1+BSL_RFR_spot_no_VA!$C154))-1</f>
        <v>1.9473445739461859E-3</v>
      </c>
      <c r="AA154" s="6">
        <f>((1+BSL_RFR_spot_no_VA!AA154)*(1+DH_RFR_spot_no_VA!$C154)/(1+BSL_RFR_spot_no_VA!$C154))-1</f>
        <v>3.9814520249490393E-3</v>
      </c>
      <c r="AB154" s="6">
        <f>((1+BSL_RFR_spot_no_VA!AB154)*(1+DH_RFR_spot_no_VA!$C154)/(1+BSL_RFR_spot_no_VA!$C154))-1</f>
        <v>0</v>
      </c>
      <c r="AC154" s="6">
        <f>((1+BSL_RFR_spot_no_VA!AC154)*(1+DH_RFR_spot_no_VA!$C154)/(1+BSL_RFR_spot_no_VA!$C154))-1</f>
        <v>5.4178596562262094E-3</v>
      </c>
      <c r="AD154" s="6">
        <f>((1+BSL_RFR_spot_no_VA!AD154)*(1+DH_RFR_spot_no_VA!$C154)/(1+BSL_RFR_spot_no_VA!$C154))-1</f>
        <v>1.0025932459920339E-2</v>
      </c>
      <c r="AE154" s="6">
        <f>((1+BSL_RFR_spot_no_VA!AE154)*(1+DH_RFR_spot_no_VA!$C154)/(1+BSL_RFR_spot_no_VA!$C154))-1</f>
        <v>0</v>
      </c>
      <c r="AF154" s="6">
        <f>((1+BSL_RFR_spot_no_VA!AF154)*(1+DH_RFR_spot_no_VA!$C154)/(1+BSL_RFR_spot_no_VA!$C154))-1</f>
        <v>0</v>
      </c>
      <c r="AG154" s="6">
        <f>((1+BSL_RFR_spot_no_VA!AG154)*(1+DH_RFR_spot_no_VA!$C154)/(1+BSL_RFR_spot_no_VA!$C154))-1</f>
        <v>0</v>
      </c>
      <c r="AH154" s="6">
        <f>((1+BSL_RFR_spot_no_VA!AH154)*(1+DH_RFR_spot_no_VA!$C154)/(1+BSL_RFR_spot_no_VA!$C154))-1</f>
        <v>2.5836056723640421E-3</v>
      </c>
      <c r="AI154" s="6">
        <f>((1+BSL_RFR_spot_no_VA!AI154)*(1+DH_RFR_spot_no_VA!$C154)/(1+BSL_RFR_spot_no_VA!$C154))-1</f>
        <v>-1.0074134058285278E-2</v>
      </c>
      <c r="AJ154" s="6">
        <f>((1+BSL_RFR_spot_no_VA!AJ154)*(1+DH_RFR_spot_no_VA!$C154)/(1+BSL_RFR_spot_no_VA!$C154))-1</f>
        <v>-4.2610212954660165E-3</v>
      </c>
      <c r="AK154" s="6">
        <f>((1+BSL_RFR_spot_no_VA!AK154)*(1+DH_RFR_spot_no_VA!$C154)/(1+BSL_RFR_spot_no_VA!$C154))-1</f>
        <v>2.0919493690410018E-3</v>
      </c>
      <c r="AL154" s="6">
        <f>((1+BSL_RFR_spot_no_VA!AL154)*(1+DH_RFR_spot_no_VA!$C154)/(1+BSL_RFR_spot_no_VA!$C154))-1</f>
        <v>2.9113765412461134E-2</v>
      </c>
      <c r="AM154" s="6">
        <f>((1+BSL_RFR_spot_no_VA!AM154)*(1+DH_RFR_spot_no_VA!$C154)/(1+BSL_RFR_spot_no_VA!$C154))-1</f>
        <v>7.808658935131163E-4</v>
      </c>
      <c r="AN154" s="6">
        <f>((1+BSL_RFR_spot_no_VA!AN154)*(1+DH_RFR_spot_no_VA!$C154)/(1+BSL_RFR_spot_no_VA!$C154))-1</f>
        <v>5.6010257300131983E-3</v>
      </c>
      <c r="AO154" s="6">
        <f>((1+BSL_RFR_spot_no_VA!AO154)*(1+DH_RFR_spot_no_VA!$C154)/(1+BSL_RFR_spot_no_VA!$C154))-1</f>
        <v>2.5836056723640421E-3</v>
      </c>
      <c r="AP154" s="6">
        <f>((1+BSL_RFR_spot_no_VA!AP154)*(1+DH_RFR_spot_no_VA!$C154)/(1+BSL_RFR_spot_no_VA!$C154))-1</f>
        <v>7.9147024515333619E-3</v>
      </c>
      <c r="AQ154" s="6">
        <f>((1+BSL_RFR_spot_no_VA!AQ154)*(1+DH_RFR_spot_no_VA!$C154)/(1+BSL_RFR_spot_no_VA!$C154))-1</f>
        <v>1.4653285902959112E-3</v>
      </c>
      <c r="AR154" s="6">
        <f>((1+BSL_RFR_spot_no_VA!AR154)*(1+DH_RFR_spot_no_VA!$C154)/(1+BSL_RFR_spot_no_VA!$C154))-1</f>
        <v>1.7805670436031651E-2</v>
      </c>
      <c r="AS154" s="6">
        <f>((1+BSL_RFR_spot_no_VA!AS154)*(1+DH_RFR_spot_no_VA!$C154)/(1+BSL_RFR_spot_no_VA!$C154))-1</f>
        <v>-9.9391695828634496E-3</v>
      </c>
      <c r="AT154" s="6">
        <f>((1+BSL_RFR_spot_no_VA!AT154)*(1+DH_RFR_spot_no_VA!$C154)/(1+BSL_RFR_spot_no_VA!$C154))-1</f>
        <v>6.0444804349712999E-3</v>
      </c>
      <c r="AU154" s="6">
        <f>((1+BSL_RFR_spot_no_VA!AU154)*(1+DH_RFR_spot_no_VA!$C154)/(1+BSL_RFR_spot_no_VA!$C154))-1</f>
        <v>1.7940634911453701E-2</v>
      </c>
      <c r="AV154" s="6">
        <f>((1+BSL_RFR_spot_no_VA!AV154)*(1+DH_RFR_spot_no_VA!$C154)/(1+BSL_RFR_spot_no_VA!$C154))-1</f>
        <v>4.3381438528500293E-3</v>
      </c>
      <c r="AW154" s="6">
        <f>((1+BSL_RFR_spot_no_VA!AW154)*(1+DH_RFR_spot_no_VA!$C154)/(1+BSL_RFR_spot_no_VA!$C154))-1</f>
        <v>2.3715186395583121E-3</v>
      </c>
      <c r="AX154" s="6">
        <f>((1+BSL_RFR_spot_no_VA!AX154)*(1+DH_RFR_spot_no_VA!$C154)/(1+BSL_RFR_spot_no_VA!$C154))-1</f>
        <v>2.1488272551117849E-2</v>
      </c>
      <c r="AY154" s="6">
        <f>((1+BSL_RFR_spot_no_VA!AY154)*(1+DH_RFR_spot_no_VA!$C154)/(1+BSL_RFR_spot_no_VA!$C154))-1</f>
        <v>2.6992895084410051E-4</v>
      </c>
      <c r="AZ154" s="6">
        <f>((1+BSL_RFR_spot_no_VA!AZ154)*(1+DH_RFR_spot_no_VA!$C154)/(1+BSL_RFR_spot_no_VA!$C154))-1</f>
        <v>1.0025932459922782E-3</v>
      </c>
      <c r="BA154" s="6">
        <f>((1+BSL_RFR_spot_no_VA!BA154)*(1+DH_RFR_spot_no_VA!$C154)/(1+BSL_RFR_spot_no_VA!$C154))-1</f>
        <v>3.3066296478392321E-3</v>
      </c>
      <c r="BB154" s="6">
        <f>((1+BSL_RFR_spot_no_VA!BB154)*(1+DH_RFR_spot_no_VA!$C154)/(1+BSL_RFR_spot_no_VA!$C154))-1</f>
        <v>2.1449711272425898E-2</v>
      </c>
      <c r="BC154" s="6">
        <f>((1+BSL_RFR_spot_no_VA!BC154)*(1+DH_RFR_spot_no_VA!$C154)/(1+BSL_RFR_spot_no_VA!$C154))-1</f>
        <v>-1.3785657132391327E-3</v>
      </c>
      <c r="BD154" s="12"/>
      <c r="BE154" s="3"/>
    </row>
    <row r="155" spans="1:57" x14ac:dyDescent="0.25">
      <c r="A155" s="11"/>
      <c r="B155" s="8">
        <v>145</v>
      </c>
      <c r="C155" s="9"/>
      <c r="D155" s="9">
        <f>((1+BSL_RFR_spot_no_VA!D155)*(1+DH_RFR_spot_no_VA!$C155)/(1+BSL_RFR_spot_no_VA!$C155))-1</f>
        <v>0</v>
      </c>
      <c r="E155" s="9">
        <f>((1+BSL_RFR_spot_no_VA!E155)*(1+DH_RFR_spot_no_VA!$C155)/(1+BSL_RFR_spot_no_VA!$C155))-1</f>
        <v>0</v>
      </c>
      <c r="F155" s="9">
        <f>((1+BSL_RFR_spot_no_VA!F155)*(1+DH_RFR_spot_no_VA!$C155)/(1+BSL_RFR_spot_no_VA!$C155))-1</f>
        <v>-8.6760367863925048E-5</v>
      </c>
      <c r="G155" s="9">
        <f>((1+BSL_RFR_spot_no_VA!G155)*(1+DH_RFR_spot_no_VA!$C155)/(1+BSL_RFR_spot_no_VA!$C155))-1</f>
        <v>5.0417413769834329E-3</v>
      </c>
      <c r="H155" s="9">
        <f>((1+BSL_RFR_spot_no_VA!H155)*(1+DH_RFR_spot_no_VA!$C155)/(1+BSL_RFR_spot_no_VA!$C155))-1</f>
        <v>0</v>
      </c>
      <c r="I155" s="9">
        <f>((1+BSL_RFR_spot_no_VA!I155)*(1+DH_RFR_spot_no_VA!$C155)/(1+BSL_RFR_spot_no_VA!$C155))-1</f>
        <v>5.2056220718377233E-4</v>
      </c>
      <c r="J155" s="9">
        <f>((1+BSL_RFR_spot_no_VA!J155)*(1+DH_RFR_spot_no_VA!$C155)/(1+BSL_RFR_spot_no_VA!$C155))-1</f>
        <v>-1.9280081747452549E-5</v>
      </c>
      <c r="K155" s="9">
        <f>((1+BSL_RFR_spot_no_VA!K155)*(1+DH_RFR_spot_no_VA!$C155)/(1+BSL_RFR_spot_no_VA!$C155))-1</f>
        <v>0</v>
      </c>
      <c r="L155" s="9">
        <f>((1+BSL_RFR_spot_no_VA!L155)*(1+DH_RFR_spot_no_VA!$C155)/(1+BSL_RFR_spot_no_VA!$C155))-1</f>
        <v>0</v>
      </c>
      <c r="M155" s="9">
        <f>((1+BSL_RFR_spot_no_VA!M155)*(1+DH_RFR_spot_no_VA!$C155)/(1+BSL_RFR_spot_no_VA!$C155))-1</f>
        <v>0</v>
      </c>
      <c r="N155" s="9">
        <f>((1+BSL_RFR_spot_no_VA!N155)*(1+DH_RFR_spot_no_VA!$C155)/(1+BSL_RFR_spot_no_VA!$C155))-1</f>
        <v>0</v>
      </c>
      <c r="O155" s="9">
        <f>((1+BSL_RFR_spot_no_VA!O155)*(1+DH_RFR_spot_no_VA!$C155)/(1+BSL_RFR_spot_no_VA!$C155))-1</f>
        <v>0</v>
      </c>
      <c r="P155" s="9">
        <f>((1+BSL_RFR_spot_no_VA!P155)*(1+DH_RFR_spot_no_VA!$C155)/(1+BSL_RFR_spot_no_VA!$C155))-1</f>
        <v>5.1959820309637195E-3</v>
      </c>
      <c r="Q155" s="9">
        <f>((1+BSL_RFR_spot_no_VA!Q155)*(1+DH_RFR_spot_no_VA!$C155)/(1+BSL_RFR_spot_no_VA!$C155))-1</f>
        <v>6.5070275897969321E-3</v>
      </c>
      <c r="R155" s="9">
        <f>((1+BSL_RFR_spot_no_VA!R155)*(1+DH_RFR_spot_no_VA!$C155)/(1+BSL_RFR_spot_no_VA!$C155))-1</f>
        <v>0</v>
      </c>
      <c r="S155" s="9">
        <f>((1+BSL_RFR_spot_no_VA!S155)*(1+DH_RFR_spot_no_VA!$C155)/(1+BSL_RFR_spot_no_VA!$C155))-1</f>
        <v>0</v>
      </c>
      <c r="T155" s="9">
        <f>((1+BSL_RFR_spot_no_VA!T155)*(1+DH_RFR_spot_no_VA!$C155)/(1+BSL_RFR_spot_no_VA!$C155))-1</f>
        <v>0</v>
      </c>
      <c r="U155" s="9">
        <f>((1+BSL_RFR_spot_no_VA!U155)*(1+DH_RFR_spot_no_VA!$C155)/(1+BSL_RFR_spot_no_VA!$C155))-1</f>
        <v>-1.0073842713092973E-2</v>
      </c>
      <c r="V155" s="9">
        <f>((1+BSL_RFR_spot_no_VA!V155)*(1+DH_RFR_spot_no_VA!$C155)/(1+BSL_RFR_spot_no_VA!$C155))-1</f>
        <v>0</v>
      </c>
      <c r="W155" s="9">
        <f>((1+BSL_RFR_spot_no_VA!W155)*(1+DH_RFR_spot_no_VA!$C155)/(1+BSL_RFR_spot_no_VA!$C155))-1</f>
        <v>0</v>
      </c>
      <c r="X155" s="9">
        <f>((1+BSL_RFR_spot_no_VA!X155)*(1+DH_RFR_spot_no_VA!$C155)/(1+BSL_RFR_spot_no_VA!$C155))-1</f>
        <v>0</v>
      </c>
      <c r="Y155" s="9">
        <f>((1+BSL_RFR_spot_no_VA!Y155)*(1+DH_RFR_spot_no_VA!$C155)/(1+BSL_RFR_spot_no_VA!$C155))-1</f>
        <v>0</v>
      </c>
      <c r="Z155" s="9">
        <f>((1+BSL_RFR_spot_no_VA!Z155)*(1+DH_RFR_spot_no_VA!$C155)/(1+BSL_RFR_spot_no_VA!$C155))-1</f>
        <v>1.9376482156285846E-3</v>
      </c>
      <c r="AA155" s="9">
        <f>((1+BSL_RFR_spot_no_VA!AA155)*(1+DH_RFR_spot_no_VA!$C155)/(1+BSL_RFR_spot_no_VA!$C155))-1</f>
        <v>3.9524167582469794E-3</v>
      </c>
      <c r="AB155" s="9">
        <f>((1+BSL_RFR_spot_no_VA!AB155)*(1+DH_RFR_spot_no_VA!$C155)/(1+BSL_RFR_spot_no_VA!$C155))-1</f>
        <v>0</v>
      </c>
      <c r="AC155" s="9">
        <f>((1+BSL_RFR_spot_no_VA!AC155)*(1+DH_RFR_spot_no_VA!$C155)/(1+BSL_RFR_spot_no_VA!$C155))-1</f>
        <v>5.3887828484393552E-3</v>
      </c>
      <c r="AD155" s="9">
        <f>((1+BSL_RFR_spot_no_VA!AD155)*(1+DH_RFR_spot_no_VA!$C155)/(1+BSL_RFR_spot_no_VA!$C155))-1</f>
        <v>9.9581622226079247E-3</v>
      </c>
      <c r="AE155" s="9">
        <f>((1+BSL_RFR_spot_no_VA!AE155)*(1+DH_RFR_spot_no_VA!$C155)/(1+BSL_RFR_spot_no_VA!$C155))-1</f>
        <v>0</v>
      </c>
      <c r="AF155" s="9">
        <f>((1+BSL_RFR_spot_no_VA!AF155)*(1+DH_RFR_spot_no_VA!$C155)/(1+BSL_RFR_spot_no_VA!$C155))-1</f>
        <v>0</v>
      </c>
      <c r="AG155" s="9">
        <f>((1+BSL_RFR_spot_no_VA!AG155)*(1+DH_RFR_spot_no_VA!$C155)/(1+BSL_RFR_spot_no_VA!$C155))-1</f>
        <v>0</v>
      </c>
      <c r="AH155" s="9">
        <f>((1+BSL_RFR_spot_no_VA!AH155)*(1+DH_RFR_spot_no_VA!$C155)/(1+BSL_RFR_spot_no_VA!$C155))-1</f>
        <v>2.5642508724237345E-3</v>
      </c>
      <c r="AI155" s="9">
        <f>((1+BSL_RFR_spot_no_VA!AI155)*(1+DH_RFR_spot_no_VA!$C155)/(1+BSL_RFR_spot_no_VA!$C155))-1</f>
        <v>-1.0073842713092973E-2</v>
      </c>
      <c r="AJ155" s="9">
        <f>((1+BSL_RFR_spot_no_VA!AJ155)*(1+DH_RFR_spot_no_VA!$C155)/(1+BSL_RFR_spot_no_VA!$C155))-1</f>
        <v>-4.2223379027125363E-3</v>
      </c>
      <c r="AK155" s="9">
        <f>((1+BSL_RFR_spot_no_VA!AK155)*(1+DH_RFR_spot_no_VA!$C155)/(1+BSL_RFR_spot_no_VA!$C155))-1</f>
        <v>2.0822488287350893E-3</v>
      </c>
      <c r="AL155" s="9">
        <f>((1+BSL_RFR_spot_no_VA!AL155)*(1+DH_RFR_spot_no_VA!$C155)/(1+BSL_RFR_spot_no_VA!$C155))-1</f>
        <v>2.8987602907436294E-2</v>
      </c>
      <c r="AM155" s="9">
        <f>((1+BSL_RFR_spot_no_VA!AM155)*(1+DH_RFR_spot_no_VA!$C155)/(1+BSL_RFR_spot_no_VA!$C155))-1</f>
        <v>7.8084331077565849E-4</v>
      </c>
      <c r="AN155" s="9">
        <f>((1+BSL_RFR_spot_no_VA!AN155)*(1+DH_RFR_spot_no_VA!$C155)/(1+BSL_RFR_spot_no_VA!$C155))-1</f>
        <v>5.5623035841672053E-3</v>
      </c>
      <c r="AO155" s="9">
        <f>((1+BSL_RFR_spot_no_VA!AO155)*(1+DH_RFR_spot_no_VA!$C155)/(1+BSL_RFR_spot_no_VA!$C155))-1</f>
        <v>2.5642508724237345E-3</v>
      </c>
      <c r="AP155" s="9">
        <f>((1+BSL_RFR_spot_no_VA!AP155)*(1+DH_RFR_spot_no_VA!$C155)/(1+BSL_RFR_spot_no_VA!$C155))-1</f>
        <v>7.8566333121252718E-3</v>
      </c>
      <c r="AQ155" s="9">
        <f>((1+BSL_RFR_spot_no_VA!AQ155)*(1+DH_RFR_spot_no_VA!$C155)/(1+BSL_RFR_spot_no_VA!$C155))-1</f>
        <v>1.4556461719399394E-3</v>
      </c>
      <c r="AR155" s="9">
        <f>((1+BSL_RFR_spot_no_VA!AR155)*(1+DH_RFR_spot_no_VA!$C155)/(1+BSL_RFR_spot_no_VA!$C155))-1</f>
        <v>1.7756955289490506E-2</v>
      </c>
      <c r="AS155" s="9">
        <f>((1+BSL_RFR_spot_no_VA!AS155)*(1+DH_RFR_spot_no_VA!$C155)/(1+BSL_RFR_spot_no_VA!$C155))-1</f>
        <v>-9.9388821408603611E-3</v>
      </c>
      <c r="AT155" s="9">
        <f>((1+BSL_RFR_spot_no_VA!AT155)*(1+DH_RFR_spot_no_VA!$C155)/(1+BSL_RFR_spot_no_VA!$C155))-1</f>
        <v>6.0057454643607233E-3</v>
      </c>
      <c r="AU155" s="9">
        <f>((1+BSL_RFR_spot_no_VA!AU155)*(1+DH_RFR_spot_no_VA!$C155)/(1+BSL_RFR_spot_no_VA!$C155))-1</f>
        <v>1.7882275820849447E-2</v>
      </c>
      <c r="AV155" s="9">
        <f>((1+BSL_RFR_spot_no_VA!AV155)*(1+DH_RFR_spot_no_VA!$C155)/(1+BSL_RFR_spot_no_VA!$C155))-1</f>
        <v>4.3090982705766834E-3</v>
      </c>
      <c r="AW155" s="9">
        <f>((1+BSL_RFR_spot_no_VA!AW155)*(1+DH_RFR_spot_no_VA!$C155)/(1+BSL_RFR_spot_no_VA!$C155))-1</f>
        <v>2.3618100140745391E-3</v>
      </c>
      <c r="AX155" s="9">
        <f>((1+BSL_RFR_spot_no_VA!AX155)*(1+DH_RFR_spot_no_VA!$C155)/(1+BSL_RFR_spot_no_VA!$C155))-1</f>
        <v>2.1410530780650472E-2</v>
      </c>
      <c r="AY155" s="9">
        <f>((1+BSL_RFR_spot_no_VA!AY155)*(1+DH_RFR_spot_no_VA!$C155)/(1+BSL_RFR_spot_no_VA!$C155))-1</f>
        <v>2.6992114446566795E-4</v>
      </c>
      <c r="AZ155" s="9">
        <f>((1+BSL_RFR_spot_no_VA!AZ155)*(1+DH_RFR_spot_no_VA!$C155)/(1+BSL_RFR_spot_no_VA!$C155))-1</f>
        <v>1.0025642508726396E-3</v>
      </c>
      <c r="BA155" s="9">
        <f>((1+BSL_RFR_spot_no_VA!BA155)*(1+DH_RFR_spot_no_VA!$C155)/(1+BSL_RFR_spot_no_VA!$C155))-1</f>
        <v>3.2776138970829205E-3</v>
      </c>
      <c r="BB155" s="9">
        <f>((1+BSL_RFR_spot_no_VA!BB155)*(1+DH_RFR_spot_no_VA!$C155)/(1+BSL_RFR_spot_no_VA!$C155))-1</f>
        <v>2.1362330576281563E-2</v>
      </c>
      <c r="BC155" s="9">
        <f>((1+BSL_RFR_spot_no_VA!BC155)*(1+DH_RFR_spot_no_VA!$C155)/(1+BSL_RFR_spot_no_VA!$C155))-1</f>
        <v>-1.3688858040757923E-3</v>
      </c>
      <c r="BD155" s="12"/>
      <c r="BE155" s="3"/>
    </row>
    <row r="156" spans="1:57" x14ac:dyDescent="0.25">
      <c r="A156" s="3"/>
      <c r="B156" s="3">
        <v>146</v>
      </c>
      <c r="C156" s="6"/>
      <c r="D156" s="6">
        <f>((1+BSL_RFR_spot_no_VA!D156)*(1+DH_RFR_spot_no_VA!$C156)/(1+BSL_RFR_spot_no_VA!$C156))-1</f>
        <v>0</v>
      </c>
      <c r="E156" s="6">
        <f>((1+BSL_RFR_spot_no_VA!E156)*(1+DH_RFR_spot_no_VA!$C156)/(1+BSL_RFR_spot_no_VA!$C156))-1</f>
        <v>0</v>
      </c>
      <c r="F156" s="6">
        <f>((1+BSL_RFR_spot_no_VA!F156)*(1+DH_RFR_spot_no_VA!$C156)/(1+BSL_RFR_spot_no_VA!$C156))-1</f>
        <v>-8.6757858815955657E-5</v>
      </c>
      <c r="G156" s="6">
        <f>((1+BSL_RFR_spot_no_VA!G156)*(1+DH_RFR_spot_no_VA!$C156)/(1+BSL_RFR_spot_no_VA!$C156))-1</f>
        <v>5.012676287149409E-3</v>
      </c>
      <c r="H156" s="6">
        <f>((1+BSL_RFR_spot_no_VA!H156)*(1+DH_RFR_spot_no_VA!$C156)/(1+BSL_RFR_spot_no_VA!$C156))-1</f>
        <v>0</v>
      </c>
      <c r="I156" s="6">
        <f>((1+BSL_RFR_spot_no_VA!I156)*(1+DH_RFR_spot_no_VA!$C156)/(1+BSL_RFR_spot_no_VA!$C156))-1</f>
        <v>5.1090739080583703E-4</v>
      </c>
      <c r="J156" s="6">
        <f>((1+BSL_RFR_spot_no_VA!J156)*(1+DH_RFR_spot_no_VA!$C156)/(1+BSL_RFR_spot_no_VA!$C156))-1</f>
        <v>-9.6397620905630532E-6</v>
      </c>
      <c r="K156" s="6">
        <f>((1+BSL_RFR_spot_no_VA!K156)*(1+DH_RFR_spot_no_VA!$C156)/(1+BSL_RFR_spot_no_VA!$C156))-1</f>
        <v>0</v>
      </c>
      <c r="L156" s="6">
        <f>((1+BSL_RFR_spot_no_VA!L156)*(1+DH_RFR_spot_no_VA!$C156)/(1+BSL_RFR_spot_no_VA!$C156))-1</f>
        <v>0</v>
      </c>
      <c r="M156" s="6">
        <f>((1+BSL_RFR_spot_no_VA!M156)*(1+DH_RFR_spot_no_VA!$C156)/(1+BSL_RFR_spot_no_VA!$C156))-1</f>
        <v>0</v>
      </c>
      <c r="N156" s="6">
        <f>((1+BSL_RFR_spot_no_VA!N156)*(1+DH_RFR_spot_no_VA!$C156)/(1+BSL_RFR_spot_no_VA!$C156))-1</f>
        <v>0</v>
      </c>
      <c r="O156" s="6">
        <f>((1+BSL_RFR_spot_no_VA!O156)*(1+DH_RFR_spot_no_VA!$C156)/(1+BSL_RFR_spot_no_VA!$C156))-1</f>
        <v>0</v>
      </c>
      <c r="P156" s="6">
        <f>((1+BSL_RFR_spot_no_VA!P156)*(1+DH_RFR_spot_no_VA!$C156)/(1+BSL_RFR_spot_no_VA!$C156))-1</f>
        <v>5.1572727185094092E-3</v>
      </c>
      <c r="Q156" s="6">
        <f>((1+BSL_RFR_spot_no_VA!Q156)*(1+DH_RFR_spot_no_VA!$C156)/(1+BSL_RFR_spot_no_VA!$C156))-1</f>
        <v>6.4586406007500763E-3</v>
      </c>
      <c r="R156" s="6">
        <f>((1+BSL_RFR_spot_no_VA!R156)*(1+DH_RFR_spot_no_VA!$C156)/(1+BSL_RFR_spot_no_VA!$C156))-1</f>
        <v>0</v>
      </c>
      <c r="S156" s="6">
        <f>((1+BSL_RFR_spot_no_VA!S156)*(1+DH_RFR_spot_no_VA!$C156)/(1+BSL_RFR_spot_no_VA!$C156))-1</f>
        <v>0</v>
      </c>
      <c r="T156" s="6">
        <f>((1+BSL_RFR_spot_no_VA!T156)*(1+DH_RFR_spot_no_VA!$C156)/(1+BSL_RFR_spot_no_VA!$C156))-1</f>
        <v>0</v>
      </c>
      <c r="U156" s="6">
        <f>((1+BSL_RFR_spot_no_VA!U156)*(1+DH_RFR_spot_no_VA!$C156)/(1+BSL_RFR_spot_no_VA!$C156))-1</f>
        <v>-1.0063911622661181E-2</v>
      </c>
      <c r="V156" s="6">
        <f>((1+BSL_RFR_spot_no_VA!V156)*(1+DH_RFR_spot_no_VA!$C156)/(1+BSL_RFR_spot_no_VA!$C156))-1</f>
        <v>0</v>
      </c>
      <c r="W156" s="6">
        <f>((1+BSL_RFR_spot_no_VA!W156)*(1+DH_RFR_spot_no_VA!$C156)/(1+BSL_RFR_spot_no_VA!$C156))-1</f>
        <v>0</v>
      </c>
      <c r="X156" s="6">
        <f>((1+BSL_RFR_spot_no_VA!X156)*(1+DH_RFR_spot_no_VA!$C156)/(1+BSL_RFR_spot_no_VA!$C156))-1</f>
        <v>0</v>
      </c>
      <c r="Y156" s="6">
        <f>((1+BSL_RFR_spot_no_VA!Y156)*(1+DH_RFR_spot_no_VA!$C156)/(1+BSL_RFR_spot_no_VA!$C156))-1</f>
        <v>0</v>
      </c>
      <c r="Z156" s="6">
        <f>((1+BSL_RFR_spot_no_VA!Z156)*(1+DH_RFR_spot_no_VA!$C156)/(1+BSL_RFR_spot_no_VA!$C156))-1</f>
        <v>1.927952418134371E-3</v>
      </c>
      <c r="AA156" s="6">
        <f>((1+BSL_RFR_spot_no_VA!AA156)*(1+DH_RFR_spot_no_VA!$C156)/(1+BSL_RFR_spot_no_VA!$C156))-1</f>
        <v>3.9330229329941346E-3</v>
      </c>
      <c r="AB156" s="6">
        <f>((1+BSL_RFR_spot_no_VA!AB156)*(1+DH_RFR_spot_no_VA!$C156)/(1+BSL_RFR_spot_no_VA!$C156))-1</f>
        <v>0</v>
      </c>
      <c r="AC156" s="6">
        <f>((1+BSL_RFR_spot_no_VA!AC156)*(1+DH_RFR_spot_no_VA!$C156)/(1+BSL_RFR_spot_no_VA!$C156))-1</f>
        <v>5.3500679603228907E-3</v>
      </c>
      <c r="AD156" s="6">
        <f>((1+BSL_RFR_spot_no_VA!AD156)*(1+DH_RFR_spot_no_VA!$C156)/(1+BSL_RFR_spot_no_VA!$C156))-1</f>
        <v>9.890395905029159E-3</v>
      </c>
      <c r="AE156" s="6">
        <f>((1+BSL_RFR_spot_no_VA!AE156)*(1+DH_RFR_spot_no_VA!$C156)/(1+BSL_RFR_spot_no_VA!$C156))-1</f>
        <v>0</v>
      </c>
      <c r="AF156" s="6">
        <f>((1+BSL_RFR_spot_no_VA!AF156)*(1+DH_RFR_spot_no_VA!$C156)/(1+BSL_RFR_spot_no_VA!$C156))-1</f>
        <v>0</v>
      </c>
      <c r="AG156" s="6">
        <f>((1+BSL_RFR_spot_no_VA!AG156)*(1+DH_RFR_spot_no_VA!$C156)/(1+BSL_RFR_spot_no_VA!$C156))-1</f>
        <v>0</v>
      </c>
      <c r="AH156" s="6">
        <f>((1+BSL_RFR_spot_no_VA!AH156)*(1+DH_RFR_spot_no_VA!$C156)/(1+BSL_RFR_spot_no_VA!$C156))-1</f>
        <v>2.5448971919375118E-3</v>
      </c>
      <c r="AI156" s="6">
        <f>((1+BSL_RFR_spot_no_VA!AI156)*(1+DH_RFR_spot_no_VA!$C156)/(1+BSL_RFR_spot_no_VA!$C156))-1</f>
        <v>-1.0063911622661181E-2</v>
      </c>
      <c r="AJ156" s="6">
        <f>((1+BSL_RFR_spot_no_VA!AJ156)*(1+DH_RFR_spot_no_VA!$C156)/(1+BSL_RFR_spot_no_VA!$C156))-1</f>
        <v>-4.1932965094420016E-3</v>
      </c>
      <c r="AK156" s="6">
        <f>((1+BSL_RFR_spot_no_VA!AK156)*(1+DH_RFR_spot_no_VA!$C156)/(1+BSL_RFR_spot_no_VA!$C156))-1</f>
        <v>2.0629090874038081E-3</v>
      </c>
      <c r="AL156" s="6">
        <f>((1+BSL_RFR_spot_no_VA!AL156)*(1+DH_RFR_spot_no_VA!$C156)/(1+BSL_RFR_spot_no_VA!$C156))-1</f>
        <v>2.885180793738007E-2</v>
      </c>
      <c r="AM156" s="6">
        <f>((1+BSL_RFR_spot_no_VA!AM156)*(1+DH_RFR_spot_no_VA!$C156)/(1+BSL_RFR_spot_no_VA!$C156))-1</f>
        <v>7.808207293444891E-4</v>
      </c>
      <c r="AN156" s="6">
        <f>((1+BSL_RFR_spot_no_VA!AN156)*(1+DH_RFR_spot_no_VA!$C156)/(1+BSL_RFR_spot_no_VA!$C156))-1</f>
        <v>5.523583677954802E-3</v>
      </c>
      <c r="AO156" s="6">
        <f>((1+BSL_RFR_spot_no_VA!AO156)*(1+DH_RFR_spot_no_VA!$C156)/(1+BSL_RFR_spot_no_VA!$C156))-1</f>
        <v>2.5545369540280749E-3</v>
      </c>
      <c r="AP156" s="6">
        <f>((1+BSL_RFR_spot_no_VA!AP156)*(1+DH_RFR_spot_no_VA!$C156)/(1+BSL_RFR_spot_no_VA!$C156))-1</f>
        <v>7.8082072934440028E-3</v>
      </c>
      <c r="AQ156" s="6">
        <f>((1+BSL_RFR_spot_no_VA!AQ156)*(1+DH_RFR_spot_no_VA!$C156)/(1+BSL_RFR_spot_no_VA!$C156))-1</f>
        <v>1.4459643136008893E-3</v>
      </c>
      <c r="AR156" s="6">
        <f>((1+BSL_RFR_spot_no_VA!AR156)*(1+DH_RFR_spot_no_VA!$C156)/(1+BSL_RFR_spot_no_VA!$C156))-1</f>
        <v>1.7698603198473162E-2</v>
      </c>
      <c r="AS156" s="6">
        <f>((1+BSL_RFR_spot_no_VA!AS156)*(1+DH_RFR_spot_no_VA!$C156)/(1+BSL_RFR_spot_no_VA!$C156))-1</f>
        <v>-9.9289549533917443E-3</v>
      </c>
      <c r="AT156" s="6">
        <f>((1+BSL_RFR_spot_no_VA!AT156)*(1+DH_RFR_spot_no_VA!$C156)/(1+BSL_RFR_spot_no_VA!$C156))-1</f>
        <v>5.9573729720350244E-3</v>
      </c>
      <c r="AU156" s="6">
        <f>((1+BSL_RFR_spot_no_VA!AU156)*(1+DH_RFR_spot_no_VA!$C156)/(1+BSL_RFR_spot_no_VA!$C156))-1</f>
        <v>1.7833559867742599E-2</v>
      </c>
      <c r="AV156" s="6">
        <f>((1+BSL_RFR_spot_no_VA!AV156)*(1+DH_RFR_spot_no_VA!$C156)/(1+BSL_RFR_spot_no_VA!$C156))-1</f>
        <v>4.2800543682581793E-3</v>
      </c>
      <c r="AW156" s="6">
        <f>((1+BSL_RFR_spot_no_VA!AW156)*(1+DH_RFR_spot_no_VA!$C156)/(1+BSL_RFR_spot_no_VA!$C156))-1</f>
        <v>2.3424621880332452E-3</v>
      </c>
      <c r="AX156" s="6">
        <f>((1+BSL_RFR_spot_no_VA!AX156)*(1+DH_RFR_spot_no_VA!$C156)/(1+BSL_RFR_spot_no_VA!$C156))-1</f>
        <v>2.1332793506656289E-2</v>
      </c>
      <c r="AY156" s="6">
        <f>((1+BSL_RFR_spot_no_VA!AY156)*(1+DH_RFR_spot_no_VA!$C156)/(1+BSL_RFR_spot_no_VA!$C156))-1</f>
        <v>2.6991333853887411E-4</v>
      </c>
      <c r="AZ156" s="6">
        <f>((1+BSL_RFR_spot_no_VA!AZ156)*(1+DH_RFR_spot_no_VA!$C156)/(1+BSL_RFR_spot_no_VA!$C156))-1</f>
        <v>9.9289549533931876E-4</v>
      </c>
      <c r="BA156" s="6">
        <f>((1+BSL_RFR_spot_no_VA!BA156)*(1+DH_RFR_spot_no_VA!$C156)/(1+BSL_RFR_spot_no_VA!$C156))-1</f>
        <v>3.2582395866471714E-3</v>
      </c>
      <c r="BB156" s="6">
        <f>((1+BSL_RFR_spot_no_VA!BB156)*(1+DH_RFR_spot_no_VA!$C156)/(1+BSL_RFR_spot_no_VA!$C156))-1</f>
        <v>2.128459469620303E-2</v>
      </c>
      <c r="BC156" s="6">
        <f>((1+BSL_RFR_spot_no_VA!BC156)*(1+DH_RFR_spot_no_VA!$C156)/(1+BSL_RFR_spot_no_VA!$C156))-1</f>
        <v>-1.3495666926939265E-3</v>
      </c>
      <c r="BD156" s="12"/>
      <c r="BE156" s="3"/>
    </row>
    <row r="157" spans="1:57" x14ac:dyDescent="0.25">
      <c r="A157" s="3"/>
      <c r="B157" s="3">
        <v>147</v>
      </c>
      <c r="C157" s="6"/>
      <c r="D157" s="6">
        <f>((1+BSL_RFR_spot_no_VA!D157)*(1+DH_RFR_spot_no_VA!$C157)/(1+BSL_RFR_spot_no_VA!$C157))-1</f>
        <v>0</v>
      </c>
      <c r="E157" s="6">
        <f>((1+BSL_RFR_spot_no_VA!E157)*(1+DH_RFR_spot_no_VA!$C157)/(1+BSL_RFR_spot_no_VA!$C157))-1</f>
        <v>0</v>
      </c>
      <c r="F157" s="6">
        <f>((1+BSL_RFR_spot_no_VA!F157)*(1+DH_RFR_spot_no_VA!$C157)/(1+BSL_RFR_spot_no_VA!$C157))-1</f>
        <v>-8.67545136444825E-5</v>
      </c>
      <c r="G157" s="6">
        <f>((1+BSL_RFR_spot_no_VA!G157)*(1+DH_RFR_spot_no_VA!$C157)/(1+BSL_RFR_spot_no_VA!$C157))-1</f>
        <v>4.9739254489546969E-3</v>
      </c>
      <c r="H157" s="6">
        <f>((1+BSL_RFR_spot_no_VA!H157)*(1+DH_RFR_spot_no_VA!$C157)/(1+BSL_RFR_spot_no_VA!$C157))-1</f>
        <v>0</v>
      </c>
      <c r="I157" s="6">
        <f>((1+BSL_RFR_spot_no_VA!I157)*(1+DH_RFR_spot_no_VA!$C157)/(1+BSL_RFR_spot_no_VA!$C157))-1</f>
        <v>5.0124830105757745E-4</v>
      </c>
      <c r="J157" s="6">
        <f>((1+BSL_RFR_spot_no_VA!J157)*(1+DH_RFR_spot_no_VA!$C157)/(1+BSL_RFR_spot_no_VA!$C157))-1</f>
        <v>-1.9278780809761642E-5</v>
      </c>
      <c r="K157" s="6">
        <f>((1+BSL_RFR_spot_no_VA!K157)*(1+DH_RFR_spot_no_VA!$C157)/(1+BSL_RFR_spot_no_VA!$C157))-1</f>
        <v>0</v>
      </c>
      <c r="L157" s="6">
        <f>((1+BSL_RFR_spot_no_VA!L157)*(1+DH_RFR_spot_no_VA!$C157)/(1+BSL_RFR_spot_no_VA!$C157))-1</f>
        <v>0</v>
      </c>
      <c r="M157" s="6">
        <f>((1+BSL_RFR_spot_no_VA!M157)*(1+DH_RFR_spot_no_VA!$C157)/(1+BSL_RFR_spot_no_VA!$C157))-1</f>
        <v>0</v>
      </c>
      <c r="N157" s="6">
        <f>((1+BSL_RFR_spot_no_VA!N157)*(1+DH_RFR_spot_no_VA!$C157)/(1+BSL_RFR_spot_no_VA!$C157))-1</f>
        <v>0</v>
      </c>
      <c r="O157" s="6">
        <f>((1+BSL_RFR_spot_no_VA!O157)*(1+DH_RFR_spot_no_VA!$C157)/(1+BSL_RFR_spot_no_VA!$C157))-1</f>
        <v>0</v>
      </c>
      <c r="P157" s="6">
        <f>((1+BSL_RFR_spot_no_VA!P157)*(1+DH_RFR_spot_no_VA!$C157)/(1+BSL_RFR_spot_no_VA!$C157))-1</f>
        <v>5.1185163050289084E-3</v>
      </c>
      <c r="Q157" s="6">
        <f>((1+BSL_RFR_spot_no_VA!Q157)*(1+DH_RFR_spot_no_VA!$C157)/(1+BSL_RFR_spot_no_VA!$C157))-1</f>
        <v>6.4101946192922643E-3</v>
      </c>
      <c r="R157" s="6">
        <f>((1+BSL_RFR_spot_no_VA!R157)*(1+DH_RFR_spot_no_VA!$C157)/(1+BSL_RFR_spot_no_VA!$C157))-1</f>
        <v>0</v>
      </c>
      <c r="S157" s="6">
        <f>((1+BSL_RFR_spot_no_VA!S157)*(1+DH_RFR_spot_no_VA!$C157)/(1+BSL_RFR_spot_no_VA!$C157))-1</f>
        <v>0</v>
      </c>
      <c r="T157" s="6">
        <f>((1+BSL_RFR_spot_no_VA!T157)*(1+DH_RFR_spot_no_VA!$C157)/(1+BSL_RFR_spot_no_VA!$C157))-1</f>
        <v>0</v>
      </c>
      <c r="U157" s="6">
        <f>((1+BSL_RFR_spot_no_VA!U157)*(1+DH_RFR_spot_no_VA!$C157)/(1+BSL_RFR_spot_no_VA!$C157))-1</f>
        <v>-1.00731629731734E-2</v>
      </c>
      <c r="V157" s="6">
        <f>((1+BSL_RFR_spot_no_VA!V157)*(1+DH_RFR_spot_no_VA!$C157)/(1+BSL_RFR_spot_no_VA!$C157))-1</f>
        <v>0</v>
      </c>
      <c r="W157" s="6">
        <f>((1+BSL_RFR_spot_no_VA!W157)*(1+DH_RFR_spot_no_VA!$C157)/(1+BSL_RFR_spot_no_VA!$C157))-1</f>
        <v>0</v>
      </c>
      <c r="X157" s="6">
        <f>((1+BSL_RFR_spot_no_VA!X157)*(1+DH_RFR_spot_no_VA!$C157)/(1+BSL_RFR_spot_no_VA!$C157))-1</f>
        <v>0</v>
      </c>
      <c r="Y157" s="6">
        <f>((1+BSL_RFR_spot_no_VA!Y157)*(1+DH_RFR_spot_no_VA!$C157)/(1+BSL_RFR_spot_no_VA!$C157))-1</f>
        <v>0</v>
      </c>
      <c r="Z157" s="6">
        <f>((1+BSL_RFR_spot_no_VA!Z157)*(1+DH_RFR_spot_no_VA!$C157)/(1+BSL_RFR_spot_no_VA!$C157))-1</f>
        <v>1.9085993001803914E-3</v>
      </c>
      <c r="AA157" s="6">
        <f>((1+BSL_RFR_spot_no_VA!AA157)*(1+DH_RFR_spot_no_VA!$C157)/(1+BSL_RFR_spot_no_VA!$C157))-1</f>
        <v>3.8943137236000513E-3</v>
      </c>
      <c r="AB157" s="6">
        <f>((1+BSL_RFR_spot_no_VA!AB157)*(1+DH_RFR_spot_no_VA!$C157)/(1+BSL_RFR_spot_no_VA!$C157))-1</f>
        <v>0</v>
      </c>
      <c r="AC157" s="6">
        <f>((1+BSL_RFR_spot_no_VA!AC157)*(1+DH_RFR_spot_no_VA!$C157)/(1+BSL_RFR_spot_no_VA!$C157))-1</f>
        <v>5.3016647227230873E-3</v>
      </c>
      <c r="AD157" s="6">
        <f>((1+BSL_RFR_spot_no_VA!AD157)*(1+DH_RFR_spot_no_VA!$C157)/(1+BSL_RFR_spot_no_VA!$C157))-1</f>
        <v>9.8225388226449439E-3</v>
      </c>
      <c r="AE157" s="6">
        <f>((1+BSL_RFR_spot_no_VA!AE157)*(1+DH_RFR_spot_no_VA!$C157)/(1+BSL_RFR_spot_no_VA!$C157))-1</f>
        <v>0</v>
      </c>
      <c r="AF157" s="6">
        <f>((1+BSL_RFR_spot_no_VA!AF157)*(1+DH_RFR_spot_no_VA!$C157)/(1+BSL_RFR_spot_no_VA!$C157))-1</f>
        <v>0</v>
      </c>
      <c r="AG157" s="6">
        <f>((1+BSL_RFR_spot_no_VA!AG157)*(1+DH_RFR_spot_no_VA!$C157)/(1+BSL_RFR_spot_no_VA!$C157))-1</f>
        <v>0</v>
      </c>
      <c r="AH157" s="6">
        <f>((1+BSL_RFR_spot_no_VA!AH157)*(1+DH_RFR_spot_no_VA!$C157)/(1+BSL_RFR_spot_no_VA!$C157))-1</f>
        <v>2.5255202860972048E-3</v>
      </c>
      <c r="AI157" s="6">
        <f>((1+BSL_RFR_spot_no_VA!AI157)*(1+DH_RFR_spot_no_VA!$C157)/(1+BSL_RFR_spot_no_VA!$C157))-1</f>
        <v>-1.00731629731734E-2</v>
      </c>
      <c r="AJ157" s="6">
        <f>((1+BSL_RFR_spot_no_VA!AJ157)*(1+DH_RFR_spot_no_VA!$C157)/(1+BSL_RFR_spot_no_VA!$C157))-1</f>
        <v>-4.1738560453435936E-3</v>
      </c>
      <c r="AK157" s="6">
        <f>((1+BSL_RFR_spot_no_VA!AK157)*(1+DH_RFR_spot_no_VA!$C157)/(1+BSL_RFR_spot_no_VA!$C157))-1</f>
        <v>2.043550765849611E-3</v>
      </c>
      <c r="AL157" s="6">
        <f>((1+BSL_RFR_spot_no_VA!AL157)*(1+DH_RFR_spot_no_VA!$C157)/(1+BSL_RFR_spot_no_VA!$C157))-1</f>
        <v>2.8715744016348355E-2</v>
      </c>
      <c r="AM157" s="6">
        <f>((1+BSL_RFR_spot_no_VA!AM157)*(1+DH_RFR_spot_no_VA!$C157)/(1+BSL_RFR_spot_no_VA!$C157))-1</f>
        <v>7.61511841991247E-4</v>
      </c>
      <c r="AN157" s="6">
        <f>((1+BSL_RFR_spot_no_VA!AN157)*(1+DH_RFR_spot_no_VA!$C157)/(1+BSL_RFR_spot_no_VA!$C157))-1</f>
        <v>5.4751737500122744E-3</v>
      </c>
      <c r="AO157" s="6">
        <f>((1+BSL_RFR_spot_no_VA!AO157)*(1+DH_RFR_spot_no_VA!$C157)/(1+BSL_RFR_spot_no_VA!$C157))-1</f>
        <v>2.5255202860972048E-3</v>
      </c>
      <c r="AP157" s="6">
        <f>((1+BSL_RFR_spot_no_VA!AP157)*(1+DH_RFR_spot_no_VA!$C157)/(1+BSL_RFR_spot_no_VA!$C157))-1</f>
        <v>7.7500698855805794E-3</v>
      </c>
      <c r="AQ157" s="6">
        <f>((1+BSL_RFR_spot_no_VA!AQ157)*(1+DH_RFR_spot_no_VA!$C157)/(1+BSL_RFR_spot_no_VA!$C157))-1</f>
        <v>1.4266297799327976E-3</v>
      </c>
      <c r="AR157" s="6">
        <f>((1+BSL_RFR_spot_no_VA!AR157)*(1+DH_RFR_spot_no_VA!$C157)/(1+BSL_RFR_spot_no_VA!$C157))-1</f>
        <v>1.7640084441060022E-2</v>
      </c>
      <c r="AS157" s="6">
        <f>((1+BSL_RFR_spot_no_VA!AS157)*(1+DH_RFR_spot_no_VA!$C157)/(1+BSL_RFR_spot_no_VA!$C157))-1</f>
        <v>-9.9382115075042909E-3</v>
      </c>
      <c r="AT157" s="6">
        <f>((1+BSL_RFR_spot_no_VA!AT157)*(1+DH_RFR_spot_no_VA!$C157)/(1+BSL_RFR_spot_no_VA!$C157))-1</f>
        <v>5.9089463182349089E-3</v>
      </c>
      <c r="AU157" s="6">
        <f>((1+BSL_RFR_spot_no_VA!AU157)*(1+DH_RFR_spot_no_VA!$C157)/(1+BSL_RFR_spot_no_VA!$C157))-1</f>
        <v>1.776539651632425E-2</v>
      </c>
      <c r="AV157" s="6">
        <f>((1+BSL_RFR_spot_no_VA!AV157)*(1+DH_RFR_spot_no_VA!$C157)/(1+BSL_RFR_spot_no_VA!$C157))-1</f>
        <v>4.2413317781782034E-3</v>
      </c>
      <c r="AW157" s="6">
        <f>((1+BSL_RFR_spot_no_VA!AW157)*(1+DH_RFR_spot_no_VA!$C157)/(1+BSL_RFR_spot_no_VA!$C157))-1</f>
        <v>2.3230930875932643E-3</v>
      </c>
      <c r="AX157" s="6">
        <f>((1+BSL_RFR_spot_no_VA!AX157)*(1+DH_RFR_spot_no_VA!$C157)/(1+BSL_RFR_spot_no_VA!$C157))-1</f>
        <v>2.124521645251165E-2</v>
      </c>
      <c r="AY157" s="6">
        <f>((1+BSL_RFR_spot_no_VA!AY157)*(1+DH_RFR_spot_no_VA!$C157)/(1+BSL_RFR_spot_no_VA!$C157))-1</f>
        <v>2.6026354093366955E-4</v>
      </c>
      <c r="AZ157" s="6">
        <f>((1+BSL_RFR_spot_no_VA!AZ157)*(1+DH_RFR_spot_no_VA!$C157)/(1+BSL_RFR_spot_no_VA!$C157))-1</f>
        <v>9.7357843089995733E-4</v>
      </c>
      <c r="BA157" s="6">
        <f>((1+BSL_RFR_spot_no_VA!BA157)*(1+DH_RFR_spot_no_VA!$C157)/(1+BSL_RFR_spot_no_VA!$C157))-1</f>
        <v>3.2291957856585007E-3</v>
      </c>
      <c r="BB157" s="6">
        <f>((1+BSL_RFR_spot_no_VA!BB157)*(1+DH_RFR_spot_no_VA!$C157)/(1+BSL_RFR_spot_no_VA!$C157))-1</f>
        <v>2.1197019500486691E-2</v>
      </c>
      <c r="BC157" s="6">
        <f>((1+BSL_RFR_spot_no_VA!BC157)*(1+DH_RFR_spot_no_VA!$C157)/(1+BSL_RFR_spot_no_VA!$C157))-1</f>
        <v>-1.3495146566929739E-3</v>
      </c>
      <c r="BD157" s="12"/>
      <c r="BE157" s="3"/>
    </row>
    <row r="158" spans="1:57" x14ac:dyDescent="0.25">
      <c r="A158" s="3"/>
      <c r="B158" s="3">
        <v>148</v>
      </c>
      <c r="C158" s="6"/>
      <c r="D158" s="6">
        <f>((1+BSL_RFR_spot_no_VA!D158)*(1+DH_RFR_spot_no_VA!$C158)/(1+BSL_RFR_spot_no_VA!$C158))-1</f>
        <v>0</v>
      </c>
      <c r="E158" s="6">
        <f>((1+BSL_RFR_spot_no_VA!E158)*(1+DH_RFR_spot_no_VA!$C158)/(1+BSL_RFR_spot_no_VA!$C158))-1</f>
        <v>0</v>
      </c>
      <c r="F158" s="6">
        <f>((1+BSL_RFR_spot_no_VA!F158)*(1+DH_RFR_spot_no_VA!$C158)/(1+BSL_RFR_spot_no_VA!$C158))-1</f>
        <v>-8.6752004935131133E-5</v>
      </c>
      <c r="G158" s="6">
        <f>((1+BSL_RFR_spot_no_VA!G158)*(1+DH_RFR_spot_no_VA!$C158)/(1+BSL_RFR_spot_no_VA!$C158))-1</f>
        <v>4.935225169648394E-3</v>
      </c>
      <c r="H158" s="6">
        <f>((1+BSL_RFR_spot_no_VA!H158)*(1+DH_RFR_spot_no_VA!$C158)/(1+BSL_RFR_spot_no_VA!$C158))-1</f>
        <v>0</v>
      </c>
      <c r="I158" s="6">
        <f>((1+BSL_RFR_spot_no_VA!I158)*(1+DH_RFR_spot_no_VA!$C158)/(1+BSL_RFR_spot_no_VA!$C158))-1</f>
        <v>5.0123380629241154E-4</v>
      </c>
      <c r="J158" s="6">
        <f>((1+BSL_RFR_spot_no_VA!J158)*(1+DH_RFR_spot_no_VA!$C158)/(1+BSL_RFR_spot_no_VA!$C158))-1</f>
        <v>-1.9278223318819343E-5</v>
      </c>
      <c r="K158" s="6">
        <f>((1+BSL_RFR_spot_no_VA!K158)*(1+DH_RFR_spot_no_VA!$C158)/(1+BSL_RFR_spot_no_VA!$C158))-1</f>
        <v>0</v>
      </c>
      <c r="L158" s="6">
        <f>((1+BSL_RFR_spot_no_VA!L158)*(1+DH_RFR_spot_no_VA!$C158)/(1+BSL_RFR_spot_no_VA!$C158))-1</f>
        <v>0</v>
      </c>
      <c r="M158" s="6">
        <f>((1+BSL_RFR_spot_no_VA!M158)*(1+DH_RFR_spot_no_VA!$C158)/(1+BSL_RFR_spot_no_VA!$C158))-1</f>
        <v>0</v>
      </c>
      <c r="N158" s="6">
        <f>((1+BSL_RFR_spot_no_VA!N158)*(1+DH_RFR_spot_no_VA!$C158)/(1+BSL_RFR_spot_no_VA!$C158))-1</f>
        <v>0</v>
      </c>
      <c r="O158" s="6">
        <f>((1+BSL_RFR_spot_no_VA!O158)*(1+DH_RFR_spot_no_VA!$C158)/(1+BSL_RFR_spot_no_VA!$C158))-1</f>
        <v>0</v>
      </c>
      <c r="P158" s="6">
        <f>((1+BSL_RFR_spot_no_VA!P158)*(1+DH_RFR_spot_no_VA!$C158)/(1+BSL_RFR_spot_no_VA!$C158))-1</f>
        <v>5.0798118445405382E-3</v>
      </c>
      <c r="Q158" s="6">
        <f>((1+BSL_RFR_spot_no_VA!Q158)*(1+DH_RFR_spot_no_VA!$C158)/(1+BSL_RFR_spot_no_VA!$C158))-1</f>
        <v>6.3618136952499071E-3</v>
      </c>
      <c r="R158" s="6">
        <f>((1+BSL_RFR_spot_no_VA!R158)*(1+DH_RFR_spot_no_VA!$C158)/(1+BSL_RFR_spot_no_VA!$C158))-1</f>
        <v>0</v>
      </c>
      <c r="S158" s="6">
        <f>((1+BSL_RFR_spot_no_VA!S158)*(1+DH_RFR_spot_no_VA!$C158)/(1+BSL_RFR_spot_no_VA!$C158))-1</f>
        <v>0</v>
      </c>
      <c r="T158" s="6">
        <f>((1+BSL_RFR_spot_no_VA!T158)*(1+DH_RFR_spot_no_VA!$C158)/(1+BSL_RFR_spot_no_VA!$C158))-1</f>
        <v>0</v>
      </c>
      <c r="U158" s="6">
        <f>((1+BSL_RFR_spot_no_VA!U158)*(1+DH_RFR_spot_no_VA!$C158)/(1+BSL_RFR_spot_no_VA!$C158))-1</f>
        <v>-1.0063232572486092E-2</v>
      </c>
      <c r="V158" s="6">
        <f>((1+BSL_RFR_spot_no_VA!V158)*(1+DH_RFR_spot_no_VA!$C158)/(1+BSL_RFR_spot_no_VA!$C158))-1</f>
        <v>0</v>
      </c>
      <c r="W158" s="6">
        <f>((1+BSL_RFR_spot_no_VA!W158)*(1+DH_RFR_spot_no_VA!$C158)/(1+BSL_RFR_spot_no_VA!$C158))-1</f>
        <v>0</v>
      </c>
      <c r="X158" s="6">
        <f>((1+BSL_RFR_spot_no_VA!X158)*(1+DH_RFR_spot_no_VA!$C158)/(1+BSL_RFR_spot_no_VA!$C158))-1</f>
        <v>0</v>
      </c>
      <c r="Y158" s="6">
        <f>((1+BSL_RFR_spot_no_VA!Y158)*(1+DH_RFR_spot_no_VA!$C158)/(1+BSL_RFR_spot_no_VA!$C158))-1</f>
        <v>0</v>
      </c>
      <c r="Z158" s="6">
        <f>((1+BSL_RFR_spot_no_VA!Z158)*(1+DH_RFR_spot_no_VA!$C158)/(1+BSL_RFR_spot_no_VA!$C158))-1</f>
        <v>1.889265885256286E-3</v>
      </c>
      <c r="AA158" s="6">
        <f>((1+BSL_RFR_spot_no_VA!AA158)*(1+DH_RFR_spot_no_VA!$C158)/(1+BSL_RFR_spot_no_VA!$C158))-1</f>
        <v>3.8749228871068908E-3</v>
      </c>
      <c r="AB158" s="6">
        <f>((1+BSL_RFR_spot_no_VA!AB158)*(1+DH_RFR_spot_no_VA!$C158)/(1+BSL_RFR_spot_no_VA!$C158))-1</f>
        <v>0</v>
      </c>
      <c r="AC158" s="6">
        <f>((1+BSL_RFR_spot_no_VA!AC158)*(1+DH_RFR_spot_no_VA!$C158)/(1+BSL_RFR_spot_no_VA!$C158))-1</f>
        <v>5.2725940777298419E-3</v>
      </c>
      <c r="AD158" s="6">
        <f>((1+BSL_RFR_spot_no_VA!AD158)*(1+DH_RFR_spot_no_VA!$C158)/(1+BSL_RFR_spot_no_VA!$C158))-1</f>
        <v>9.7547809993832058E-3</v>
      </c>
      <c r="AE158" s="6">
        <f>((1+BSL_RFR_spot_no_VA!AE158)*(1+DH_RFR_spot_no_VA!$C158)/(1+BSL_RFR_spot_no_VA!$C158))-1</f>
        <v>0</v>
      </c>
      <c r="AF158" s="6">
        <f>((1+BSL_RFR_spot_no_VA!AF158)*(1+DH_RFR_spot_no_VA!$C158)/(1+BSL_RFR_spot_no_VA!$C158))-1</f>
        <v>0</v>
      </c>
      <c r="AG158" s="6">
        <f>((1+BSL_RFR_spot_no_VA!AG158)*(1+DH_RFR_spot_no_VA!$C158)/(1+BSL_RFR_spot_no_VA!$C158))-1</f>
        <v>0</v>
      </c>
      <c r="AH158" s="6">
        <f>((1+BSL_RFR_spot_no_VA!AH158)*(1+DH_RFR_spot_no_VA!$C158)/(1+BSL_RFR_spot_no_VA!$C158))-1</f>
        <v>2.5061690314622798E-3</v>
      </c>
      <c r="AI158" s="6">
        <f>((1+BSL_RFR_spot_no_VA!AI158)*(1+DH_RFR_spot_no_VA!$C158)/(1+BSL_RFR_spot_no_VA!$C158))-1</f>
        <v>-1.0063232572486092E-2</v>
      </c>
      <c r="AJ158" s="6">
        <f>((1+BSL_RFR_spot_no_VA!AJ158)*(1+DH_RFR_spot_no_VA!$C158)/(1+BSL_RFR_spot_no_VA!$C158))-1</f>
        <v>-4.1448180135718049E-3</v>
      </c>
      <c r="AK158" s="6">
        <f>((1+BSL_RFR_spot_no_VA!AK158)*(1+DH_RFR_spot_no_VA!$C158)/(1+BSL_RFR_spot_no_VA!$C158))-1</f>
        <v>2.0338525601482083E-3</v>
      </c>
      <c r="AL158" s="6">
        <f>((1+BSL_RFR_spot_no_VA!AL158)*(1+DH_RFR_spot_no_VA!$C158)/(1+BSL_RFR_spot_no_VA!$C158))-1</f>
        <v>2.8579966070327201E-2</v>
      </c>
      <c r="AM158" s="6">
        <f>((1+BSL_RFR_spot_no_VA!AM158)*(1+DH_RFR_spot_no_VA!$C158)/(1+BSL_RFR_spot_no_VA!$C158))-1</f>
        <v>7.6148982109813801E-4</v>
      </c>
      <c r="AN158" s="6">
        <f>((1+BSL_RFR_spot_no_VA!AN158)*(1+DH_RFR_spot_no_VA!$C158)/(1+BSL_RFR_spot_no_VA!$C158))-1</f>
        <v>5.4460980876003262E-3</v>
      </c>
      <c r="AO158" s="6">
        <f>((1+BSL_RFR_spot_no_VA!AO158)*(1+DH_RFR_spot_no_VA!$C158)/(1+BSL_RFR_spot_no_VA!$C158))-1</f>
        <v>2.5061690314622798E-3</v>
      </c>
      <c r="AP158" s="6">
        <f>((1+BSL_RFR_spot_no_VA!AP158)*(1+DH_RFR_spot_no_VA!$C158)/(1+BSL_RFR_spot_no_VA!$C158))-1</f>
        <v>7.6920111042566575E-3</v>
      </c>
      <c r="AQ158" s="6">
        <f>((1+BSL_RFR_spot_no_VA!AQ158)*(1+DH_RFR_spot_no_VA!$C158)/(1+BSL_RFR_spot_no_VA!$C158))-1</f>
        <v>1.4169494139419925E-3</v>
      </c>
      <c r="AR158" s="6">
        <f>((1+BSL_RFR_spot_no_VA!AR158)*(1+DH_RFR_spot_no_VA!$C158)/(1+BSL_RFR_spot_no_VA!$C158))-1</f>
        <v>1.7581739666872265E-2</v>
      </c>
      <c r="AS158" s="6">
        <f>((1+BSL_RFR_spot_no_VA!AS158)*(1+DH_RFR_spot_no_VA!$C158)/(1+BSL_RFR_spot_no_VA!$C158))-1</f>
        <v>-9.9379241209128777E-3</v>
      </c>
      <c r="AT158" s="6">
        <f>((1+BSL_RFR_spot_no_VA!AT158)*(1+DH_RFR_spot_no_VA!$C158)/(1+BSL_RFR_spot_no_VA!$C158))-1</f>
        <v>5.8702190006170163E-3</v>
      </c>
      <c r="AU158" s="6">
        <f>((1+BSL_RFR_spot_no_VA!AU158)*(1+DH_RFR_spot_no_VA!$C158)/(1+BSL_RFR_spot_no_VA!$C158))-1</f>
        <v>1.7707048118445368E-2</v>
      </c>
      <c r="AV158" s="6">
        <f>((1+BSL_RFR_spot_no_VA!AV158)*(1+DH_RFR_spot_no_VA!$C158)/(1+BSL_RFR_spot_no_VA!$C158))-1</f>
        <v>4.2122917951881167E-3</v>
      </c>
      <c r="AW158" s="6">
        <f>((1+BSL_RFR_spot_no_VA!AW158)*(1+DH_RFR_spot_no_VA!$C158)/(1+BSL_RFR_spot_no_VA!$C158))-1</f>
        <v>2.3037476866132334E-3</v>
      </c>
      <c r="AX158" s="6">
        <f>((1+BSL_RFR_spot_no_VA!AX158)*(1+DH_RFR_spot_no_VA!$C158)/(1+BSL_RFR_spot_no_VA!$C158))-1</f>
        <v>2.1167489204194867E-2</v>
      </c>
      <c r="AY158" s="6">
        <f>((1+BSL_RFR_spot_no_VA!AY158)*(1+DH_RFR_spot_no_VA!$C158)/(1+BSL_RFR_spot_no_VA!$C158))-1</f>
        <v>2.6025601480572647E-4</v>
      </c>
      <c r="AZ158" s="6">
        <f>((1+BSL_RFR_spot_no_VA!AZ158)*(1+DH_RFR_spot_no_VA!$C158)/(1+BSL_RFR_spot_no_VA!$C158))-1</f>
        <v>9.7355027760648305E-4</v>
      </c>
      <c r="BA158" s="6">
        <f>((1+BSL_RFR_spot_no_VA!BA158)*(1+DH_RFR_spot_no_VA!$C158)/(1+BSL_RFR_spot_no_VA!$C158))-1</f>
        <v>3.2098241826032936E-3</v>
      </c>
      <c r="BB158" s="6">
        <f>((1+BSL_RFR_spot_no_VA!BB158)*(1+DH_RFR_spot_no_VA!$C158)/(1+BSL_RFR_spot_no_VA!$C158))-1</f>
        <v>2.1119293645897708E-2</v>
      </c>
      <c r="BC158" s="6">
        <f>((1+BSL_RFR_spot_no_VA!BC158)*(1+DH_RFR_spot_no_VA!$C158)/(1+BSL_RFR_spot_no_VA!$C158))-1</f>
        <v>-1.339836520666271E-3</v>
      </c>
      <c r="BD158" s="12"/>
      <c r="BE158" s="3"/>
    </row>
    <row r="159" spans="1:57" x14ac:dyDescent="0.25">
      <c r="A159" s="3"/>
      <c r="B159" s="3">
        <v>149</v>
      </c>
      <c r="C159" s="6"/>
      <c r="D159" s="6">
        <f>((1+BSL_RFR_spot_no_VA!D159)*(1+DH_RFR_spot_no_VA!$C159)/(1+BSL_RFR_spot_no_VA!$C159))-1</f>
        <v>0</v>
      </c>
      <c r="E159" s="6">
        <f>((1+BSL_RFR_spot_no_VA!E159)*(1+DH_RFR_spot_no_VA!$C159)/(1+BSL_RFR_spot_no_VA!$C159))-1</f>
        <v>0</v>
      </c>
      <c r="F159" s="6">
        <f>((1+BSL_RFR_spot_no_VA!F159)*(1+DH_RFR_spot_no_VA!$C159)/(1+BSL_RFR_spot_no_VA!$C159))-1</f>
        <v>-8.6749496370885915E-5</v>
      </c>
      <c r="G159" s="6">
        <f>((1+BSL_RFR_spot_no_VA!G159)*(1+DH_RFR_spot_no_VA!$C159)/(1+BSL_RFR_spot_no_VA!$C159))-1</f>
        <v>4.9061659614253461E-3</v>
      </c>
      <c r="H159" s="6">
        <f>((1+BSL_RFR_spot_no_VA!H159)*(1+DH_RFR_spot_no_VA!$C159)/(1+BSL_RFR_spot_no_VA!$C159))-1</f>
        <v>0</v>
      </c>
      <c r="I159" s="6">
        <f>((1+BSL_RFR_spot_no_VA!I159)*(1+DH_RFR_spot_no_VA!$C159)/(1+BSL_RFR_spot_no_VA!$C159))-1</f>
        <v>5.0121931236568606E-4</v>
      </c>
      <c r="J159" s="6">
        <f>((1+BSL_RFR_spot_no_VA!J159)*(1+DH_RFR_spot_no_VA!$C159)/(1+BSL_RFR_spot_no_VA!$C159))-1</f>
        <v>-1.9277665860184534E-5</v>
      </c>
      <c r="K159" s="6">
        <f>((1+BSL_RFR_spot_no_VA!K159)*(1+DH_RFR_spot_no_VA!$C159)/(1+BSL_RFR_spot_no_VA!$C159))-1</f>
        <v>0</v>
      </c>
      <c r="L159" s="6">
        <f>((1+BSL_RFR_spot_no_VA!L159)*(1+DH_RFR_spot_no_VA!$C159)/(1+BSL_RFR_spot_no_VA!$C159))-1</f>
        <v>0</v>
      </c>
      <c r="M159" s="6">
        <f>((1+BSL_RFR_spot_no_VA!M159)*(1+DH_RFR_spot_no_VA!$C159)/(1+BSL_RFR_spot_no_VA!$C159))-1</f>
        <v>0</v>
      </c>
      <c r="N159" s="6">
        <f>((1+BSL_RFR_spot_no_VA!N159)*(1+DH_RFR_spot_no_VA!$C159)/(1+BSL_RFR_spot_no_VA!$C159))-1</f>
        <v>0</v>
      </c>
      <c r="O159" s="6">
        <f>((1+BSL_RFR_spot_no_VA!O159)*(1+DH_RFR_spot_no_VA!$C159)/(1+BSL_RFR_spot_no_VA!$C159))-1</f>
        <v>0</v>
      </c>
      <c r="P159" s="6">
        <f>((1+BSL_RFR_spot_no_VA!P159)*(1+DH_RFR_spot_no_VA!$C159)/(1+BSL_RFR_spot_no_VA!$C159))-1</f>
        <v>5.0507484553772297E-3</v>
      </c>
      <c r="Q159" s="6">
        <f>((1+BSL_RFR_spot_no_VA!Q159)*(1+DH_RFR_spot_no_VA!$C159)/(1+BSL_RFR_spot_no_VA!$C159))-1</f>
        <v>6.3230744021514074E-3</v>
      </c>
      <c r="R159" s="6">
        <f>((1+BSL_RFR_spot_no_VA!R159)*(1+DH_RFR_spot_no_VA!$C159)/(1+BSL_RFR_spot_no_VA!$C159))-1</f>
        <v>0</v>
      </c>
      <c r="S159" s="6">
        <f>((1+BSL_RFR_spot_no_VA!S159)*(1+DH_RFR_spot_no_VA!$C159)/(1+BSL_RFR_spot_no_VA!$C159))-1</f>
        <v>0</v>
      </c>
      <c r="T159" s="6">
        <f>((1+BSL_RFR_spot_no_VA!T159)*(1+DH_RFR_spot_no_VA!$C159)/(1+BSL_RFR_spot_no_VA!$C159))-1</f>
        <v>0</v>
      </c>
      <c r="U159" s="6">
        <f>((1+BSL_RFR_spot_no_VA!U159)*(1+DH_RFR_spot_no_VA!$C159)/(1+BSL_RFR_spot_no_VA!$C159))-1</f>
        <v>-1.0062941579033646E-2</v>
      </c>
      <c r="V159" s="6">
        <f>((1+BSL_RFR_spot_no_VA!V159)*(1+DH_RFR_spot_no_VA!$C159)/(1+BSL_RFR_spot_no_VA!$C159))-1</f>
        <v>0</v>
      </c>
      <c r="W159" s="6">
        <f>((1+BSL_RFR_spot_no_VA!W159)*(1+DH_RFR_spot_no_VA!$C159)/(1+BSL_RFR_spot_no_VA!$C159))-1</f>
        <v>0</v>
      </c>
      <c r="X159" s="6">
        <f>((1+BSL_RFR_spot_no_VA!X159)*(1+DH_RFR_spot_no_VA!$C159)/(1+BSL_RFR_spot_no_VA!$C159))-1</f>
        <v>0</v>
      </c>
      <c r="Y159" s="6">
        <f>((1+BSL_RFR_spot_no_VA!Y159)*(1+DH_RFR_spot_no_VA!$C159)/(1+BSL_RFR_spot_no_VA!$C159))-1</f>
        <v>0</v>
      </c>
      <c r="Z159" s="6">
        <f>((1+BSL_RFR_spot_no_VA!Z159)*(1+DH_RFR_spot_no_VA!$C159)/(1+BSL_RFR_spot_no_VA!$C159))-1</f>
        <v>1.8795724213713783E-3</v>
      </c>
      <c r="AA159" s="6">
        <f>((1+BSL_RFR_spot_no_VA!AA159)*(1+DH_RFR_spot_no_VA!$C159)/(1+BSL_RFR_spot_no_VA!$C159))-1</f>
        <v>3.8458943391135314E-3</v>
      </c>
      <c r="AB159" s="6">
        <f>((1+BSL_RFR_spot_no_VA!AB159)*(1+DH_RFR_spot_no_VA!$C159)/(1+BSL_RFR_spot_no_VA!$C159))-1</f>
        <v>0</v>
      </c>
      <c r="AC159" s="6">
        <f>((1+BSL_RFR_spot_no_VA!AC159)*(1+DH_RFR_spot_no_VA!$C159)/(1+BSL_RFR_spot_no_VA!$C159))-1</f>
        <v>5.2338862810490383E-3</v>
      </c>
      <c r="AD159" s="6">
        <f>((1+BSL_RFR_spot_no_VA!AD159)*(1+DH_RFR_spot_no_VA!$C159)/(1+BSL_RFR_spot_no_VA!$C159))-1</f>
        <v>9.6870270947595483E-3</v>
      </c>
      <c r="AE159" s="6">
        <f>((1+BSL_RFR_spot_no_VA!AE159)*(1+DH_RFR_spot_no_VA!$C159)/(1+BSL_RFR_spot_no_VA!$C159))-1</f>
        <v>0</v>
      </c>
      <c r="AF159" s="6">
        <f>((1+BSL_RFR_spot_no_VA!AF159)*(1+DH_RFR_spot_no_VA!$C159)/(1+BSL_RFR_spot_no_VA!$C159))-1</f>
        <v>0</v>
      </c>
      <c r="AG159" s="6">
        <f>((1+BSL_RFR_spot_no_VA!AG159)*(1+DH_RFR_spot_no_VA!$C159)/(1+BSL_RFR_spot_no_VA!$C159))-1</f>
        <v>0</v>
      </c>
      <c r="AH159" s="6">
        <f>((1+BSL_RFR_spot_no_VA!AH159)*(1+DH_RFR_spot_no_VA!$C159)/(1+BSL_RFR_spot_no_VA!$C159))-1</f>
        <v>2.4868188959681348E-3</v>
      </c>
      <c r="AI159" s="6">
        <f>((1+BSL_RFR_spot_no_VA!AI159)*(1+DH_RFR_spot_no_VA!$C159)/(1+BSL_RFR_spot_no_VA!$C159))-1</f>
        <v>-1.0062941579033646E-2</v>
      </c>
      <c r="AJ159" s="6">
        <f>((1+BSL_RFR_spot_no_VA!AJ159)*(1+DH_RFR_spot_no_VA!$C159)/(1+BSL_RFR_spot_no_VA!$C159))-1</f>
        <v>-4.1157816611564479E-3</v>
      </c>
      <c r="AK159" s="6">
        <f>((1+BSL_RFR_spot_no_VA!AK159)*(1+DH_RFR_spot_no_VA!$C159)/(1+BSL_RFR_spot_no_VA!$C159))-1</f>
        <v>2.014516082392781E-3</v>
      </c>
      <c r="AL159" s="6">
        <f>((1+BSL_RFR_spot_no_VA!AL159)*(1+DH_RFR_spot_no_VA!$C159)/(1+BSL_RFR_spot_no_VA!$C159))-1</f>
        <v>2.8453834809681444E-2</v>
      </c>
      <c r="AM159" s="6">
        <f>((1+BSL_RFR_spot_no_VA!AM159)*(1+DH_RFR_spot_no_VA!$C159)/(1+BSL_RFR_spot_no_VA!$C159))-1</f>
        <v>7.5182896854841808E-4</v>
      </c>
      <c r="AN159" s="6">
        <f>((1+BSL_RFR_spot_no_VA!AN159)*(1+DH_RFR_spot_no_VA!$C159)/(1+BSL_RFR_spot_no_VA!$C159))-1</f>
        <v>5.4073852737912542E-3</v>
      </c>
      <c r="AO159" s="6">
        <f>((1+BSL_RFR_spot_no_VA!AO159)*(1+DH_RFR_spot_no_VA!$C159)/(1+BSL_RFR_spot_no_VA!$C159))-1</f>
        <v>2.4964577288981715E-3</v>
      </c>
      <c r="AP159" s="6">
        <f>((1+BSL_RFR_spot_no_VA!AP159)*(1+DH_RFR_spot_no_VA!$C159)/(1+BSL_RFR_spot_no_VA!$C159))-1</f>
        <v>7.6435945135764349E-3</v>
      </c>
      <c r="AQ159" s="6">
        <f>((1+BSL_RFR_spot_no_VA!AQ159)*(1+DH_RFR_spot_no_VA!$C159)/(1+BSL_RFR_spot_no_VA!$C159))-1</f>
        <v>1.4169084407260613E-3</v>
      </c>
      <c r="AR159" s="6">
        <f>((1+BSL_RFR_spot_no_VA!AR159)*(1+DH_RFR_spot_no_VA!$C159)/(1+BSL_RFR_spot_no_VA!$C159))-1</f>
        <v>1.7533037099868087E-2</v>
      </c>
      <c r="AS159" s="6">
        <f>((1+BSL_RFR_spot_no_VA!AS159)*(1+DH_RFR_spot_no_VA!$C159)/(1+BSL_RFR_spot_no_VA!$C159))-1</f>
        <v>-9.9279979180120215E-3</v>
      </c>
      <c r="AT159" s="6">
        <f>((1+BSL_RFR_spot_no_VA!AT159)*(1+DH_RFR_spot_no_VA!$C159)/(1+BSL_RFR_spot_no_VA!$C159))-1</f>
        <v>5.8314939227159801E-3</v>
      </c>
      <c r="AU159" s="6">
        <f>((1+BSL_RFR_spot_no_VA!AU159)*(1+DH_RFR_spot_no_VA!$C159)/(1+BSL_RFR_spot_no_VA!$C159))-1</f>
        <v>1.7658341927959453E-2</v>
      </c>
      <c r="AV159" s="6">
        <f>((1+BSL_RFR_spot_no_VA!AV159)*(1+DH_RFR_spot_no_VA!$C159)/(1+BSL_RFR_spot_no_VA!$C159))-1</f>
        <v>4.1928923245975191E-3</v>
      </c>
      <c r="AW159" s="6">
        <f>((1+BSL_RFR_spot_no_VA!AW159)*(1+DH_RFR_spot_no_VA!$C159)/(1+BSL_RFR_spot_no_VA!$C159))-1</f>
        <v>2.2940422373658453E-3</v>
      </c>
      <c r="AX159" s="6">
        <f>((1+BSL_RFR_spot_no_VA!AX159)*(1+DH_RFR_spot_no_VA!$C159)/(1+BSL_RFR_spot_no_VA!$C159))-1</f>
        <v>2.1089766451078296E-2</v>
      </c>
      <c r="AY159" s="6">
        <f>((1+BSL_RFR_spot_no_VA!AY159)*(1+DH_RFR_spot_no_VA!$C159)/(1+BSL_RFR_spot_no_VA!$C159))-1</f>
        <v>2.6024848911321286E-4</v>
      </c>
      <c r="AZ159" s="6">
        <f>((1+BSL_RFR_spot_no_VA!AZ159)*(1+DH_RFR_spot_no_VA!$C159)/(1+BSL_RFR_spot_no_VA!$C159))-1</f>
        <v>9.6388329301100306E-4</v>
      </c>
      <c r="BA159" s="6">
        <f>((1+BSL_RFR_spot_no_VA!BA159)*(1+DH_RFR_spot_no_VA!$C159)/(1+BSL_RFR_spot_no_VA!$C159))-1</f>
        <v>3.190453699866147E-3</v>
      </c>
      <c r="BB159" s="6">
        <f>((1+BSL_RFR_spot_no_VA!BB159)*(1+DH_RFR_spot_no_VA!$C159)/(1+BSL_RFR_spot_no_VA!$C159))-1</f>
        <v>2.1041572286427668E-2</v>
      </c>
      <c r="BC159" s="6">
        <f>((1+BSL_RFR_spot_no_VA!BC159)*(1+DH_RFR_spot_no_VA!$C159)/(1+BSL_RFR_spot_no_VA!$C159))-1</f>
        <v>-1.3301589443549533E-3</v>
      </c>
      <c r="BD159" s="12"/>
      <c r="BE159" s="3"/>
    </row>
    <row r="160" spans="1:57" x14ac:dyDescent="0.25">
      <c r="A160" s="11"/>
      <c r="B160" s="8">
        <v>150</v>
      </c>
      <c r="C160" s="9"/>
      <c r="D160" s="9">
        <f>((1+BSL_RFR_spot_no_VA!D160)*(1+DH_RFR_spot_no_VA!$C160)/(1+BSL_RFR_spot_no_VA!$C160))-1</f>
        <v>0</v>
      </c>
      <c r="E160" s="9">
        <f>((1+BSL_RFR_spot_no_VA!E160)*(1+DH_RFR_spot_no_VA!$C160)/(1+BSL_RFR_spot_no_VA!$C160))-1</f>
        <v>0</v>
      </c>
      <c r="F160" s="9">
        <f>((1+BSL_RFR_spot_no_VA!F160)*(1+DH_RFR_spot_no_VA!$C160)/(1+BSL_RFR_spot_no_VA!$C160))-1</f>
        <v>-8.674698795196889E-5</v>
      </c>
      <c r="G160" s="9">
        <f>((1+BSL_RFR_spot_no_VA!G160)*(1+DH_RFR_spot_no_VA!$C160)/(1+BSL_RFR_spot_no_VA!$C160))-1</f>
        <v>4.8674698795181381E-3</v>
      </c>
      <c r="H160" s="9">
        <f>((1+BSL_RFR_spot_no_VA!H160)*(1+DH_RFR_spot_no_VA!$C160)/(1+BSL_RFR_spot_no_VA!$C160))-1</f>
        <v>0</v>
      </c>
      <c r="I160" s="9">
        <f>((1+BSL_RFR_spot_no_VA!I160)*(1+DH_RFR_spot_no_VA!$C160)/(1+BSL_RFR_spot_no_VA!$C160))-1</f>
        <v>4.9156626506019485E-4</v>
      </c>
      <c r="J160" s="9">
        <f>((1+BSL_RFR_spot_no_VA!J160)*(1+DH_RFR_spot_no_VA!$C160)/(1+BSL_RFR_spot_no_VA!$C160))-1</f>
        <v>-1.9277108433857215E-5</v>
      </c>
      <c r="K160" s="9">
        <f>((1+BSL_RFR_spot_no_VA!K160)*(1+DH_RFR_spot_no_VA!$C160)/(1+BSL_RFR_spot_no_VA!$C160))-1</f>
        <v>0</v>
      </c>
      <c r="L160" s="9">
        <f>((1+BSL_RFR_spot_no_VA!L160)*(1+DH_RFR_spot_no_VA!$C160)/(1+BSL_RFR_spot_no_VA!$C160))-1</f>
        <v>0</v>
      </c>
      <c r="M160" s="9">
        <f>((1+BSL_RFR_spot_no_VA!M160)*(1+DH_RFR_spot_no_VA!$C160)/(1+BSL_RFR_spot_no_VA!$C160))-1</f>
        <v>0</v>
      </c>
      <c r="N160" s="9">
        <f>((1+BSL_RFR_spot_no_VA!N160)*(1+DH_RFR_spot_no_VA!$C160)/(1+BSL_RFR_spot_no_VA!$C160))-1</f>
        <v>0</v>
      </c>
      <c r="O160" s="9">
        <f>((1+BSL_RFR_spot_no_VA!O160)*(1+DH_RFR_spot_no_VA!$C160)/(1+BSL_RFR_spot_no_VA!$C160))-1</f>
        <v>0</v>
      </c>
      <c r="P160" s="9">
        <f>((1+BSL_RFR_spot_no_VA!P160)*(1+DH_RFR_spot_no_VA!$C160)/(1+BSL_RFR_spot_no_VA!$C160))-1</f>
        <v>5.0120481927709015E-3</v>
      </c>
      <c r="Q160" s="9">
        <f>((1+BSL_RFR_spot_no_VA!Q160)*(1+DH_RFR_spot_no_VA!$C160)/(1+BSL_RFR_spot_no_VA!$C160))-1</f>
        <v>6.2843373493974841E-3</v>
      </c>
      <c r="R160" s="9">
        <f>((1+BSL_RFR_spot_no_VA!R160)*(1+DH_RFR_spot_no_VA!$C160)/(1+BSL_RFR_spot_no_VA!$C160))-1</f>
        <v>0</v>
      </c>
      <c r="S160" s="9">
        <f>((1+BSL_RFR_spot_no_VA!S160)*(1+DH_RFR_spot_no_VA!$C160)/(1+BSL_RFR_spot_no_VA!$C160))-1</f>
        <v>0</v>
      </c>
      <c r="T160" s="9">
        <f>((1+BSL_RFR_spot_no_VA!T160)*(1+DH_RFR_spot_no_VA!$C160)/(1+BSL_RFR_spot_no_VA!$C160))-1</f>
        <v>0</v>
      </c>
      <c r="U160" s="9">
        <f>((1+BSL_RFR_spot_no_VA!U160)*(1+DH_RFR_spot_no_VA!$C160)/(1+BSL_RFR_spot_no_VA!$C160))-1</f>
        <v>-1.0062650602409628E-2</v>
      </c>
      <c r="V160" s="9">
        <f>((1+BSL_RFR_spot_no_VA!V160)*(1+DH_RFR_spot_no_VA!$C160)/(1+BSL_RFR_spot_no_VA!$C160))-1</f>
        <v>0</v>
      </c>
      <c r="W160" s="9">
        <f>((1+BSL_RFR_spot_no_VA!W160)*(1+DH_RFR_spot_no_VA!$C160)/(1+BSL_RFR_spot_no_VA!$C160))-1</f>
        <v>0</v>
      </c>
      <c r="X160" s="9">
        <f>((1+BSL_RFR_spot_no_VA!X160)*(1+DH_RFR_spot_no_VA!$C160)/(1+BSL_RFR_spot_no_VA!$C160))-1</f>
        <v>0</v>
      </c>
      <c r="Y160" s="9">
        <f>((1+BSL_RFR_spot_no_VA!Y160)*(1+DH_RFR_spot_no_VA!$C160)/(1+BSL_RFR_spot_no_VA!$C160))-1</f>
        <v>0</v>
      </c>
      <c r="Z160" s="9">
        <f>((1+BSL_RFR_spot_no_VA!Z160)*(1+DH_RFR_spot_no_VA!$C160)/(1+BSL_RFR_spot_no_VA!$C160))-1</f>
        <v>1.8698795180720484E-3</v>
      </c>
      <c r="AA160" s="9">
        <f>((1+BSL_RFR_spot_no_VA!AA160)*(1+DH_RFR_spot_no_VA!$C160)/(1+BSL_RFR_spot_no_VA!$C160))-1</f>
        <v>3.8168674698795257E-3</v>
      </c>
      <c r="AB160" s="9">
        <f>((1+BSL_RFR_spot_no_VA!AB160)*(1+DH_RFR_spot_no_VA!$C160)/(1+BSL_RFR_spot_no_VA!$C160))-1</f>
        <v>0</v>
      </c>
      <c r="AC160" s="9">
        <f>((1+BSL_RFR_spot_no_VA!AC160)*(1+DH_RFR_spot_no_VA!$C160)/(1+BSL_RFR_spot_no_VA!$C160))-1</f>
        <v>5.1951807228916014E-3</v>
      </c>
      <c r="AD160" s="9">
        <f>((1+BSL_RFR_spot_no_VA!AD160)*(1+DH_RFR_spot_no_VA!$C160)/(1+BSL_RFR_spot_no_VA!$C160))-1</f>
        <v>9.6192771084335771E-3</v>
      </c>
      <c r="AE160" s="9">
        <f>((1+BSL_RFR_spot_no_VA!AE160)*(1+DH_RFR_spot_no_VA!$C160)/(1+BSL_RFR_spot_no_VA!$C160))-1</f>
        <v>0</v>
      </c>
      <c r="AF160" s="9">
        <f>((1+BSL_RFR_spot_no_VA!AF160)*(1+DH_RFR_spot_no_VA!$C160)/(1+BSL_RFR_spot_no_VA!$C160))-1</f>
        <v>0</v>
      </c>
      <c r="AG160" s="9">
        <f>((1+BSL_RFR_spot_no_VA!AG160)*(1+DH_RFR_spot_no_VA!$C160)/(1+BSL_RFR_spot_no_VA!$C160))-1</f>
        <v>0</v>
      </c>
      <c r="AH160" s="9">
        <f>((1+BSL_RFR_spot_no_VA!AH160)*(1+DH_RFR_spot_no_VA!$C160)/(1+BSL_RFR_spot_no_VA!$C160))-1</f>
        <v>2.4771084337349425E-3</v>
      </c>
      <c r="AI160" s="9">
        <f>((1+BSL_RFR_spot_no_VA!AI160)*(1+DH_RFR_spot_no_VA!$C160)/(1+BSL_RFR_spot_no_VA!$C160))-1</f>
        <v>-1.0062650602409628E-2</v>
      </c>
      <c r="AJ160" s="9">
        <f>((1+BSL_RFR_spot_no_VA!AJ160)*(1+DH_RFR_spot_no_VA!$C160)/(1+BSL_RFR_spot_no_VA!$C160))-1</f>
        <v>-4.0867469879518614E-3</v>
      </c>
      <c r="AK160" s="9">
        <f>((1+BSL_RFR_spot_no_VA!AK160)*(1+DH_RFR_spot_no_VA!$C160)/(1+BSL_RFR_spot_no_VA!$C160))-1</f>
        <v>2.0048192771082718E-3</v>
      </c>
      <c r="AL160" s="9">
        <f>((1+BSL_RFR_spot_no_VA!AL160)*(1+DH_RFR_spot_no_VA!$C160)/(1+BSL_RFR_spot_no_VA!$C160))-1</f>
        <v>2.8327710843373266E-2</v>
      </c>
      <c r="AM160" s="9">
        <f>((1+BSL_RFR_spot_no_VA!AM160)*(1+DH_RFR_spot_no_VA!$C160)/(1+BSL_RFR_spot_no_VA!$C160))-1</f>
        <v>7.5180722891565743E-4</v>
      </c>
      <c r="AN160" s="9">
        <f>((1+BSL_RFR_spot_no_VA!AN160)*(1+DH_RFR_spot_no_VA!$C160)/(1+BSL_RFR_spot_no_VA!$C160))-1</f>
        <v>5.3686746987950951E-3</v>
      </c>
      <c r="AO160" s="9">
        <f>((1+BSL_RFR_spot_no_VA!AO160)*(1+DH_RFR_spot_no_VA!$C160)/(1+BSL_RFR_spot_no_VA!$C160))-1</f>
        <v>2.4771084337349425E-3</v>
      </c>
      <c r="AP160" s="9">
        <f>((1+BSL_RFR_spot_no_VA!AP160)*(1+DH_RFR_spot_no_VA!$C160)/(1+BSL_RFR_spot_no_VA!$C160))-1</f>
        <v>7.5951807228915591E-3</v>
      </c>
      <c r="AQ160" s="9">
        <f>((1+BSL_RFR_spot_no_VA!AQ160)*(1+DH_RFR_spot_no_VA!$C160)/(1+BSL_RFR_spot_no_VA!$C160))-1</f>
        <v>1.4072289156625839E-3</v>
      </c>
      <c r="AR160" s="9">
        <f>((1+BSL_RFR_spot_no_VA!AR160)*(1+DH_RFR_spot_no_VA!$C160)/(1+BSL_RFR_spot_no_VA!$C160))-1</f>
        <v>1.7474698795180599E-2</v>
      </c>
      <c r="AS160" s="9">
        <f>((1+BSL_RFR_spot_no_VA!AS160)*(1+DH_RFR_spot_no_VA!$C160)/(1+BSL_RFR_spot_no_VA!$C160))-1</f>
        <v>-9.9277108433737382E-3</v>
      </c>
      <c r="AT160" s="9">
        <f>((1+BSL_RFR_spot_no_VA!AT160)*(1+DH_RFR_spot_no_VA!$C160)/(1+BSL_RFR_spot_no_VA!$C160))-1</f>
        <v>5.7927710843372893E-3</v>
      </c>
      <c r="AU160" s="9">
        <f>((1+BSL_RFR_spot_no_VA!AU160)*(1+DH_RFR_spot_no_VA!$C160)/(1+BSL_RFR_spot_no_VA!$C160))-1</f>
        <v>1.7599999999999838E-2</v>
      </c>
      <c r="AV160" s="9">
        <f>((1+BSL_RFR_spot_no_VA!AV160)*(1+DH_RFR_spot_no_VA!$C160)/(1+BSL_RFR_spot_no_VA!$C160))-1</f>
        <v>4.1638554216867352E-3</v>
      </c>
      <c r="AW160" s="9">
        <f>((1+BSL_RFR_spot_no_VA!AW160)*(1+DH_RFR_spot_no_VA!$C160)/(1+BSL_RFR_spot_no_VA!$C160))-1</f>
        <v>2.2746987951807185E-3</v>
      </c>
      <c r="AX160" s="9">
        <f>((1+BSL_RFR_spot_no_VA!AX160)*(1+DH_RFR_spot_no_VA!$C160)/(1+BSL_RFR_spot_no_VA!$C160))-1</f>
        <v>2.1012048192770916E-2</v>
      </c>
      <c r="AY160" s="9">
        <f>((1+BSL_RFR_spot_no_VA!AY160)*(1+DH_RFR_spot_no_VA!$C160)/(1+BSL_RFR_spot_no_VA!$C160))-1</f>
        <v>2.6024096385546258E-4</v>
      </c>
      <c r="AZ160" s="9">
        <f>((1+BSL_RFR_spot_no_VA!AZ160)*(1+DH_RFR_spot_no_VA!$C160)/(1+BSL_RFR_spot_no_VA!$C160))-1</f>
        <v>9.6385542168664351E-4</v>
      </c>
      <c r="BA160" s="9">
        <f>((1+BSL_RFR_spot_no_VA!BA160)*(1+DH_RFR_spot_no_VA!$C160)/(1+BSL_RFR_spot_no_VA!$C160))-1</f>
        <v>3.1710843373493613E-3</v>
      </c>
      <c r="BB160" s="9">
        <f>((1+BSL_RFR_spot_no_VA!BB160)*(1+DH_RFR_spot_no_VA!$C160)/(1+BSL_RFR_spot_no_VA!$C160))-1</f>
        <v>2.0963855421686661E-2</v>
      </c>
      <c r="BC160" s="9">
        <f>((1+BSL_RFR_spot_no_VA!BC160)*(1+DH_RFR_spot_no_VA!$C160)/(1+BSL_RFR_spot_no_VA!$C160))-1</f>
        <v>-1.3204819277109481E-3</v>
      </c>
      <c r="BD160" s="12"/>
      <c r="BE160" s="3"/>
    </row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1"/>
  <sheetViews>
    <sheetView zoomScale="80" zoomScaleNormal="80" workbookViewId="0">
      <pane xSplit="2" ySplit="10" topLeftCell="X11" activePane="bottomRight" state="frozen"/>
      <selection activeCell="H48" sqref="H48"/>
      <selection pane="topRight" activeCell="H48" sqref="H48"/>
      <selection pane="bottomLeft" activeCell="H48" sqref="H48"/>
      <selection pane="bottomRight" activeCell="Y32" sqref="Y32"/>
    </sheetView>
  </sheetViews>
  <sheetFormatPr defaultColWidth="0" defaultRowHeight="15" customHeight="1" zeroHeight="1" x14ac:dyDescent="0.25"/>
  <cols>
    <col min="1" max="1" width="3.7109375" customWidth="1"/>
    <col min="2" max="2" width="9.85546875" customWidth="1"/>
    <col min="3" max="55" width="15.7109375" customWidth="1"/>
    <col min="56" max="57" width="5.5703125" customWidth="1"/>
    <col min="58" max="16384" width="8.85546875" hidden="1"/>
  </cols>
  <sheetData>
    <row r="1" spans="1:57" s="1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</row>
    <row r="2" spans="1:57" s="1" customFormat="1" x14ac:dyDescent="0.25">
      <c r="A2" s="4"/>
      <c r="B2"/>
      <c r="C2" s="5" t="s">
        <v>0</v>
      </c>
      <c r="D2" s="5" t="s">
        <v>37</v>
      </c>
      <c r="E2" s="5" t="s">
        <v>38</v>
      </c>
      <c r="F2" s="5" t="s">
        <v>11</v>
      </c>
      <c r="G2" s="5" t="s">
        <v>34</v>
      </c>
      <c r="H2" s="5" t="s">
        <v>39</v>
      </c>
      <c r="I2" s="5" t="s">
        <v>12</v>
      </c>
      <c r="J2" s="5" t="s">
        <v>1</v>
      </c>
      <c r="K2" s="5" t="s">
        <v>40</v>
      </c>
      <c r="L2" s="5" t="s">
        <v>41</v>
      </c>
      <c r="M2" s="5" t="s">
        <v>42</v>
      </c>
      <c r="N2" s="5" t="s">
        <v>43</v>
      </c>
      <c r="O2" s="5" t="s">
        <v>44</v>
      </c>
      <c r="P2" s="5" t="s">
        <v>13</v>
      </c>
      <c r="Q2" s="5" t="s">
        <v>35</v>
      </c>
      <c r="R2" s="5" t="s">
        <v>217</v>
      </c>
      <c r="S2" s="5" t="s">
        <v>46</v>
      </c>
      <c r="T2" s="5" t="s">
        <v>47</v>
      </c>
      <c r="U2" s="5" t="s">
        <v>14</v>
      </c>
      <c r="V2" s="5" t="s">
        <v>48</v>
      </c>
      <c r="W2" s="5" t="s">
        <v>49</v>
      </c>
      <c r="X2" s="5" t="s">
        <v>50</v>
      </c>
      <c r="Y2" s="5" t="s">
        <v>51</v>
      </c>
      <c r="Z2" s="5" t="s">
        <v>2</v>
      </c>
      <c r="AA2" s="5" t="s">
        <v>3</v>
      </c>
      <c r="AB2" s="5" t="s">
        <v>52</v>
      </c>
      <c r="AC2" s="5" t="s">
        <v>15</v>
      </c>
      <c r="AD2" s="5" t="s">
        <v>16</v>
      </c>
      <c r="AE2" s="5" t="s">
        <v>53</v>
      </c>
      <c r="AF2" s="5" t="s">
        <v>54</v>
      </c>
      <c r="AG2" s="5" t="s">
        <v>55</v>
      </c>
      <c r="AH2" s="5" t="s">
        <v>4</v>
      </c>
      <c r="AI2" s="5" t="s">
        <v>17</v>
      </c>
      <c r="AJ2" s="5" t="s">
        <v>5</v>
      </c>
      <c r="AK2" s="5" t="s">
        <v>18</v>
      </c>
      <c r="AL2" s="5" t="s">
        <v>19</v>
      </c>
      <c r="AM2" s="5" t="s">
        <v>20</v>
      </c>
      <c r="AN2" s="5" t="s">
        <v>21</v>
      </c>
      <c r="AO2" s="5" t="s">
        <v>218</v>
      </c>
      <c r="AP2" s="5" t="s">
        <v>23</v>
      </c>
      <c r="AQ2" s="5" t="s">
        <v>24</v>
      </c>
      <c r="AR2" s="5" t="s">
        <v>33</v>
      </c>
      <c r="AS2" s="5" t="s">
        <v>25</v>
      </c>
      <c r="AT2" s="5" t="s">
        <v>26</v>
      </c>
      <c r="AU2" s="5" t="s">
        <v>27</v>
      </c>
      <c r="AV2" s="5" t="s">
        <v>28</v>
      </c>
      <c r="AW2" s="5" t="s">
        <v>29</v>
      </c>
      <c r="AX2" s="5" t="s">
        <v>30</v>
      </c>
      <c r="AY2" s="5" t="s">
        <v>219</v>
      </c>
      <c r="AZ2" s="5" t="s">
        <v>133</v>
      </c>
      <c r="BA2" s="5" t="s">
        <v>32</v>
      </c>
      <c r="BB2" s="5" t="s">
        <v>36</v>
      </c>
      <c r="BC2" s="5" t="s">
        <v>201</v>
      </c>
      <c r="BD2" s="4"/>
      <c r="BE2" s="4"/>
    </row>
    <row r="3" spans="1:57" s="1" customFormat="1" ht="45" x14ac:dyDescent="0.25">
      <c r="A3" s="4"/>
      <c r="B3" s="4"/>
      <c r="C3" s="2" t="s">
        <v>220</v>
      </c>
      <c r="D3" s="2" t="s">
        <v>221</v>
      </c>
      <c r="E3" s="2" t="s">
        <v>222</v>
      </c>
      <c r="F3" s="2" t="s">
        <v>223</v>
      </c>
      <c r="G3" s="2" t="s">
        <v>224</v>
      </c>
      <c r="H3" s="2" t="s">
        <v>225</v>
      </c>
      <c r="I3" s="2" t="s">
        <v>226</v>
      </c>
      <c r="J3" s="2" t="s">
        <v>227</v>
      </c>
      <c r="K3" s="2" t="s">
        <v>228</v>
      </c>
      <c r="L3" s="2" t="s">
        <v>229</v>
      </c>
      <c r="M3" s="2" t="s">
        <v>230</v>
      </c>
      <c r="N3" s="2" t="s">
        <v>231</v>
      </c>
      <c r="O3" s="2" t="s">
        <v>232</v>
      </c>
      <c r="P3" s="2" t="s">
        <v>233</v>
      </c>
      <c r="Q3" s="2" t="s">
        <v>234</v>
      </c>
      <c r="R3" s="2" t="s">
        <v>235</v>
      </c>
      <c r="S3" s="2" t="s">
        <v>236</v>
      </c>
      <c r="T3" s="2" t="s">
        <v>237</v>
      </c>
      <c r="U3" s="2" t="s">
        <v>238</v>
      </c>
      <c r="V3" s="2" t="s">
        <v>239</v>
      </c>
      <c r="W3" s="2" t="s">
        <v>240</v>
      </c>
      <c r="X3" s="2" t="s">
        <v>241</v>
      </c>
      <c r="Y3" s="2" t="s">
        <v>242</v>
      </c>
      <c r="Z3" s="2" t="s">
        <v>243</v>
      </c>
      <c r="AA3" s="2" t="s">
        <v>244</v>
      </c>
      <c r="AB3" s="2" t="s">
        <v>245</v>
      </c>
      <c r="AC3" s="2" t="s">
        <v>246</v>
      </c>
      <c r="AD3" s="2" t="s">
        <v>247</v>
      </c>
      <c r="AE3" s="2" t="s">
        <v>248</v>
      </c>
      <c r="AF3" s="2" t="s">
        <v>249</v>
      </c>
      <c r="AG3" s="2" t="s">
        <v>250</v>
      </c>
      <c r="AH3" s="2" t="s">
        <v>251</v>
      </c>
      <c r="AI3" s="2" t="s">
        <v>252</v>
      </c>
      <c r="AJ3" s="2" t="s">
        <v>253</v>
      </c>
      <c r="AK3" s="2" t="s">
        <v>254</v>
      </c>
      <c r="AL3" s="2" t="s">
        <v>255</v>
      </c>
      <c r="AM3" s="2" t="s">
        <v>256</v>
      </c>
      <c r="AN3" s="2" t="s">
        <v>257</v>
      </c>
      <c r="AO3" s="2" t="s">
        <v>258</v>
      </c>
      <c r="AP3" s="2" t="s">
        <v>259</v>
      </c>
      <c r="AQ3" s="2" t="s">
        <v>260</v>
      </c>
      <c r="AR3" s="2" t="s">
        <v>261</v>
      </c>
      <c r="AS3" s="2" t="s">
        <v>262</v>
      </c>
      <c r="AT3" s="2" t="s">
        <v>263</v>
      </c>
      <c r="AU3" s="2" t="s">
        <v>264</v>
      </c>
      <c r="AV3" s="2" t="s">
        <v>265</v>
      </c>
      <c r="AW3" s="2" t="s">
        <v>266</v>
      </c>
      <c r="AX3" s="2" t="s">
        <v>267</v>
      </c>
      <c r="AY3" s="2" t="s">
        <v>268</v>
      </c>
      <c r="AZ3" s="2" t="s">
        <v>269</v>
      </c>
      <c r="BA3" s="2" t="s">
        <v>270</v>
      </c>
      <c r="BB3" s="2" t="s">
        <v>271</v>
      </c>
      <c r="BC3" s="2" t="s">
        <v>272</v>
      </c>
      <c r="BD3" s="4"/>
      <c r="BE3" s="4"/>
    </row>
    <row r="4" spans="1:57" s="16" customFormat="1" ht="11.25" x14ac:dyDescent="0.2">
      <c r="A4" s="14"/>
      <c r="B4" s="15" t="s">
        <v>7</v>
      </c>
      <c r="C4" s="17">
        <v>1</v>
      </c>
      <c r="D4" s="17">
        <v>1</v>
      </c>
      <c r="E4" s="17">
        <v>1</v>
      </c>
      <c r="F4" s="17">
        <v>1</v>
      </c>
      <c r="G4" s="17">
        <v>0</v>
      </c>
      <c r="H4" s="17">
        <v>1</v>
      </c>
      <c r="I4" s="17">
        <v>1</v>
      </c>
      <c r="J4" s="17">
        <v>1</v>
      </c>
      <c r="K4" s="17">
        <v>1</v>
      </c>
      <c r="L4" s="17">
        <v>1</v>
      </c>
      <c r="M4" s="17">
        <v>1</v>
      </c>
      <c r="N4" s="17">
        <v>1</v>
      </c>
      <c r="O4" s="17">
        <v>1</v>
      </c>
      <c r="P4" s="17">
        <v>0</v>
      </c>
      <c r="Q4" s="17">
        <v>0</v>
      </c>
      <c r="R4" s="17">
        <v>1</v>
      </c>
      <c r="S4" s="17">
        <v>1</v>
      </c>
      <c r="T4" s="17">
        <v>1</v>
      </c>
      <c r="U4" s="17">
        <v>1</v>
      </c>
      <c r="V4" s="17">
        <v>1</v>
      </c>
      <c r="W4" s="17">
        <v>1</v>
      </c>
      <c r="X4" s="17">
        <v>1</v>
      </c>
      <c r="Y4" s="17">
        <v>1</v>
      </c>
      <c r="Z4" s="17">
        <v>1</v>
      </c>
      <c r="AA4" s="17">
        <v>0</v>
      </c>
      <c r="AB4" s="17">
        <v>1</v>
      </c>
      <c r="AC4" s="17">
        <v>0</v>
      </c>
      <c r="AD4" s="17">
        <v>1</v>
      </c>
      <c r="AE4" s="17">
        <v>1</v>
      </c>
      <c r="AF4" s="17">
        <v>1</v>
      </c>
      <c r="AG4" s="17">
        <v>1</v>
      </c>
      <c r="AH4" s="17">
        <v>1</v>
      </c>
      <c r="AI4" s="17">
        <v>1</v>
      </c>
      <c r="AJ4" s="17">
        <v>2</v>
      </c>
      <c r="AK4" s="17">
        <v>2</v>
      </c>
      <c r="AL4" s="17">
        <v>0</v>
      </c>
      <c r="AM4" s="17">
        <v>2</v>
      </c>
      <c r="AN4" s="17">
        <v>2</v>
      </c>
      <c r="AO4" s="17">
        <v>4</v>
      </c>
      <c r="AP4" s="17">
        <v>4</v>
      </c>
      <c r="AQ4" s="17">
        <v>4</v>
      </c>
      <c r="AR4" s="17">
        <v>0</v>
      </c>
      <c r="AS4" s="17">
        <v>2</v>
      </c>
      <c r="AT4" s="17">
        <v>4</v>
      </c>
      <c r="AU4" s="17">
        <v>0</v>
      </c>
      <c r="AV4" s="17">
        <v>2</v>
      </c>
      <c r="AW4" s="17">
        <v>2</v>
      </c>
      <c r="AX4" s="17">
        <v>4</v>
      </c>
      <c r="AY4" s="17">
        <v>4</v>
      </c>
      <c r="AZ4" s="17">
        <v>0</v>
      </c>
      <c r="BA4" s="17">
        <v>2</v>
      </c>
      <c r="BB4" s="17">
        <v>1</v>
      </c>
      <c r="BC4" s="17">
        <v>2</v>
      </c>
      <c r="BD4" s="14"/>
      <c r="BE4" s="14"/>
    </row>
    <row r="5" spans="1:57" s="16" customFormat="1" ht="11.25" x14ac:dyDescent="0.2">
      <c r="A5" s="14"/>
      <c r="B5" s="15" t="s">
        <v>8</v>
      </c>
      <c r="C5" s="17">
        <v>20</v>
      </c>
      <c r="D5" s="17">
        <v>20</v>
      </c>
      <c r="E5" s="17">
        <v>20</v>
      </c>
      <c r="F5" s="17">
        <v>20</v>
      </c>
      <c r="G5" s="17">
        <v>10</v>
      </c>
      <c r="H5" s="17">
        <v>20</v>
      </c>
      <c r="I5" s="17">
        <v>15</v>
      </c>
      <c r="J5" s="17">
        <v>20</v>
      </c>
      <c r="K5" s="17">
        <v>20</v>
      </c>
      <c r="L5" s="17">
        <v>20</v>
      </c>
      <c r="M5" s="17">
        <v>20</v>
      </c>
      <c r="N5" s="17">
        <v>20</v>
      </c>
      <c r="O5" s="17">
        <v>20</v>
      </c>
      <c r="P5" s="17">
        <v>15</v>
      </c>
      <c r="Q5" s="17">
        <v>10</v>
      </c>
      <c r="R5" s="17">
        <v>20</v>
      </c>
      <c r="S5" s="17">
        <v>20</v>
      </c>
      <c r="T5" s="17">
        <v>20</v>
      </c>
      <c r="U5" s="17">
        <v>25</v>
      </c>
      <c r="V5" s="17">
        <v>20</v>
      </c>
      <c r="W5" s="17">
        <v>20</v>
      </c>
      <c r="X5" s="17">
        <v>20</v>
      </c>
      <c r="Y5" s="17">
        <v>20</v>
      </c>
      <c r="Z5" s="17">
        <v>10</v>
      </c>
      <c r="AA5" s="17">
        <v>10</v>
      </c>
      <c r="AB5" s="17">
        <v>20</v>
      </c>
      <c r="AC5" s="17">
        <v>10</v>
      </c>
      <c r="AD5" s="17">
        <v>10</v>
      </c>
      <c r="AE5" s="17">
        <v>20</v>
      </c>
      <c r="AF5" s="17">
        <v>20</v>
      </c>
      <c r="AG5" s="17">
        <v>20</v>
      </c>
      <c r="AH5" s="17">
        <v>10</v>
      </c>
      <c r="AI5" s="17">
        <v>25</v>
      </c>
      <c r="AJ5" s="17">
        <v>50</v>
      </c>
      <c r="AK5" s="17">
        <v>30</v>
      </c>
      <c r="AL5" s="17">
        <v>10</v>
      </c>
      <c r="AM5" s="17">
        <v>25</v>
      </c>
      <c r="AN5" s="17">
        <v>10</v>
      </c>
      <c r="AO5" s="17">
        <v>10</v>
      </c>
      <c r="AP5" s="17">
        <v>10</v>
      </c>
      <c r="AQ5" s="17">
        <v>15</v>
      </c>
      <c r="AR5" s="17">
        <v>10</v>
      </c>
      <c r="AS5" s="17">
        <v>30</v>
      </c>
      <c r="AT5" s="17">
        <v>20</v>
      </c>
      <c r="AU5" s="17">
        <v>20</v>
      </c>
      <c r="AV5" s="17">
        <v>20</v>
      </c>
      <c r="AW5" s="17">
        <v>20</v>
      </c>
      <c r="AX5" s="17">
        <v>15</v>
      </c>
      <c r="AY5" s="17">
        <v>20</v>
      </c>
      <c r="AZ5" s="17">
        <v>10</v>
      </c>
      <c r="BA5" s="17">
        <v>15</v>
      </c>
      <c r="BB5" s="17">
        <v>10</v>
      </c>
      <c r="BC5" s="17">
        <v>50</v>
      </c>
      <c r="BD5" s="14"/>
      <c r="BE5" s="14"/>
    </row>
    <row r="6" spans="1:57" s="16" customFormat="1" ht="11.25" x14ac:dyDescent="0.2">
      <c r="A6" s="14"/>
      <c r="B6" s="15" t="s">
        <v>9</v>
      </c>
      <c r="C6" s="17">
        <v>40</v>
      </c>
      <c r="D6" s="17">
        <v>40</v>
      </c>
      <c r="E6" s="17">
        <v>40</v>
      </c>
      <c r="F6" s="17">
        <v>40</v>
      </c>
      <c r="G6" s="17">
        <v>50</v>
      </c>
      <c r="H6" s="17">
        <v>40</v>
      </c>
      <c r="I6" s="17">
        <v>45</v>
      </c>
      <c r="J6" s="17">
        <v>40</v>
      </c>
      <c r="K6" s="17">
        <v>40</v>
      </c>
      <c r="L6" s="17">
        <v>40</v>
      </c>
      <c r="M6" s="17">
        <v>40</v>
      </c>
      <c r="N6" s="17">
        <v>40</v>
      </c>
      <c r="O6" s="17">
        <v>40</v>
      </c>
      <c r="P6" s="17">
        <v>45</v>
      </c>
      <c r="Q6" s="17">
        <v>50</v>
      </c>
      <c r="R6" s="17">
        <v>40</v>
      </c>
      <c r="S6" s="17">
        <v>40</v>
      </c>
      <c r="T6" s="17">
        <v>40</v>
      </c>
      <c r="U6" s="17">
        <v>40</v>
      </c>
      <c r="V6" s="17">
        <v>40</v>
      </c>
      <c r="W6" s="17">
        <v>40</v>
      </c>
      <c r="X6" s="17">
        <v>40</v>
      </c>
      <c r="Y6" s="17">
        <v>40</v>
      </c>
      <c r="Z6" s="17">
        <v>50</v>
      </c>
      <c r="AA6" s="17">
        <v>50</v>
      </c>
      <c r="AB6" s="17">
        <v>40</v>
      </c>
      <c r="AC6" s="17">
        <v>50</v>
      </c>
      <c r="AD6" s="17">
        <v>50</v>
      </c>
      <c r="AE6" s="17">
        <v>40</v>
      </c>
      <c r="AF6" s="17">
        <v>40</v>
      </c>
      <c r="AG6" s="17">
        <v>40</v>
      </c>
      <c r="AH6" s="17">
        <v>10</v>
      </c>
      <c r="AI6" s="17">
        <v>40</v>
      </c>
      <c r="AJ6" s="17">
        <v>40</v>
      </c>
      <c r="AK6" s="17">
        <v>40</v>
      </c>
      <c r="AL6" s="17">
        <v>50</v>
      </c>
      <c r="AM6" s="17">
        <v>40</v>
      </c>
      <c r="AN6" s="17">
        <v>50</v>
      </c>
      <c r="AO6" s="17">
        <v>50</v>
      </c>
      <c r="AP6" s="17">
        <v>50</v>
      </c>
      <c r="AQ6" s="17">
        <v>45</v>
      </c>
      <c r="AR6" s="17">
        <v>50</v>
      </c>
      <c r="AS6" s="17">
        <v>40</v>
      </c>
      <c r="AT6" s="17">
        <v>40</v>
      </c>
      <c r="AU6" s="17">
        <v>40</v>
      </c>
      <c r="AV6" s="17">
        <v>40</v>
      </c>
      <c r="AW6" s="17">
        <v>40</v>
      </c>
      <c r="AX6" s="17">
        <v>45</v>
      </c>
      <c r="AY6" s="17">
        <v>40</v>
      </c>
      <c r="AZ6" s="17">
        <v>50</v>
      </c>
      <c r="BA6" s="17">
        <v>45</v>
      </c>
      <c r="BB6" s="17">
        <v>50</v>
      </c>
      <c r="BC6" s="17">
        <v>40</v>
      </c>
      <c r="BD6" s="14"/>
      <c r="BE6" s="14"/>
    </row>
    <row r="7" spans="1:57" s="16" customFormat="1" ht="11.25" x14ac:dyDescent="0.2">
      <c r="A7" s="14"/>
      <c r="B7" s="15" t="s">
        <v>10</v>
      </c>
      <c r="C7" s="17">
        <v>4.2</v>
      </c>
      <c r="D7" s="17">
        <v>4.2</v>
      </c>
      <c r="E7" s="17">
        <v>4.2</v>
      </c>
      <c r="F7" s="17">
        <v>4.2</v>
      </c>
      <c r="G7" s="17">
        <v>4.2</v>
      </c>
      <c r="H7" s="17">
        <v>4.2</v>
      </c>
      <c r="I7" s="17">
        <v>4.2</v>
      </c>
      <c r="J7" s="17">
        <v>4.2</v>
      </c>
      <c r="K7" s="17">
        <v>4.2</v>
      </c>
      <c r="L7" s="17">
        <v>4.2</v>
      </c>
      <c r="M7" s="17">
        <v>4.2</v>
      </c>
      <c r="N7" s="17">
        <v>4.2</v>
      </c>
      <c r="O7" s="17">
        <v>4.2</v>
      </c>
      <c r="P7" s="17">
        <v>4.2</v>
      </c>
      <c r="Q7" s="17">
        <v>4.2</v>
      </c>
      <c r="R7" s="17">
        <v>4.2</v>
      </c>
      <c r="S7" s="17">
        <v>4.2</v>
      </c>
      <c r="T7" s="17">
        <v>4.2</v>
      </c>
      <c r="U7" s="17">
        <v>3.2</v>
      </c>
      <c r="V7" s="17">
        <v>4.2</v>
      </c>
      <c r="W7" s="17">
        <v>4.2</v>
      </c>
      <c r="X7" s="17">
        <v>4.2</v>
      </c>
      <c r="Y7" s="17">
        <v>4.2</v>
      </c>
      <c r="Z7" s="17">
        <v>4.2</v>
      </c>
      <c r="AA7" s="17">
        <v>4.2</v>
      </c>
      <c r="AB7" s="17">
        <v>4.2</v>
      </c>
      <c r="AC7" s="17">
        <v>4.2</v>
      </c>
      <c r="AD7" s="17">
        <v>4.2</v>
      </c>
      <c r="AE7" s="17">
        <v>4.2</v>
      </c>
      <c r="AF7" s="17">
        <v>4.2</v>
      </c>
      <c r="AG7" s="17">
        <v>4.2</v>
      </c>
      <c r="AH7" s="17">
        <v>4.2</v>
      </c>
      <c r="AI7" s="17">
        <v>3.2</v>
      </c>
      <c r="AJ7" s="17">
        <v>4.2</v>
      </c>
      <c r="AK7" s="17">
        <v>4.2</v>
      </c>
      <c r="AL7" s="17">
        <v>5.2</v>
      </c>
      <c r="AM7" s="17">
        <v>4.2</v>
      </c>
      <c r="AN7" s="17">
        <v>4.2</v>
      </c>
      <c r="AO7" s="17">
        <v>4.2</v>
      </c>
      <c r="AP7" s="17">
        <v>4.2</v>
      </c>
      <c r="AQ7" s="17">
        <v>4.2</v>
      </c>
      <c r="AR7" s="17">
        <v>5.2</v>
      </c>
      <c r="AS7" s="17">
        <v>3.2</v>
      </c>
      <c r="AT7" s="17">
        <v>4.2</v>
      </c>
      <c r="AU7" s="17">
        <v>5.2</v>
      </c>
      <c r="AV7" s="17">
        <v>4.2</v>
      </c>
      <c r="AW7" s="17">
        <v>4.2</v>
      </c>
      <c r="AX7" s="17">
        <v>5.2</v>
      </c>
      <c r="AY7" s="17">
        <v>4.2</v>
      </c>
      <c r="AZ7" s="17">
        <v>4.2</v>
      </c>
      <c r="BA7" s="17">
        <v>4.2</v>
      </c>
      <c r="BB7" s="17">
        <v>5.2</v>
      </c>
      <c r="BC7" s="17">
        <v>4.2</v>
      </c>
      <c r="BD7" s="14"/>
      <c r="BE7" s="14"/>
    </row>
    <row r="8" spans="1:57" s="16" customFormat="1" ht="11.25" x14ac:dyDescent="0.2">
      <c r="A8" s="14"/>
      <c r="B8" s="15" t="s">
        <v>273</v>
      </c>
      <c r="C8" s="17">
        <v>0.12302700000000001</v>
      </c>
      <c r="D8" s="17">
        <v>0.12302700000000001</v>
      </c>
      <c r="E8" s="17">
        <v>0.12302700000000001</v>
      </c>
      <c r="F8" s="17">
        <v>0.12266500000000002</v>
      </c>
      <c r="G8" s="17">
        <v>9.0104000000000017E-2</v>
      </c>
      <c r="H8" s="17">
        <v>0.12302700000000001</v>
      </c>
      <c r="I8" s="17">
        <v>0.11085400000000002</v>
      </c>
      <c r="J8" s="17">
        <v>0.11723200000000002</v>
      </c>
      <c r="K8" s="17">
        <v>0.12302700000000001</v>
      </c>
      <c r="L8" s="17">
        <v>0.12302700000000001</v>
      </c>
      <c r="M8" s="17">
        <v>0.12302700000000001</v>
      </c>
      <c r="N8" s="17">
        <v>0.12302700000000001</v>
      </c>
      <c r="O8" s="17">
        <v>0.11795800000000002</v>
      </c>
      <c r="P8" s="17">
        <v>0.11311500000000003</v>
      </c>
      <c r="Q8" s="17">
        <v>0.10279200000000001</v>
      </c>
      <c r="R8" s="17">
        <v>0.12302700000000001</v>
      </c>
      <c r="S8" s="17">
        <v>0.12302700000000001</v>
      </c>
      <c r="T8" s="17">
        <v>0.12302700000000001</v>
      </c>
      <c r="U8" s="17">
        <v>0.12301100000000002</v>
      </c>
      <c r="V8" s="17">
        <v>0.12302700000000001</v>
      </c>
      <c r="W8" s="17">
        <v>0.12302700000000001</v>
      </c>
      <c r="X8" s="17">
        <v>0.12302700000000001</v>
      </c>
      <c r="Y8" s="17">
        <v>0.12302700000000001</v>
      </c>
      <c r="Z8" s="17">
        <v>9.4009000000000009E-2</v>
      </c>
      <c r="AA8" s="17">
        <v>7.0594000000000018E-2</v>
      </c>
      <c r="AB8" s="17">
        <v>0.12302700000000001</v>
      </c>
      <c r="AC8" s="17">
        <v>0.10409500000000002</v>
      </c>
      <c r="AD8" s="17">
        <v>0.11722100000000002</v>
      </c>
      <c r="AE8" s="17">
        <v>0.12302700000000001</v>
      </c>
      <c r="AF8" s="17">
        <v>0.12302700000000001</v>
      </c>
      <c r="AG8" s="17">
        <v>0.12302700000000001</v>
      </c>
      <c r="AH8" s="17">
        <v>0.46784500000000001</v>
      </c>
      <c r="AI8" s="17">
        <v>0.12301100000000002</v>
      </c>
      <c r="AJ8" s="17">
        <v>0.12590500000000002</v>
      </c>
      <c r="AK8" s="17">
        <v>0.11110200000000002</v>
      </c>
      <c r="AL8" s="17">
        <v>0.15978300000000001</v>
      </c>
      <c r="AM8" s="17">
        <v>0.12114300000000001</v>
      </c>
      <c r="AN8" s="17">
        <v>9.0362000000000012E-2</v>
      </c>
      <c r="AO8" s="17">
        <v>9.3031000000000016E-2</v>
      </c>
      <c r="AP8" s="17">
        <v>0.12405500000000001</v>
      </c>
      <c r="AQ8" s="17">
        <v>0.10480300000000001</v>
      </c>
      <c r="AR8" s="17">
        <v>0.11753700000000002</v>
      </c>
      <c r="AS8" s="17">
        <v>0.11907000000000001</v>
      </c>
      <c r="AT8" s="17">
        <v>0.12357000000000001</v>
      </c>
      <c r="AU8" s="17">
        <v>0.14073300000000002</v>
      </c>
      <c r="AV8" s="17">
        <v>6.9042000000000006E-2</v>
      </c>
      <c r="AW8" s="17">
        <v>0.11138300000000002</v>
      </c>
      <c r="AX8" s="17">
        <v>0.14425200000000002</v>
      </c>
      <c r="AY8" s="17">
        <v>0.12715600000000002</v>
      </c>
      <c r="AZ8" s="17">
        <v>0.10460600000000002</v>
      </c>
      <c r="BA8" s="17">
        <v>0.05</v>
      </c>
      <c r="BB8" s="17">
        <v>0.13322800000000001</v>
      </c>
      <c r="BC8" s="17">
        <v>8.3662000000000014E-2</v>
      </c>
      <c r="BD8" s="14"/>
      <c r="BE8" s="14"/>
    </row>
    <row r="9" spans="1:57" s="16" customFormat="1" ht="11.25" x14ac:dyDescent="0.2">
      <c r="A9" s="14"/>
      <c r="B9" s="15" t="s">
        <v>274</v>
      </c>
      <c r="C9" s="17">
        <v>10</v>
      </c>
      <c r="D9" s="17">
        <v>10</v>
      </c>
      <c r="E9" s="17">
        <v>10</v>
      </c>
      <c r="F9" s="17">
        <v>15.000000000000002</v>
      </c>
      <c r="G9" s="17">
        <v>10</v>
      </c>
      <c r="H9" s="17">
        <v>10</v>
      </c>
      <c r="I9" s="17">
        <v>10</v>
      </c>
      <c r="J9" s="17">
        <v>11</v>
      </c>
      <c r="K9" s="17">
        <v>10</v>
      </c>
      <c r="L9" s="17">
        <v>10</v>
      </c>
      <c r="M9" s="17">
        <v>10</v>
      </c>
      <c r="N9" s="17">
        <v>10</v>
      </c>
      <c r="O9" s="17">
        <v>10</v>
      </c>
      <c r="P9" s="17">
        <v>10</v>
      </c>
      <c r="Q9" s="17">
        <v>10</v>
      </c>
      <c r="R9" s="17">
        <v>10</v>
      </c>
      <c r="S9" s="17">
        <v>10</v>
      </c>
      <c r="T9" s="17">
        <v>10</v>
      </c>
      <c r="U9" s="17">
        <v>10</v>
      </c>
      <c r="V9" s="17">
        <v>10</v>
      </c>
      <c r="W9" s="17">
        <v>10</v>
      </c>
      <c r="X9" s="17">
        <v>10</v>
      </c>
      <c r="Y9" s="17">
        <v>10</v>
      </c>
      <c r="Z9" s="17">
        <v>10</v>
      </c>
      <c r="AA9" s="17">
        <v>10</v>
      </c>
      <c r="AB9" s="17">
        <v>10</v>
      </c>
      <c r="AC9" s="17">
        <v>10</v>
      </c>
      <c r="AD9" s="17">
        <v>35</v>
      </c>
      <c r="AE9" s="17">
        <v>10</v>
      </c>
      <c r="AF9" s="17">
        <v>10</v>
      </c>
      <c r="AG9" s="17">
        <v>10</v>
      </c>
      <c r="AH9" s="17">
        <v>10</v>
      </c>
      <c r="AI9" s="17">
        <v>10</v>
      </c>
      <c r="AJ9" s="17">
        <v>12</v>
      </c>
      <c r="AK9" s="17">
        <v>34</v>
      </c>
      <c r="AL9" s="17">
        <v>35</v>
      </c>
      <c r="AM9" s="17">
        <v>15</v>
      </c>
      <c r="AN9" s="17">
        <v>10</v>
      </c>
      <c r="AO9" s="17">
        <v>35</v>
      </c>
      <c r="AP9" s="17">
        <v>10</v>
      </c>
      <c r="AQ9" s="17">
        <v>24</v>
      </c>
      <c r="AR9" s="17">
        <v>35</v>
      </c>
      <c r="AS9" s="17">
        <v>10</v>
      </c>
      <c r="AT9" s="17">
        <v>28.000000000000004</v>
      </c>
      <c r="AU9" s="17">
        <v>35</v>
      </c>
      <c r="AV9" s="17">
        <v>35</v>
      </c>
      <c r="AW9" s="17">
        <v>33</v>
      </c>
      <c r="AX9" s="17">
        <v>35</v>
      </c>
      <c r="AY9" s="17">
        <v>31</v>
      </c>
      <c r="AZ9" s="17">
        <v>10</v>
      </c>
      <c r="BA9" s="17">
        <v>35</v>
      </c>
      <c r="BB9" s="17">
        <v>35</v>
      </c>
      <c r="BC9" s="17">
        <v>10</v>
      </c>
      <c r="BD9" s="14"/>
      <c r="BE9" s="14"/>
    </row>
    <row r="10" spans="1:57" s="16" customFormat="1" ht="11.25" x14ac:dyDescent="0.2">
      <c r="A10" s="14"/>
      <c r="B10" s="15" t="s">
        <v>275</v>
      </c>
      <c r="C10" s="143">
        <v>141</v>
      </c>
      <c r="D10" s="143">
        <v>141</v>
      </c>
      <c r="E10" s="143">
        <v>141</v>
      </c>
      <c r="F10" s="143">
        <v>115</v>
      </c>
      <c r="G10" s="143">
        <v>102</v>
      </c>
      <c r="H10" s="143">
        <v>141</v>
      </c>
      <c r="I10" s="143">
        <v>97</v>
      </c>
      <c r="J10" s="143">
        <v>139</v>
      </c>
      <c r="K10" s="143">
        <v>141</v>
      </c>
      <c r="L10" s="143">
        <v>141</v>
      </c>
      <c r="M10" s="143">
        <v>141</v>
      </c>
      <c r="N10" s="143">
        <v>141</v>
      </c>
      <c r="O10" s="143">
        <v>141</v>
      </c>
      <c r="P10" s="143">
        <v>148</v>
      </c>
      <c r="Q10" s="143">
        <v>105</v>
      </c>
      <c r="R10" s="143">
        <v>141</v>
      </c>
      <c r="S10" s="143">
        <v>141</v>
      </c>
      <c r="T10" s="143">
        <v>141</v>
      </c>
      <c r="U10" s="143">
        <v>66</v>
      </c>
      <c r="V10" s="143">
        <v>141</v>
      </c>
      <c r="W10" s="143">
        <v>141</v>
      </c>
      <c r="X10" s="143">
        <v>141</v>
      </c>
      <c r="Y10" s="143">
        <v>141</v>
      </c>
      <c r="Z10" s="143">
        <v>89</v>
      </c>
      <c r="AA10" s="143">
        <v>80</v>
      </c>
      <c r="AB10" s="143">
        <v>141</v>
      </c>
      <c r="AC10" s="143">
        <v>109</v>
      </c>
      <c r="AD10" s="143" t="s">
        <v>276</v>
      </c>
      <c r="AE10" s="143">
        <v>141</v>
      </c>
      <c r="AF10" s="143">
        <v>141</v>
      </c>
      <c r="AG10" s="143">
        <v>141</v>
      </c>
      <c r="AH10" s="143">
        <v>49</v>
      </c>
      <c r="AI10" s="143">
        <v>66</v>
      </c>
      <c r="AJ10" s="143">
        <v>98</v>
      </c>
      <c r="AK10" s="143">
        <v>32</v>
      </c>
      <c r="AL10" s="143" t="s">
        <v>276</v>
      </c>
      <c r="AM10" s="143">
        <v>37</v>
      </c>
      <c r="AN10" s="143" t="s">
        <v>276</v>
      </c>
      <c r="AO10" s="143" t="s">
        <v>276</v>
      </c>
      <c r="AP10" s="143" t="s">
        <v>276</v>
      </c>
      <c r="AQ10" s="143" t="s">
        <v>276</v>
      </c>
      <c r="AR10" s="143" t="s">
        <v>276</v>
      </c>
      <c r="AS10" s="143">
        <v>22</v>
      </c>
      <c r="AT10" s="143" t="s">
        <v>276</v>
      </c>
      <c r="AU10" s="143" t="s">
        <v>276</v>
      </c>
      <c r="AV10" s="143" t="s">
        <v>276</v>
      </c>
      <c r="AW10" s="143" t="s">
        <v>276</v>
      </c>
      <c r="AX10" s="143" t="s">
        <v>276</v>
      </c>
      <c r="AY10" s="143" t="s">
        <v>276</v>
      </c>
      <c r="AZ10" s="143" t="s">
        <v>276</v>
      </c>
      <c r="BA10" s="143" t="s">
        <v>276</v>
      </c>
      <c r="BB10" s="143" t="s">
        <v>276</v>
      </c>
      <c r="BC10" s="143">
        <v>205</v>
      </c>
      <c r="BD10" s="14"/>
      <c r="BE10" s="14"/>
    </row>
    <row r="11" spans="1:57" x14ac:dyDescent="0.25">
      <c r="A11" s="3"/>
      <c r="B11" s="3">
        <v>1</v>
      </c>
      <c r="C11" s="6">
        <v>6.5300000000000002E-3</v>
      </c>
      <c r="D11" s="6">
        <v>6.5300000000000002E-3</v>
      </c>
      <c r="E11" s="6">
        <v>6.5300000000000002E-3</v>
      </c>
      <c r="F11" s="6">
        <v>3.4299999999999999E-3</v>
      </c>
      <c r="G11" s="6">
        <v>2.639E-2</v>
      </c>
      <c r="H11" s="6">
        <v>6.5300000000000002E-3</v>
      </c>
      <c r="I11" s="6">
        <v>5.45E-3</v>
      </c>
      <c r="J11" s="6">
        <v>6.2300000000000003E-3</v>
      </c>
      <c r="K11" s="6">
        <v>6.5300000000000002E-3</v>
      </c>
      <c r="L11" s="6">
        <v>6.5300000000000002E-3</v>
      </c>
      <c r="M11" s="6">
        <v>6.5300000000000002E-3</v>
      </c>
      <c r="N11" s="6">
        <v>6.5300000000000002E-3</v>
      </c>
      <c r="O11" s="6">
        <v>6.5300000000000002E-3</v>
      </c>
      <c r="P11" s="7">
        <v>1.9060000000000001E-2</v>
      </c>
      <c r="Q11" s="7">
        <v>5.9979999999999999E-2</v>
      </c>
      <c r="R11" s="6">
        <v>6.5300000000000002E-3</v>
      </c>
      <c r="S11" s="6">
        <v>6.5300000000000002E-3</v>
      </c>
      <c r="T11" s="6">
        <v>6.5300000000000002E-3</v>
      </c>
      <c r="U11" s="7">
        <v>-7.3099999999999997E-3</v>
      </c>
      <c r="V11" s="6">
        <v>6.5300000000000002E-3</v>
      </c>
      <c r="W11" s="6">
        <v>6.5300000000000002E-3</v>
      </c>
      <c r="X11" s="6">
        <v>6.5300000000000002E-3</v>
      </c>
      <c r="Y11" s="6">
        <v>6.5300000000000002E-3</v>
      </c>
      <c r="Z11" s="7">
        <v>1.0489999999999999E-2</v>
      </c>
      <c r="AA11" s="7">
        <v>1.601E-2</v>
      </c>
      <c r="AB11" s="6">
        <v>6.5300000000000002E-3</v>
      </c>
      <c r="AC11" s="7">
        <v>1.4579999999999999E-2</v>
      </c>
      <c r="AD11" s="7">
        <v>0.10581450377092483</v>
      </c>
      <c r="AE11" s="6">
        <v>6.5300000000000002E-3</v>
      </c>
      <c r="AF11" s="6">
        <v>6.5300000000000002E-3</v>
      </c>
      <c r="AG11" s="6">
        <v>6.5300000000000002E-3</v>
      </c>
      <c r="AH11" s="7">
        <v>-5.0600000000000003E-3</v>
      </c>
      <c r="AI11" s="7">
        <v>-7.3116598062082441E-3</v>
      </c>
      <c r="AJ11" s="7">
        <v>1.0999999999999999E-2</v>
      </c>
      <c r="AK11" s="7">
        <v>1.7499000000000001E-2</v>
      </c>
      <c r="AL11" s="7">
        <v>0.14848651873441754</v>
      </c>
      <c r="AM11" s="7">
        <v>4.1000000000000003E-3</v>
      </c>
      <c r="AN11" s="7">
        <v>3.192124515489736E-2</v>
      </c>
      <c r="AO11" s="7">
        <v>1.3721277906316942E-2</v>
      </c>
      <c r="AP11" s="7">
        <v>3.8461703073830122E-2</v>
      </c>
      <c r="AQ11" s="7">
        <v>-1.4271383071381427E-3</v>
      </c>
      <c r="AR11" s="7">
        <v>6.5339207956495837E-2</v>
      </c>
      <c r="AS11" s="7">
        <v>-3.6600000000000001E-3</v>
      </c>
      <c r="AT11" s="7">
        <v>2.9396509119321346E-2</v>
      </c>
      <c r="AU11" s="7">
        <v>2.7259429404168367E-2</v>
      </c>
      <c r="AV11" s="7">
        <v>1.8144535921400751E-2</v>
      </c>
      <c r="AW11" s="7">
        <v>9.2383804573219486E-3</v>
      </c>
      <c r="AX11" s="7">
        <v>6.708863135122578E-2</v>
      </c>
      <c r="AY11" s="7">
        <v>6.9223824404354151E-3</v>
      </c>
      <c r="AZ11" s="7">
        <v>-3.4548790601204304E-3</v>
      </c>
      <c r="BA11" s="7">
        <v>6.4850265917530958E-3</v>
      </c>
      <c r="BB11" s="7">
        <v>0.11227544244464238</v>
      </c>
      <c r="BC11" s="7">
        <v>2.214E-2</v>
      </c>
      <c r="BD11" s="12"/>
      <c r="BE11" s="3"/>
    </row>
    <row r="12" spans="1:57" x14ac:dyDescent="0.25">
      <c r="A12" s="3"/>
      <c r="B12" s="3">
        <v>2</v>
      </c>
      <c r="C12" s="6">
        <v>6.3109999999999998E-3</v>
      </c>
      <c r="D12" s="6">
        <v>6.3109999999999998E-3</v>
      </c>
      <c r="E12" s="6">
        <v>6.3109999999999998E-3</v>
      </c>
      <c r="F12" s="6">
        <v>3.2100000000000002E-3</v>
      </c>
      <c r="G12" s="6">
        <v>2.8879999999999999E-2</v>
      </c>
      <c r="H12" s="6">
        <v>6.3109999999999998E-3</v>
      </c>
      <c r="I12" s="6">
        <v>6.2700000000000004E-3</v>
      </c>
      <c r="J12" s="6">
        <v>6.0099999999999997E-3</v>
      </c>
      <c r="K12" s="6">
        <v>6.3109999999999998E-3</v>
      </c>
      <c r="L12" s="6">
        <v>6.3109999999999998E-3</v>
      </c>
      <c r="M12" s="6">
        <v>6.3109999999999998E-3</v>
      </c>
      <c r="N12" s="6">
        <v>6.3109999999999998E-3</v>
      </c>
      <c r="O12" s="6">
        <v>6.3109999999999998E-3</v>
      </c>
      <c r="P12" s="7">
        <v>2.5760000000000002E-2</v>
      </c>
      <c r="Q12" s="7">
        <v>6.0249999999999998E-2</v>
      </c>
      <c r="R12" s="6">
        <v>6.3109999999999998E-3</v>
      </c>
      <c r="S12" s="6">
        <v>6.3109999999999998E-3</v>
      </c>
      <c r="T12" s="6">
        <v>6.3109999999999998E-3</v>
      </c>
      <c r="U12" s="7">
        <v>-7.3200000000000001E-3</v>
      </c>
      <c r="V12" s="6">
        <v>6.3109999999999998E-3</v>
      </c>
      <c r="W12" s="6">
        <v>6.3109999999999998E-3</v>
      </c>
      <c r="X12" s="6">
        <v>6.3109999999999998E-3</v>
      </c>
      <c r="Y12" s="6">
        <v>6.3109999999999998E-3</v>
      </c>
      <c r="Z12" s="7">
        <v>1.0489999999999999E-2</v>
      </c>
      <c r="AA12" s="7">
        <v>1.6920000000000001E-2</v>
      </c>
      <c r="AB12" s="6">
        <v>6.3109999999999998E-3</v>
      </c>
      <c r="AC12" s="7">
        <v>1.823E-2</v>
      </c>
      <c r="AD12" s="7">
        <v>9.9716676022783224E-2</v>
      </c>
      <c r="AE12" s="6">
        <v>6.3109999999999998E-3</v>
      </c>
      <c r="AF12" s="6">
        <v>6.3109999999999998E-3</v>
      </c>
      <c r="AG12" s="6">
        <v>6.3109999999999998E-3</v>
      </c>
      <c r="AH12" s="7">
        <v>-3.8899999999999998E-3</v>
      </c>
      <c r="AI12" s="7">
        <v>-7.3189917794583836E-3</v>
      </c>
      <c r="AJ12" s="7">
        <v>1.3010000000000001E-2</v>
      </c>
      <c r="AK12" s="7">
        <v>1.6639000000000001E-2</v>
      </c>
      <c r="AL12" s="7">
        <v>0.15518336017552414</v>
      </c>
      <c r="AM12" s="7">
        <v>3.96E-3</v>
      </c>
      <c r="AN12" s="7">
        <v>3.3063266748067255E-2</v>
      </c>
      <c r="AO12" s="7">
        <v>1.3362311226862822E-2</v>
      </c>
      <c r="AP12" s="7">
        <v>3.8994416746130467E-2</v>
      </c>
      <c r="AQ12" s="7">
        <v>1.0827443967020844E-3</v>
      </c>
      <c r="AR12" s="7">
        <v>6.5937932315221381E-2</v>
      </c>
      <c r="AS12" s="7">
        <v>-4.2199999999999998E-3</v>
      </c>
      <c r="AT12" s="7">
        <v>2.9397279563334822E-2</v>
      </c>
      <c r="AU12" s="7">
        <v>3.1274980316490453E-2</v>
      </c>
      <c r="AV12" s="7">
        <v>1.8448992632236871E-2</v>
      </c>
      <c r="AW12" s="7">
        <v>1.0779230825696429E-2</v>
      </c>
      <c r="AX12" s="7">
        <v>7.3687173518720561E-2</v>
      </c>
      <c r="AY12" s="7">
        <v>6.4177989175728811E-3</v>
      </c>
      <c r="AZ12" s="7">
        <v>-3.0998588682638051E-3</v>
      </c>
      <c r="BA12" s="7">
        <v>6.8549356008471563E-3</v>
      </c>
      <c r="BB12" s="7">
        <v>0.11087359637089866</v>
      </c>
      <c r="BC12" s="7">
        <v>2.4760000000000001E-2</v>
      </c>
      <c r="BD12" s="12"/>
      <c r="BE12" s="3"/>
    </row>
    <row r="13" spans="1:57" x14ac:dyDescent="0.25">
      <c r="A13" s="3"/>
      <c r="B13" s="3">
        <v>3</v>
      </c>
      <c r="C13" s="6">
        <v>5.999E-3</v>
      </c>
      <c r="D13" s="6">
        <v>5.999E-3</v>
      </c>
      <c r="E13" s="6">
        <v>5.999E-3</v>
      </c>
      <c r="F13" s="6">
        <v>2.8999999999999998E-3</v>
      </c>
      <c r="G13" s="6">
        <v>3.1150000000000001E-2</v>
      </c>
      <c r="H13" s="6">
        <v>5.999E-3</v>
      </c>
      <c r="I13" s="6">
        <v>5.7000000000000002E-3</v>
      </c>
      <c r="J13" s="6">
        <v>5.7000000000000002E-3</v>
      </c>
      <c r="K13" s="6">
        <v>5.999E-3</v>
      </c>
      <c r="L13" s="6">
        <v>5.999E-3</v>
      </c>
      <c r="M13" s="6">
        <v>5.999E-3</v>
      </c>
      <c r="N13" s="6">
        <v>5.999E-3</v>
      </c>
      <c r="O13" s="6">
        <v>5.999E-3</v>
      </c>
      <c r="P13" s="7">
        <v>2.9049999999999999E-2</v>
      </c>
      <c r="Q13" s="7">
        <v>5.9950000000000003E-2</v>
      </c>
      <c r="R13" s="6">
        <v>5.999E-3</v>
      </c>
      <c r="S13" s="6">
        <v>5.999E-3</v>
      </c>
      <c r="T13" s="6">
        <v>5.999E-3</v>
      </c>
      <c r="U13" s="7">
        <v>-7.7299999999999999E-3</v>
      </c>
      <c r="V13" s="6">
        <v>5.999E-3</v>
      </c>
      <c r="W13" s="6">
        <v>5.999E-3</v>
      </c>
      <c r="X13" s="6">
        <v>5.999E-3</v>
      </c>
      <c r="Y13" s="6">
        <v>5.999E-3</v>
      </c>
      <c r="Z13" s="7">
        <v>9.92E-3</v>
      </c>
      <c r="AA13" s="7">
        <v>1.772E-2</v>
      </c>
      <c r="AB13" s="6">
        <v>5.999E-3</v>
      </c>
      <c r="AC13" s="7">
        <v>2.103E-2</v>
      </c>
      <c r="AD13" s="7">
        <v>0.10443317363496152</v>
      </c>
      <c r="AE13" s="6">
        <v>5.999E-3</v>
      </c>
      <c r="AF13" s="6">
        <v>5.999E-3</v>
      </c>
      <c r="AG13" s="6">
        <v>5.999E-3</v>
      </c>
      <c r="AH13" s="7">
        <v>-2.4199999999999998E-3</v>
      </c>
      <c r="AI13" s="7">
        <v>-7.7323641784609043E-3</v>
      </c>
      <c r="AJ13" s="7">
        <v>1.389E-2</v>
      </c>
      <c r="AK13" s="7">
        <v>1.5909E-2</v>
      </c>
      <c r="AL13" s="7">
        <v>0.15550562940613699</v>
      </c>
      <c r="AM13" s="7">
        <v>3.81E-3</v>
      </c>
      <c r="AN13" s="7">
        <v>3.325720214736827E-2</v>
      </c>
      <c r="AO13" s="7">
        <v>1.2945308429941349E-2</v>
      </c>
      <c r="AP13" s="7">
        <v>3.8794103317042916E-2</v>
      </c>
      <c r="AQ13" s="7">
        <v>1.9707337101202427E-3</v>
      </c>
      <c r="AR13" s="7">
        <v>6.574432478090797E-2</v>
      </c>
      <c r="AS13" s="7">
        <v>-5.4099999999999999E-3</v>
      </c>
      <c r="AT13" s="7">
        <v>2.8662963363211613E-2</v>
      </c>
      <c r="AU13" s="7">
        <v>3.7226306928496822E-2</v>
      </c>
      <c r="AV13" s="7">
        <v>1.8621128266955722E-2</v>
      </c>
      <c r="AW13" s="7">
        <v>1.1675194899980035E-2</v>
      </c>
      <c r="AX13" s="7">
        <v>7.6718899500729076E-2</v>
      </c>
      <c r="AY13" s="7">
        <v>5.5429280131360503E-3</v>
      </c>
      <c r="AZ13" s="7">
        <v>-3.4470943161207801E-3</v>
      </c>
      <c r="BA13" s="7">
        <v>7.0412650680122812E-3</v>
      </c>
      <c r="BB13" s="7">
        <v>0.10919609937231622</v>
      </c>
      <c r="BC13" s="7">
        <v>2.5919999999999999E-2</v>
      </c>
      <c r="BD13" s="12"/>
      <c r="BE13" s="3"/>
    </row>
    <row r="14" spans="1:57" x14ac:dyDescent="0.25">
      <c r="A14" s="3"/>
      <c r="B14" s="3">
        <v>4</v>
      </c>
      <c r="C14" s="6">
        <v>7.5119999999999996E-3</v>
      </c>
      <c r="D14" s="6">
        <v>7.5119999999999996E-3</v>
      </c>
      <c r="E14" s="6">
        <v>7.5119999999999996E-3</v>
      </c>
      <c r="F14" s="6">
        <v>4.4200000000000003E-3</v>
      </c>
      <c r="G14" s="6">
        <v>3.4349999999999999E-2</v>
      </c>
      <c r="H14" s="6">
        <v>7.5119999999999996E-3</v>
      </c>
      <c r="I14" s="6">
        <v>6.6699999999999997E-3</v>
      </c>
      <c r="J14" s="6">
        <v>7.2100000000000003E-3</v>
      </c>
      <c r="K14" s="6">
        <v>7.5119999999999996E-3</v>
      </c>
      <c r="L14" s="6">
        <v>7.5119999999999996E-3</v>
      </c>
      <c r="M14" s="6">
        <v>7.5119999999999996E-3</v>
      </c>
      <c r="N14" s="6">
        <v>7.5119999999999996E-3</v>
      </c>
      <c r="O14" s="6">
        <v>7.5119999999999996E-3</v>
      </c>
      <c r="P14" s="7">
        <v>3.1309999999999998E-2</v>
      </c>
      <c r="Q14" s="7">
        <v>6.0299999999999999E-2</v>
      </c>
      <c r="R14" s="6">
        <v>7.5119999999999996E-3</v>
      </c>
      <c r="S14" s="6">
        <v>7.5119999999999996E-3</v>
      </c>
      <c r="T14" s="6">
        <v>7.5119999999999996E-3</v>
      </c>
      <c r="U14" s="7">
        <v>-6.3299999999999997E-3</v>
      </c>
      <c r="V14" s="6">
        <v>7.5119999999999996E-3</v>
      </c>
      <c r="W14" s="6">
        <v>7.5119999999999996E-3</v>
      </c>
      <c r="X14" s="6">
        <v>7.5119999999999996E-3</v>
      </c>
      <c r="Y14" s="6">
        <v>7.5119999999999996E-3</v>
      </c>
      <c r="Z14" s="7">
        <v>1.136E-2</v>
      </c>
      <c r="AA14" s="7">
        <v>2.002E-2</v>
      </c>
      <c r="AB14" s="6">
        <v>7.5119999999999996E-3</v>
      </c>
      <c r="AC14" s="7">
        <v>2.5159999999999998E-2</v>
      </c>
      <c r="AD14" s="7">
        <v>0.10125299973685387</v>
      </c>
      <c r="AE14" s="6">
        <v>7.5119999999999996E-3</v>
      </c>
      <c r="AF14" s="6">
        <v>7.5119999999999996E-3</v>
      </c>
      <c r="AG14" s="6">
        <v>7.5119999999999996E-3</v>
      </c>
      <c r="AH14" s="7">
        <v>7.6999999999999996E-4</v>
      </c>
      <c r="AI14" s="7">
        <v>-6.3294750020628232E-3</v>
      </c>
      <c r="AJ14" s="7">
        <v>1.5650000000000001E-2</v>
      </c>
      <c r="AK14" s="7">
        <v>1.7028999999999999E-2</v>
      </c>
      <c r="AL14" s="7">
        <v>0.15818048127549411</v>
      </c>
      <c r="AM14" s="7">
        <v>5.1799999999999997E-3</v>
      </c>
      <c r="AN14" s="7">
        <v>3.4619263500725861E-2</v>
      </c>
      <c r="AO14" s="7">
        <v>1.3857009076242655E-2</v>
      </c>
      <c r="AP14" s="7">
        <v>4.0623643962873324E-2</v>
      </c>
      <c r="AQ14" s="7">
        <v>4.1904527619758269E-3</v>
      </c>
      <c r="AR14" s="7">
        <v>6.7023068804711317E-2</v>
      </c>
      <c r="AS14" s="7">
        <v>-5.0099999999999997E-3</v>
      </c>
      <c r="AT14" s="7">
        <v>2.9498172065241635E-2</v>
      </c>
      <c r="AU14" s="7">
        <v>4.1645877330809267E-2</v>
      </c>
      <c r="AV14" s="7">
        <v>2.03675439244555E-2</v>
      </c>
      <c r="AW14" s="7">
        <v>1.374783852238548E-2</v>
      </c>
      <c r="AX14" s="7">
        <v>7.9934967947279389E-2</v>
      </c>
      <c r="AY14" s="7">
        <v>6.2150703062369139E-3</v>
      </c>
      <c r="AZ14" s="7">
        <v>-2.3796296610680834E-3</v>
      </c>
      <c r="BA14" s="7">
        <v>9.6390558590315756E-3</v>
      </c>
      <c r="BB14" s="7">
        <v>0.10859720063270339</v>
      </c>
      <c r="BC14" s="7">
        <v>2.7879999999999999E-2</v>
      </c>
      <c r="BD14" s="12"/>
      <c r="BE14" s="3"/>
    </row>
    <row r="15" spans="1:57" x14ac:dyDescent="0.25">
      <c r="A15" s="11"/>
      <c r="B15" s="8">
        <v>5</v>
      </c>
      <c r="C15" s="9">
        <v>9.2849999999999999E-3</v>
      </c>
      <c r="D15" s="9">
        <v>9.2849999999999999E-3</v>
      </c>
      <c r="E15" s="9">
        <v>9.2849999999999999E-3</v>
      </c>
      <c r="F15" s="9">
        <v>6.1900000000000002E-3</v>
      </c>
      <c r="G15" s="9">
        <v>3.7199999999999997E-2</v>
      </c>
      <c r="H15" s="9">
        <v>9.2849999999999999E-3</v>
      </c>
      <c r="I15" s="9">
        <v>8.0099999999999998E-3</v>
      </c>
      <c r="J15" s="9">
        <v>8.9899999999999997E-3</v>
      </c>
      <c r="K15" s="9">
        <v>9.2849999999999999E-3</v>
      </c>
      <c r="L15" s="9">
        <v>9.2849999999999999E-3</v>
      </c>
      <c r="M15" s="9">
        <v>9.2849999999999999E-3</v>
      </c>
      <c r="N15" s="9">
        <v>9.2849999999999999E-3</v>
      </c>
      <c r="O15" s="9">
        <v>9.2849999999999999E-3</v>
      </c>
      <c r="P15" s="10">
        <v>3.3570000000000003E-2</v>
      </c>
      <c r="Q15" s="10">
        <v>6.0109999999999997E-2</v>
      </c>
      <c r="R15" s="9">
        <v>9.2849999999999999E-3</v>
      </c>
      <c r="S15" s="9">
        <v>9.2849999999999999E-3</v>
      </c>
      <c r="T15" s="9">
        <v>9.2849999999999999E-3</v>
      </c>
      <c r="U15" s="10">
        <v>-4.5599999999999998E-3</v>
      </c>
      <c r="V15" s="9">
        <v>9.2849999999999999E-3</v>
      </c>
      <c r="W15" s="9">
        <v>9.2849999999999999E-3</v>
      </c>
      <c r="X15" s="9">
        <v>9.2849999999999999E-3</v>
      </c>
      <c r="Y15" s="9">
        <v>9.2849999999999999E-3</v>
      </c>
      <c r="Z15" s="10">
        <v>1.336E-2</v>
      </c>
      <c r="AA15" s="10">
        <v>2.2550000000000001E-2</v>
      </c>
      <c r="AB15" s="9">
        <v>9.2849999999999999E-3</v>
      </c>
      <c r="AC15" s="10">
        <v>2.9250000000000002E-2</v>
      </c>
      <c r="AD15" s="10">
        <v>9.314290885730081E-2</v>
      </c>
      <c r="AE15" s="9">
        <v>9.2849999999999999E-3</v>
      </c>
      <c r="AF15" s="9">
        <v>9.2849999999999999E-3</v>
      </c>
      <c r="AG15" s="9">
        <v>9.2849999999999999E-3</v>
      </c>
      <c r="AH15" s="10">
        <v>4.0400000000000002E-3</v>
      </c>
      <c r="AI15" s="10">
        <v>-4.5593151390439512E-3</v>
      </c>
      <c r="AJ15" s="10">
        <v>1.7399999999999999E-2</v>
      </c>
      <c r="AK15" s="10">
        <v>1.8960000000000001E-2</v>
      </c>
      <c r="AL15" s="10">
        <v>0.16306163911737004</v>
      </c>
      <c r="AM15" s="10">
        <v>6.8999999999999999E-3</v>
      </c>
      <c r="AN15" s="10">
        <v>3.6141569689016384E-2</v>
      </c>
      <c r="AO15" s="10">
        <v>1.5370484243963256E-2</v>
      </c>
      <c r="AP15" s="10">
        <v>4.1602419112906963E-2</v>
      </c>
      <c r="AQ15" s="10">
        <v>5.9480367834681136E-3</v>
      </c>
      <c r="AR15" s="10">
        <v>6.8440011827046288E-2</v>
      </c>
      <c r="AS15" s="10">
        <v>-4.2300000000000003E-3</v>
      </c>
      <c r="AT15" s="10">
        <v>3.0581432093782501E-2</v>
      </c>
      <c r="AU15" s="10">
        <v>4.6457610691602591E-2</v>
      </c>
      <c r="AV15" s="10">
        <v>2.231072742087159E-2</v>
      </c>
      <c r="AW15" s="10">
        <v>1.5529345318112675E-2</v>
      </c>
      <c r="AX15" s="10">
        <v>8.2588576243490142E-2</v>
      </c>
      <c r="AY15" s="10">
        <v>7.1097083881865863E-3</v>
      </c>
      <c r="AZ15" s="10">
        <v>-1.0716369305150408E-3</v>
      </c>
      <c r="BA15" s="10">
        <v>1.1865611795538911E-2</v>
      </c>
      <c r="BB15" s="10">
        <v>0.10847300251273206</v>
      </c>
      <c r="BC15" s="10">
        <v>2.9819999999999999E-2</v>
      </c>
      <c r="BD15" s="12"/>
      <c r="BE15" s="3"/>
    </row>
    <row r="16" spans="1:57" x14ac:dyDescent="0.25">
      <c r="A16" s="3"/>
      <c r="B16" s="3">
        <v>6</v>
      </c>
      <c r="C16" s="6">
        <v>1.0635E-2</v>
      </c>
      <c r="D16" s="6">
        <v>1.0635E-2</v>
      </c>
      <c r="E16" s="6">
        <v>1.0635E-2</v>
      </c>
      <c r="F16" s="6">
        <v>7.5399999999999998E-3</v>
      </c>
      <c r="G16" s="6">
        <v>3.9030000000000002E-2</v>
      </c>
      <c r="H16" s="6">
        <v>1.0635E-2</v>
      </c>
      <c r="I16" s="6">
        <v>8.6899999999999998E-3</v>
      </c>
      <c r="J16" s="6">
        <v>1.034E-2</v>
      </c>
      <c r="K16" s="6">
        <v>1.0635E-2</v>
      </c>
      <c r="L16" s="6">
        <v>1.0635E-2</v>
      </c>
      <c r="M16" s="6">
        <v>1.0635E-2</v>
      </c>
      <c r="N16" s="6">
        <v>1.0635E-2</v>
      </c>
      <c r="O16" s="6">
        <v>1.0635E-2</v>
      </c>
      <c r="P16" s="7">
        <v>3.5029999999999999E-2</v>
      </c>
      <c r="Q16" s="7">
        <v>5.9799999999999999E-2</v>
      </c>
      <c r="R16" s="6">
        <v>1.0635E-2</v>
      </c>
      <c r="S16" s="6">
        <v>1.0635E-2</v>
      </c>
      <c r="T16" s="6">
        <v>1.0635E-2</v>
      </c>
      <c r="U16" s="7">
        <v>-3.3300000000000001E-3</v>
      </c>
      <c r="V16" s="6">
        <v>1.0635E-2</v>
      </c>
      <c r="W16" s="6">
        <v>1.0635E-2</v>
      </c>
      <c r="X16" s="6">
        <v>1.0635E-2</v>
      </c>
      <c r="Y16" s="6">
        <v>1.0635E-2</v>
      </c>
      <c r="Z16" s="7">
        <v>1.477E-2</v>
      </c>
      <c r="AA16" s="7">
        <v>2.461E-2</v>
      </c>
      <c r="AB16" s="6">
        <v>1.0635E-2</v>
      </c>
      <c r="AC16" s="7">
        <v>3.2489999999999998E-2</v>
      </c>
      <c r="AD16" s="7">
        <v>9.8788140892606791E-2</v>
      </c>
      <c r="AE16" s="6">
        <v>1.0635E-2</v>
      </c>
      <c r="AF16" s="6">
        <v>1.0635E-2</v>
      </c>
      <c r="AG16" s="6">
        <v>1.0635E-2</v>
      </c>
      <c r="AH16" s="7">
        <v>6.4200000000000004E-3</v>
      </c>
      <c r="AI16" s="7">
        <v>-3.3281602875220306E-3</v>
      </c>
      <c r="AJ16" s="7">
        <v>1.8409999999999999E-2</v>
      </c>
      <c r="AK16" s="7">
        <v>1.985E-2</v>
      </c>
      <c r="AL16" s="7">
        <v>0.16233421374931734</v>
      </c>
      <c r="AM16" s="7">
        <v>8.2199999999999999E-3</v>
      </c>
      <c r="AN16" s="7">
        <v>3.6999239555289831E-2</v>
      </c>
      <c r="AO16" s="7">
        <v>1.6052166640486254E-2</v>
      </c>
      <c r="AP16" s="7">
        <v>4.2876332998684763E-2</v>
      </c>
      <c r="AQ16" s="7">
        <v>6.9188457487232569E-3</v>
      </c>
      <c r="AR16" s="7">
        <v>6.8995645244585013E-2</v>
      </c>
      <c r="AS16" s="7">
        <v>-3.96E-3</v>
      </c>
      <c r="AT16" s="7">
        <v>3.1340551611480194E-2</v>
      </c>
      <c r="AU16" s="7">
        <v>4.9507918167921439E-2</v>
      </c>
      <c r="AV16" s="7">
        <v>2.3547446285356655E-2</v>
      </c>
      <c r="AW16" s="7">
        <v>1.6786803320910426E-2</v>
      </c>
      <c r="AX16" s="7">
        <v>8.4224465079328681E-2</v>
      </c>
      <c r="AY16" s="7">
        <v>7.4450044522704761E-3</v>
      </c>
      <c r="AZ16" s="7">
        <v>-3.2824582843649086E-4</v>
      </c>
      <c r="BA16" s="7">
        <v>1.2517968556282177E-2</v>
      </c>
      <c r="BB16" s="7">
        <v>0.10775269389832598</v>
      </c>
      <c r="BC16" s="7">
        <v>3.082E-2</v>
      </c>
      <c r="BD16" s="12"/>
      <c r="BE16" s="3"/>
    </row>
    <row r="17" spans="1:57" x14ac:dyDescent="0.25">
      <c r="A17" s="3"/>
      <c r="B17" s="3">
        <v>7</v>
      </c>
      <c r="C17" s="6">
        <v>1.2078E-2</v>
      </c>
      <c r="D17" s="6">
        <v>1.2078E-2</v>
      </c>
      <c r="E17" s="6">
        <v>1.2078E-2</v>
      </c>
      <c r="F17" s="6">
        <v>8.9700000000000005E-3</v>
      </c>
      <c r="G17" s="6">
        <v>4.0680000000000001E-2</v>
      </c>
      <c r="H17" s="6">
        <v>1.2078E-2</v>
      </c>
      <c r="I17" s="6">
        <v>9.2300000000000004E-3</v>
      </c>
      <c r="J17" s="6">
        <v>1.1780000000000001E-2</v>
      </c>
      <c r="K17" s="6">
        <v>1.2078E-2</v>
      </c>
      <c r="L17" s="6">
        <v>1.2078E-2</v>
      </c>
      <c r="M17" s="6">
        <v>1.2078E-2</v>
      </c>
      <c r="N17" s="6">
        <v>1.2078E-2</v>
      </c>
      <c r="O17" s="6">
        <v>1.2078E-2</v>
      </c>
      <c r="P17" s="7">
        <v>3.6650000000000002E-2</v>
      </c>
      <c r="Q17" s="7">
        <v>5.9959999999999999E-2</v>
      </c>
      <c r="R17" s="6">
        <v>1.2078E-2</v>
      </c>
      <c r="S17" s="6">
        <v>1.2078E-2</v>
      </c>
      <c r="T17" s="6">
        <v>1.2078E-2</v>
      </c>
      <c r="U17" s="7">
        <v>-2.0600000000000002E-3</v>
      </c>
      <c r="V17" s="6">
        <v>1.2078E-2</v>
      </c>
      <c r="W17" s="6">
        <v>1.2078E-2</v>
      </c>
      <c r="X17" s="6">
        <v>1.2078E-2</v>
      </c>
      <c r="Y17" s="6">
        <v>1.2078E-2</v>
      </c>
      <c r="Z17" s="7">
        <v>1.6219999999999998E-2</v>
      </c>
      <c r="AA17" s="7">
        <v>2.6929999999999999E-2</v>
      </c>
      <c r="AB17" s="6">
        <v>1.2078E-2</v>
      </c>
      <c r="AC17" s="7">
        <v>3.5430000000000003E-2</v>
      </c>
      <c r="AD17" s="7">
        <v>9.1962209235839865E-2</v>
      </c>
      <c r="AE17" s="6">
        <v>1.2078E-2</v>
      </c>
      <c r="AF17" s="6">
        <v>1.2078E-2</v>
      </c>
      <c r="AG17" s="6">
        <v>1.2078E-2</v>
      </c>
      <c r="AH17" s="7">
        <v>8.5400000000000007E-3</v>
      </c>
      <c r="AI17" s="7">
        <v>-2.063548337970178E-3</v>
      </c>
      <c r="AJ17" s="7">
        <v>1.9429999999999999E-2</v>
      </c>
      <c r="AK17" s="7">
        <v>2.111E-2</v>
      </c>
      <c r="AL17" s="7">
        <v>0.16185223817422956</v>
      </c>
      <c r="AM17" s="7">
        <v>9.7199999999999995E-3</v>
      </c>
      <c r="AN17" s="7">
        <v>3.8373235342454848E-2</v>
      </c>
      <c r="AO17" s="7">
        <v>1.675100763964088E-2</v>
      </c>
      <c r="AP17" s="7">
        <v>4.4369482143419292E-2</v>
      </c>
      <c r="AQ17" s="7">
        <v>7.8856957302682051E-3</v>
      </c>
      <c r="AR17" s="7">
        <v>6.9714545194514477E-2</v>
      </c>
      <c r="AS17" s="7">
        <v>-3.48E-3</v>
      </c>
      <c r="AT17" s="7">
        <v>3.2247930249417189E-2</v>
      </c>
      <c r="AU17" s="7">
        <v>5.1120223574968149E-2</v>
      </c>
      <c r="AV17" s="7">
        <v>2.4742694187283254E-2</v>
      </c>
      <c r="AW17" s="7">
        <v>1.8021735438520592E-2</v>
      </c>
      <c r="AX17" s="7">
        <v>8.5608570241440418E-2</v>
      </c>
      <c r="AY17" s="7">
        <v>7.9154784130543998E-3</v>
      </c>
      <c r="AZ17" s="7">
        <v>5.5915576485165985E-4</v>
      </c>
      <c r="BA17" s="7">
        <v>1.2928896682072422E-2</v>
      </c>
      <c r="BB17" s="7">
        <v>0.10721094282239729</v>
      </c>
      <c r="BC17" s="7">
        <v>3.1919999999999997E-2</v>
      </c>
      <c r="BD17" s="12"/>
      <c r="BE17" s="3"/>
    </row>
    <row r="18" spans="1:57" x14ac:dyDescent="0.25">
      <c r="A18" s="3"/>
      <c r="B18" s="3">
        <v>8</v>
      </c>
      <c r="C18" s="6">
        <v>1.3863E-2</v>
      </c>
      <c r="D18" s="6">
        <v>1.3863E-2</v>
      </c>
      <c r="E18" s="6">
        <v>1.3863E-2</v>
      </c>
      <c r="F18" s="6">
        <v>1.076E-2</v>
      </c>
      <c r="G18" s="6">
        <v>4.2450000000000002E-2</v>
      </c>
      <c r="H18" s="6">
        <v>1.3863E-2</v>
      </c>
      <c r="I18" s="6">
        <v>1.051E-2</v>
      </c>
      <c r="J18" s="6">
        <v>1.3559999999999999E-2</v>
      </c>
      <c r="K18" s="6">
        <v>1.3863E-2</v>
      </c>
      <c r="L18" s="6">
        <v>1.3863E-2</v>
      </c>
      <c r="M18" s="6">
        <v>1.3863E-2</v>
      </c>
      <c r="N18" s="6">
        <v>1.3863E-2</v>
      </c>
      <c r="O18" s="6">
        <v>1.3863E-2</v>
      </c>
      <c r="P18" s="7">
        <v>3.8710000000000001E-2</v>
      </c>
      <c r="Q18" s="7">
        <v>6.0560000000000003E-2</v>
      </c>
      <c r="R18" s="6">
        <v>1.3863E-2</v>
      </c>
      <c r="S18" s="6">
        <v>1.3863E-2</v>
      </c>
      <c r="T18" s="6">
        <v>1.3863E-2</v>
      </c>
      <c r="U18" s="7">
        <v>-5.5999999999999995E-4</v>
      </c>
      <c r="V18" s="6">
        <v>1.3863E-2</v>
      </c>
      <c r="W18" s="6">
        <v>1.3863E-2</v>
      </c>
      <c r="X18" s="6">
        <v>1.3863E-2</v>
      </c>
      <c r="Y18" s="6">
        <v>1.3863E-2</v>
      </c>
      <c r="Z18" s="7">
        <v>1.7909999999999999E-2</v>
      </c>
      <c r="AA18" s="7">
        <v>2.8729999999999999E-2</v>
      </c>
      <c r="AB18" s="6">
        <v>1.3863E-2</v>
      </c>
      <c r="AC18" s="7">
        <v>3.8249999999999999E-2</v>
      </c>
      <c r="AD18" s="7">
        <v>9.2561443538603738E-2</v>
      </c>
      <c r="AE18" s="6">
        <v>1.3863E-2</v>
      </c>
      <c r="AF18" s="6">
        <v>1.3863E-2</v>
      </c>
      <c r="AG18" s="6">
        <v>1.3863E-2</v>
      </c>
      <c r="AH18" s="7">
        <v>1.0749999999999999E-2</v>
      </c>
      <c r="AI18" s="7">
        <v>-5.595794006724164E-4</v>
      </c>
      <c r="AJ18" s="7">
        <v>2.0650000000000002E-2</v>
      </c>
      <c r="AK18" s="7">
        <v>2.249E-2</v>
      </c>
      <c r="AL18" s="7">
        <v>0.16211092303702546</v>
      </c>
      <c r="AM18" s="7">
        <v>1.1650000000000001E-2</v>
      </c>
      <c r="AN18" s="7">
        <v>3.9438472549448322E-2</v>
      </c>
      <c r="AO18" s="7">
        <v>1.7569565815830801E-2</v>
      </c>
      <c r="AP18" s="7">
        <v>4.5973322972118869E-2</v>
      </c>
      <c r="AQ18" s="7">
        <v>9.0683014361865322E-3</v>
      </c>
      <c r="AR18" s="7">
        <v>7.0642879886881005E-2</v>
      </c>
      <c r="AS18" s="7">
        <v>-2.5699999999999998E-3</v>
      </c>
      <c r="AT18" s="7">
        <v>3.3499505144042763E-2</v>
      </c>
      <c r="AU18" s="7">
        <v>5.2726663834453236E-2</v>
      </c>
      <c r="AV18" s="7">
        <v>2.6160212648064674E-2</v>
      </c>
      <c r="AW18" s="7">
        <v>1.9377077634867179E-2</v>
      </c>
      <c r="AX18" s="7">
        <v>8.7188564999599816E-2</v>
      </c>
      <c r="AY18" s="7">
        <v>8.7207030094487159E-3</v>
      </c>
      <c r="AZ18" s="7">
        <v>1.7885972419351415E-3</v>
      </c>
      <c r="BA18" s="7">
        <v>1.4907955005381446E-2</v>
      </c>
      <c r="BB18" s="7">
        <v>0.10717050884521218</v>
      </c>
      <c r="BC18" s="7">
        <v>3.3259999999999998E-2</v>
      </c>
      <c r="BD18" s="12"/>
      <c r="BE18" s="3"/>
    </row>
    <row r="19" spans="1:57" x14ac:dyDescent="0.25">
      <c r="A19" s="3"/>
      <c r="B19" s="3">
        <v>9</v>
      </c>
      <c r="C19" s="6">
        <v>1.5630000000000002E-2</v>
      </c>
      <c r="D19" s="6">
        <v>1.5630000000000002E-2</v>
      </c>
      <c r="E19" s="6">
        <v>1.5630000000000002E-2</v>
      </c>
      <c r="F19" s="6">
        <v>1.252E-2</v>
      </c>
      <c r="G19" s="6">
        <v>4.403E-2</v>
      </c>
      <c r="H19" s="6">
        <v>1.5630000000000002E-2</v>
      </c>
      <c r="I19" s="6">
        <v>1.171E-2</v>
      </c>
      <c r="J19" s="6">
        <v>1.532E-2</v>
      </c>
      <c r="K19" s="6">
        <v>1.5630000000000002E-2</v>
      </c>
      <c r="L19" s="6">
        <v>1.5630000000000002E-2</v>
      </c>
      <c r="M19" s="6">
        <v>1.5630000000000002E-2</v>
      </c>
      <c r="N19" s="6">
        <v>1.5630000000000002E-2</v>
      </c>
      <c r="O19" s="6">
        <v>1.5630000000000002E-2</v>
      </c>
      <c r="P19" s="7">
        <v>4.0840000000000001E-2</v>
      </c>
      <c r="Q19" s="7">
        <v>6.1080000000000002E-2</v>
      </c>
      <c r="R19" s="6">
        <v>1.5630000000000002E-2</v>
      </c>
      <c r="S19" s="6">
        <v>1.5630000000000002E-2</v>
      </c>
      <c r="T19" s="6">
        <v>1.5630000000000002E-2</v>
      </c>
      <c r="U19" s="7">
        <v>8.8000000000000003E-4</v>
      </c>
      <c r="V19" s="6">
        <v>1.5630000000000002E-2</v>
      </c>
      <c r="W19" s="6">
        <v>1.5630000000000002E-2</v>
      </c>
      <c r="X19" s="6">
        <v>1.5630000000000002E-2</v>
      </c>
      <c r="Y19" s="6">
        <v>1.5630000000000002E-2</v>
      </c>
      <c r="Z19" s="7">
        <v>1.9449999999999999E-2</v>
      </c>
      <c r="AA19" s="7">
        <v>2.9929999999999998E-2</v>
      </c>
      <c r="AB19" s="6">
        <v>1.5630000000000002E-2</v>
      </c>
      <c r="AC19" s="7">
        <v>4.0829999999999998E-2</v>
      </c>
      <c r="AD19" s="7">
        <v>9.3444955292228293E-2</v>
      </c>
      <c r="AE19" s="6">
        <v>1.5630000000000002E-2</v>
      </c>
      <c r="AF19" s="6">
        <v>1.5630000000000002E-2</v>
      </c>
      <c r="AG19" s="6">
        <v>1.5630000000000002E-2</v>
      </c>
      <c r="AH19" s="7">
        <v>1.281E-2</v>
      </c>
      <c r="AI19" s="7">
        <v>8.7661579114284294E-4</v>
      </c>
      <c r="AJ19" s="7">
        <v>2.1829999999999999E-2</v>
      </c>
      <c r="AK19" s="7">
        <v>2.4E-2</v>
      </c>
      <c r="AL19" s="7">
        <v>0.16246834518441666</v>
      </c>
      <c r="AM19" s="7">
        <v>1.3610000000000001E-2</v>
      </c>
      <c r="AN19" s="7">
        <v>4.0835361297822281E-2</v>
      </c>
      <c r="AO19" s="7">
        <v>1.8549559724743592E-2</v>
      </c>
      <c r="AP19" s="7">
        <v>4.8575280791994802E-2</v>
      </c>
      <c r="AQ19" s="7">
        <v>1.0134011827999112E-2</v>
      </c>
      <c r="AR19" s="7">
        <v>7.1536710767645895E-2</v>
      </c>
      <c r="AS19" s="7">
        <v>-1.58E-3</v>
      </c>
      <c r="AT19" s="7">
        <v>3.483419136909327E-2</v>
      </c>
      <c r="AU19" s="7">
        <v>5.4179022248622477E-2</v>
      </c>
      <c r="AV19" s="7">
        <v>2.7461893211614852E-2</v>
      </c>
      <c r="AW19" s="7">
        <v>2.0586380644262769E-2</v>
      </c>
      <c r="AX19" s="7">
        <v>8.8586392220790344E-2</v>
      </c>
      <c r="AY19" s="7">
        <v>9.5478048316499642E-3</v>
      </c>
      <c r="AZ19" s="7">
        <v>3.0399136009915395E-3</v>
      </c>
      <c r="BA19" s="7">
        <v>1.6164988892136023E-2</v>
      </c>
      <c r="BB19" s="7">
        <v>0.10712643044431447</v>
      </c>
      <c r="BC19" s="7">
        <v>3.4520000000000002E-2</v>
      </c>
      <c r="BD19" s="12"/>
      <c r="BE19" s="3"/>
    </row>
    <row r="20" spans="1:57" x14ac:dyDescent="0.25">
      <c r="A20" s="3"/>
      <c r="B20" s="8">
        <v>10</v>
      </c>
      <c r="C20" s="9">
        <v>1.7086E-2</v>
      </c>
      <c r="D20" s="9">
        <v>1.7086E-2</v>
      </c>
      <c r="E20" s="9">
        <v>1.7086E-2</v>
      </c>
      <c r="F20" s="9">
        <v>1.3979999999999999E-2</v>
      </c>
      <c r="G20" s="9">
        <v>4.521E-2</v>
      </c>
      <c r="H20" s="9">
        <v>1.7086E-2</v>
      </c>
      <c r="I20" s="9">
        <v>1.264E-2</v>
      </c>
      <c r="J20" s="9">
        <v>1.6789999999999999E-2</v>
      </c>
      <c r="K20" s="9">
        <v>1.7086E-2</v>
      </c>
      <c r="L20" s="9">
        <v>1.7086E-2</v>
      </c>
      <c r="M20" s="9">
        <v>1.7086E-2</v>
      </c>
      <c r="N20" s="9">
        <v>1.7086E-2</v>
      </c>
      <c r="O20" s="9">
        <v>1.7086E-2</v>
      </c>
      <c r="P20" s="10">
        <v>4.2560000000000001E-2</v>
      </c>
      <c r="Q20" s="10">
        <v>6.13E-2</v>
      </c>
      <c r="R20" s="9">
        <v>1.7086E-2</v>
      </c>
      <c r="S20" s="9">
        <v>1.7086E-2</v>
      </c>
      <c r="T20" s="9">
        <v>1.7086E-2</v>
      </c>
      <c r="U20" s="10">
        <v>2.0100000000000001E-3</v>
      </c>
      <c r="V20" s="9">
        <v>1.7086E-2</v>
      </c>
      <c r="W20" s="9">
        <v>1.7086E-2</v>
      </c>
      <c r="X20" s="9">
        <v>1.7086E-2</v>
      </c>
      <c r="Y20" s="9">
        <v>1.7086E-2</v>
      </c>
      <c r="Z20" s="10">
        <v>2.068E-2</v>
      </c>
      <c r="AA20" s="10">
        <v>3.1570000000000001E-2</v>
      </c>
      <c r="AB20" s="9">
        <v>1.7086E-2</v>
      </c>
      <c r="AC20" s="10">
        <v>4.317E-2</v>
      </c>
      <c r="AD20" s="10">
        <v>9.1406927166219454E-2</v>
      </c>
      <c r="AE20" s="9">
        <v>1.7086E-2</v>
      </c>
      <c r="AF20" s="9">
        <v>1.7086E-2</v>
      </c>
      <c r="AG20" s="9">
        <v>1.7086E-2</v>
      </c>
      <c r="AH20" s="10">
        <v>1.444E-2</v>
      </c>
      <c r="AI20" s="10">
        <v>2.0126501852137935E-3</v>
      </c>
      <c r="AJ20" s="10">
        <v>2.2679999999999999E-2</v>
      </c>
      <c r="AK20" s="10">
        <v>2.5170000000000001E-2</v>
      </c>
      <c r="AL20" s="10">
        <v>0.16265477597838696</v>
      </c>
      <c r="AM20" s="10">
        <v>1.52E-2</v>
      </c>
      <c r="AN20" s="10">
        <v>4.1556291144203339E-2</v>
      </c>
      <c r="AO20" s="10">
        <v>1.9254690818564457E-2</v>
      </c>
      <c r="AP20" s="10">
        <v>5.122628094671966E-2</v>
      </c>
      <c r="AQ20" s="10">
        <v>1.0876683209601223E-2</v>
      </c>
      <c r="AR20" s="10">
        <v>7.2166330806844758E-2</v>
      </c>
      <c r="AS20" s="10">
        <v>-7.3999999999999999E-4</v>
      </c>
      <c r="AT20" s="10">
        <v>3.6000767711925397E-2</v>
      </c>
      <c r="AU20" s="10">
        <v>5.5509698834576238E-2</v>
      </c>
      <c r="AV20" s="10">
        <v>2.8467517691054489E-2</v>
      </c>
      <c r="AW20" s="10">
        <v>2.1391430600210093E-2</v>
      </c>
      <c r="AX20" s="10">
        <v>8.9697535340903078E-2</v>
      </c>
      <c r="AY20" s="10">
        <v>1.0161123840864095E-2</v>
      </c>
      <c r="AZ20" s="10">
        <v>4.0888075311651395E-3</v>
      </c>
      <c r="BA20" s="10">
        <v>1.6591219834932058E-2</v>
      </c>
      <c r="BB20" s="10">
        <v>0.10670200867297441</v>
      </c>
      <c r="BC20" s="10">
        <v>3.5709999999999999E-2</v>
      </c>
      <c r="BD20" s="12"/>
      <c r="BE20" s="3"/>
    </row>
    <row r="21" spans="1:57" x14ac:dyDescent="0.25">
      <c r="A21" s="3"/>
      <c r="B21" s="3">
        <v>11</v>
      </c>
      <c r="C21" s="6">
        <v>1.8120000000000001E-2</v>
      </c>
      <c r="D21" s="6">
        <v>1.8120000000000001E-2</v>
      </c>
      <c r="E21" s="6">
        <v>1.8120000000000001E-2</v>
      </c>
      <c r="F21" s="6">
        <v>1.4999999999999999E-2</v>
      </c>
      <c r="G21" s="6">
        <v>4.589E-2</v>
      </c>
      <c r="H21" s="6">
        <v>1.8120000000000001E-2</v>
      </c>
      <c r="I21" s="6">
        <v>1.329E-2</v>
      </c>
      <c r="J21" s="6">
        <v>1.7819999999999999E-2</v>
      </c>
      <c r="K21" s="6">
        <v>1.8120000000000001E-2</v>
      </c>
      <c r="L21" s="6">
        <v>1.8120000000000001E-2</v>
      </c>
      <c r="M21" s="6">
        <v>1.8120000000000001E-2</v>
      </c>
      <c r="N21" s="6">
        <v>1.8120000000000001E-2</v>
      </c>
      <c r="O21" s="6">
        <v>1.8120000000000001E-2</v>
      </c>
      <c r="P21" s="7">
        <v>4.3990000000000001E-2</v>
      </c>
      <c r="Q21" s="7">
        <v>6.1129999999999997E-2</v>
      </c>
      <c r="R21" s="6">
        <v>1.8120000000000001E-2</v>
      </c>
      <c r="S21" s="6">
        <v>1.8120000000000001E-2</v>
      </c>
      <c r="T21" s="6">
        <v>1.8120000000000001E-2</v>
      </c>
      <c r="U21" s="7">
        <v>2.6800000000000001E-3</v>
      </c>
      <c r="V21" s="6">
        <v>1.8120000000000001E-2</v>
      </c>
      <c r="W21" s="6">
        <v>1.8120000000000001E-2</v>
      </c>
      <c r="X21" s="6">
        <v>1.8120000000000001E-2</v>
      </c>
      <c r="Y21" s="6">
        <v>1.8120000000000001E-2</v>
      </c>
      <c r="Z21" s="7">
        <v>2.1579999999999998E-2</v>
      </c>
      <c r="AA21" s="7">
        <v>3.2870000000000003E-2</v>
      </c>
      <c r="AB21" s="6">
        <v>1.8120000000000001E-2</v>
      </c>
      <c r="AC21" s="7">
        <v>4.4850000000000001E-2</v>
      </c>
      <c r="AD21" s="7">
        <v>8.8753790732619908E-2</v>
      </c>
      <c r="AE21" s="6">
        <v>1.8120000000000001E-2</v>
      </c>
      <c r="AF21" s="6">
        <v>1.8120000000000001E-2</v>
      </c>
      <c r="AG21" s="6">
        <v>1.8120000000000001E-2</v>
      </c>
      <c r="AH21" s="7">
        <v>1.5939999999999999E-2</v>
      </c>
      <c r="AI21" s="7">
        <v>2.679726374295921E-3</v>
      </c>
      <c r="AJ21" s="7">
        <v>2.3179999999999999E-2</v>
      </c>
      <c r="AK21" s="7">
        <v>2.5839999999999998E-2</v>
      </c>
      <c r="AL21" s="7">
        <v>0.16205823027223398</v>
      </c>
      <c r="AM21" s="7">
        <v>1.6449999999999999E-2</v>
      </c>
      <c r="AN21" s="7">
        <v>4.1755865762062028E-2</v>
      </c>
      <c r="AO21" s="7">
        <v>1.9683040352967307E-2</v>
      </c>
      <c r="AP21" s="7">
        <v>5.3015888809565315E-2</v>
      </c>
      <c r="AQ21" s="7">
        <v>1.1225600270508895E-2</v>
      </c>
      <c r="AR21" s="7">
        <v>7.2256316541220889E-2</v>
      </c>
      <c r="AS21" s="7">
        <v>-1.2E-4</v>
      </c>
      <c r="AT21" s="7">
        <v>3.6468723430842509E-2</v>
      </c>
      <c r="AU21" s="7">
        <v>5.6623469009250638E-2</v>
      </c>
      <c r="AV21" s="7">
        <v>2.9174057131754028E-2</v>
      </c>
      <c r="AW21" s="7">
        <v>2.1948958494918402E-2</v>
      </c>
      <c r="AX21" s="7">
        <v>9.0453229339083396E-2</v>
      </c>
      <c r="AY21" s="7">
        <v>1.0470294223192234E-2</v>
      </c>
      <c r="AZ21" s="7">
        <v>4.9545724302846317E-3</v>
      </c>
      <c r="BA21" s="7">
        <v>1.7943848796645012E-2</v>
      </c>
      <c r="BB21" s="7">
        <v>0.10572830032232461</v>
      </c>
      <c r="BC21" s="7">
        <v>3.61E-2</v>
      </c>
      <c r="BD21" s="12"/>
      <c r="BE21" s="3"/>
    </row>
    <row r="22" spans="1:57" x14ac:dyDescent="0.25">
      <c r="A22" s="3"/>
      <c r="B22" s="3">
        <v>12</v>
      </c>
      <c r="C22" s="6">
        <v>1.8860999999999999E-2</v>
      </c>
      <c r="D22" s="6">
        <v>1.8860999999999999E-2</v>
      </c>
      <c r="E22" s="6">
        <v>1.8860999999999999E-2</v>
      </c>
      <c r="F22" s="6">
        <v>1.575E-2</v>
      </c>
      <c r="G22" s="6">
        <v>4.6219999999999997E-2</v>
      </c>
      <c r="H22" s="6">
        <v>1.8860999999999999E-2</v>
      </c>
      <c r="I22" s="6">
        <v>1.376E-2</v>
      </c>
      <c r="J22" s="6">
        <v>1.856E-2</v>
      </c>
      <c r="K22" s="6">
        <v>1.8860999999999999E-2</v>
      </c>
      <c r="L22" s="6">
        <v>1.8860999999999999E-2</v>
      </c>
      <c r="M22" s="6">
        <v>1.8860999999999999E-2</v>
      </c>
      <c r="N22" s="6">
        <v>1.8860999999999999E-2</v>
      </c>
      <c r="O22" s="6">
        <v>1.8860999999999999E-2</v>
      </c>
      <c r="P22" s="7">
        <v>4.5240000000000002E-2</v>
      </c>
      <c r="Q22" s="7">
        <v>6.071E-2</v>
      </c>
      <c r="R22" s="6">
        <v>1.8860999999999999E-2</v>
      </c>
      <c r="S22" s="6">
        <v>1.8860999999999999E-2</v>
      </c>
      <c r="T22" s="6">
        <v>1.8860999999999999E-2</v>
      </c>
      <c r="U22" s="7">
        <v>3.3800000000000002E-3</v>
      </c>
      <c r="V22" s="6">
        <v>1.8860999999999999E-2</v>
      </c>
      <c r="W22" s="6">
        <v>1.8860999999999999E-2</v>
      </c>
      <c r="X22" s="6">
        <v>1.8860999999999999E-2</v>
      </c>
      <c r="Y22" s="6">
        <v>1.8860999999999999E-2</v>
      </c>
      <c r="Z22" s="7">
        <v>2.2259999999999999E-2</v>
      </c>
      <c r="AA22" s="7">
        <v>3.3759999999999998E-2</v>
      </c>
      <c r="AB22" s="6">
        <v>1.8860999999999999E-2</v>
      </c>
      <c r="AC22" s="7">
        <v>4.5960000000000001E-2</v>
      </c>
      <c r="AD22" s="7">
        <v>8.613953386688955E-2</v>
      </c>
      <c r="AE22" s="6">
        <v>1.8860999999999999E-2</v>
      </c>
      <c r="AF22" s="6">
        <v>1.8860999999999999E-2</v>
      </c>
      <c r="AG22" s="6">
        <v>1.8860999999999999E-2</v>
      </c>
      <c r="AH22" s="7">
        <v>1.729E-2</v>
      </c>
      <c r="AI22" s="7">
        <v>3.382175637392848E-3</v>
      </c>
      <c r="AJ22" s="7">
        <v>2.3429999999999999E-2</v>
      </c>
      <c r="AK22" s="7">
        <v>2.6239999999999999E-2</v>
      </c>
      <c r="AL22" s="7">
        <v>0.16077126050557045</v>
      </c>
      <c r="AM22" s="7">
        <v>1.7389999999999999E-2</v>
      </c>
      <c r="AN22" s="7">
        <v>4.1684422033384294E-2</v>
      </c>
      <c r="AO22" s="7">
        <v>1.9943745973547644E-2</v>
      </c>
      <c r="AP22" s="7">
        <v>5.4055144928492505E-2</v>
      </c>
      <c r="AQ22" s="7">
        <v>1.140844399210339E-2</v>
      </c>
      <c r="AR22" s="7">
        <v>7.1920654780222915E-2</v>
      </c>
      <c r="AS22" s="7">
        <v>3.3E-4</v>
      </c>
      <c r="AT22" s="7">
        <v>3.6597024344793727E-2</v>
      </c>
      <c r="AU22" s="7">
        <v>5.7562667163009174E-2</v>
      </c>
      <c r="AV22" s="7">
        <v>2.9661470464644513E-2</v>
      </c>
      <c r="AW22" s="7">
        <v>2.2298654669242746E-2</v>
      </c>
      <c r="AX22" s="7">
        <v>9.0948714494385241E-2</v>
      </c>
      <c r="AY22" s="7">
        <v>1.052411119076635E-2</v>
      </c>
      <c r="AZ22" s="7">
        <v>5.6950579160495174E-3</v>
      </c>
      <c r="BA22" s="7">
        <v>1.9595974647178993E-2</v>
      </c>
      <c r="BB22" s="7">
        <v>0.10434287872137826</v>
      </c>
      <c r="BC22" s="7">
        <v>3.6560000000000002E-2</v>
      </c>
      <c r="BD22" s="12"/>
      <c r="BE22" s="3"/>
    </row>
    <row r="23" spans="1:57" x14ac:dyDescent="0.25">
      <c r="A23" s="3"/>
      <c r="B23" s="3">
        <v>13</v>
      </c>
      <c r="C23" s="6">
        <v>1.9432999999999999E-2</v>
      </c>
      <c r="D23" s="6">
        <v>1.9432999999999999E-2</v>
      </c>
      <c r="E23" s="6">
        <v>1.9432999999999999E-2</v>
      </c>
      <c r="F23" s="6">
        <v>1.6320000000000001E-2</v>
      </c>
      <c r="G23" s="6">
        <v>4.6330000000000003E-2</v>
      </c>
      <c r="H23" s="6">
        <v>1.9432999999999999E-2</v>
      </c>
      <c r="I23" s="6">
        <v>1.4109999999999999E-2</v>
      </c>
      <c r="J23" s="6">
        <v>1.9130000000000001E-2</v>
      </c>
      <c r="K23" s="6">
        <v>1.9432999999999999E-2</v>
      </c>
      <c r="L23" s="6">
        <v>1.9432999999999999E-2</v>
      </c>
      <c r="M23" s="6">
        <v>1.9432999999999999E-2</v>
      </c>
      <c r="N23" s="6">
        <v>1.9432999999999999E-2</v>
      </c>
      <c r="O23" s="6">
        <v>1.9432999999999999E-2</v>
      </c>
      <c r="P23" s="7">
        <v>4.6280000000000002E-2</v>
      </c>
      <c r="Q23" s="7">
        <v>6.012E-2</v>
      </c>
      <c r="R23" s="6">
        <v>1.9432999999999999E-2</v>
      </c>
      <c r="S23" s="6">
        <v>1.9432999999999999E-2</v>
      </c>
      <c r="T23" s="6">
        <v>1.9432999999999999E-2</v>
      </c>
      <c r="U23" s="7">
        <v>3.63E-3</v>
      </c>
      <c r="V23" s="6">
        <v>1.9432999999999999E-2</v>
      </c>
      <c r="W23" s="6">
        <v>1.9432999999999999E-2</v>
      </c>
      <c r="X23" s="6">
        <v>1.9432999999999999E-2</v>
      </c>
      <c r="Y23" s="6">
        <v>1.9432999999999999E-2</v>
      </c>
      <c r="Z23" s="7">
        <v>2.2790000000000001E-2</v>
      </c>
      <c r="AA23" s="7">
        <v>3.4349999999999999E-2</v>
      </c>
      <c r="AB23" s="6">
        <v>1.9432999999999999E-2</v>
      </c>
      <c r="AC23" s="7">
        <v>4.6649999999999997E-2</v>
      </c>
      <c r="AD23" s="7">
        <v>8.3607633627892808E-2</v>
      </c>
      <c r="AE23" s="6">
        <v>1.9432999999999999E-2</v>
      </c>
      <c r="AF23" s="6">
        <v>1.9432999999999999E-2</v>
      </c>
      <c r="AG23" s="6">
        <v>1.9432999999999999E-2</v>
      </c>
      <c r="AH23" s="7">
        <v>1.8460000000000001E-2</v>
      </c>
      <c r="AI23" s="7">
        <v>3.6286869545472111E-3</v>
      </c>
      <c r="AJ23" s="7">
        <v>2.349E-2</v>
      </c>
      <c r="AK23" s="7">
        <v>2.6519999999999998E-2</v>
      </c>
      <c r="AL23" s="7">
        <v>0.15896191190507425</v>
      </c>
      <c r="AM23" s="7">
        <v>1.805E-2</v>
      </c>
      <c r="AN23" s="7">
        <v>4.1420760461113204E-2</v>
      </c>
      <c r="AO23" s="7">
        <v>2.0103823843286461E-2</v>
      </c>
      <c r="AP23" s="7">
        <v>5.4562562485989119E-2</v>
      </c>
      <c r="AQ23" s="7">
        <v>1.1600889199829156E-2</v>
      </c>
      <c r="AR23" s="7">
        <v>7.1320098401307597E-2</v>
      </c>
      <c r="AS23" s="7">
        <v>7.2999999999999996E-4</v>
      </c>
      <c r="AT23" s="7">
        <v>3.6742159740238867E-2</v>
      </c>
      <c r="AU23" s="7">
        <v>5.8367029738844556E-2</v>
      </c>
      <c r="AV23" s="7">
        <v>2.9977558697955375E-2</v>
      </c>
      <c r="AW23" s="7">
        <v>2.2428224201427982E-2</v>
      </c>
      <c r="AX23" s="7">
        <v>9.1276168142786496E-2</v>
      </c>
      <c r="AY23" s="7">
        <v>1.0359222341847607E-2</v>
      </c>
      <c r="AZ23" s="7">
        <v>6.3461550568515435E-3</v>
      </c>
      <c r="BA23" s="7">
        <v>2.0769357279164735E-2</v>
      </c>
      <c r="BB23" s="7">
        <v>0.10269950323621635</v>
      </c>
      <c r="BC23" s="7">
        <v>3.6799999999999999E-2</v>
      </c>
      <c r="BD23" s="12"/>
      <c r="BE23" s="3"/>
    </row>
    <row r="24" spans="1:57" x14ac:dyDescent="0.25">
      <c r="A24" s="3"/>
      <c r="B24" s="3">
        <v>14</v>
      </c>
      <c r="C24" s="6">
        <v>1.9918000000000002E-2</v>
      </c>
      <c r="D24" s="6">
        <v>1.9918000000000002E-2</v>
      </c>
      <c r="E24" s="6">
        <v>1.9918000000000002E-2</v>
      </c>
      <c r="F24" s="6">
        <v>1.6799999999999999E-2</v>
      </c>
      <c r="G24" s="6">
        <v>4.6370000000000001E-2</v>
      </c>
      <c r="H24" s="6">
        <v>1.9918000000000002E-2</v>
      </c>
      <c r="I24" s="6">
        <v>1.453E-2</v>
      </c>
      <c r="J24" s="6">
        <v>1.9619999999999999E-2</v>
      </c>
      <c r="K24" s="6">
        <v>1.9918000000000002E-2</v>
      </c>
      <c r="L24" s="6">
        <v>1.9918000000000002E-2</v>
      </c>
      <c r="M24" s="6">
        <v>1.9918000000000002E-2</v>
      </c>
      <c r="N24" s="6">
        <v>1.9918000000000002E-2</v>
      </c>
      <c r="O24" s="6">
        <v>1.9918000000000002E-2</v>
      </c>
      <c r="P24" s="7">
        <v>4.7219999999999998E-2</v>
      </c>
      <c r="Q24" s="7">
        <v>5.953E-2</v>
      </c>
      <c r="R24" s="6">
        <v>1.9918000000000002E-2</v>
      </c>
      <c r="S24" s="6">
        <v>1.9918000000000002E-2</v>
      </c>
      <c r="T24" s="6">
        <v>1.9918000000000002E-2</v>
      </c>
      <c r="U24" s="7">
        <v>3.7200000000000002E-3</v>
      </c>
      <c r="V24" s="6">
        <v>1.9918000000000002E-2</v>
      </c>
      <c r="W24" s="6">
        <v>1.9918000000000002E-2</v>
      </c>
      <c r="X24" s="6">
        <v>1.9918000000000002E-2</v>
      </c>
      <c r="Y24" s="6">
        <v>1.9918000000000002E-2</v>
      </c>
      <c r="Z24" s="7">
        <v>2.3310000000000001E-2</v>
      </c>
      <c r="AA24" s="7">
        <v>3.4840000000000003E-2</v>
      </c>
      <c r="AB24" s="6">
        <v>1.9918000000000002E-2</v>
      </c>
      <c r="AC24" s="7">
        <v>4.7149999999999997E-2</v>
      </c>
      <c r="AD24" s="7">
        <v>8.1271184709264865E-2</v>
      </c>
      <c r="AE24" s="6">
        <v>1.9918000000000002E-2</v>
      </c>
      <c r="AF24" s="6">
        <v>1.9918000000000002E-2</v>
      </c>
      <c r="AG24" s="6">
        <v>1.9918000000000002E-2</v>
      </c>
      <c r="AH24" s="7">
        <v>1.9550000000000001E-2</v>
      </c>
      <c r="AI24" s="7">
        <v>3.7186891707237102E-3</v>
      </c>
      <c r="AJ24" s="7">
        <v>2.35E-2</v>
      </c>
      <c r="AK24" s="7">
        <v>2.6800000000000001E-2</v>
      </c>
      <c r="AL24" s="7">
        <v>0.15687337358521902</v>
      </c>
      <c r="AM24" s="7">
        <v>1.8599999999999998E-2</v>
      </c>
      <c r="AN24" s="7">
        <v>4.1151278882540332E-2</v>
      </c>
      <c r="AO24" s="7">
        <v>2.0286941718691498E-2</v>
      </c>
      <c r="AP24" s="7">
        <v>5.4786088461771021E-2</v>
      </c>
      <c r="AQ24" s="7">
        <v>1.1895525772260385E-2</v>
      </c>
      <c r="AR24" s="7">
        <v>7.0635437397279288E-2</v>
      </c>
      <c r="AS24" s="7">
        <v>1.16E-3</v>
      </c>
      <c r="AT24" s="7">
        <v>3.7039981602277061E-2</v>
      </c>
      <c r="AU24" s="7">
        <v>5.915558315577063E-2</v>
      </c>
      <c r="AV24" s="7">
        <v>3.0257334156818194E-2</v>
      </c>
      <c r="AW24" s="7">
        <v>2.249155040520967E-2</v>
      </c>
      <c r="AX24" s="7">
        <v>9.1479913221609754E-2</v>
      </c>
      <c r="AY24" s="7">
        <v>1.0157658564419414E-2</v>
      </c>
      <c r="AZ24" s="7">
        <v>7.0394282600652058E-3</v>
      </c>
      <c r="BA24" s="7">
        <v>2.1617651466409704E-2</v>
      </c>
      <c r="BB24" s="7">
        <v>0.10099349485081821</v>
      </c>
      <c r="BC24" s="7">
        <v>3.696E-2</v>
      </c>
      <c r="BD24" s="12"/>
      <c r="BE24" s="3"/>
    </row>
    <row r="25" spans="1:57" x14ac:dyDescent="0.25">
      <c r="A25" s="3"/>
      <c r="B25" s="8">
        <v>15</v>
      </c>
      <c r="C25" s="9">
        <v>2.0369999999999999E-2</v>
      </c>
      <c r="D25" s="9">
        <v>2.0369999999999999E-2</v>
      </c>
      <c r="E25" s="9">
        <v>2.0369999999999999E-2</v>
      </c>
      <c r="F25" s="9">
        <v>1.7260000000000001E-2</v>
      </c>
      <c r="G25" s="9">
        <v>4.6469999999999997E-2</v>
      </c>
      <c r="H25" s="9">
        <v>2.0369999999999999E-2</v>
      </c>
      <c r="I25" s="9">
        <v>1.512E-2</v>
      </c>
      <c r="J25" s="9">
        <v>2.0070000000000001E-2</v>
      </c>
      <c r="K25" s="9">
        <v>2.0369999999999999E-2</v>
      </c>
      <c r="L25" s="9">
        <v>2.0369999999999999E-2</v>
      </c>
      <c r="M25" s="9">
        <v>2.0369999999999999E-2</v>
      </c>
      <c r="N25" s="9">
        <v>2.0369999999999999E-2</v>
      </c>
      <c r="O25" s="9">
        <v>2.0369999999999999E-2</v>
      </c>
      <c r="P25" s="10">
        <v>4.8120000000000003E-2</v>
      </c>
      <c r="Q25" s="10">
        <v>5.9060000000000001E-2</v>
      </c>
      <c r="R25" s="9">
        <v>2.0369999999999999E-2</v>
      </c>
      <c r="S25" s="9">
        <v>2.0369999999999999E-2</v>
      </c>
      <c r="T25" s="9">
        <v>2.0369999999999999E-2</v>
      </c>
      <c r="U25" s="10">
        <v>4.3E-3</v>
      </c>
      <c r="V25" s="9">
        <v>2.0369999999999999E-2</v>
      </c>
      <c r="W25" s="9">
        <v>2.0369999999999999E-2</v>
      </c>
      <c r="X25" s="9">
        <v>2.0369999999999999E-2</v>
      </c>
      <c r="Y25" s="9">
        <v>2.0369999999999999E-2</v>
      </c>
      <c r="Z25" s="10">
        <v>2.392E-2</v>
      </c>
      <c r="AA25" s="10">
        <v>3.5349999999999999E-2</v>
      </c>
      <c r="AB25" s="9">
        <v>2.0369999999999999E-2</v>
      </c>
      <c r="AC25" s="10">
        <v>4.761E-2</v>
      </c>
      <c r="AD25" s="10">
        <v>7.9220139709763826E-2</v>
      </c>
      <c r="AE25" s="9">
        <v>2.0369999999999999E-2</v>
      </c>
      <c r="AF25" s="9">
        <v>2.0369999999999999E-2</v>
      </c>
      <c r="AG25" s="9">
        <v>2.0369999999999999E-2</v>
      </c>
      <c r="AH25" s="10">
        <v>2.0639999999999999E-2</v>
      </c>
      <c r="AI25" s="10">
        <v>4.3009950978074585E-3</v>
      </c>
      <c r="AJ25" s="10">
        <v>2.3570000000000001E-2</v>
      </c>
      <c r="AK25" s="10">
        <v>2.7140000000000001E-2</v>
      </c>
      <c r="AL25" s="10">
        <v>0.15468244166479428</v>
      </c>
      <c r="AM25" s="10">
        <v>1.915E-2</v>
      </c>
      <c r="AN25" s="10">
        <v>4.097266771887198E-2</v>
      </c>
      <c r="AO25" s="10">
        <v>2.0597846191013902E-2</v>
      </c>
      <c r="AP25" s="10">
        <v>5.491333508003815E-2</v>
      </c>
      <c r="AQ25" s="10">
        <v>1.2366497727761105E-2</v>
      </c>
      <c r="AR25" s="10">
        <v>7.0005795471044241E-2</v>
      </c>
      <c r="AS25" s="10">
        <v>1.67E-3</v>
      </c>
      <c r="AT25" s="10">
        <v>3.7527217879609553E-2</v>
      </c>
      <c r="AU25" s="10">
        <v>5.9997111211745668E-2</v>
      </c>
      <c r="AV25" s="10">
        <v>3.058667194979825E-2</v>
      </c>
      <c r="AW25" s="10">
        <v>2.2563837741947479E-2</v>
      </c>
      <c r="AX25" s="10">
        <v>9.1562197779514021E-2</v>
      </c>
      <c r="AY25" s="10">
        <v>1.0023194667052371E-2</v>
      </c>
      <c r="AZ25" s="10">
        <v>7.8387596104594337E-3</v>
      </c>
      <c r="BA25" s="10">
        <v>2.2365252736802566E-2</v>
      </c>
      <c r="BB25" s="10">
        <v>9.9366588481705431E-2</v>
      </c>
      <c r="BC25" s="10">
        <v>3.7139999999999999E-2</v>
      </c>
      <c r="BD25" s="12"/>
      <c r="BE25" s="3"/>
    </row>
    <row r="26" spans="1:57" x14ac:dyDescent="0.25">
      <c r="A26" s="3"/>
      <c r="B26" s="3">
        <v>16</v>
      </c>
      <c r="C26" s="6">
        <v>2.0825E-2</v>
      </c>
      <c r="D26" s="6">
        <v>2.0825E-2</v>
      </c>
      <c r="E26" s="6">
        <v>2.0825E-2</v>
      </c>
      <c r="F26" s="6">
        <v>1.771E-2</v>
      </c>
      <c r="G26" s="6">
        <v>4.6679999999999999E-2</v>
      </c>
      <c r="H26" s="6">
        <v>2.0825E-2</v>
      </c>
      <c r="I26" s="6">
        <v>1.5900000000000001E-2</v>
      </c>
      <c r="J26" s="6">
        <v>2.053E-2</v>
      </c>
      <c r="K26" s="6">
        <v>2.0825E-2</v>
      </c>
      <c r="L26" s="6">
        <v>2.0825E-2</v>
      </c>
      <c r="M26" s="6">
        <v>2.0825E-2</v>
      </c>
      <c r="N26" s="6">
        <v>2.0825E-2</v>
      </c>
      <c r="O26" s="6">
        <v>2.0825E-2</v>
      </c>
      <c r="P26" s="7">
        <v>4.8989999999999999E-2</v>
      </c>
      <c r="Q26" s="7">
        <v>5.8740000000000001E-2</v>
      </c>
      <c r="R26" s="6">
        <v>2.0825E-2</v>
      </c>
      <c r="S26" s="6">
        <v>2.0825E-2</v>
      </c>
      <c r="T26" s="6">
        <v>2.0825E-2</v>
      </c>
      <c r="U26" s="7">
        <v>4.9500000000000004E-3</v>
      </c>
      <c r="V26" s="6">
        <v>2.0825E-2</v>
      </c>
      <c r="W26" s="6">
        <v>2.0825E-2</v>
      </c>
      <c r="X26" s="6">
        <v>2.0825E-2</v>
      </c>
      <c r="Y26" s="6">
        <v>2.0825E-2</v>
      </c>
      <c r="Z26" s="7">
        <v>2.4649999999999998E-2</v>
      </c>
      <c r="AA26" s="7">
        <v>3.5929999999999997E-2</v>
      </c>
      <c r="AB26" s="6">
        <v>2.0825E-2</v>
      </c>
      <c r="AC26" s="7">
        <v>4.8099999999999997E-2</v>
      </c>
      <c r="AD26" s="7">
        <v>7.7471812218423697E-2</v>
      </c>
      <c r="AE26" s="6">
        <v>2.0825E-2</v>
      </c>
      <c r="AF26" s="6">
        <v>2.0825E-2</v>
      </c>
      <c r="AG26" s="6">
        <v>2.0825E-2</v>
      </c>
      <c r="AH26" s="7">
        <v>2.1770000000000001E-2</v>
      </c>
      <c r="AI26" s="7">
        <v>4.9541452130206221E-3</v>
      </c>
      <c r="AJ26" s="7">
        <v>2.3740000000000001E-2</v>
      </c>
      <c r="AK26" s="7">
        <v>2.7570000000000001E-2</v>
      </c>
      <c r="AL26" s="7">
        <v>0.15247869682670112</v>
      </c>
      <c r="AM26" s="7">
        <v>1.976E-2</v>
      </c>
      <c r="AN26" s="7">
        <v>4.093152424404467E-2</v>
      </c>
      <c r="AO26" s="7">
        <v>2.1052813231896117E-2</v>
      </c>
      <c r="AP26" s="7">
        <v>5.502137985155664E-2</v>
      </c>
      <c r="AQ26" s="7">
        <v>1.3009978107100695E-2</v>
      </c>
      <c r="AR26" s="7">
        <v>6.9488553650108642E-2</v>
      </c>
      <c r="AS26" s="7">
        <v>2.3400000000000001E-3</v>
      </c>
      <c r="AT26" s="7">
        <v>3.8200932072046223E-2</v>
      </c>
      <c r="AU26" s="7">
        <v>6.091945894307349E-2</v>
      </c>
      <c r="AV26" s="7">
        <v>3.1002098164050418E-2</v>
      </c>
      <c r="AW26" s="7">
        <v>2.2701097961175254E-2</v>
      </c>
      <c r="AX26" s="7">
        <v>9.1521950121616014E-2</v>
      </c>
      <c r="AY26" s="7">
        <v>1.0021220857022506E-2</v>
      </c>
      <c r="AZ26" s="7">
        <v>8.7701131709432278E-3</v>
      </c>
      <c r="BA26" s="7">
        <v>2.3157851560854814E-2</v>
      </c>
      <c r="BB26" s="7">
        <v>9.7886712238892226E-2</v>
      </c>
      <c r="BC26" s="7">
        <v>3.7449999999999997E-2</v>
      </c>
      <c r="BD26" s="12"/>
      <c r="BE26" s="3"/>
    </row>
    <row r="27" spans="1:57" x14ac:dyDescent="0.25">
      <c r="A27" s="3"/>
      <c r="B27" s="3">
        <v>17</v>
      </c>
      <c r="C27" s="6">
        <v>2.1305999999999999E-2</v>
      </c>
      <c r="D27" s="6">
        <v>2.1305999999999999E-2</v>
      </c>
      <c r="E27" s="6">
        <v>2.1305999999999999E-2</v>
      </c>
      <c r="F27" s="6">
        <v>1.8190000000000001E-2</v>
      </c>
      <c r="G27" s="6">
        <v>4.6969999999999998E-2</v>
      </c>
      <c r="H27" s="6">
        <v>2.1305999999999999E-2</v>
      </c>
      <c r="I27" s="6">
        <v>1.685E-2</v>
      </c>
      <c r="J27" s="6">
        <v>2.1010000000000001E-2</v>
      </c>
      <c r="K27" s="6">
        <v>2.1305999999999999E-2</v>
      </c>
      <c r="L27" s="6">
        <v>2.1305999999999999E-2</v>
      </c>
      <c r="M27" s="6">
        <v>2.1305999999999999E-2</v>
      </c>
      <c r="N27" s="6">
        <v>2.1305999999999999E-2</v>
      </c>
      <c r="O27" s="6">
        <v>2.1305999999999999E-2</v>
      </c>
      <c r="P27" s="7">
        <v>4.981E-2</v>
      </c>
      <c r="Q27" s="7">
        <v>5.8540000000000002E-2</v>
      </c>
      <c r="R27" s="6">
        <v>2.1305999999999999E-2</v>
      </c>
      <c r="S27" s="6">
        <v>2.1305999999999999E-2</v>
      </c>
      <c r="T27" s="6">
        <v>2.1305999999999999E-2</v>
      </c>
      <c r="U27" s="7">
        <v>5.5500000000000002E-3</v>
      </c>
      <c r="V27" s="6">
        <v>2.1305999999999999E-2</v>
      </c>
      <c r="W27" s="6">
        <v>2.1305999999999999E-2</v>
      </c>
      <c r="X27" s="6">
        <v>2.1305999999999999E-2</v>
      </c>
      <c r="Y27" s="6">
        <v>2.1305999999999999E-2</v>
      </c>
      <c r="Z27" s="7">
        <v>2.5479999999999999E-2</v>
      </c>
      <c r="AA27" s="7">
        <v>3.6580000000000001E-2</v>
      </c>
      <c r="AB27" s="6">
        <v>2.1305999999999999E-2</v>
      </c>
      <c r="AC27" s="7">
        <v>4.861E-2</v>
      </c>
      <c r="AD27" s="7">
        <v>7.5967231822071213E-2</v>
      </c>
      <c r="AE27" s="6">
        <v>2.1305999999999999E-2</v>
      </c>
      <c r="AF27" s="6">
        <v>2.1305999999999999E-2</v>
      </c>
      <c r="AG27" s="6">
        <v>2.1305999999999999E-2</v>
      </c>
      <c r="AH27" s="7">
        <v>2.2919999999999999E-2</v>
      </c>
      <c r="AI27" s="7">
        <v>5.5535360439062931E-3</v>
      </c>
      <c r="AJ27" s="7">
        <v>2.3990000000000001E-2</v>
      </c>
      <c r="AK27" s="7">
        <v>2.8049999999999999E-2</v>
      </c>
      <c r="AL27" s="7">
        <v>0.15025987632450688</v>
      </c>
      <c r="AM27" s="7">
        <v>2.0369999999999999E-2</v>
      </c>
      <c r="AN27" s="7">
        <v>4.1010660688723499E-2</v>
      </c>
      <c r="AO27" s="7">
        <v>2.1625653060230565E-2</v>
      </c>
      <c r="AP27" s="7">
        <v>5.5122390114998199E-2</v>
      </c>
      <c r="AQ27" s="7">
        <v>1.3790217087443324E-2</v>
      </c>
      <c r="AR27" s="7">
        <v>6.9075226036121373E-2</v>
      </c>
      <c r="AS27" s="7">
        <v>3.0899999999999999E-3</v>
      </c>
      <c r="AT27" s="7">
        <v>3.8984768498040667E-2</v>
      </c>
      <c r="AU27" s="7">
        <v>6.1855502395796513E-2</v>
      </c>
      <c r="AV27" s="7">
        <v>3.1496912067772609E-2</v>
      </c>
      <c r="AW27" s="7">
        <v>2.290673194551518E-2</v>
      </c>
      <c r="AX27" s="7">
        <v>9.1350109289558779E-2</v>
      </c>
      <c r="AY27" s="7">
        <v>1.0145597313028887E-2</v>
      </c>
      <c r="AZ27" s="7">
        <v>9.8079486145818962E-3</v>
      </c>
      <c r="BA27" s="7">
        <v>2.3989193949360388E-2</v>
      </c>
      <c r="BB27" s="7">
        <v>9.6534009895129058E-2</v>
      </c>
      <c r="BC27" s="7">
        <v>3.7879999999999997E-2</v>
      </c>
      <c r="BD27" s="12"/>
      <c r="BE27" s="3"/>
    </row>
    <row r="28" spans="1:57" x14ac:dyDescent="0.25">
      <c r="A28" s="3"/>
      <c r="B28" s="3">
        <v>18</v>
      </c>
      <c r="C28" s="6">
        <v>2.1831E-2</v>
      </c>
      <c r="D28" s="6">
        <v>2.1831E-2</v>
      </c>
      <c r="E28" s="6">
        <v>2.1831E-2</v>
      </c>
      <c r="F28" s="6">
        <v>1.8700000000000001E-2</v>
      </c>
      <c r="G28" s="6">
        <v>4.7300000000000002E-2</v>
      </c>
      <c r="H28" s="6">
        <v>2.1831E-2</v>
      </c>
      <c r="I28" s="6">
        <v>1.7860000000000001E-2</v>
      </c>
      <c r="J28" s="6">
        <v>2.1520000000000001E-2</v>
      </c>
      <c r="K28" s="6">
        <v>2.1831E-2</v>
      </c>
      <c r="L28" s="6">
        <v>2.1831E-2</v>
      </c>
      <c r="M28" s="6">
        <v>2.1831E-2</v>
      </c>
      <c r="N28" s="6">
        <v>2.1831E-2</v>
      </c>
      <c r="O28" s="6">
        <v>2.1831E-2</v>
      </c>
      <c r="P28" s="7">
        <v>5.0569999999999997E-2</v>
      </c>
      <c r="Q28" s="7">
        <v>5.842E-2</v>
      </c>
      <c r="R28" s="6">
        <v>2.1831E-2</v>
      </c>
      <c r="S28" s="6">
        <v>2.1831E-2</v>
      </c>
      <c r="T28" s="6">
        <v>2.1831E-2</v>
      </c>
      <c r="U28" s="7">
        <v>6.0899999999999999E-3</v>
      </c>
      <c r="V28" s="6">
        <v>2.1831E-2</v>
      </c>
      <c r="W28" s="6">
        <v>2.1831E-2</v>
      </c>
      <c r="X28" s="6">
        <v>2.1831E-2</v>
      </c>
      <c r="Y28" s="6">
        <v>2.1831E-2</v>
      </c>
      <c r="Z28" s="7">
        <v>2.6329999999999999E-2</v>
      </c>
      <c r="AA28" s="7">
        <v>3.7229999999999999E-2</v>
      </c>
      <c r="AB28" s="6">
        <v>2.1831E-2</v>
      </c>
      <c r="AC28" s="7">
        <v>4.9099999999999998E-2</v>
      </c>
      <c r="AD28" s="7">
        <v>7.4638487046740698E-2</v>
      </c>
      <c r="AE28" s="6">
        <v>2.1831E-2</v>
      </c>
      <c r="AF28" s="6">
        <v>2.1831E-2</v>
      </c>
      <c r="AG28" s="6">
        <v>2.1831E-2</v>
      </c>
      <c r="AH28" s="7">
        <v>2.4039999999999999E-2</v>
      </c>
      <c r="AI28" s="7">
        <v>6.0863029909457023E-3</v>
      </c>
      <c r="AJ28" s="7">
        <v>2.4250000000000001E-2</v>
      </c>
      <c r="AK28" s="7">
        <v>2.8559999999999999E-2</v>
      </c>
      <c r="AL28" s="7">
        <v>0.14800275237003468</v>
      </c>
      <c r="AM28" s="7">
        <v>2.095E-2</v>
      </c>
      <c r="AN28" s="7">
        <v>4.1134876576191859E-2</v>
      </c>
      <c r="AO28" s="7">
        <v>2.2252468184696728E-2</v>
      </c>
      <c r="AP28" s="7">
        <v>5.5189904389955968E-2</v>
      </c>
      <c r="AQ28" s="7">
        <v>1.4624014926060136E-2</v>
      </c>
      <c r="AR28" s="7">
        <v>6.8708556583972236E-2</v>
      </c>
      <c r="AS28" s="7">
        <v>3.8600000000000001E-3</v>
      </c>
      <c r="AT28" s="7">
        <v>3.9784004644974891E-2</v>
      </c>
      <c r="AU28" s="7">
        <v>6.2748827475662239E-2</v>
      </c>
      <c r="AV28" s="7">
        <v>3.1996625276783375E-2</v>
      </c>
      <c r="AW28" s="7">
        <v>2.3156360432790457E-2</v>
      </c>
      <c r="AX28" s="7">
        <v>9.1037674976439886E-2</v>
      </c>
      <c r="AY28" s="7">
        <v>1.0392607259160025E-2</v>
      </c>
      <c r="AZ28" s="7">
        <v>1.0859452705977768E-2</v>
      </c>
      <c r="BA28" s="7">
        <v>2.4805218819422992E-2</v>
      </c>
      <c r="BB28" s="7">
        <v>9.5259149761492745E-2</v>
      </c>
      <c r="BC28" s="7">
        <v>3.8339999999999999E-2</v>
      </c>
      <c r="BD28" s="12"/>
      <c r="BE28" s="3"/>
    </row>
    <row r="29" spans="1:57" x14ac:dyDescent="0.25">
      <c r="A29" s="3"/>
      <c r="B29" s="3">
        <v>19</v>
      </c>
      <c r="C29" s="6">
        <v>2.2409999999999999E-2</v>
      </c>
      <c r="D29" s="6">
        <v>2.2409999999999999E-2</v>
      </c>
      <c r="E29" s="6">
        <v>2.2409999999999999E-2</v>
      </c>
      <c r="F29" s="6">
        <v>1.9279999999999999E-2</v>
      </c>
      <c r="G29" s="6">
        <v>4.7629999999999999E-2</v>
      </c>
      <c r="H29" s="6">
        <v>2.2409999999999999E-2</v>
      </c>
      <c r="I29" s="6">
        <v>1.8890000000000001E-2</v>
      </c>
      <c r="J29" s="6">
        <v>2.2100000000000002E-2</v>
      </c>
      <c r="K29" s="6">
        <v>2.2409999999999999E-2</v>
      </c>
      <c r="L29" s="6">
        <v>2.2409999999999999E-2</v>
      </c>
      <c r="M29" s="6">
        <v>2.2409999999999999E-2</v>
      </c>
      <c r="N29" s="6">
        <v>2.2409999999999999E-2</v>
      </c>
      <c r="O29" s="6">
        <v>2.2409999999999999E-2</v>
      </c>
      <c r="P29" s="7">
        <v>5.1270000000000003E-2</v>
      </c>
      <c r="Q29" s="7">
        <v>5.833E-2</v>
      </c>
      <c r="R29" s="6">
        <v>2.2409999999999999E-2</v>
      </c>
      <c r="S29" s="6">
        <v>2.2409999999999999E-2</v>
      </c>
      <c r="T29" s="6">
        <v>2.2409999999999999E-2</v>
      </c>
      <c r="U29" s="7">
        <v>6.5700000000000003E-3</v>
      </c>
      <c r="V29" s="6">
        <v>2.2409999999999999E-2</v>
      </c>
      <c r="W29" s="6">
        <v>2.2409999999999999E-2</v>
      </c>
      <c r="X29" s="6">
        <v>2.2409999999999999E-2</v>
      </c>
      <c r="Y29" s="6">
        <v>2.2409999999999999E-2</v>
      </c>
      <c r="Z29" s="7">
        <v>2.7179999999999999E-2</v>
      </c>
      <c r="AA29" s="7">
        <v>3.7850000000000002E-2</v>
      </c>
      <c r="AB29" s="6">
        <v>2.2409999999999999E-2</v>
      </c>
      <c r="AC29" s="7">
        <v>4.9570000000000003E-2</v>
      </c>
      <c r="AD29" s="7">
        <v>7.3425639410221066E-2</v>
      </c>
      <c r="AE29" s="6">
        <v>2.2409999999999999E-2</v>
      </c>
      <c r="AF29" s="6">
        <v>2.2409999999999999E-2</v>
      </c>
      <c r="AG29" s="6">
        <v>2.2409999999999999E-2</v>
      </c>
      <c r="AH29" s="7">
        <v>2.5100000000000001E-2</v>
      </c>
      <c r="AI29" s="7">
        <v>6.5742431739372886E-3</v>
      </c>
      <c r="AJ29" s="7">
        <v>2.452E-2</v>
      </c>
      <c r="AK29" s="7">
        <v>2.9069999999999999E-2</v>
      </c>
      <c r="AL29" s="7">
        <v>0.14570467466233938</v>
      </c>
      <c r="AM29" s="7">
        <v>2.1440000000000001E-2</v>
      </c>
      <c r="AN29" s="7">
        <v>4.1285064971650298E-2</v>
      </c>
      <c r="AO29" s="7">
        <v>2.2894893940492933E-2</v>
      </c>
      <c r="AP29" s="7">
        <v>5.5214303105460605E-2</v>
      </c>
      <c r="AQ29" s="7">
        <v>1.5483188057595187E-2</v>
      </c>
      <c r="AR29" s="7">
        <v>6.8368590758216996E-2</v>
      </c>
      <c r="AS29" s="7">
        <v>4.62E-3</v>
      </c>
      <c r="AT29" s="7">
        <v>4.0549855540907176E-2</v>
      </c>
      <c r="AU29" s="7">
        <v>6.3530117882920623E-2</v>
      </c>
      <c r="AV29" s="7">
        <v>3.2502292853042514E-2</v>
      </c>
      <c r="AW29" s="7">
        <v>2.3461203907416461E-2</v>
      </c>
      <c r="AX29" s="7">
        <v>9.0613643669487764E-2</v>
      </c>
      <c r="AY29" s="7">
        <v>1.0754003070652329E-2</v>
      </c>
      <c r="AZ29" s="7">
        <v>1.1916428792232869E-2</v>
      </c>
      <c r="BA29" s="7">
        <v>2.5597285361603106E-2</v>
      </c>
      <c r="BB29" s="7">
        <v>9.4031373996185552E-2</v>
      </c>
      <c r="BC29" s="7">
        <v>3.882E-2</v>
      </c>
      <c r="BD29" s="12"/>
      <c r="BE29" s="3"/>
    </row>
    <row r="30" spans="1:57" x14ac:dyDescent="0.25">
      <c r="A30" s="3"/>
      <c r="B30" s="8">
        <v>20</v>
      </c>
      <c r="C30" s="9">
        <v>2.3053000000000001E-2</v>
      </c>
      <c r="D30" s="9">
        <v>2.3053000000000001E-2</v>
      </c>
      <c r="E30" s="9">
        <v>2.3053000000000001E-2</v>
      </c>
      <c r="F30" s="9">
        <v>1.9939999999999999E-2</v>
      </c>
      <c r="G30" s="9">
        <v>4.795E-2</v>
      </c>
      <c r="H30" s="9">
        <v>2.3053000000000001E-2</v>
      </c>
      <c r="I30" s="9">
        <v>1.993E-2</v>
      </c>
      <c r="J30" s="9">
        <v>2.2749999999999999E-2</v>
      </c>
      <c r="K30" s="9">
        <v>2.3053000000000001E-2</v>
      </c>
      <c r="L30" s="9">
        <v>2.3053000000000001E-2</v>
      </c>
      <c r="M30" s="9">
        <v>2.3053000000000001E-2</v>
      </c>
      <c r="N30" s="9">
        <v>2.3053000000000001E-2</v>
      </c>
      <c r="O30" s="9">
        <v>2.3053000000000001E-2</v>
      </c>
      <c r="P30" s="10">
        <v>5.1880000000000003E-2</v>
      </c>
      <c r="Q30" s="10">
        <v>5.8259999999999999E-2</v>
      </c>
      <c r="R30" s="9">
        <v>2.3053000000000001E-2</v>
      </c>
      <c r="S30" s="9">
        <v>2.3053000000000001E-2</v>
      </c>
      <c r="T30" s="9">
        <v>2.3053000000000001E-2</v>
      </c>
      <c r="U30" s="10">
        <v>7.0200000000000002E-3</v>
      </c>
      <c r="V30" s="9">
        <v>2.3053000000000001E-2</v>
      </c>
      <c r="W30" s="9">
        <v>2.3053000000000001E-2</v>
      </c>
      <c r="X30" s="9">
        <v>2.3053000000000001E-2</v>
      </c>
      <c r="Y30" s="9">
        <v>2.3053000000000001E-2</v>
      </c>
      <c r="Z30" s="10">
        <v>2.802E-2</v>
      </c>
      <c r="AA30" s="10">
        <v>3.8460000000000001E-2</v>
      </c>
      <c r="AB30" s="9">
        <v>2.3053000000000001E-2</v>
      </c>
      <c r="AC30" s="10">
        <v>4.999E-2</v>
      </c>
      <c r="AD30" s="10">
        <v>7.2316306791729179E-2</v>
      </c>
      <c r="AE30" s="9">
        <v>2.3053000000000001E-2</v>
      </c>
      <c r="AF30" s="9">
        <v>2.3053000000000001E-2</v>
      </c>
      <c r="AG30" s="9">
        <v>2.3053000000000001E-2</v>
      </c>
      <c r="AH30" s="10">
        <v>2.6110000000000001E-2</v>
      </c>
      <c r="AI30" s="10">
        <v>7.0164663828535812E-3</v>
      </c>
      <c r="AJ30" s="10">
        <v>2.4709999999999999E-2</v>
      </c>
      <c r="AK30" s="10">
        <v>2.9559999999999999E-2</v>
      </c>
      <c r="AL30" s="10">
        <v>0.14337143587582202</v>
      </c>
      <c r="AM30" s="10">
        <v>2.1839999999999998E-2</v>
      </c>
      <c r="AN30" s="10">
        <v>4.1439623426096084E-2</v>
      </c>
      <c r="AO30" s="10">
        <v>2.354168112113797E-2</v>
      </c>
      <c r="AP30" s="10">
        <v>5.5183573569215216E-2</v>
      </c>
      <c r="AQ30" s="10">
        <v>1.6346728190105519E-2</v>
      </c>
      <c r="AR30" s="10">
        <v>6.8033123486100466E-2</v>
      </c>
      <c r="AS30" s="10">
        <v>5.3200000000000001E-3</v>
      </c>
      <c r="AT30" s="10">
        <v>4.1230930039974911E-2</v>
      </c>
      <c r="AU30" s="10">
        <v>6.417726473300589E-2</v>
      </c>
      <c r="AV30" s="10">
        <v>3.2982572398045473E-2</v>
      </c>
      <c r="AW30" s="10">
        <v>2.3800063408716543E-2</v>
      </c>
      <c r="AX30" s="10">
        <v>9.0094995733189576E-2</v>
      </c>
      <c r="AY30" s="10">
        <v>1.1218833559700769E-2</v>
      </c>
      <c r="AZ30" s="10">
        <v>1.2957945110710245E-2</v>
      </c>
      <c r="BA30" s="10">
        <v>2.634413516333578E-2</v>
      </c>
      <c r="BB30" s="10">
        <v>9.2847760873930207E-2</v>
      </c>
      <c r="BC30" s="10">
        <v>3.9289999999999999E-2</v>
      </c>
      <c r="BD30" s="12"/>
      <c r="BE30" s="3"/>
    </row>
    <row r="31" spans="1:57" x14ac:dyDescent="0.25">
      <c r="A31" s="3"/>
      <c r="B31" s="3">
        <v>21</v>
      </c>
      <c r="C31" s="6">
        <v>2.3682999999999999E-2</v>
      </c>
      <c r="D31" s="6">
        <v>2.3682999999999999E-2</v>
      </c>
      <c r="E31" s="6">
        <v>2.3682999999999999E-2</v>
      </c>
      <c r="F31" s="6">
        <v>2.0601999999999999E-2</v>
      </c>
      <c r="G31" s="6">
        <v>4.8196999999999997E-2</v>
      </c>
      <c r="H31" s="6">
        <v>2.3682999999999999E-2</v>
      </c>
      <c r="I31" s="6">
        <v>2.0898E-2</v>
      </c>
      <c r="J31" s="6">
        <v>2.3387000000000002E-2</v>
      </c>
      <c r="K31" s="6">
        <v>2.3682999999999999E-2</v>
      </c>
      <c r="L31" s="6">
        <v>2.3682999999999999E-2</v>
      </c>
      <c r="M31" s="6">
        <v>2.3682999999999999E-2</v>
      </c>
      <c r="N31" s="6">
        <v>2.3682999999999999E-2</v>
      </c>
      <c r="O31" s="6">
        <v>2.3682999999999999E-2</v>
      </c>
      <c r="P31" s="7">
        <v>5.2338000000000003E-2</v>
      </c>
      <c r="Q31" s="7">
        <v>5.8139000000000003E-2</v>
      </c>
      <c r="R31" s="6">
        <v>2.3682999999999999E-2</v>
      </c>
      <c r="S31" s="6">
        <v>2.3682999999999999E-2</v>
      </c>
      <c r="T31" s="6">
        <v>2.3682999999999999E-2</v>
      </c>
      <c r="U31" s="7">
        <v>7.5729999999999999E-3</v>
      </c>
      <c r="V31" s="6">
        <v>2.3682999999999999E-2</v>
      </c>
      <c r="W31" s="6">
        <v>2.3682999999999999E-2</v>
      </c>
      <c r="X31" s="6">
        <v>2.3682999999999999E-2</v>
      </c>
      <c r="Y31" s="6">
        <v>2.3682999999999999E-2</v>
      </c>
      <c r="Z31" s="7">
        <v>2.8788000000000001E-2</v>
      </c>
      <c r="AA31" s="7">
        <v>3.8993E-2</v>
      </c>
      <c r="AB31" s="6">
        <v>2.3682999999999999E-2</v>
      </c>
      <c r="AC31" s="7">
        <v>5.0304000000000001E-2</v>
      </c>
      <c r="AD31" s="7">
        <v>7.1280174363669291E-2</v>
      </c>
      <c r="AE31" s="6">
        <v>2.3682999999999999E-2</v>
      </c>
      <c r="AF31" s="6">
        <v>2.3682999999999999E-2</v>
      </c>
      <c r="AG31" s="6">
        <v>2.3682999999999999E-2</v>
      </c>
      <c r="AH31" s="7">
        <v>2.7025E-2</v>
      </c>
      <c r="AI31" s="7">
        <v>7.4959482594167959E-3</v>
      </c>
      <c r="AJ31" s="7">
        <v>2.486E-2</v>
      </c>
      <c r="AK31" s="7">
        <v>3.0018E-2</v>
      </c>
      <c r="AL31" s="7">
        <v>0.14101035189571465</v>
      </c>
      <c r="AM31" s="7">
        <v>2.2251E-2</v>
      </c>
      <c r="AN31" s="7">
        <v>4.1569055241319264E-2</v>
      </c>
      <c r="AO31" s="7">
        <v>2.4143965973510984E-2</v>
      </c>
      <c r="AP31" s="7">
        <v>5.5107544449964463E-2</v>
      </c>
      <c r="AQ31" s="7">
        <v>1.7165978143504512E-2</v>
      </c>
      <c r="AR31" s="7">
        <v>6.7691778912625677E-2</v>
      </c>
      <c r="AS31" s="7">
        <v>6.0749999999999997E-3</v>
      </c>
      <c r="AT31" s="7">
        <v>4.1797678774211366E-2</v>
      </c>
      <c r="AU31" s="7">
        <v>6.4640151756198527E-2</v>
      </c>
      <c r="AV31" s="7">
        <v>3.341812928604071E-2</v>
      </c>
      <c r="AW31" s="7">
        <v>2.4173786434322997E-2</v>
      </c>
      <c r="AX31" s="7">
        <v>8.9460715305381466E-2</v>
      </c>
      <c r="AY31" s="7">
        <v>1.1768474736533419E-2</v>
      </c>
      <c r="AZ31" s="7">
        <v>1.3945368375808842E-2</v>
      </c>
      <c r="BA31" s="7">
        <v>2.702661051867028E-2</v>
      </c>
      <c r="BB31" s="7">
        <v>9.1677369559072686E-2</v>
      </c>
      <c r="BC31" s="7">
        <v>3.9698999999999998E-2</v>
      </c>
      <c r="BD31" s="12"/>
      <c r="BE31" s="3"/>
    </row>
    <row r="32" spans="1:57" x14ac:dyDescent="0.25">
      <c r="A32" s="3"/>
      <c r="B32" s="3">
        <v>22</v>
      </c>
      <c r="C32" s="6">
        <v>2.4281E-2</v>
      </c>
      <c r="D32" s="6">
        <v>2.4281E-2</v>
      </c>
      <c r="E32" s="6">
        <v>2.4281E-2</v>
      </c>
      <c r="F32" s="6">
        <v>2.1243000000000001E-2</v>
      </c>
      <c r="G32" s="6">
        <v>4.8368000000000001E-2</v>
      </c>
      <c r="H32" s="6">
        <v>2.4281E-2</v>
      </c>
      <c r="I32" s="6">
        <v>2.1784000000000001E-2</v>
      </c>
      <c r="J32" s="6">
        <v>2.3993E-2</v>
      </c>
      <c r="K32" s="6">
        <v>2.4281E-2</v>
      </c>
      <c r="L32" s="6">
        <v>2.4281E-2</v>
      </c>
      <c r="M32" s="6">
        <v>2.4281E-2</v>
      </c>
      <c r="N32" s="6">
        <v>2.4281E-2</v>
      </c>
      <c r="O32" s="6">
        <v>2.4281E-2</v>
      </c>
      <c r="P32" s="7">
        <v>5.2655E-2</v>
      </c>
      <c r="Q32" s="7">
        <v>5.7960999999999999E-2</v>
      </c>
      <c r="R32" s="6">
        <v>2.4281E-2</v>
      </c>
      <c r="S32" s="6">
        <v>2.4281E-2</v>
      </c>
      <c r="T32" s="6">
        <v>2.4281E-2</v>
      </c>
      <c r="U32" s="7">
        <v>8.2240000000000004E-3</v>
      </c>
      <c r="V32" s="6">
        <v>2.4281E-2</v>
      </c>
      <c r="W32" s="6">
        <v>2.4281E-2</v>
      </c>
      <c r="X32" s="6">
        <v>2.4281E-2</v>
      </c>
      <c r="Y32" s="6">
        <v>2.4281E-2</v>
      </c>
      <c r="Z32" s="7">
        <v>2.9479999999999999E-2</v>
      </c>
      <c r="AA32" s="7">
        <v>3.9444E-2</v>
      </c>
      <c r="AB32" s="6">
        <v>2.4281E-2</v>
      </c>
      <c r="AC32" s="7">
        <v>5.0516999999999999E-2</v>
      </c>
      <c r="AD32" s="7">
        <v>7.0285918140930326E-2</v>
      </c>
      <c r="AE32" s="6">
        <v>2.4281E-2</v>
      </c>
      <c r="AF32" s="6">
        <v>2.4281E-2</v>
      </c>
      <c r="AG32" s="6">
        <v>2.4281E-2</v>
      </c>
      <c r="AH32" s="7">
        <v>2.7844000000000001E-2</v>
      </c>
      <c r="AI32" s="7">
        <v>8.0170232552942977E-3</v>
      </c>
      <c r="AJ32" s="7">
        <v>2.5000000000000001E-2</v>
      </c>
      <c r="AK32" s="7">
        <v>3.0445E-2</v>
      </c>
      <c r="AL32" s="7">
        <v>0.13861980991310285</v>
      </c>
      <c r="AM32" s="7">
        <v>2.2686000000000001E-2</v>
      </c>
      <c r="AN32" s="7">
        <v>4.1691669234082074E-2</v>
      </c>
      <c r="AO32" s="7">
        <v>2.4729990292815085E-2</v>
      </c>
      <c r="AP32" s="7">
        <v>5.4974672203327302E-2</v>
      </c>
      <c r="AQ32" s="7">
        <v>1.7959238030797131E-2</v>
      </c>
      <c r="AR32" s="7">
        <v>6.7333034995821217E-2</v>
      </c>
      <c r="AS32" s="7">
        <v>6.8890000000000002E-3</v>
      </c>
      <c r="AT32" s="7">
        <v>4.2268326548615232E-2</v>
      </c>
      <c r="AU32" s="7">
        <v>6.4956809165245044E-2</v>
      </c>
      <c r="AV32" s="7">
        <v>3.382725654794938E-2</v>
      </c>
      <c r="AW32" s="7">
        <v>2.4560970045452102E-2</v>
      </c>
      <c r="AX32" s="7">
        <v>8.8758836940973529E-2</v>
      </c>
      <c r="AY32" s="7">
        <v>1.2391512235305102E-2</v>
      </c>
      <c r="AZ32" s="7">
        <v>1.4877104108292905E-2</v>
      </c>
      <c r="BA32" s="7">
        <v>2.7662988702940483E-2</v>
      </c>
      <c r="BB32" s="7">
        <v>9.053852072203239E-2</v>
      </c>
      <c r="BC32" s="7">
        <v>4.0045999999999998E-2</v>
      </c>
      <c r="BD32" s="12"/>
      <c r="BE32" s="3"/>
    </row>
    <row r="33" spans="1:57" x14ac:dyDescent="0.25">
      <c r="A33" s="3"/>
      <c r="B33" s="3">
        <v>23</v>
      </c>
      <c r="C33" s="6">
        <v>2.4849E-2</v>
      </c>
      <c r="D33" s="6">
        <v>2.4849E-2</v>
      </c>
      <c r="E33" s="6">
        <v>2.4849E-2</v>
      </c>
      <c r="F33" s="6">
        <v>2.1861999999999999E-2</v>
      </c>
      <c r="G33" s="6">
        <v>4.8479000000000001E-2</v>
      </c>
      <c r="H33" s="6">
        <v>2.4849E-2</v>
      </c>
      <c r="I33" s="6">
        <v>2.2596999999999999E-2</v>
      </c>
      <c r="J33" s="6">
        <v>2.4569000000000001E-2</v>
      </c>
      <c r="K33" s="6">
        <v>2.4849E-2</v>
      </c>
      <c r="L33" s="6">
        <v>2.4849E-2</v>
      </c>
      <c r="M33" s="6">
        <v>2.4849E-2</v>
      </c>
      <c r="N33" s="6">
        <v>2.4849E-2</v>
      </c>
      <c r="O33" s="6">
        <v>2.4849E-2</v>
      </c>
      <c r="P33" s="7">
        <v>5.2859000000000003E-2</v>
      </c>
      <c r="Q33" s="7">
        <v>5.774E-2</v>
      </c>
      <c r="R33" s="6">
        <v>2.4849E-2</v>
      </c>
      <c r="S33" s="6">
        <v>2.4849E-2</v>
      </c>
      <c r="T33" s="6">
        <v>2.4849E-2</v>
      </c>
      <c r="U33" s="7">
        <v>8.9390000000000008E-3</v>
      </c>
      <c r="V33" s="6">
        <v>2.4849E-2</v>
      </c>
      <c r="W33" s="6">
        <v>2.4849E-2</v>
      </c>
      <c r="X33" s="6">
        <v>2.4849E-2</v>
      </c>
      <c r="Y33" s="6">
        <v>2.4849E-2</v>
      </c>
      <c r="Z33" s="7">
        <v>3.0105E-2</v>
      </c>
      <c r="AA33" s="7">
        <v>3.9826E-2</v>
      </c>
      <c r="AB33" s="6">
        <v>2.4849E-2</v>
      </c>
      <c r="AC33" s="7">
        <v>5.0649E-2</v>
      </c>
      <c r="AD33" s="7">
        <v>6.9353336883348105E-2</v>
      </c>
      <c r="AE33" s="6">
        <v>2.4849E-2</v>
      </c>
      <c r="AF33" s="6">
        <v>2.4849E-2</v>
      </c>
      <c r="AG33" s="6">
        <v>2.4849E-2</v>
      </c>
      <c r="AH33" s="7">
        <v>2.8580999999999999E-2</v>
      </c>
      <c r="AI33" s="7">
        <v>8.56312338101195E-3</v>
      </c>
      <c r="AJ33" s="7">
        <v>2.513E-2</v>
      </c>
      <c r="AK33" s="7">
        <v>3.0842999999999999E-2</v>
      </c>
      <c r="AL33" s="7">
        <v>0.1362500736427712</v>
      </c>
      <c r="AM33" s="7">
        <v>2.3134999999999999E-2</v>
      </c>
      <c r="AN33" s="7">
        <v>4.1797092263107016E-2</v>
      </c>
      <c r="AO33" s="7">
        <v>2.5289201223915425E-2</v>
      </c>
      <c r="AP33" s="7">
        <v>5.4814459353650369E-2</v>
      </c>
      <c r="AQ33" s="7">
        <v>1.8715878346261539E-2</v>
      </c>
      <c r="AR33" s="7">
        <v>6.6976598354211436E-2</v>
      </c>
      <c r="AS33" s="7">
        <v>7.737E-3</v>
      </c>
      <c r="AT33" s="7">
        <v>4.2642375840415081E-2</v>
      </c>
      <c r="AU33" s="7">
        <v>6.5146808022156444E-2</v>
      </c>
      <c r="AV33" s="7">
        <v>3.4199484580009321E-2</v>
      </c>
      <c r="AW33" s="7">
        <v>2.4970976818340596E-2</v>
      </c>
      <c r="AX33" s="7">
        <v>8.8019187172843738E-2</v>
      </c>
      <c r="AY33" s="7">
        <v>1.3047506121960595E-2</v>
      </c>
      <c r="AZ33" s="7">
        <v>1.5772302594694532E-2</v>
      </c>
      <c r="BA33" s="7">
        <v>2.8252666000830651E-2</v>
      </c>
      <c r="BB33" s="7">
        <v>8.9421363459907699E-2</v>
      </c>
      <c r="BC33" s="7">
        <v>4.0342000000000003E-2</v>
      </c>
      <c r="BD33" s="12"/>
      <c r="BE33" s="3"/>
    </row>
    <row r="34" spans="1:57" x14ac:dyDescent="0.25">
      <c r="A34" s="3"/>
      <c r="B34" s="3">
        <v>24</v>
      </c>
      <c r="C34" s="6">
        <v>2.5388999999999998E-2</v>
      </c>
      <c r="D34" s="6">
        <v>2.5388999999999998E-2</v>
      </c>
      <c r="E34" s="6">
        <v>2.5388999999999998E-2</v>
      </c>
      <c r="F34" s="6">
        <v>2.2459E-2</v>
      </c>
      <c r="G34" s="6">
        <v>4.8541000000000001E-2</v>
      </c>
      <c r="H34" s="6">
        <v>2.5388999999999998E-2</v>
      </c>
      <c r="I34" s="6">
        <v>2.3347E-2</v>
      </c>
      <c r="J34" s="6">
        <v>2.5115999999999999E-2</v>
      </c>
      <c r="K34" s="6">
        <v>2.5388999999999998E-2</v>
      </c>
      <c r="L34" s="6">
        <v>2.5388999999999998E-2</v>
      </c>
      <c r="M34" s="6">
        <v>2.5388999999999998E-2</v>
      </c>
      <c r="N34" s="6">
        <v>2.5388999999999998E-2</v>
      </c>
      <c r="O34" s="6">
        <v>2.5388999999999998E-2</v>
      </c>
      <c r="P34" s="7">
        <v>5.2971999999999998E-2</v>
      </c>
      <c r="Q34" s="7">
        <v>5.7487999999999997E-2</v>
      </c>
      <c r="R34" s="6">
        <v>2.5388999999999998E-2</v>
      </c>
      <c r="S34" s="6">
        <v>2.5388999999999998E-2</v>
      </c>
      <c r="T34" s="6">
        <v>2.5388999999999998E-2</v>
      </c>
      <c r="U34" s="7">
        <v>9.691E-3</v>
      </c>
      <c r="V34" s="6">
        <v>2.5388999999999998E-2</v>
      </c>
      <c r="W34" s="6">
        <v>2.5388999999999998E-2</v>
      </c>
      <c r="X34" s="6">
        <v>2.5388999999999998E-2</v>
      </c>
      <c r="Y34" s="6">
        <v>2.5388999999999998E-2</v>
      </c>
      <c r="Z34" s="7">
        <v>3.0672999999999999E-2</v>
      </c>
      <c r="AA34" s="7">
        <v>4.0149999999999998E-2</v>
      </c>
      <c r="AB34" s="6">
        <v>2.5388999999999998E-2</v>
      </c>
      <c r="AC34" s="7">
        <v>5.0716999999999998E-2</v>
      </c>
      <c r="AD34" s="7">
        <v>6.8477364079209346E-2</v>
      </c>
      <c r="AE34" s="6">
        <v>2.5388999999999998E-2</v>
      </c>
      <c r="AF34" s="6">
        <v>2.5388999999999998E-2</v>
      </c>
      <c r="AG34" s="6">
        <v>2.5388999999999998E-2</v>
      </c>
      <c r="AH34" s="7">
        <v>2.9248E-2</v>
      </c>
      <c r="AI34" s="7">
        <v>9.1220955316129171E-3</v>
      </c>
      <c r="AJ34" s="7">
        <v>2.5270000000000001E-2</v>
      </c>
      <c r="AK34" s="7">
        <v>3.1217000000000002E-2</v>
      </c>
      <c r="AL34" s="7">
        <v>0.13390571302926668</v>
      </c>
      <c r="AM34" s="7">
        <v>2.359E-2</v>
      </c>
      <c r="AN34" s="7">
        <v>4.1890259071075686E-2</v>
      </c>
      <c r="AO34" s="7">
        <v>2.5816648261818731E-2</v>
      </c>
      <c r="AP34" s="7">
        <v>5.4621831989299041E-2</v>
      </c>
      <c r="AQ34" s="7">
        <v>1.9440915261364822E-2</v>
      </c>
      <c r="AR34" s="7">
        <v>6.6627307389530044E-2</v>
      </c>
      <c r="AS34" s="7">
        <v>8.5979999999999997E-3</v>
      </c>
      <c r="AT34" s="7">
        <v>4.2954538994708358E-2</v>
      </c>
      <c r="AU34" s="7">
        <v>6.5244738142941516E-2</v>
      </c>
      <c r="AV34" s="7">
        <v>3.4549711560412533E-2</v>
      </c>
      <c r="AW34" s="7">
        <v>2.5379000442754762E-2</v>
      </c>
      <c r="AX34" s="7">
        <v>8.7236541050903949E-2</v>
      </c>
      <c r="AY34" s="7">
        <v>1.3731600530848764E-2</v>
      </c>
      <c r="AZ34" s="7">
        <v>1.6616097520134154E-2</v>
      </c>
      <c r="BA34" s="7">
        <v>2.8800610664527326E-2</v>
      </c>
      <c r="BB34" s="7">
        <v>8.8340607139906213E-2</v>
      </c>
      <c r="BC34" s="7">
        <v>4.0592999999999997E-2</v>
      </c>
      <c r="BD34" s="12"/>
      <c r="BE34" s="3"/>
    </row>
    <row r="35" spans="1:57" x14ac:dyDescent="0.25">
      <c r="A35" s="3"/>
      <c r="B35" s="8">
        <v>25</v>
      </c>
      <c r="C35" s="9">
        <v>2.5901E-2</v>
      </c>
      <c r="D35" s="9">
        <v>2.5901E-2</v>
      </c>
      <c r="E35" s="9">
        <v>2.5901E-2</v>
      </c>
      <c r="F35" s="9">
        <v>2.3032E-2</v>
      </c>
      <c r="G35" s="9">
        <v>4.8564000000000003E-2</v>
      </c>
      <c r="H35" s="9">
        <v>2.5901E-2</v>
      </c>
      <c r="I35" s="9">
        <v>2.4039999999999999E-2</v>
      </c>
      <c r="J35" s="9">
        <v>2.5635999999999999E-2</v>
      </c>
      <c r="K35" s="9">
        <v>2.5901E-2</v>
      </c>
      <c r="L35" s="9">
        <v>2.5901E-2</v>
      </c>
      <c r="M35" s="9">
        <v>2.5901E-2</v>
      </c>
      <c r="N35" s="9">
        <v>2.5901E-2</v>
      </c>
      <c r="O35" s="9">
        <v>2.5901E-2</v>
      </c>
      <c r="P35" s="10">
        <v>5.3012999999999998E-2</v>
      </c>
      <c r="Q35" s="10">
        <v>5.7211999999999999E-2</v>
      </c>
      <c r="R35" s="9">
        <v>2.5901E-2</v>
      </c>
      <c r="S35" s="9">
        <v>2.5901E-2</v>
      </c>
      <c r="T35" s="9">
        <v>2.5901E-2</v>
      </c>
      <c r="U35" s="10">
        <v>1.0463E-2</v>
      </c>
      <c r="V35" s="9">
        <v>2.5901E-2</v>
      </c>
      <c r="W35" s="9">
        <v>2.5901E-2</v>
      </c>
      <c r="X35" s="9">
        <v>2.5901E-2</v>
      </c>
      <c r="Y35" s="9">
        <v>2.5901E-2</v>
      </c>
      <c r="Z35" s="10">
        <v>3.1189999999999999E-2</v>
      </c>
      <c r="AA35" s="10">
        <v>4.0425999999999997E-2</v>
      </c>
      <c r="AB35" s="9">
        <v>2.5901E-2</v>
      </c>
      <c r="AC35" s="10">
        <v>5.0734000000000001E-2</v>
      </c>
      <c r="AD35" s="10">
        <v>6.7637491353879087E-2</v>
      </c>
      <c r="AE35" s="9">
        <v>2.5901E-2</v>
      </c>
      <c r="AF35" s="9">
        <v>2.5901E-2</v>
      </c>
      <c r="AG35" s="9">
        <v>2.5901E-2</v>
      </c>
      <c r="AH35" s="10">
        <v>2.9852E-2</v>
      </c>
      <c r="AI35" s="10">
        <v>9.6850295852968227E-3</v>
      </c>
      <c r="AJ35" s="10">
        <v>2.5399999999999999E-2</v>
      </c>
      <c r="AK35" s="10">
        <v>3.1566999999999998E-2</v>
      </c>
      <c r="AL35" s="10">
        <v>0.13160600584278059</v>
      </c>
      <c r="AM35" s="10">
        <v>2.4045E-2</v>
      </c>
      <c r="AN35" s="10">
        <v>4.1970497981971278E-2</v>
      </c>
      <c r="AO35" s="10">
        <v>2.6321590782742543E-2</v>
      </c>
      <c r="AP35" s="10">
        <v>5.4416005233233644E-2</v>
      </c>
      <c r="AQ35" s="10">
        <v>2.0143605168806866E-2</v>
      </c>
      <c r="AR35" s="10">
        <v>6.6274554108936679E-2</v>
      </c>
      <c r="AS35" s="10">
        <v>9.4610000000000007E-3</v>
      </c>
      <c r="AT35" s="10">
        <v>4.321405386239352E-2</v>
      </c>
      <c r="AU35" s="10">
        <v>6.524986406346911E-2</v>
      </c>
      <c r="AV35" s="10">
        <v>3.4867306793001651E-2</v>
      </c>
      <c r="AW35" s="10">
        <v>2.5794323089443738E-2</v>
      </c>
      <c r="AX35" s="10">
        <v>8.643010781881455E-2</v>
      </c>
      <c r="AY35" s="10">
        <v>1.4433196565909245E-2</v>
      </c>
      <c r="AZ35" s="10">
        <v>1.7427679125965323E-2</v>
      </c>
      <c r="BA35" s="10">
        <v>2.9306124895754904E-2</v>
      </c>
      <c r="BB35" s="10">
        <v>8.7295622711587972E-2</v>
      </c>
      <c r="BC35" s="10">
        <v>4.0807999999999997E-2</v>
      </c>
      <c r="BD35" s="12"/>
      <c r="BE35" s="3"/>
    </row>
    <row r="36" spans="1:57" x14ac:dyDescent="0.25">
      <c r="A36" s="3"/>
      <c r="B36" s="3">
        <v>26</v>
      </c>
      <c r="C36" s="6">
        <v>2.6388000000000002E-2</v>
      </c>
      <c r="D36" s="6">
        <v>2.6388000000000002E-2</v>
      </c>
      <c r="E36" s="6">
        <v>2.6388000000000002E-2</v>
      </c>
      <c r="F36" s="6">
        <v>2.3581999999999999E-2</v>
      </c>
      <c r="G36" s="6">
        <v>4.8556000000000002E-2</v>
      </c>
      <c r="H36" s="6">
        <v>2.6388000000000002E-2</v>
      </c>
      <c r="I36" s="6">
        <v>2.4684000000000001E-2</v>
      </c>
      <c r="J36" s="6">
        <v>2.6131000000000001E-2</v>
      </c>
      <c r="K36" s="6">
        <v>2.6388000000000002E-2</v>
      </c>
      <c r="L36" s="6">
        <v>2.6388000000000002E-2</v>
      </c>
      <c r="M36" s="6">
        <v>2.6388000000000002E-2</v>
      </c>
      <c r="N36" s="6">
        <v>2.6388000000000002E-2</v>
      </c>
      <c r="O36" s="6">
        <v>2.6388000000000002E-2</v>
      </c>
      <c r="P36" s="7">
        <v>5.2995E-2</v>
      </c>
      <c r="Q36" s="7">
        <v>5.6919999999999998E-2</v>
      </c>
      <c r="R36" s="6">
        <v>2.6388000000000002E-2</v>
      </c>
      <c r="S36" s="6">
        <v>2.6388000000000002E-2</v>
      </c>
      <c r="T36" s="6">
        <v>2.6388000000000002E-2</v>
      </c>
      <c r="U36" s="7">
        <v>1.1240999999999999E-2</v>
      </c>
      <c r="V36" s="6">
        <v>2.6388000000000002E-2</v>
      </c>
      <c r="W36" s="6">
        <v>2.6388000000000002E-2</v>
      </c>
      <c r="X36" s="6">
        <v>2.6388000000000002E-2</v>
      </c>
      <c r="Y36" s="6">
        <v>2.6388000000000002E-2</v>
      </c>
      <c r="Z36" s="7">
        <v>3.1662000000000003E-2</v>
      </c>
      <c r="AA36" s="7">
        <v>4.0661000000000003E-2</v>
      </c>
      <c r="AB36" s="6">
        <v>2.6388000000000002E-2</v>
      </c>
      <c r="AC36" s="7">
        <v>5.0708999999999997E-2</v>
      </c>
      <c r="AD36" s="7">
        <v>6.6846272427808717E-2</v>
      </c>
      <c r="AE36" s="6">
        <v>2.6388000000000002E-2</v>
      </c>
      <c r="AF36" s="6">
        <v>2.6388000000000002E-2</v>
      </c>
      <c r="AG36" s="6">
        <v>2.6388000000000002E-2</v>
      </c>
      <c r="AH36" s="7">
        <v>3.0401999999999998E-2</v>
      </c>
      <c r="AI36" s="7">
        <v>1.0245417005982471E-2</v>
      </c>
      <c r="AJ36" s="7">
        <v>2.5510000000000001E-2</v>
      </c>
      <c r="AK36" s="7">
        <v>3.1897000000000002E-2</v>
      </c>
      <c r="AL36" s="7">
        <v>0.12934381423160168</v>
      </c>
      <c r="AM36" s="7">
        <v>2.4496E-2</v>
      </c>
      <c r="AN36" s="7">
        <v>4.2040290622864518E-2</v>
      </c>
      <c r="AO36" s="7">
        <v>2.6796502365674435E-2</v>
      </c>
      <c r="AP36" s="7">
        <v>5.4189550062831326E-2</v>
      </c>
      <c r="AQ36" s="7">
        <v>2.0806449799859683E-2</v>
      </c>
      <c r="AR36" s="7">
        <v>6.5930849112103118E-2</v>
      </c>
      <c r="AS36" s="7">
        <v>1.0316000000000001E-2</v>
      </c>
      <c r="AT36" s="7">
        <v>4.3413425596423361E-2</v>
      </c>
      <c r="AU36" s="7">
        <v>6.5204480611597226E-2</v>
      </c>
      <c r="AV36" s="7">
        <v>3.5164665501638437E-2</v>
      </c>
      <c r="AW36" s="7">
        <v>2.6199487159779489E-2</v>
      </c>
      <c r="AX36" s="7">
        <v>8.5612450399780604E-2</v>
      </c>
      <c r="AY36" s="7">
        <v>1.5124855090423717E-2</v>
      </c>
      <c r="AZ36" s="7">
        <v>1.8189533147352277E-2</v>
      </c>
      <c r="BA36" s="7">
        <v>2.9771628141718853E-2</v>
      </c>
      <c r="BB36" s="7">
        <v>8.6279117379696624E-2</v>
      </c>
      <c r="BC36" s="7">
        <v>4.0992000000000001E-2</v>
      </c>
      <c r="BD36" s="12"/>
      <c r="BE36" s="3"/>
    </row>
    <row r="37" spans="1:57" x14ac:dyDescent="0.25">
      <c r="A37" s="3"/>
      <c r="B37" s="3">
        <v>27</v>
      </c>
      <c r="C37" s="6">
        <v>2.6852000000000001E-2</v>
      </c>
      <c r="D37" s="6">
        <v>2.6852000000000001E-2</v>
      </c>
      <c r="E37" s="6">
        <v>2.6852000000000001E-2</v>
      </c>
      <c r="F37" s="6">
        <v>2.4109999999999999E-2</v>
      </c>
      <c r="G37" s="6">
        <v>4.8522000000000003E-2</v>
      </c>
      <c r="H37" s="6">
        <v>2.6852000000000001E-2</v>
      </c>
      <c r="I37" s="6">
        <v>2.5283E-2</v>
      </c>
      <c r="J37" s="6">
        <v>2.6601E-2</v>
      </c>
      <c r="K37" s="6">
        <v>2.6852000000000001E-2</v>
      </c>
      <c r="L37" s="6">
        <v>2.6852000000000001E-2</v>
      </c>
      <c r="M37" s="6">
        <v>2.6852000000000001E-2</v>
      </c>
      <c r="N37" s="6">
        <v>2.6852000000000001E-2</v>
      </c>
      <c r="O37" s="6">
        <v>2.6852000000000001E-2</v>
      </c>
      <c r="P37" s="7">
        <v>5.2933000000000001E-2</v>
      </c>
      <c r="Q37" s="7">
        <v>5.6618000000000002E-2</v>
      </c>
      <c r="R37" s="6">
        <v>2.6852000000000001E-2</v>
      </c>
      <c r="S37" s="6">
        <v>2.6852000000000001E-2</v>
      </c>
      <c r="T37" s="6">
        <v>2.6852000000000001E-2</v>
      </c>
      <c r="U37" s="7">
        <v>1.2015E-2</v>
      </c>
      <c r="V37" s="6">
        <v>2.6852000000000001E-2</v>
      </c>
      <c r="W37" s="6">
        <v>2.6852000000000001E-2</v>
      </c>
      <c r="X37" s="6">
        <v>2.6852000000000001E-2</v>
      </c>
      <c r="Y37" s="6">
        <v>2.6852000000000001E-2</v>
      </c>
      <c r="Z37" s="7">
        <v>3.2096E-2</v>
      </c>
      <c r="AA37" s="7">
        <v>4.0862000000000002E-2</v>
      </c>
      <c r="AB37" s="6">
        <v>2.6852000000000001E-2</v>
      </c>
      <c r="AC37" s="7">
        <v>5.0652000000000003E-2</v>
      </c>
      <c r="AD37" s="7">
        <v>6.608825297526244E-2</v>
      </c>
      <c r="AE37" s="6">
        <v>2.6852000000000001E-2</v>
      </c>
      <c r="AF37" s="6">
        <v>2.6852000000000001E-2</v>
      </c>
      <c r="AG37" s="6">
        <v>2.6852000000000001E-2</v>
      </c>
      <c r="AH37" s="7">
        <v>3.0904999999999998E-2</v>
      </c>
      <c r="AI37" s="7">
        <v>1.0798539689545361E-2</v>
      </c>
      <c r="AJ37" s="7">
        <v>2.5610000000000001E-2</v>
      </c>
      <c r="AK37" s="7">
        <v>3.2208000000000001E-2</v>
      </c>
      <c r="AL37" s="7">
        <v>0.12714321201341661</v>
      </c>
      <c r="AM37" s="7">
        <v>2.494E-2</v>
      </c>
      <c r="AN37" s="7">
        <v>4.2094201428238609E-2</v>
      </c>
      <c r="AO37" s="7">
        <v>2.7255905759797194E-2</v>
      </c>
      <c r="AP37" s="7">
        <v>5.3956876436140888E-2</v>
      </c>
      <c r="AQ37" s="7">
        <v>2.1434039250046721E-2</v>
      </c>
      <c r="AR37" s="7">
        <v>6.5590657547078601E-2</v>
      </c>
      <c r="AS37" s="7">
        <v>1.1155E-2</v>
      </c>
      <c r="AT37" s="7">
        <v>4.3577035804226671E-2</v>
      </c>
      <c r="AU37" s="7">
        <v>6.5103014027458217E-2</v>
      </c>
      <c r="AV37" s="7">
        <v>3.5436374599139286E-2</v>
      </c>
      <c r="AW37" s="7">
        <v>2.6599079794594527E-2</v>
      </c>
      <c r="AX37" s="7">
        <v>8.4797841074973679E-2</v>
      </c>
      <c r="AY37" s="7">
        <v>1.5801259003005885E-2</v>
      </c>
      <c r="AZ37" s="7">
        <v>1.8916206383436718E-2</v>
      </c>
      <c r="BA37" s="7">
        <v>3.0211622603209198E-2</v>
      </c>
      <c r="BB37" s="7">
        <v>8.5295436503157518E-2</v>
      </c>
      <c r="BC37" s="7">
        <v>4.1149999999999999E-2</v>
      </c>
      <c r="BD37" s="12"/>
      <c r="BE37" s="3"/>
    </row>
    <row r="38" spans="1:57" x14ac:dyDescent="0.25">
      <c r="A38" s="3"/>
      <c r="B38" s="3">
        <v>28</v>
      </c>
      <c r="C38" s="6">
        <v>2.7293000000000001E-2</v>
      </c>
      <c r="D38" s="6">
        <v>2.7293000000000001E-2</v>
      </c>
      <c r="E38" s="6">
        <v>2.7293000000000001E-2</v>
      </c>
      <c r="F38" s="6">
        <v>2.4615000000000001E-2</v>
      </c>
      <c r="G38" s="6">
        <v>4.8468999999999998E-2</v>
      </c>
      <c r="H38" s="6">
        <v>2.7293000000000001E-2</v>
      </c>
      <c r="I38" s="6">
        <v>2.5842E-2</v>
      </c>
      <c r="J38" s="6">
        <v>2.7049E-2</v>
      </c>
      <c r="K38" s="6">
        <v>2.7293000000000001E-2</v>
      </c>
      <c r="L38" s="6">
        <v>2.7293000000000001E-2</v>
      </c>
      <c r="M38" s="6">
        <v>2.7293000000000001E-2</v>
      </c>
      <c r="N38" s="6">
        <v>2.7293000000000001E-2</v>
      </c>
      <c r="O38" s="6">
        <v>2.7293000000000001E-2</v>
      </c>
      <c r="P38" s="7">
        <v>5.2835E-2</v>
      </c>
      <c r="Q38" s="7">
        <v>5.6309999999999999E-2</v>
      </c>
      <c r="R38" s="6">
        <v>2.7293000000000001E-2</v>
      </c>
      <c r="S38" s="6">
        <v>2.7293000000000001E-2</v>
      </c>
      <c r="T38" s="6">
        <v>2.7293000000000001E-2</v>
      </c>
      <c r="U38" s="7">
        <v>1.2779E-2</v>
      </c>
      <c r="V38" s="6">
        <v>2.7293000000000001E-2</v>
      </c>
      <c r="W38" s="6">
        <v>2.7293000000000001E-2</v>
      </c>
      <c r="X38" s="6">
        <v>2.7293000000000001E-2</v>
      </c>
      <c r="Y38" s="6">
        <v>2.7293000000000001E-2</v>
      </c>
      <c r="Z38" s="7">
        <v>3.2495000000000003E-2</v>
      </c>
      <c r="AA38" s="7">
        <v>4.1034000000000001E-2</v>
      </c>
      <c r="AB38" s="6">
        <v>2.7293000000000001E-2</v>
      </c>
      <c r="AC38" s="7">
        <v>5.0569999999999997E-2</v>
      </c>
      <c r="AD38" s="7">
        <v>6.5370140855273817E-2</v>
      </c>
      <c r="AE38" s="6">
        <v>2.7293000000000001E-2</v>
      </c>
      <c r="AF38" s="6">
        <v>2.7293000000000001E-2</v>
      </c>
      <c r="AG38" s="6">
        <v>2.7293000000000001E-2</v>
      </c>
      <c r="AH38" s="7">
        <v>3.1365999999999998E-2</v>
      </c>
      <c r="AI38" s="7">
        <v>1.1341021444987831E-2</v>
      </c>
      <c r="AJ38" s="7">
        <v>2.5700000000000001E-2</v>
      </c>
      <c r="AK38" s="7">
        <v>3.2502000000000003E-2</v>
      </c>
      <c r="AL38" s="7">
        <v>0.12500140645871149</v>
      </c>
      <c r="AM38" s="7">
        <v>2.5374000000000001E-2</v>
      </c>
      <c r="AN38" s="7">
        <v>4.2148684895864763E-2</v>
      </c>
      <c r="AO38" s="7">
        <v>2.7686286477938582E-2</v>
      </c>
      <c r="AP38" s="7">
        <v>5.3714622240413901E-2</v>
      </c>
      <c r="AQ38" s="7">
        <v>2.2032712973890423E-2</v>
      </c>
      <c r="AR38" s="7">
        <v>6.5250699161526482E-2</v>
      </c>
      <c r="AS38" s="7">
        <v>1.1974E-2</v>
      </c>
      <c r="AT38" s="7">
        <v>4.3701426914582342E-2</v>
      </c>
      <c r="AU38" s="7">
        <v>6.4962048401636441E-2</v>
      </c>
      <c r="AV38" s="7">
        <v>3.5688879959020925E-2</v>
      </c>
      <c r="AW38" s="7">
        <v>2.6989543264411608E-2</v>
      </c>
      <c r="AX38" s="7">
        <v>8.3983138130925283E-2</v>
      </c>
      <c r="AY38" s="7">
        <v>1.6478674214631894E-2</v>
      </c>
      <c r="AZ38" s="7">
        <v>1.9604065201024756E-2</v>
      </c>
      <c r="BA38" s="7">
        <v>3.0622561449231256E-2</v>
      </c>
      <c r="BB38" s="7">
        <v>8.4351416686646807E-2</v>
      </c>
      <c r="BC38" s="7">
        <v>4.1285000000000002E-2</v>
      </c>
      <c r="BD38" s="12"/>
      <c r="BE38" s="3"/>
    </row>
    <row r="39" spans="1:57" x14ac:dyDescent="0.25">
      <c r="A39" s="3"/>
      <c r="B39" s="3">
        <v>29</v>
      </c>
      <c r="C39" s="6">
        <v>2.7712000000000001E-2</v>
      </c>
      <c r="D39" s="6">
        <v>2.7712000000000001E-2</v>
      </c>
      <c r="E39" s="6">
        <v>2.7712000000000001E-2</v>
      </c>
      <c r="F39" s="6">
        <v>2.5099E-2</v>
      </c>
      <c r="G39" s="6">
        <v>4.8401E-2</v>
      </c>
      <c r="H39" s="6">
        <v>2.7712000000000001E-2</v>
      </c>
      <c r="I39" s="6">
        <v>2.6365E-2</v>
      </c>
      <c r="J39" s="6">
        <v>2.7474999999999999E-2</v>
      </c>
      <c r="K39" s="6">
        <v>2.7712000000000001E-2</v>
      </c>
      <c r="L39" s="6">
        <v>2.7712000000000001E-2</v>
      </c>
      <c r="M39" s="6">
        <v>2.7712000000000001E-2</v>
      </c>
      <c r="N39" s="6">
        <v>2.7712000000000001E-2</v>
      </c>
      <c r="O39" s="6">
        <v>2.7712000000000001E-2</v>
      </c>
      <c r="P39" s="7">
        <v>5.2708999999999999E-2</v>
      </c>
      <c r="Q39" s="7">
        <v>5.5999E-2</v>
      </c>
      <c r="R39" s="6">
        <v>2.7712000000000001E-2</v>
      </c>
      <c r="S39" s="6">
        <v>2.7712000000000001E-2</v>
      </c>
      <c r="T39" s="6">
        <v>2.7712000000000001E-2</v>
      </c>
      <c r="U39" s="7">
        <v>1.3528E-2</v>
      </c>
      <c r="V39" s="6">
        <v>2.7712000000000001E-2</v>
      </c>
      <c r="W39" s="6">
        <v>2.7712000000000001E-2</v>
      </c>
      <c r="X39" s="6">
        <v>2.7712000000000001E-2</v>
      </c>
      <c r="Y39" s="6">
        <v>2.7712000000000001E-2</v>
      </c>
      <c r="Z39" s="7">
        <v>3.2863000000000003E-2</v>
      </c>
      <c r="AA39" s="7">
        <v>4.1181000000000002E-2</v>
      </c>
      <c r="AB39" s="6">
        <v>2.7712000000000001E-2</v>
      </c>
      <c r="AC39" s="7">
        <v>5.0467999999999999E-2</v>
      </c>
      <c r="AD39" s="7">
        <v>6.4679507400482672E-2</v>
      </c>
      <c r="AE39" s="6">
        <v>2.7712000000000001E-2</v>
      </c>
      <c r="AF39" s="6">
        <v>2.7712000000000001E-2</v>
      </c>
      <c r="AG39" s="6">
        <v>2.7712000000000001E-2</v>
      </c>
      <c r="AH39" s="7">
        <v>3.1789999999999999E-2</v>
      </c>
      <c r="AI39" s="7">
        <v>1.1870495803632419E-2</v>
      </c>
      <c r="AJ39" s="7">
        <v>2.5770000000000001E-2</v>
      </c>
      <c r="AK39" s="7">
        <v>3.2779000000000003E-2</v>
      </c>
      <c r="AL39" s="7">
        <v>0.1229257888198394</v>
      </c>
      <c r="AM39" s="7">
        <v>2.5798000000000001E-2</v>
      </c>
      <c r="AN39" s="7">
        <v>4.2191325939821445E-2</v>
      </c>
      <c r="AO39" s="7">
        <v>2.8095148450536067E-2</v>
      </c>
      <c r="AP39" s="7">
        <v>5.3470258916771041E-2</v>
      </c>
      <c r="AQ39" s="7">
        <v>2.260002841233999E-2</v>
      </c>
      <c r="AR39" s="7">
        <v>6.4918425663012647E-2</v>
      </c>
      <c r="AS39" s="7">
        <v>1.2770999999999999E-2</v>
      </c>
      <c r="AT39" s="7">
        <v>4.3794069284295301E-2</v>
      </c>
      <c r="AU39" s="7">
        <v>6.4789011604142299E-2</v>
      </c>
      <c r="AV39" s="7">
        <v>3.5919721548402173E-2</v>
      </c>
      <c r="AW39" s="7">
        <v>2.7368438735339673E-2</v>
      </c>
      <c r="AX39" s="7">
        <v>8.3175762891366967E-2</v>
      </c>
      <c r="AY39" s="7">
        <v>1.7124818229354855E-2</v>
      </c>
      <c r="AZ39" s="7">
        <v>2.0260620425064602E-2</v>
      </c>
      <c r="BA39" s="7">
        <v>3.1001987311320978E-2</v>
      </c>
      <c r="BB39" s="7">
        <v>8.3444545936713466E-2</v>
      </c>
      <c r="BC39" s="7">
        <v>4.1401E-2</v>
      </c>
      <c r="BD39" s="12"/>
      <c r="BE39" s="3"/>
    </row>
    <row r="40" spans="1:57" x14ac:dyDescent="0.25">
      <c r="A40" s="3"/>
      <c r="B40" s="8">
        <v>30</v>
      </c>
      <c r="C40" s="9">
        <v>2.8112000000000002E-2</v>
      </c>
      <c r="D40" s="9">
        <v>2.8112000000000002E-2</v>
      </c>
      <c r="E40" s="9">
        <v>2.8112000000000002E-2</v>
      </c>
      <c r="F40" s="9">
        <v>2.5562000000000001E-2</v>
      </c>
      <c r="G40" s="9">
        <v>4.8320000000000002E-2</v>
      </c>
      <c r="H40" s="9">
        <v>2.8112000000000002E-2</v>
      </c>
      <c r="I40" s="9">
        <v>2.6855E-2</v>
      </c>
      <c r="J40" s="9">
        <v>2.7881E-2</v>
      </c>
      <c r="K40" s="9">
        <v>2.8112000000000002E-2</v>
      </c>
      <c r="L40" s="9">
        <v>2.8112000000000002E-2</v>
      </c>
      <c r="M40" s="9">
        <v>2.8112000000000002E-2</v>
      </c>
      <c r="N40" s="9">
        <v>2.8112000000000002E-2</v>
      </c>
      <c r="O40" s="9">
        <v>2.8112000000000002E-2</v>
      </c>
      <c r="P40" s="10">
        <v>5.2562999999999999E-2</v>
      </c>
      <c r="Q40" s="10">
        <v>5.5688000000000001E-2</v>
      </c>
      <c r="R40" s="9">
        <v>2.8112000000000002E-2</v>
      </c>
      <c r="S40" s="9">
        <v>2.8112000000000002E-2</v>
      </c>
      <c r="T40" s="9">
        <v>2.8112000000000002E-2</v>
      </c>
      <c r="U40" s="10">
        <v>1.4258E-2</v>
      </c>
      <c r="V40" s="9">
        <v>2.8112000000000002E-2</v>
      </c>
      <c r="W40" s="9">
        <v>2.8112000000000002E-2</v>
      </c>
      <c r="X40" s="9">
        <v>2.8112000000000002E-2</v>
      </c>
      <c r="Y40" s="9">
        <v>2.8112000000000002E-2</v>
      </c>
      <c r="Z40" s="10">
        <v>3.3203999999999997E-2</v>
      </c>
      <c r="AA40" s="10">
        <v>4.1307000000000003E-2</v>
      </c>
      <c r="AB40" s="9">
        <v>2.8112000000000002E-2</v>
      </c>
      <c r="AC40" s="10">
        <v>5.0351E-2</v>
      </c>
      <c r="AD40" s="10">
        <v>6.4035217765467056E-2</v>
      </c>
      <c r="AE40" s="9">
        <v>2.8112000000000002E-2</v>
      </c>
      <c r="AF40" s="9">
        <v>2.8112000000000002E-2</v>
      </c>
      <c r="AG40" s="9">
        <v>2.8112000000000002E-2</v>
      </c>
      <c r="AH40" s="10">
        <v>3.2182000000000002E-2</v>
      </c>
      <c r="AI40" s="10">
        <v>1.2385357986004486E-2</v>
      </c>
      <c r="AJ40" s="10">
        <v>2.5839999999999998E-2</v>
      </c>
      <c r="AK40" s="10">
        <v>3.3042000000000002E-2</v>
      </c>
      <c r="AL40" s="10">
        <v>0.12093576300294862</v>
      </c>
      <c r="AM40" s="10">
        <v>2.6209E-2</v>
      </c>
      <c r="AN40" s="10">
        <v>4.2230809354253607E-2</v>
      </c>
      <c r="AO40" s="10">
        <v>2.8481088799054755E-2</v>
      </c>
      <c r="AP40" s="10">
        <v>5.3222620717714664E-2</v>
      </c>
      <c r="AQ40" s="10">
        <v>2.3144484731287607E-2</v>
      </c>
      <c r="AR40" s="10">
        <v>6.4602729765210976E-2</v>
      </c>
      <c r="AS40" s="10">
        <v>1.3542999999999999E-2</v>
      </c>
      <c r="AT40" s="10">
        <v>4.3873607248249291E-2</v>
      </c>
      <c r="AU40" s="10">
        <v>6.4592773414338334E-2</v>
      </c>
      <c r="AV40" s="10">
        <v>3.6147478971033653E-2</v>
      </c>
      <c r="AW40" s="10">
        <v>2.7734362483602171E-2</v>
      </c>
      <c r="AX40" s="10">
        <v>8.23947287747262E-2</v>
      </c>
      <c r="AY40" s="10">
        <v>1.7768055260029225E-2</v>
      </c>
      <c r="AZ40" s="10">
        <v>2.0884393083184571E-2</v>
      </c>
      <c r="BA40" s="10">
        <v>3.1358474201264919E-2</v>
      </c>
      <c r="BB40" s="10">
        <v>8.2573943090434643E-2</v>
      </c>
      <c r="BC40" s="10">
        <v>4.1501000000000003E-2</v>
      </c>
      <c r="BD40" s="12"/>
      <c r="BE40" s="3"/>
    </row>
    <row r="41" spans="1:57" x14ac:dyDescent="0.25">
      <c r="A41" s="3"/>
      <c r="B41" s="3">
        <v>31</v>
      </c>
      <c r="C41" s="6">
        <v>2.8493000000000001E-2</v>
      </c>
      <c r="D41" s="6">
        <v>2.8493000000000001E-2</v>
      </c>
      <c r="E41" s="6">
        <v>2.8493000000000001E-2</v>
      </c>
      <c r="F41" s="6">
        <v>2.6005E-2</v>
      </c>
      <c r="G41" s="6">
        <v>4.8231000000000003E-2</v>
      </c>
      <c r="H41" s="6">
        <v>2.8493000000000001E-2</v>
      </c>
      <c r="I41" s="6">
        <v>2.7314999999999999E-2</v>
      </c>
      <c r="J41" s="6">
        <v>2.8268000000000001E-2</v>
      </c>
      <c r="K41" s="6">
        <v>2.8493000000000001E-2</v>
      </c>
      <c r="L41" s="6">
        <v>2.8493000000000001E-2</v>
      </c>
      <c r="M41" s="6">
        <v>2.8493000000000001E-2</v>
      </c>
      <c r="N41" s="6">
        <v>2.8493000000000001E-2</v>
      </c>
      <c r="O41" s="6">
        <v>2.8493000000000001E-2</v>
      </c>
      <c r="P41" s="7">
        <v>5.2401000000000003E-2</v>
      </c>
      <c r="Q41" s="7">
        <v>5.5379999999999999E-2</v>
      </c>
      <c r="R41" s="6">
        <v>2.8493000000000001E-2</v>
      </c>
      <c r="S41" s="6">
        <v>2.8493000000000001E-2</v>
      </c>
      <c r="T41" s="6">
        <v>2.8493000000000001E-2</v>
      </c>
      <c r="U41" s="7">
        <v>1.4968E-2</v>
      </c>
      <c r="V41" s="6">
        <v>2.8493000000000001E-2</v>
      </c>
      <c r="W41" s="6">
        <v>2.8493000000000001E-2</v>
      </c>
      <c r="X41" s="6">
        <v>2.8493000000000001E-2</v>
      </c>
      <c r="Y41" s="6">
        <v>2.8493000000000001E-2</v>
      </c>
      <c r="Z41" s="7">
        <v>3.3520000000000001E-2</v>
      </c>
      <c r="AA41" s="7">
        <v>4.1416000000000001E-2</v>
      </c>
      <c r="AB41" s="6">
        <v>2.8493000000000001E-2</v>
      </c>
      <c r="AC41" s="7">
        <v>5.0222999999999997E-2</v>
      </c>
      <c r="AD41" s="7">
        <v>6.3416523337394448E-2</v>
      </c>
      <c r="AE41" s="6">
        <v>2.8493000000000001E-2</v>
      </c>
      <c r="AF41" s="6">
        <v>2.8493000000000001E-2</v>
      </c>
      <c r="AG41" s="6">
        <v>2.8493000000000001E-2</v>
      </c>
      <c r="AH41" s="7">
        <v>3.2543000000000002E-2</v>
      </c>
      <c r="AI41" s="7">
        <v>1.288457838499335E-2</v>
      </c>
      <c r="AJ41" s="7">
        <v>2.588E-2</v>
      </c>
      <c r="AK41" s="7">
        <v>3.3292000000000002E-2</v>
      </c>
      <c r="AL41" s="7">
        <v>0.11901056461156689</v>
      </c>
      <c r="AM41" s="7">
        <v>2.6606999999999999E-2</v>
      </c>
      <c r="AN41" s="7">
        <v>4.2266291622126362E-2</v>
      </c>
      <c r="AO41" s="7">
        <v>2.8863178680153423E-2</v>
      </c>
      <c r="AP41" s="7">
        <v>5.2990773522947343E-2</v>
      </c>
      <c r="AQ41" s="7">
        <v>2.367519811346086E-2</v>
      </c>
      <c r="AR41" s="7">
        <v>6.4292804124091107E-2</v>
      </c>
      <c r="AS41" s="7">
        <v>1.4289E-2</v>
      </c>
      <c r="AT41" s="7">
        <v>4.3939191305819802E-2</v>
      </c>
      <c r="AU41" s="7">
        <v>6.4392381486215511E-2</v>
      </c>
      <c r="AV41" s="7">
        <v>3.6361354048136452E-2</v>
      </c>
      <c r="AW41" s="7">
        <v>2.8106390728006136E-2</v>
      </c>
      <c r="AX41" s="7">
        <v>8.1639180606198902E-2</v>
      </c>
      <c r="AY41" s="7">
        <v>1.8397597920856379E-2</v>
      </c>
      <c r="AZ41" s="7">
        <v>2.1484496146719323E-2</v>
      </c>
      <c r="BA41" s="7">
        <v>3.1701133500704692E-2</v>
      </c>
      <c r="BB41" s="7">
        <v>8.1738757968323528E-2</v>
      </c>
      <c r="BC41" s="7">
        <v>4.1586999999999999E-2</v>
      </c>
      <c r="BD41" s="12"/>
      <c r="BE41" s="3"/>
    </row>
    <row r="42" spans="1:57" x14ac:dyDescent="0.25">
      <c r="A42" s="3"/>
      <c r="B42" s="3">
        <v>32</v>
      </c>
      <c r="C42" s="6">
        <v>2.8856E-2</v>
      </c>
      <c r="D42" s="6">
        <v>2.8856E-2</v>
      </c>
      <c r="E42" s="6">
        <v>2.8856E-2</v>
      </c>
      <c r="F42" s="6">
        <v>2.6429000000000001E-2</v>
      </c>
      <c r="G42" s="6">
        <v>4.8134000000000003E-2</v>
      </c>
      <c r="H42" s="6">
        <v>2.8856E-2</v>
      </c>
      <c r="I42" s="6">
        <v>2.7747999999999998E-2</v>
      </c>
      <c r="J42" s="6">
        <v>2.8638E-2</v>
      </c>
      <c r="K42" s="6">
        <v>2.8856E-2</v>
      </c>
      <c r="L42" s="6">
        <v>2.8856E-2</v>
      </c>
      <c r="M42" s="6">
        <v>2.8856E-2</v>
      </c>
      <c r="N42" s="6">
        <v>2.8856E-2</v>
      </c>
      <c r="O42" s="6">
        <v>2.8856E-2</v>
      </c>
      <c r="P42" s="7">
        <v>5.2227000000000003E-2</v>
      </c>
      <c r="Q42" s="7">
        <v>5.5076E-2</v>
      </c>
      <c r="R42" s="6">
        <v>2.8856E-2</v>
      </c>
      <c r="S42" s="6">
        <v>2.8856E-2</v>
      </c>
      <c r="T42" s="6">
        <v>2.8856E-2</v>
      </c>
      <c r="U42" s="7">
        <v>1.5656E-2</v>
      </c>
      <c r="V42" s="6">
        <v>2.8856E-2</v>
      </c>
      <c r="W42" s="6">
        <v>2.8856E-2</v>
      </c>
      <c r="X42" s="6">
        <v>2.8856E-2</v>
      </c>
      <c r="Y42" s="6">
        <v>2.8856E-2</v>
      </c>
      <c r="Z42" s="7">
        <v>3.3813999999999997E-2</v>
      </c>
      <c r="AA42" s="7">
        <v>4.1508000000000003E-2</v>
      </c>
      <c r="AB42" s="6">
        <v>2.8856E-2</v>
      </c>
      <c r="AC42" s="7">
        <v>5.0087E-2</v>
      </c>
      <c r="AD42" s="7">
        <v>6.2822666946451555E-2</v>
      </c>
      <c r="AE42" s="6">
        <v>2.8856E-2</v>
      </c>
      <c r="AF42" s="6">
        <v>2.8856E-2</v>
      </c>
      <c r="AG42" s="6">
        <v>2.8856E-2</v>
      </c>
      <c r="AH42" s="7">
        <v>3.2878999999999999E-2</v>
      </c>
      <c r="AI42" s="7">
        <v>1.3367561439618703E-2</v>
      </c>
      <c r="AJ42" s="7">
        <v>2.5909999999999999E-2</v>
      </c>
      <c r="AK42" s="7">
        <v>3.3528000000000002E-2</v>
      </c>
      <c r="AL42" s="7">
        <v>0.11715887825510851</v>
      </c>
      <c r="AM42" s="7">
        <v>2.6993E-2</v>
      </c>
      <c r="AN42" s="7">
        <v>4.2297202960538849E-2</v>
      </c>
      <c r="AO42" s="7">
        <v>2.9221058266941657E-2</v>
      </c>
      <c r="AP42" s="7">
        <v>5.2744176139200905E-2</v>
      </c>
      <c r="AQ42" s="7">
        <v>2.4171853880305072E-2</v>
      </c>
      <c r="AR42" s="7">
        <v>6.3997826941763591E-2</v>
      </c>
      <c r="AS42" s="7">
        <v>1.5008000000000001E-2</v>
      </c>
      <c r="AT42" s="7">
        <v>4.3980271089417711E-2</v>
      </c>
      <c r="AU42" s="7">
        <v>6.4177088635963608E-2</v>
      </c>
      <c r="AV42" s="7">
        <v>3.655086976312405E-2</v>
      </c>
      <c r="AW42" s="7">
        <v>2.8444257592074473E-2</v>
      </c>
      <c r="AX42" s="7">
        <v>8.0888262128618882E-2</v>
      </c>
      <c r="AY42" s="7">
        <v>1.8993182714523993E-2</v>
      </c>
      <c r="AZ42" s="7">
        <v>2.2040631515926057E-2</v>
      </c>
      <c r="BA42" s="7">
        <v>3.2019532493065661E-2</v>
      </c>
      <c r="BB42" s="7">
        <v>8.0938057043674405E-2</v>
      </c>
      <c r="BC42" s="7">
        <v>4.1661999999999998E-2</v>
      </c>
      <c r="BD42" s="12"/>
      <c r="BE42" s="3"/>
    </row>
    <row r="43" spans="1:57" x14ac:dyDescent="0.25">
      <c r="A43" s="3"/>
      <c r="B43" s="3">
        <v>33</v>
      </c>
      <c r="C43" s="6">
        <v>2.9203E-2</v>
      </c>
      <c r="D43" s="6">
        <v>2.9203E-2</v>
      </c>
      <c r="E43" s="6">
        <v>2.9203E-2</v>
      </c>
      <c r="F43" s="6">
        <v>2.6835000000000001E-2</v>
      </c>
      <c r="G43" s="6">
        <v>4.8032999999999999E-2</v>
      </c>
      <c r="H43" s="6">
        <v>2.9203E-2</v>
      </c>
      <c r="I43" s="6">
        <v>2.8157000000000001E-2</v>
      </c>
      <c r="J43" s="6">
        <v>2.8989999999999998E-2</v>
      </c>
      <c r="K43" s="6">
        <v>2.9203E-2</v>
      </c>
      <c r="L43" s="6">
        <v>2.9203E-2</v>
      </c>
      <c r="M43" s="6">
        <v>2.9203E-2</v>
      </c>
      <c r="N43" s="6">
        <v>2.9203E-2</v>
      </c>
      <c r="O43" s="6">
        <v>2.9203E-2</v>
      </c>
      <c r="P43" s="7">
        <v>5.2046000000000002E-2</v>
      </c>
      <c r="Q43" s="7">
        <v>5.4778E-2</v>
      </c>
      <c r="R43" s="6">
        <v>2.9203E-2</v>
      </c>
      <c r="S43" s="6">
        <v>2.9203E-2</v>
      </c>
      <c r="T43" s="6">
        <v>2.9203E-2</v>
      </c>
      <c r="U43" s="7">
        <v>1.6320000000000001E-2</v>
      </c>
      <c r="V43" s="6">
        <v>2.9203E-2</v>
      </c>
      <c r="W43" s="6">
        <v>2.9203E-2</v>
      </c>
      <c r="X43" s="6">
        <v>2.9203E-2</v>
      </c>
      <c r="Y43" s="6">
        <v>2.9203E-2</v>
      </c>
      <c r="Z43" s="7">
        <v>3.4089000000000001E-2</v>
      </c>
      <c r="AA43" s="7">
        <v>4.1588E-2</v>
      </c>
      <c r="AB43" s="6">
        <v>2.9203E-2</v>
      </c>
      <c r="AC43" s="7">
        <v>4.9945000000000003E-2</v>
      </c>
      <c r="AD43" s="7">
        <v>6.2264142026021929E-2</v>
      </c>
      <c r="AE43" s="6">
        <v>2.9203E-2</v>
      </c>
      <c r="AF43" s="6">
        <v>2.9203E-2</v>
      </c>
      <c r="AG43" s="6">
        <v>2.9203E-2</v>
      </c>
      <c r="AH43" s="7">
        <v>3.3189999999999997E-2</v>
      </c>
      <c r="AI43" s="7">
        <v>1.3834038288035311E-2</v>
      </c>
      <c r="AJ43" s="7">
        <v>2.5930000000000002E-2</v>
      </c>
      <c r="AK43" s="7">
        <v>3.3753999999999999E-2</v>
      </c>
      <c r="AL43" s="7">
        <v>0.11538183121247814</v>
      </c>
      <c r="AM43" s="7">
        <v>2.7365E-2</v>
      </c>
      <c r="AN43" s="7">
        <v>4.231388298974359E-2</v>
      </c>
      <c r="AO43" s="7">
        <v>2.9554880580620946E-2</v>
      </c>
      <c r="AP43" s="7">
        <v>5.2503156576419796E-2</v>
      </c>
      <c r="AQ43" s="7">
        <v>2.4644507288116957E-2</v>
      </c>
      <c r="AR43" s="7">
        <v>6.3708369464993586E-2</v>
      </c>
      <c r="AS43" s="7">
        <v>1.5699999999999999E-2</v>
      </c>
      <c r="AT43" s="7">
        <v>4.4007115159572452E-2</v>
      </c>
      <c r="AU43" s="7">
        <v>6.3947414006616521E-2</v>
      </c>
      <c r="AV43" s="7">
        <v>3.6736177018542371E-2</v>
      </c>
      <c r="AW43" s="7">
        <v>2.8787946009580789E-2</v>
      </c>
      <c r="AX43" s="7">
        <v>8.0162602080037004E-2</v>
      </c>
      <c r="AY43" s="7">
        <v>1.9574770967864641E-2</v>
      </c>
      <c r="AZ43" s="7">
        <v>2.2582748116619644E-2</v>
      </c>
      <c r="BA43" s="7">
        <v>3.2313852998518522E-2</v>
      </c>
      <c r="BB43" s="7">
        <v>8.0172562269271275E-2</v>
      </c>
      <c r="BC43" s="7">
        <v>4.1725999999999999E-2</v>
      </c>
      <c r="BD43" s="12"/>
      <c r="BE43" s="3"/>
    </row>
    <row r="44" spans="1:57" x14ac:dyDescent="0.25">
      <c r="A44" s="3"/>
      <c r="B44" s="3">
        <v>34</v>
      </c>
      <c r="C44" s="6">
        <v>2.9534000000000001E-2</v>
      </c>
      <c r="D44" s="6">
        <v>2.9534000000000001E-2</v>
      </c>
      <c r="E44" s="6">
        <v>2.9534000000000001E-2</v>
      </c>
      <c r="F44" s="6">
        <v>2.7223000000000001E-2</v>
      </c>
      <c r="G44" s="6">
        <v>4.7928999999999999E-2</v>
      </c>
      <c r="H44" s="6">
        <v>2.9534000000000001E-2</v>
      </c>
      <c r="I44" s="6">
        <v>2.8542999999999999E-2</v>
      </c>
      <c r="J44" s="6">
        <v>2.9326000000000001E-2</v>
      </c>
      <c r="K44" s="6">
        <v>2.9534000000000001E-2</v>
      </c>
      <c r="L44" s="6">
        <v>2.9534000000000001E-2</v>
      </c>
      <c r="M44" s="6">
        <v>2.9534000000000001E-2</v>
      </c>
      <c r="N44" s="6">
        <v>2.9534000000000001E-2</v>
      </c>
      <c r="O44" s="6">
        <v>2.9534000000000001E-2</v>
      </c>
      <c r="P44" s="7">
        <v>5.1860000000000003E-2</v>
      </c>
      <c r="Q44" s="7">
        <v>5.4486E-2</v>
      </c>
      <c r="R44" s="6">
        <v>2.9534000000000001E-2</v>
      </c>
      <c r="S44" s="6">
        <v>2.9534000000000001E-2</v>
      </c>
      <c r="T44" s="6">
        <v>2.9534000000000001E-2</v>
      </c>
      <c r="U44" s="7">
        <v>1.6961E-2</v>
      </c>
      <c r="V44" s="6">
        <v>2.9534000000000001E-2</v>
      </c>
      <c r="W44" s="6">
        <v>2.9534000000000001E-2</v>
      </c>
      <c r="X44" s="6">
        <v>2.9534000000000001E-2</v>
      </c>
      <c r="Y44" s="6">
        <v>2.9534000000000001E-2</v>
      </c>
      <c r="Z44" s="7">
        <v>3.4345000000000001E-2</v>
      </c>
      <c r="AA44" s="7">
        <v>4.1657E-2</v>
      </c>
      <c r="AB44" s="6">
        <v>2.9534000000000001E-2</v>
      </c>
      <c r="AC44" s="7">
        <v>4.9799999999999997E-2</v>
      </c>
      <c r="AD44" s="7">
        <v>6.1720956351086986E-2</v>
      </c>
      <c r="AE44" s="6">
        <v>2.9534000000000001E-2</v>
      </c>
      <c r="AF44" s="6">
        <v>2.9534000000000001E-2</v>
      </c>
      <c r="AG44" s="6">
        <v>2.9534000000000001E-2</v>
      </c>
      <c r="AH44" s="7">
        <v>3.3480999999999997E-2</v>
      </c>
      <c r="AI44" s="7">
        <v>1.4283984754324575E-2</v>
      </c>
      <c r="AJ44" s="7">
        <v>2.5940000000000001E-2</v>
      </c>
      <c r="AK44" s="7">
        <v>3.3967999999999998E-2</v>
      </c>
      <c r="AL44" s="7">
        <v>0.11366893015012924</v>
      </c>
      <c r="AM44" s="7">
        <v>2.7723999999999999E-2</v>
      </c>
      <c r="AN44" s="7">
        <v>4.2336343309296698E-2</v>
      </c>
      <c r="AO44" s="7">
        <v>2.9874806353860084E-2</v>
      </c>
      <c r="AP44" s="7">
        <v>5.2267720083533531E-2</v>
      </c>
      <c r="AQ44" s="7">
        <v>2.5093401287026085E-2</v>
      </c>
      <c r="AR44" s="7">
        <v>6.3414370645590745E-2</v>
      </c>
      <c r="AS44" s="7">
        <v>1.6367E-2</v>
      </c>
      <c r="AT44" s="7">
        <v>4.4019796343244488E-2</v>
      </c>
      <c r="AU44" s="7">
        <v>6.3713208462267801E-2</v>
      </c>
      <c r="AV44" s="7">
        <v>3.6897495045772777E-2</v>
      </c>
      <c r="AW44" s="7">
        <v>2.9097828030499651E-2</v>
      </c>
      <c r="AX44" s="7">
        <v>7.9452000140596946E-2</v>
      </c>
      <c r="AY44" s="7">
        <v>2.0132693530185541E-2</v>
      </c>
      <c r="AZ44" s="7">
        <v>2.309118791528908E-2</v>
      </c>
      <c r="BA44" s="7">
        <v>3.2594230485622155E-2</v>
      </c>
      <c r="BB44" s="7">
        <v>7.9422116358929484E-2</v>
      </c>
      <c r="BC44" s="7">
        <v>4.1780999999999999E-2</v>
      </c>
      <c r="BD44" s="12"/>
      <c r="BE44" s="3"/>
    </row>
    <row r="45" spans="1:57" x14ac:dyDescent="0.25">
      <c r="A45" s="3"/>
      <c r="B45" s="8">
        <v>35</v>
      </c>
      <c r="C45" s="9">
        <v>2.9850000000000002E-2</v>
      </c>
      <c r="D45" s="9">
        <v>2.9850000000000002E-2</v>
      </c>
      <c r="E45" s="9">
        <v>2.9850000000000002E-2</v>
      </c>
      <c r="F45" s="9">
        <v>2.7595000000000001E-2</v>
      </c>
      <c r="G45" s="9">
        <v>4.7822999999999997E-2</v>
      </c>
      <c r="H45" s="9">
        <v>2.9850000000000002E-2</v>
      </c>
      <c r="I45" s="9">
        <v>2.8909000000000001E-2</v>
      </c>
      <c r="J45" s="9">
        <v>2.9648000000000001E-2</v>
      </c>
      <c r="K45" s="9">
        <v>2.9850000000000002E-2</v>
      </c>
      <c r="L45" s="9">
        <v>2.9850000000000002E-2</v>
      </c>
      <c r="M45" s="9">
        <v>2.9850000000000002E-2</v>
      </c>
      <c r="N45" s="9">
        <v>2.9850000000000002E-2</v>
      </c>
      <c r="O45" s="9">
        <v>2.9850000000000002E-2</v>
      </c>
      <c r="P45" s="10">
        <v>5.1671000000000002E-2</v>
      </c>
      <c r="Q45" s="10">
        <v>5.4200999999999999E-2</v>
      </c>
      <c r="R45" s="9">
        <v>2.9850000000000002E-2</v>
      </c>
      <c r="S45" s="9">
        <v>2.9850000000000002E-2</v>
      </c>
      <c r="T45" s="9">
        <v>2.9850000000000002E-2</v>
      </c>
      <c r="U45" s="10">
        <v>1.7579000000000001E-2</v>
      </c>
      <c r="V45" s="9">
        <v>2.9850000000000002E-2</v>
      </c>
      <c r="W45" s="9">
        <v>2.9850000000000002E-2</v>
      </c>
      <c r="X45" s="9">
        <v>2.9850000000000002E-2</v>
      </c>
      <c r="Y45" s="9">
        <v>2.9850000000000002E-2</v>
      </c>
      <c r="Z45" s="10">
        <v>3.4584999999999998E-2</v>
      </c>
      <c r="AA45" s="10">
        <v>4.1716000000000003E-2</v>
      </c>
      <c r="AB45" s="9">
        <v>2.9850000000000002E-2</v>
      </c>
      <c r="AC45" s="10">
        <v>4.9653000000000003E-2</v>
      </c>
      <c r="AD45" s="10">
        <v>6.121442147533096E-2</v>
      </c>
      <c r="AE45" s="9">
        <v>2.9850000000000002E-2</v>
      </c>
      <c r="AF45" s="9">
        <v>2.9850000000000002E-2</v>
      </c>
      <c r="AG45" s="9">
        <v>2.9850000000000002E-2</v>
      </c>
      <c r="AH45" s="10">
        <v>3.3751999999999997E-2</v>
      </c>
      <c r="AI45" s="10">
        <v>1.4717558469018233E-2</v>
      </c>
      <c r="AJ45" s="10">
        <v>2.5950000000000001E-2</v>
      </c>
      <c r="AK45" s="10">
        <v>3.4172000000000001E-2</v>
      </c>
      <c r="AL45" s="10">
        <v>0.112042569448211</v>
      </c>
      <c r="AM45" s="10">
        <v>2.8070999999999999E-2</v>
      </c>
      <c r="AN45" s="10">
        <v>4.2355604518713452E-2</v>
      </c>
      <c r="AO45" s="10">
        <v>3.0191518145744833E-2</v>
      </c>
      <c r="AP45" s="10">
        <v>5.204901650962146E-2</v>
      </c>
      <c r="AQ45" s="10">
        <v>2.552911648927525E-2</v>
      </c>
      <c r="AR45" s="10">
        <v>6.3157088832193287E-2</v>
      </c>
      <c r="AS45" s="10">
        <v>1.7007000000000001E-2</v>
      </c>
      <c r="AT45" s="10">
        <v>4.402928716462573E-2</v>
      </c>
      <c r="AU45" s="10">
        <v>6.3485847923354655E-2</v>
      </c>
      <c r="AV45" s="10">
        <v>3.7065571870026792E-2</v>
      </c>
      <c r="AW45" s="10">
        <v>2.9424413599701715E-2</v>
      </c>
      <c r="AX45" s="10">
        <v>7.8778126860707065E-2</v>
      </c>
      <c r="AY45" s="10">
        <v>2.067742929547034E-2</v>
      </c>
      <c r="AZ45" s="10">
        <v>2.3586449132412701E-2</v>
      </c>
      <c r="BA45" s="10">
        <v>3.2861440461842584E-2</v>
      </c>
      <c r="BB45" s="10">
        <v>7.8728314877197558E-2</v>
      </c>
      <c r="BC45" s="10">
        <v>4.1827999999999997E-2</v>
      </c>
      <c r="BD45" s="12"/>
      <c r="BE45" s="3"/>
    </row>
    <row r="46" spans="1:57" x14ac:dyDescent="0.25">
      <c r="A46" s="3"/>
      <c r="B46" s="3">
        <v>36</v>
      </c>
      <c r="C46" s="6">
        <v>3.0152000000000002E-2</v>
      </c>
      <c r="D46" s="6">
        <v>3.0152000000000002E-2</v>
      </c>
      <c r="E46" s="6">
        <v>3.0152000000000002E-2</v>
      </c>
      <c r="F46" s="6">
        <v>2.7951E-2</v>
      </c>
      <c r="G46" s="6">
        <v>4.7715E-2</v>
      </c>
      <c r="H46" s="6">
        <v>3.0152000000000002E-2</v>
      </c>
      <c r="I46" s="6">
        <v>2.9255E-2</v>
      </c>
      <c r="J46" s="6">
        <v>2.9954999999999999E-2</v>
      </c>
      <c r="K46" s="6">
        <v>3.0152000000000002E-2</v>
      </c>
      <c r="L46" s="6">
        <v>3.0152000000000002E-2</v>
      </c>
      <c r="M46" s="6">
        <v>3.0152000000000002E-2</v>
      </c>
      <c r="N46" s="6">
        <v>3.0152000000000002E-2</v>
      </c>
      <c r="O46" s="6">
        <v>3.0152000000000002E-2</v>
      </c>
      <c r="P46" s="7">
        <v>5.1480999999999999E-2</v>
      </c>
      <c r="Q46" s="7">
        <v>5.3922999999999999E-2</v>
      </c>
      <c r="R46" s="6">
        <v>3.0152000000000002E-2</v>
      </c>
      <c r="S46" s="6">
        <v>3.0152000000000002E-2</v>
      </c>
      <c r="T46" s="6">
        <v>3.0152000000000002E-2</v>
      </c>
      <c r="U46" s="7">
        <v>1.8173999999999999E-2</v>
      </c>
      <c r="V46" s="6">
        <v>3.0152000000000002E-2</v>
      </c>
      <c r="W46" s="6">
        <v>3.0152000000000002E-2</v>
      </c>
      <c r="X46" s="6">
        <v>3.0152000000000002E-2</v>
      </c>
      <c r="Y46" s="6">
        <v>3.0152000000000002E-2</v>
      </c>
      <c r="Z46" s="7">
        <v>3.4809E-2</v>
      </c>
      <c r="AA46" s="7">
        <v>4.1766999999999999E-2</v>
      </c>
      <c r="AB46" s="6">
        <v>3.0152000000000002E-2</v>
      </c>
      <c r="AC46" s="7">
        <v>4.9505E-2</v>
      </c>
      <c r="AD46" s="7">
        <v>6.0724468346230021E-2</v>
      </c>
      <c r="AE46" s="6">
        <v>3.0152000000000002E-2</v>
      </c>
      <c r="AF46" s="6">
        <v>3.0152000000000002E-2</v>
      </c>
      <c r="AG46" s="6">
        <v>3.0152000000000002E-2</v>
      </c>
      <c r="AH46" s="7">
        <v>3.4006000000000002E-2</v>
      </c>
      <c r="AI46" s="7">
        <v>1.5135050532466998E-2</v>
      </c>
      <c r="AJ46" s="7">
        <v>2.597E-2</v>
      </c>
      <c r="AK46" s="7">
        <v>3.4367000000000002E-2</v>
      </c>
      <c r="AL46" s="7">
        <v>0.11048173380170812</v>
      </c>
      <c r="AM46" s="7">
        <v>2.8403999999999999E-2</v>
      </c>
      <c r="AN46" s="7">
        <v>4.2371868632776089E-2</v>
      </c>
      <c r="AO46" s="7">
        <v>3.0485521478514022E-2</v>
      </c>
      <c r="AP46" s="7">
        <v>5.1827143946602483E-2</v>
      </c>
      <c r="AQ46" s="7">
        <v>2.5942206891469866E-2</v>
      </c>
      <c r="AR46" s="7">
        <v>6.2896491547931088E-2</v>
      </c>
      <c r="AS46" s="7">
        <v>1.7623E-2</v>
      </c>
      <c r="AT46" s="7">
        <v>4.4035757966189193E-2</v>
      </c>
      <c r="AU46" s="7">
        <v>6.3255174278487036E-2</v>
      </c>
      <c r="AV46" s="7">
        <v>3.7210822676440936E-2</v>
      </c>
      <c r="AW46" s="7">
        <v>2.9718338971491232E-2</v>
      </c>
      <c r="AX46" s="7">
        <v>7.8130544187383633E-2</v>
      </c>
      <c r="AY46" s="7">
        <v>2.1189660711601332E-2</v>
      </c>
      <c r="AZ46" s="7">
        <v>2.4049159146868337E-2</v>
      </c>
      <c r="BA46" s="7">
        <v>3.3115861502592159E-2</v>
      </c>
      <c r="BB46" s="7">
        <v>7.8050836913926558E-2</v>
      </c>
      <c r="BC46" s="7">
        <v>4.1869000000000003E-2</v>
      </c>
      <c r="BD46" s="12"/>
      <c r="BE46" s="3"/>
    </row>
    <row r="47" spans="1:57" x14ac:dyDescent="0.25">
      <c r="A47" s="3"/>
      <c r="B47" s="3">
        <v>37</v>
      </c>
      <c r="C47" s="6">
        <v>3.0440999999999999E-2</v>
      </c>
      <c r="D47" s="6">
        <v>3.0440999999999999E-2</v>
      </c>
      <c r="E47" s="6">
        <v>3.0440999999999999E-2</v>
      </c>
      <c r="F47" s="6">
        <v>2.8292000000000001E-2</v>
      </c>
      <c r="G47" s="6">
        <v>4.7607999999999998E-2</v>
      </c>
      <c r="H47" s="6">
        <v>3.0440999999999999E-2</v>
      </c>
      <c r="I47" s="6">
        <v>2.9583999999999999E-2</v>
      </c>
      <c r="J47" s="6">
        <v>3.0249000000000002E-2</v>
      </c>
      <c r="K47" s="6">
        <v>3.0440999999999999E-2</v>
      </c>
      <c r="L47" s="6">
        <v>3.0440999999999999E-2</v>
      </c>
      <c r="M47" s="6">
        <v>3.0440999999999999E-2</v>
      </c>
      <c r="N47" s="6">
        <v>3.0440999999999999E-2</v>
      </c>
      <c r="O47" s="6">
        <v>3.0440999999999999E-2</v>
      </c>
      <c r="P47" s="7">
        <v>5.1291999999999997E-2</v>
      </c>
      <c r="Q47" s="7">
        <v>5.3654E-2</v>
      </c>
      <c r="R47" s="6">
        <v>3.0440999999999999E-2</v>
      </c>
      <c r="S47" s="6">
        <v>3.0440999999999999E-2</v>
      </c>
      <c r="T47" s="6">
        <v>3.0440999999999999E-2</v>
      </c>
      <c r="U47" s="7">
        <v>1.8747E-2</v>
      </c>
      <c r="V47" s="6">
        <v>3.0440999999999999E-2</v>
      </c>
      <c r="W47" s="6">
        <v>3.0440999999999999E-2</v>
      </c>
      <c r="X47" s="6">
        <v>3.0440999999999999E-2</v>
      </c>
      <c r="Y47" s="6">
        <v>3.0440999999999999E-2</v>
      </c>
      <c r="Z47" s="7">
        <v>3.5020999999999997E-2</v>
      </c>
      <c r="AA47" s="7">
        <v>4.1811000000000001E-2</v>
      </c>
      <c r="AB47" s="6">
        <v>3.0440999999999999E-2</v>
      </c>
      <c r="AC47" s="7">
        <v>4.9357999999999999E-2</v>
      </c>
      <c r="AD47" s="7">
        <v>6.0262248114812733E-2</v>
      </c>
      <c r="AE47" s="6">
        <v>3.0440999999999999E-2</v>
      </c>
      <c r="AF47" s="6">
        <v>3.0440999999999999E-2</v>
      </c>
      <c r="AG47" s="6">
        <v>3.0440999999999999E-2</v>
      </c>
      <c r="AH47" s="7">
        <v>3.4243999999999997E-2</v>
      </c>
      <c r="AI47" s="7">
        <v>1.5536848294693151E-2</v>
      </c>
      <c r="AJ47" s="7">
        <v>2.5989999999999999E-2</v>
      </c>
      <c r="AK47" s="7">
        <v>3.4553E-2</v>
      </c>
      <c r="AL47" s="7">
        <v>0.10897821194201374</v>
      </c>
      <c r="AM47" s="7">
        <v>2.8725000000000001E-2</v>
      </c>
      <c r="AN47" s="7">
        <v>4.2386110028087787E-2</v>
      </c>
      <c r="AO47" s="7">
        <v>3.0767616711966594E-2</v>
      </c>
      <c r="AP47" s="7">
        <v>5.1613146743977989E-2</v>
      </c>
      <c r="AQ47" s="7">
        <v>2.6343422001539718E-2</v>
      </c>
      <c r="AR47" s="7">
        <v>6.2643740312542606E-2</v>
      </c>
      <c r="AS47" s="7">
        <v>1.8214000000000001E-2</v>
      </c>
      <c r="AT47" s="7">
        <v>4.4030236440746551E-2</v>
      </c>
      <c r="AU47" s="7">
        <v>6.3022387607579056E-2</v>
      </c>
      <c r="AV47" s="7">
        <v>3.7354086765102323E-2</v>
      </c>
      <c r="AW47" s="7">
        <v>3.0010322121893473E-2</v>
      </c>
      <c r="AX47" s="7">
        <v>7.7500664441476408E-2</v>
      </c>
      <c r="AY47" s="7">
        <v>2.1700010436091599E-2</v>
      </c>
      <c r="AZ47" s="7">
        <v>2.4500007538861723E-2</v>
      </c>
      <c r="BA47" s="7">
        <v>3.3358361362216593E-2</v>
      </c>
      <c r="BB47" s="7">
        <v>7.740102041646657E-2</v>
      </c>
      <c r="BC47" s="7">
        <v>4.1904999999999998E-2</v>
      </c>
      <c r="BD47" s="12"/>
      <c r="BE47" s="3"/>
    </row>
    <row r="48" spans="1:57" x14ac:dyDescent="0.25">
      <c r="A48" s="3"/>
      <c r="B48" s="3">
        <v>38</v>
      </c>
      <c r="C48" s="6">
        <v>3.0717999999999999E-2</v>
      </c>
      <c r="D48" s="6">
        <v>3.0717999999999999E-2</v>
      </c>
      <c r="E48" s="6">
        <v>3.0717999999999999E-2</v>
      </c>
      <c r="F48" s="6">
        <v>2.8618999999999999E-2</v>
      </c>
      <c r="G48" s="6">
        <v>4.7501000000000002E-2</v>
      </c>
      <c r="H48" s="6">
        <v>3.0717999999999999E-2</v>
      </c>
      <c r="I48" s="6">
        <v>2.9895999999999999E-2</v>
      </c>
      <c r="J48" s="6">
        <v>3.0530000000000002E-2</v>
      </c>
      <c r="K48" s="6">
        <v>3.0717999999999999E-2</v>
      </c>
      <c r="L48" s="6">
        <v>3.0717999999999999E-2</v>
      </c>
      <c r="M48" s="6">
        <v>3.0717999999999999E-2</v>
      </c>
      <c r="N48" s="6">
        <v>3.0717999999999999E-2</v>
      </c>
      <c r="O48" s="6">
        <v>3.0717999999999999E-2</v>
      </c>
      <c r="P48" s="7">
        <v>5.1104999999999998E-2</v>
      </c>
      <c r="Q48" s="7">
        <v>5.3392000000000002E-2</v>
      </c>
      <c r="R48" s="6">
        <v>3.0717999999999999E-2</v>
      </c>
      <c r="S48" s="6">
        <v>3.0717999999999999E-2</v>
      </c>
      <c r="T48" s="6">
        <v>3.0717999999999999E-2</v>
      </c>
      <c r="U48" s="7">
        <v>1.9297999999999999E-2</v>
      </c>
      <c r="V48" s="6">
        <v>3.0717999999999999E-2</v>
      </c>
      <c r="W48" s="6">
        <v>3.0717999999999999E-2</v>
      </c>
      <c r="X48" s="6">
        <v>3.0717999999999999E-2</v>
      </c>
      <c r="Y48" s="6">
        <v>3.0717999999999999E-2</v>
      </c>
      <c r="Z48" s="7">
        <v>3.5220000000000001E-2</v>
      </c>
      <c r="AA48" s="7">
        <v>4.1848000000000003E-2</v>
      </c>
      <c r="AB48" s="6">
        <v>3.0717999999999999E-2</v>
      </c>
      <c r="AC48" s="7">
        <v>4.9211999999999999E-2</v>
      </c>
      <c r="AD48" s="7">
        <v>5.9808282139204527E-2</v>
      </c>
      <c r="AE48" s="6">
        <v>3.0717999999999999E-2</v>
      </c>
      <c r="AF48" s="6">
        <v>3.0717999999999999E-2</v>
      </c>
      <c r="AG48" s="6">
        <v>3.0717999999999999E-2</v>
      </c>
      <c r="AH48" s="7">
        <v>3.4467999999999999E-2</v>
      </c>
      <c r="AI48" s="7">
        <v>1.5923406675672158E-2</v>
      </c>
      <c r="AJ48" s="7">
        <v>2.5999999999999999E-2</v>
      </c>
      <c r="AK48" s="7">
        <v>3.4730999999999998E-2</v>
      </c>
      <c r="AL48" s="7">
        <v>0.10754200730560592</v>
      </c>
      <c r="AM48" s="7">
        <v>2.9034000000000001E-2</v>
      </c>
      <c r="AN48" s="7">
        <v>4.2388960303949785E-2</v>
      </c>
      <c r="AO48" s="7">
        <v>3.1038498307179196E-2</v>
      </c>
      <c r="AP48" s="7">
        <v>5.1397579834310481E-2</v>
      </c>
      <c r="AQ48" s="7">
        <v>2.6713563709638954E-2</v>
      </c>
      <c r="AR48" s="7">
        <v>6.238929149580108E-2</v>
      </c>
      <c r="AS48" s="7">
        <v>1.8780999999999999E-2</v>
      </c>
      <c r="AT48" s="7">
        <v>4.4013302099800145E-2</v>
      </c>
      <c r="AU48" s="7">
        <v>6.2797868266536661E-2</v>
      </c>
      <c r="AV48" s="7">
        <v>3.7486039055125264E-2</v>
      </c>
      <c r="AW48" s="7">
        <v>3.0291101775346219E-2</v>
      </c>
      <c r="AX48" s="7">
        <v>7.6888784213361649E-2</v>
      </c>
      <c r="AY48" s="7">
        <v>2.2169392796094201E-2</v>
      </c>
      <c r="AZ48" s="7">
        <v>2.4929777320330748E-2</v>
      </c>
      <c r="BA48" s="7">
        <v>3.3579646515411454E-2</v>
      </c>
      <c r="BB48" s="7">
        <v>7.6779166055359171E-2</v>
      </c>
      <c r="BC48" s="7">
        <v>4.1935E-2</v>
      </c>
      <c r="BD48" s="12"/>
      <c r="BE48" s="3"/>
    </row>
    <row r="49" spans="1:57" x14ac:dyDescent="0.25">
      <c r="A49" s="3"/>
      <c r="B49" s="3">
        <v>39</v>
      </c>
      <c r="C49" s="6">
        <v>3.0983E-2</v>
      </c>
      <c r="D49" s="6">
        <v>3.0983E-2</v>
      </c>
      <c r="E49" s="6">
        <v>3.0983E-2</v>
      </c>
      <c r="F49" s="6">
        <v>2.8933E-2</v>
      </c>
      <c r="G49" s="6">
        <v>4.7395E-2</v>
      </c>
      <c r="H49" s="6">
        <v>3.0983E-2</v>
      </c>
      <c r="I49" s="6">
        <v>3.0193000000000001E-2</v>
      </c>
      <c r="J49" s="6">
        <v>3.0800000000000001E-2</v>
      </c>
      <c r="K49" s="6">
        <v>3.0983E-2</v>
      </c>
      <c r="L49" s="6">
        <v>3.0983E-2</v>
      </c>
      <c r="M49" s="6">
        <v>3.0983E-2</v>
      </c>
      <c r="N49" s="6">
        <v>3.0983E-2</v>
      </c>
      <c r="O49" s="6">
        <v>3.0983E-2</v>
      </c>
      <c r="P49" s="7">
        <v>5.092E-2</v>
      </c>
      <c r="Q49" s="7">
        <v>5.3138999999999999E-2</v>
      </c>
      <c r="R49" s="6">
        <v>3.0983E-2</v>
      </c>
      <c r="S49" s="6">
        <v>3.0983E-2</v>
      </c>
      <c r="T49" s="6">
        <v>3.0983E-2</v>
      </c>
      <c r="U49" s="7">
        <v>1.9827000000000001E-2</v>
      </c>
      <c r="V49" s="6">
        <v>3.0983E-2</v>
      </c>
      <c r="W49" s="6">
        <v>3.0983E-2</v>
      </c>
      <c r="X49" s="6">
        <v>3.0983E-2</v>
      </c>
      <c r="Y49" s="6">
        <v>3.0983E-2</v>
      </c>
      <c r="Z49" s="7">
        <v>3.5407000000000001E-2</v>
      </c>
      <c r="AA49" s="7">
        <v>4.1881000000000002E-2</v>
      </c>
      <c r="AB49" s="6">
        <v>3.0983E-2</v>
      </c>
      <c r="AC49" s="7">
        <v>4.9068000000000001E-2</v>
      </c>
      <c r="AD49" s="7">
        <v>5.9383754770414798E-2</v>
      </c>
      <c r="AE49" s="6">
        <v>3.0983E-2</v>
      </c>
      <c r="AF49" s="6">
        <v>3.0983E-2</v>
      </c>
      <c r="AG49" s="6">
        <v>3.0983E-2</v>
      </c>
      <c r="AH49" s="7">
        <v>3.4679000000000001E-2</v>
      </c>
      <c r="AI49" s="7">
        <v>1.6295226076177283E-2</v>
      </c>
      <c r="AJ49" s="7">
        <v>2.6030000000000001E-2</v>
      </c>
      <c r="AK49" s="7">
        <v>3.4901000000000001E-2</v>
      </c>
      <c r="AL49" s="7">
        <v>0.10616494863005776</v>
      </c>
      <c r="AM49" s="7">
        <v>2.9332E-2</v>
      </c>
      <c r="AN49" s="7">
        <v>4.2391437869969462E-2</v>
      </c>
      <c r="AO49" s="7">
        <v>3.129909258539687E-2</v>
      </c>
      <c r="AP49" s="7">
        <v>5.1191564452428784E-2</v>
      </c>
      <c r="AQ49" s="7">
        <v>2.7083403407163198E-2</v>
      </c>
      <c r="AR49" s="7">
        <v>6.2154349549490506E-2</v>
      </c>
      <c r="AS49" s="7">
        <v>1.9325999999999999E-2</v>
      </c>
      <c r="AT49" s="7">
        <v>4.3995990961448461E-2</v>
      </c>
      <c r="AU49" s="7">
        <v>6.2572928616832835E-2</v>
      </c>
      <c r="AV49" s="7">
        <v>3.7607677100342407E-2</v>
      </c>
      <c r="AW49" s="7">
        <v>3.0551629965142713E-2</v>
      </c>
      <c r="AX49" s="7">
        <v>7.6296342324700062E-2</v>
      </c>
      <c r="AY49" s="7">
        <v>2.2638492358718398E-2</v>
      </c>
      <c r="AZ49" s="7">
        <v>2.5329357791633589E-2</v>
      </c>
      <c r="BA49" s="7">
        <v>3.3800600821181082E-2</v>
      </c>
      <c r="BB49" s="7">
        <v>7.6186714473729156E-2</v>
      </c>
      <c r="BC49" s="7">
        <v>4.1960999999999998E-2</v>
      </c>
      <c r="BD49" s="12"/>
      <c r="BE49" s="3"/>
    </row>
    <row r="50" spans="1:57" x14ac:dyDescent="0.25">
      <c r="A50" s="3"/>
      <c r="B50" s="8">
        <v>40</v>
      </c>
      <c r="C50" s="9">
        <v>3.1237000000000001E-2</v>
      </c>
      <c r="D50" s="9">
        <v>3.1237000000000001E-2</v>
      </c>
      <c r="E50" s="9">
        <v>3.1237000000000001E-2</v>
      </c>
      <c r="F50" s="9">
        <v>2.9232999999999999E-2</v>
      </c>
      <c r="G50" s="9">
        <v>4.7291E-2</v>
      </c>
      <c r="H50" s="9">
        <v>3.1237000000000001E-2</v>
      </c>
      <c r="I50" s="9">
        <v>3.0476E-2</v>
      </c>
      <c r="J50" s="9">
        <v>3.1057999999999999E-2</v>
      </c>
      <c r="K50" s="9">
        <v>3.1237000000000001E-2</v>
      </c>
      <c r="L50" s="9">
        <v>3.1237000000000001E-2</v>
      </c>
      <c r="M50" s="9">
        <v>3.1237000000000001E-2</v>
      </c>
      <c r="N50" s="9">
        <v>3.1237000000000001E-2</v>
      </c>
      <c r="O50" s="9">
        <v>3.1237000000000001E-2</v>
      </c>
      <c r="P50" s="10">
        <v>5.0737999999999998E-2</v>
      </c>
      <c r="Q50" s="10">
        <v>5.2893000000000003E-2</v>
      </c>
      <c r="R50" s="9">
        <v>3.1237000000000001E-2</v>
      </c>
      <c r="S50" s="9">
        <v>3.1237000000000001E-2</v>
      </c>
      <c r="T50" s="9">
        <v>3.1237000000000001E-2</v>
      </c>
      <c r="U50" s="10">
        <v>2.0336E-2</v>
      </c>
      <c r="V50" s="9">
        <v>3.1237000000000001E-2</v>
      </c>
      <c r="W50" s="9">
        <v>3.1237000000000001E-2</v>
      </c>
      <c r="X50" s="9">
        <v>3.1237000000000001E-2</v>
      </c>
      <c r="Y50" s="9">
        <v>3.1237000000000001E-2</v>
      </c>
      <c r="Z50" s="10">
        <v>3.5584999999999999E-2</v>
      </c>
      <c r="AA50" s="10">
        <v>4.1909000000000002E-2</v>
      </c>
      <c r="AB50" s="9">
        <v>3.1237000000000001E-2</v>
      </c>
      <c r="AC50" s="10">
        <v>4.8926999999999998E-2</v>
      </c>
      <c r="AD50" s="10">
        <v>5.896924547372695E-2</v>
      </c>
      <c r="AE50" s="9">
        <v>3.1237000000000001E-2</v>
      </c>
      <c r="AF50" s="9">
        <v>3.1237000000000001E-2</v>
      </c>
      <c r="AG50" s="9">
        <v>3.1237000000000001E-2</v>
      </c>
      <c r="AH50" s="10">
        <v>3.4876999999999998E-2</v>
      </c>
      <c r="AI50" s="10">
        <v>1.6652835394072696E-2</v>
      </c>
      <c r="AJ50" s="10">
        <v>2.605E-2</v>
      </c>
      <c r="AK50" s="10">
        <v>3.5063999999999998E-2</v>
      </c>
      <c r="AL50" s="10">
        <v>0.10484714846404741</v>
      </c>
      <c r="AM50" s="10">
        <v>2.9617999999999998E-2</v>
      </c>
      <c r="AN50" s="10">
        <v>4.239419601187544E-2</v>
      </c>
      <c r="AO50" s="10">
        <v>3.1540179857963091E-2</v>
      </c>
      <c r="AP50" s="10">
        <v>5.0985712930766702E-2</v>
      </c>
      <c r="AQ50" s="10">
        <v>2.742382662420173E-2</v>
      </c>
      <c r="AR50" s="10">
        <v>6.1929431697521409E-2</v>
      </c>
      <c r="AS50" s="10">
        <v>1.985E-2</v>
      </c>
      <c r="AT50" s="10">
        <v>4.397894217208842E-2</v>
      </c>
      <c r="AU50" s="10">
        <v>6.2348043890785299E-2</v>
      </c>
      <c r="AV50" s="10">
        <v>3.7719693187096004E-2</v>
      </c>
      <c r="AW50" s="10">
        <v>3.0812591998242489E-2</v>
      </c>
      <c r="AX50" s="10">
        <v>7.5733667118245585E-2</v>
      </c>
      <c r="AY50" s="10">
        <v>2.3078233379844049E-2</v>
      </c>
      <c r="AZ50" s="10">
        <v>2.5719476980199163E-2</v>
      </c>
      <c r="BA50" s="10">
        <v>3.4002018232633935E-2</v>
      </c>
      <c r="BB50" s="10">
        <v>7.5604096677473587E-2</v>
      </c>
      <c r="BC50" s="10">
        <v>4.1984E-2</v>
      </c>
      <c r="BD50" s="12"/>
      <c r="BE50" s="3"/>
    </row>
    <row r="51" spans="1:57" x14ac:dyDescent="0.25">
      <c r="A51" s="3"/>
      <c r="B51" s="3">
        <v>41</v>
      </c>
      <c r="C51" s="6">
        <v>3.1480000000000001E-2</v>
      </c>
      <c r="D51" s="6">
        <v>3.1480000000000001E-2</v>
      </c>
      <c r="E51" s="6">
        <v>3.1480000000000001E-2</v>
      </c>
      <c r="F51" s="6">
        <v>2.9522E-2</v>
      </c>
      <c r="G51" s="6">
        <v>4.7188000000000001E-2</v>
      </c>
      <c r="H51" s="6">
        <v>3.1480000000000001E-2</v>
      </c>
      <c r="I51" s="6">
        <v>3.0745999999999999E-2</v>
      </c>
      <c r="J51" s="6">
        <v>3.1306E-2</v>
      </c>
      <c r="K51" s="6">
        <v>3.1480000000000001E-2</v>
      </c>
      <c r="L51" s="6">
        <v>3.1480000000000001E-2</v>
      </c>
      <c r="M51" s="6">
        <v>3.1480000000000001E-2</v>
      </c>
      <c r="N51" s="6">
        <v>3.1480000000000001E-2</v>
      </c>
      <c r="O51" s="6">
        <v>3.1480000000000001E-2</v>
      </c>
      <c r="P51" s="7">
        <v>5.0560000000000001E-2</v>
      </c>
      <c r="Q51" s="7">
        <v>5.2656000000000001E-2</v>
      </c>
      <c r="R51" s="6">
        <v>3.1480000000000001E-2</v>
      </c>
      <c r="S51" s="6">
        <v>3.1480000000000001E-2</v>
      </c>
      <c r="T51" s="6">
        <v>3.1480000000000001E-2</v>
      </c>
      <c r="U51" s="7">
        <v>2.0825E-2</v>
      </c>
      <c r="V51" s="6">
        <v>3.1480000000000001E-2</v>
      </c>
      <c r="W51" s="6">
        <v>3.1480000000000001E-2</v>
      </c>
      <c r="X51" s="6">
        <v>3.1480000000000001E-2</v>
      </c>
      <c r="Y51" s="6">
        <v>3.1480000000000001E-2</v>
      </c>
      <c r="Z51" s="7">
        <v>3.5751999999999999E-2</v>
      </c>
      <c r="AA51" s="7">
        <v>4.1932999999999998E-2</v>
      </c>
      <c r="AB51" s="6">
        <v>3.1480000000000001E-2</v>
      </c>
      <c r="AC51" s="7">
        <v>4.8787999999999998E-2</v>
      </c>
      <c r="AD51" s="7">
        <v>5.8575965230204252E-2</v>
      </c>
      <c r="AE51" s="6">
        <v>3.1480000000000001E-2</v>
      </c>
      <c r="AF51" s="6">
        <v>3.1480000000000001E-2</v>
      </c>
      <c r="AG51" s="6">
        <v>3.1480000000000001E-2</v>
      </c>
      <c r="AH51" s="7">
        <v>3.5064999999999999E-2</v>
      </c>
      <c r="AI51" s="7">
        <v>1.6996779008414453E-2</v>
      </c>
      <c r="AJ51" s="7">
        <v>2.6069999999999999E-2</v>
      </c>
      <c r="AK51" s="7">
        <v>3.5220000000000001E-2</v>
      </c>
      <c r="AL51" s="7">
        <v>0.10359036314903292</v>
      </c>
      <c r="AM51" s="7">
        <v>2.9894E-2</v>
      </c>
      <c r="AN51" s="7">
        <v>4.2398292993211628E-2</v>
      </c>
      <c r="AO51" s="7">
        <v>3.1782630065055661E-2</v>
      </c>
      <c r="AP51" s="7">
        <v>5.0791145749556454E-2</v>
      </c>
      <c r="AQ51" s="7">
        <v>2.7755655583389105E-2</v>
      </c>
      <c r="AR51" s="7">
        <v>6.1705841436252351E-2</v>
      </c>
      <c r="AS51" s="7">
        <v>2.0351999999999999E-2</v>
      </c>
      <c r="AT51" s="7">
        <v>4.3953263337617621E-2</v>
      </c>
      <c r="AU51" s="7">
        <v>6.2134455056825466E-2</v>
      </c>
      <c r="AV51" s="7">
        <v>3.7833059546173775E-2</v>
      </c>
      <c r="AW51" s="7">
        <v>3.1054983685942616E-2</v>
      </c>
      <c r="AX51" s="7">
        <v>7.5182251087770435E-2</v>
      </c>
      <c r="AY51" s="7">
        <v>2.3499422653508573E-2</v>
      </c>
      <c r="AZ51" s="7">
        <v>2.6091039894185153E-2</v>
      </c>
      <c r="BA51" s="7">
        <v>3.4194827650608328E-2</v>
      </c>
      <c r="BB51" s="7">
        <v>7.5062637984354641E-2</v>
      </c>
      <c r="BC51" s="7">
        <v>4.2002999999999999E-2</v>
      </c>
      <c r="BD51" s="12"/>
      <c r="BE51" s="3"/>
    </row>
    <row r="52" spans="1:57" x14ac:dyDescent="0.25">
      <c r="A52" s="3"/>
      <c r="B52" s="3">
        <v>42</v>
      </c>
      <c r="C52" s="6">
        <v>3.1713999999999999E-2</v>
      </c>
      <c r="D52" s="6">
        <v>3.1713999999999999E-2</v>
      </c>
      <c r="E52" s="6">
        <v>3.1713999999999999E-2</v>
      </c>
      <c r="F52" s="6">
        <v>2.9798999999999999E-2</v>
      </c>
      <c r="G52" s="6">
        <v>4.7086999999999997E-2</v>
      </c>
      <c r="H52" s="6">
        <v>3.1713999999999999E-2</v>
      </c>
      <c r="I52" s="6">
        <v>3.1004E-2</v>
      </c>
      <c r="J52" s="6">
        <v>3.1543000000000002E-2</v>
      </c>
      <c r="K52" s="6">
        <v>3.1713999999999999E-2</v>
      </c>
      <c r="L52" s="6">
        <v>3.1713999999999999E-2</v>
      </c>
      <c r="M52" s="6">
        <v>3.1713999999999999E-2</v>
      </c>
      <c r="N52" s="6">
        <v>3.1713999999999999E-2</v>
      </c>
      <c r="O52" s="6">
        <v>3.1713999999999999E-2</v>
      </c>
      <c r="P52" s="7">
        <v>5.0386E-2</v>
      </c>
      <c r="Q52" s="7">
        <v>5.2427000000000001E-2</v>
      </c>
      <c r="R52" s="6">
        <v>3.1713999999999999E-2</v>
      </c>
      <c r="S52" s="6">
        <v>3.1713999999999999E-2</v>
      </c>
      <c r="T52" s="6">
        <v>3.1713999999999999E-2</v>
      </c>
      <c r="U52" s="7">
        <v>2.1295000000000001E-2</v>
      </c>
      <c r="V52" s="6">
        <v>3.1713999999999999E-2</v>
      </c>
      <c r="W52" s="6">
        <v>3.1713999999999999E-2</v>
      </c>
      <c r="X52" s="6">
        <v>3.1713999999999999E-2</v>
      </c>
      <c r="Y52" s="6">
        <v>3.1713999999999999E-2</v>
      </c>
      <c r="Z52" s="7">
        <v>3.5910999999999998E-2</v>
      </c>
      <c r="AA52" s="7">
        <v>4.1952999999999997E-2</v>
      </c>
      <c r="AB52" s="6">
        <v>3.1713999999999999E-2</v>
      </c>
      <c r="AC52" s="7">
        <v>4.8652000000000001E-2</v>
      </c>
      <c r="AD52" s="7">
        <v>5.8204770267725747E-2</v>
      </c>
      <c r="AE52" s="6">
        <v>3.1713999999999999E-2</v>
      </c>
      <c r="AF52" s="6">
        <v>3.1713999999999999E-2</v>
      </c>
      <c r="AG52" s="6">
        <v>3.1713999999999999E-2</v>
      </c>
      <c r="AH52" s="7">
        <v>3.5242000000000002E-2</v>
      </c>
      <c r="AI52" s="7">
        <v>1.7327606855326527E-2</v>
      </c>
      <c r="AJ52" s="7">
        <v>2.6100000000000002E-2</v>
      </c>
      <c r="AK52" s="7">
        <v>3.5368999999999998E-2</v>
      </c>
      <c r="AL52" s="7">
        <v>0.10238552221137898</v>
      </c>
      <c r="AM52" s="7">
        <v>3.0158999999999998E-2</v>
      </c>
      <c r="AN52" s="7">
        <v>4.2414537623604254E-2</v>
      </c>
      <c r="AO52" s="7">
        <v>3.2007338835433385E-2</v>
      </c>
      <c r="AP52" s="7">
        <v>5.0618679963321478E-2</v>
      </c>
      <c r="AQ52" s="7">
        <v>2.8079717836832385E-2</v>
      </c>
      <c r="AR52" s="7">
        <v>6.15043706497993E-2</v>
      </c>
      <c r="AS52" s="7">
        <v>2.0834999999999999E-2</v>
      </c>
      <c r="AT52" s="7">
        <v>4.3939730549457101E-2</v>
      </c>
      <c r="AU52" s="7">
        <v>6.1933019642032239E-2</v>
      </c>
      <c r="AV52" s="7">
        <v>3.7948613239408457E-2</v>
      </c>
      <c r="AW52" s="7">
        <v>3.1299569569188002E-2</v>
      </c>
      <c r="AX52" s="7">
        <v>7.4672866434448482E-2</v>
      </c>
      <c r="AY52" s="7">
        <v>2.3912850889078019E-2</v>
      </c>
      <c r="AZ52" s="7">
        <v>2.6454839098832617E-2</v>
      </c>
      <c r="BA52" s="7">
        <v>3.438982974575211E-2</v>
      </c>
      <c r="BB52" s="7">
        <v>7.4543274878657195E-2</v>
      </c>
      <c r="BC52" s="7">
        <v>4.2020000000000002E-2</v>
      </c>
      <c r="BD52" s="12"/>
      <c r="BE52" s="3"/>
    </row>
    <row r="53" spans="1:57" x14ac:dyDescent="0.25">
      <c r="A53" s="3"/>
      <c r="B53" s="3">
        <v>43</v>
      </c>
      <c r="C53" s="6">
        <v>3.1938000000000001E-2</v>
      </c>
      <c r="D53" s="6">
        <v>3.1938000000000001E-2</v>
      </c>
      <c r="E53" s="6">
        <v>3.1938000000000001E-2</v>
      </c>
      <c r="F53" s="6">
        <v>3.0065000000000001E-2</v>
      </c>
      <c r="G53" s="6">
        <v>4.6988000000000002E-2</v>
      </c>
      <c r="H53" s="6">
        <v>3.1938000000000001E-2</v>
      </c>
      <c r="I53" s="6">
        <v>3.1251000000000001E-2</v>
      </c>
      <c r="J53" s="6">
        <v>3.1771000000000001E-2</v>
      </c>
      <c r="K53" s="6">
        <v>3.1938000000000001E-2</v>
      </c>
      <c r="L53" s="6">
        <v>3.1938000000000001E-2</v>
      </c>
      <c r="M53" s="6">
        <v>3.1938000000000001E-2</v>
      </c>
      <c r="N53" s="6">
        <v>3.1938000000000001E-2</v>
      </c>
      <c r="O53" s="6">
        <v>3.1938000000000001E-2</v>
      </c>
      <c r="P53" s="7">
        <v>5.0215999999999997E-2</v>
      </c>
      <c r="Q53" s="7">
        <v>5.2205000000000001E-2</v>
      </c>
      <c r="R53" s="6">
        <v>3.1938000000000001E-2</v>
      </c>
      <c r="S53" s="6">
        <v>3.1938000000000001E-2</v>
      </c>
      <c r="T53" s="6">
        <v>3.1938000000000001E-2</v>
      </c>
      <c r="U53" s="7">
        <v>2.1746999999999999E-2</v>
      </c>
      <c r="V53" s="6">
        <v>3.1938000000000001E-2</v>
      </c>
      <c r="W53" s="6">
        <v>3.1938000000000001E-2</v>
      </c>
      <c r="X53" s="6">
        <v>3.1938000000000001E-2</v>
      </c>
      <c r="Y53" s="6">
        <v>3.1938000000000001E-2</v>
      </c>
      <c r="Z53" s="7">
        <v>3.6061999999999997E-2</v>
      </c>
      <c r="AA53" s="7">
        <v>4.1971000000000001E-2</v>
      </c>
      <c r="AB53" s="6">
        <v>3.1938000000000001E-2</v>
      </c>
      <c r="AC53" s="7">
        <v>4.8520000000000001E-2</v>
      </c>
      <c r="AD53" s="7">
        <v>5.7835887342829073E-2</v>
      </c>
      <c r="AE53" s="6">
        <v>3.1938000000000001E-2</v>
      </c>
      <c r="AF53" s="6">
        <v>3.1938000000000001E-2</v>
      </c>
      <c r="AG53" s="6">
        <v>3.1938000000000001E-2</v>
      </c>
      <c r="AH53" s="7">
        <v>3.5410999999999998E-2</v>
      </c>
      <c r="AI53" s="7">
        <v>1.7645866917828545E-2</v>
      </c>
      <c r="AJ53" s="7">
        <v>2.6100000000000002E-2</v>
      </c>
      <c r="AK53" s="7">
        <v>3.5513000000000003E-2</v>
      </c>
      <c r="AL53" s="7">
        <v>0.10122201288911126</v>
      </c>
      <c r="AM53" s="7">
        <v>3.0414E-2</v>
      </c>
      <c r="AN53" s="7">
        <v>4.2403506289142356E-2</v>
      </c>
      <c r="AO53" s="7">
        <v>3.2224913875825711E-2</v>
      </c>
      <c r="AP53" s="7">
        <v>5.0428743206595961E-2</v>
      </c>
      <c r="AQ53" s="7">
        <v>2.837678785081077E-2</v>
      </c>
      <c r="AR53" s="7">
        <v>6.1295213069979759E-2</v>
      </c>
      <c r="AS53" s="7">
        <v>2.1298999999999998E-2</v>
      </c>
      <c r="AT53" s="7">
        <v>4.3908861288565193E-2</v>
      </c>
      <c r="AU53" s="7">
        <v>6.1723890321471186E-2</v>
      </c>
      <c r="AV53" s="7">
        <v>3.8046949105382089E-2</v>
      </c>
      <c r="AW53" s="7">
        <v>3.1527067187351543E-2</v>
      </c>
      <c r="AX53" s="7">
        <v>7.4165499853125372E-2</v>
      </c>
      <c r="AY53" s="7">
        <v>2.4309338580846829E-2</v>
      </c>
      <c r="AZ53" s="7">
        <v>2.6791678944133812E-2</v>
      </c>
      <c r="BA53" s="7">
        <v>3.4557715663011024E-2</v>
      </c>
      <c r="BB53" s="7">
        <v>7.4025930515430716E-2</v>
      </c>
      <c r="BC53" s="7">
        <v>4.2034000000000002E-2</v>
      </c>
      <c r="BD53" s="12"/>
      <c r="BE53" s="3"/>
    </row>
    <row r="54" spans="1:57" x14ac:dyDescent="0.25">
      <c r="A54" s="3"/>
      <c r="B54" s="3">
        <v>44</v>
      </c>
      <c r="C54" s="6">
        <v>3.2153000000000001E-2</v>
      </c>
      <c r="D54" s="6">
        <v>3.2153000000000001E-2</v>
      </c>
      <c r="E54" s="6">
        <v>3.2153000000000001E-2</v>
      </c>
      <c r="F54" s="6">
        <v>3.0321000000000001E-2</v>
      </c>
      <c r="G54" s="6">
        <v>4.6892000000000003E-2</v>
      </c>
      <c r="H54" s="6">
        <v>3.2153000000000001E-2</v>
      </c>
      <c r="I54" s="6">
        <v>3.1487000000000001E-2</v>
      </c>
      <c r="J54" s="6">
        <v>3.1989999999999998E-2</v>
      </c>
      <c r="K54" s="6">
        <v>3.2153000000000001E-2</v>
      </c>
      <c r="L54" s="6">
        <v>3.2153000000000001E-2</v>
      </c>
      <c r="M54" s="6">
        <v>3.2153000000000001E-2</v>
      </c>
      <c r="N54" s="6">
        <v>3.2153000000000001E-2</v>
      </c>
      <c r="O54" s="6">
        <v>3.2153000000000001E-2</v>
      </c>
      <c r="P54" s="7">
        <v>5.0050999999999998E-2</v>
      </c>
      <c r="Q54" s="7">
        <v>5.1991000000000002E-2</v>
      </c>
      <c r="R54" s="6">
        <v>3.2153000000000001E-2</v>
      </c>
      <c r="S54" s="6">
        <v>3.2153000000000001E-2</v>
      </c>
      <c r="T54" s="6">
        <v>3.2153000000000001E-2</v>
      </c>
      <c r="U54" s="7">
        <v>2.2182E-2</v>
      </c>
      <c r="V54" s="6">
        <v>3.2153000000000001E-2</v>
      </c>
      <c r="W54" s="6">
        <v>3.2153000000000001E-2</v>
      </c>
      <c r="X54" s="6">
        <v>3.2153000000000001E-2</v>
      </c>
      <c r="Y54" s="6">
        <v>3.2153000000000001E-2</v>
      </c>
      <c r="Z54" s="7">
        <v>3.6205000000000001E-2</v>
      </c>
      <c r="AA54" s="7">
        <v>4.1986000000000002E-2</v>
      </c>
      <c r="AB54" s="6">
        <v>3.2153000000000001E-2</v>
      </c>
      <c r="AC54" s="7">
        <v>4.8391000000000003E-2</v>
      </c>
      <c r="AD54" s="7">
        <v>5.7490764798729943E-2</v>
      </c>
      <c r="AE54" s="6">
        <v>3.2153000000000001E-2</v>
      </c>
      <c r="AF54" s="6">
        <v>3.2153000000000001E-2</v>
      </c>
      <c r="AG54" s="6">
        <v>3.2153000000000001E-2</v>
      </c>
      <c r="AH54" s="7">
        <v>3.5569999999999997E-2</v>
      </c>
      <c r="AI54" s="7">
        <v>1.7952099602873473E-2</v>
      </c>
      <c r="AJ54" s="7">
        <v>2.6100000000000002E-2</v>
      </c>
      <c r="AK54" s="7">
        <v>3.5651000000000002E-2</v>
      </c>
      <c r="AL54" s="7">
        <v>0.1001122248009414</v>
      </c>
      <c r="AM54" s="7">
        <v>3.066E-2</v>
      </c>
      <c r="AN54" s="7">
        <v>4.2406257434204564E-2</v>
      </c>
      <c r="AO54" s="7">
        <v>3.2436325269944666E-2</v>
      </c>
      <c r="AP54" s="7">
        <v>5.0252594047477395E-2</v>
      </c>
      <c r="AQ54" s="7">
        <v>2.867766084401846E-2</v>
      </c>
      <c r="AR54" s="7">
        <v>6.1099880242192262E-2</v>
      </c>
      <c r="AS54" s="7">
        <v>2.1743999999999999E-2</v>
      </c>
      <c r="AT54" s="7">
        <v>4.388180739451486E-2</v>
      </c>
      <c r="AU54" s="7">
        <v>6.1518617393090835E-2</v>
      </c>
      <c r="AV54" s="7">
        <v>3.8139126467901185E-2</v>
      </c>
      <c r="AW54" s="7">
        <v>3.1748399950610739E-2</v>
      </c>
      <c r="AX54" s="7">
        <v>7.3681934633488266E-2</v>
      </c>
      <c r="AY54" s="7">
        <v>2.4679718046150434E-2</v>
      </c>
      <c r="AZ54" s="7">
        <v>2.7122351426393854E-2</v>
      </c>
      <c r="BA54" s="7">
        <v>3.4729409667724198E-2</v>
      </c>
      <c r="BB54" s="7">
        <v>7.3542355583188668E-2</v>
      </c>
      <c r="BC54" s="7">
        <v>4.2047000000000001E-2</v>
      </c>
      <c r="BD54" s="12"/>
      <c r="BE54" s="3"/>
    </row>
    <row r="55" spans="1:57" x14ac:dyDescent="0.25">
      <c r="A55" s="3"/>
      <c r="B55" s="8">
        <v>45</v>
      </c>
      <c r="C55" s="9">
        <v>3.236E-2</v>
      </c>
      <c r="D55" s="9">
        <v>3.236E-2</v>
      </c>
      <c r="E55" s="9">
        <v>3.236E-2</v>
      </c>
      <c r="F55" s="9">
        <v>3.0565999999999999E-2</v>
      </c>
      <c r="G55" s="9">
        <v>4.6797999999999999E-2</v>
      </c>
      <c r="H55" s="9">
        <v>3.236E-2</v>
      </c>
      <c r="I55" s="9">
        <v>3.1712999999999998E-2</v>
      </c>
      <c r="J55" s="9">
        <v>3.2201E-2</v>
      </c>
      <c r="K55" s="9">
        <v>3.236E-2</v>
      </c>
      <c r="L55" s="9">
        <v>3.236E-2</v>
      </c>
      <c r="M55" s="9">
        <v>3.236E-2</v>
      </c>
      <c r="N55" s="9">
        <v>3.236E-2</v>
      </c>
      <c r="O55" s="9">
        <v>3.236E-2</v>
      </c>
      <c r="P55" s="10">
        <v>4.9890999999999998E-2</v>
      </c>
      <c r="Q55" s="10">
        <v>5.1784999999999998E-2</v>
      </c>
      <c r="R55" s="9">
        <v>3.236E-2</v>
      </c>
      <c r="S55" s="9">
        <v>3.236E-2</v>
      </c>
      <c r="T55" s="9">
        <v>3.236E-2</v>
      </c>
      <c r="U55" s="10">
        <v>2.2599999999999999E-2</v>
      </c>
      <c r="V55" s="9">
        <v>3.236E-2</v>
      </c>
      <c r="W55" s="9">
        <v>3.236E-2</v>
      </c>
      <c r="X55" s="9">
        <v>3.236E-2</v>
      </c>
      <c r="Y55" s="9">
        <v>3.236E-2</v>
      </c>
      <c r="Z55" s="10">
        <v>3.6340999999999998E-2</v>
      </c>
      <c r="AA55" s="10">
        <v>4.2000000000000003E-2</v>
      </c>
      <c r="AB55" s="9">
        <v>3.236E-2</v>
      </c>
      <c r="AC55" s="10">
        <v>4.8265000000000002E-2</v>
      </c>
      <c r="AD55" s="10">
        <v>5.7149921772348122E-2</v>
      </c>
      <c r="AE55" s="9">
        <v>3.236E-2</v>
      </c>
      <c r="AF55" s="9">
        <v>3.236E-2</v>
      </c>
      <c r="AG55" s="9">
        <v>3.236E-2</v>
      </c>
      <c r="AH55" s="10">
        <v>3.5721999999999997E-2</v>
      </c>
      <c r="AI55" s="10">
        <v>1.8246833594666834E-2</v>
      </c>
      <c r="AJ55" s="10">
        <v>2.6079999999999999E-2</v>
      </c>
      <c r="AK55" s="10">
        <v>3.5783000000000002E-2</v>
      </c>
      <c r="AL55" s="10">
        <v>9.9046268658399939E-2</v>
      </c>
      <c r="AM55" s="10">
        <v>3.0896E-2</v>
      </c>
      <c r="AN55" s="10">
        <v>4.2403444608028584E-2</v>
      </c>
      <c r="AO55" s="10">
        <v>3.2632283268587692E-2</v>
      </c>
      <c r="AP55" s="10">
        <v>5.0080785660446603E-2</v>
      </c>
      <c r="AQ55" s="10">
        <v>2.8953141907104296E-2</v>
      </c>
      <c r="AR55" s="10">
        <v>6.0908827716194436E-2</v>
      </c>
      <c r="AS55" s="10">
        <v>2.2172999999999998E-2</v>
      </c>
      <c r="AT55" s="10">
        <v>4.3849177663354055E-2</v>
      </c>
      <c r="AU55" s="10">
        <v>6.1327591773598922E-2</v>
      </c>
      <c r="AV55" s="10">
        <v>3.8235745179573399E-2</v>
      </c>
      <c r="AW55" s="10">
        <v>3.1954284318504111E-2</v>
      </c>
      <c r="AX55" s="10">
        <v>7.3212514545653473E-2</v>
      </c>
      <c r="AY55" s="10">
        <v>2.5044677371327984E-2</v>
      </c>
      <c r="AZ55" s="10">
        <v>2.7437614842211522E-2</v>
      </c>
      <c r="BA55" s="10">
        <v>3.4885632720336401E-2</v>
      </c>
      <c r="BB55" s="10">
        <v>7.3072926526518867E-2</v>
      </c>
      <c r="BC55" s="10">
        <v>4.2056999999999997E-2</v>
      </c>
      <c r="BD55" s="12"/>
      <c r="BE55" s="3"/>
    </row>
    <row r="56" spans="1:57" x14ac:dyDescent="0.25">
      <c r="A56" s="3"/>
      <c r="B56" s="3">
        <v>46</v>
      </c>
      <c r="C56" s="6">
        <v>3.2558999999999998E-2</v>
      </c>
      <c r="D56" s="6">
        <v>3.2558999999999998E-2</v>
      </c>
      <c r="E56" s="6">
        <v>3.2558999999999998E-2</v>
      </c>
      <c r="F56" s="6">
        <v>3.0803000000000001E-2</v>
      </c>
      <c r="G56" s="6">
        <v>4.6705999999999998E-2</v>
      </c>
      <c r="H56" s="6">
        <v>3.2558999999999998E-2</v>
      </c>
      <c r="I56" s="6">
        <v>3.1928999999999999E-2</v>
      </c>
      <c r="J56" s="6">
        <v>3.2403000000000001E-2</v>
      </c>
      <c r="K56" s="6">
        <v>3.2558999999999998E-2</v>
      </c>
      <c r="L56" s="6">
        <v>3.2558999999999998E-2</v>
      </c>
      <c r="M56" s="6">
        <v>3.2558999999999998E-2</v>
      </c>
      <c r="N56" s="6">
        <v>3.2558999999999998E-2</v>
      </c>
      <c r="O56" s="6">
        <v>3.2558999999999998E-2</v>
      </c>
      <c r="P56" s="7">
        <v>4.9735000000000001E-2</v>
      </c>
      <c r="Q56" s="7">
        <v>5.1584999999999999E-2</v>
      </c>
      <c r="R56" s="6">
        <v>3.2558999999999998E-2</v>
      </c>
      <c r="S56" s="6">
        <v>3.2558999999999998E-2</v>
      </c>
      <c r="T56" s="6">
        <v>3.2558999999999998E-2</v>
      </c>
      <c r="U56" s="7">
        <v>2.3002999999999999E-2</v>
      </c>
      <c r="V56" s="6">
        <v>3.2558999999999998E-2</v>
      </c>
      <c r="W56" s="6">
        <v>3.2558999999999998E-2</v>
      </c>
      <c r="X56" s="6">
        <v>3.2558999999999998E-2</v>
      </c>
      <c r="Y56" s="6">
        <v>3.2558999999999998E-2</v>
      </c>
      <c r="Z56" s="7">
        <v>3.6471000000000003E-2</v>
      </c>
      <c r="AA56" s="7">
        <v>4.2011E-2</v>
      </c>
      <c r="AB56" s="6">
        <v>3.2558999999999998E-2</v>
      </c>
      <c r="AC56" s="7">
        <v>4.8142999999999998E-2</v>
      </c>
      <c r="AD56" s="7">
        <v>5.6844353601184006E-2</v>
      </c>
      <c r="AE56" s="6">
        <v>3.2558999999999998E-2</v>
      </c>
      <c r="AF56" s="6">
        <v>3.2558999999999998E-2</v>
      </c>
      <c r="AG56" s="6">
        <v>3.2558999999999998E-2</v>
      </c>
      <c r="AH56" s="7">
        <v>3.5866000000000002E-2</v>
      </c>
      <c r="AI56" s="7">
        <v>1.8530582862594347E-2</v>
      </c>
      <c r="AJ56" s="7">
        <v>2.6040000000000001E-2</v>
      </c>
      <c r="AK56" s="7">
        <v>3.5909999999999997E-2</v>
      </c>
      <c r="AL56" s="7">
        <v>9.8025676006083362E-2</v>
      </c>
      <c r="AM56" s="7">
        <v>3.1123999999999999E-2</v>
      </c>
      <c r="AN56" s="7">
        <v>4.2405962598206948E-2</v>
      </c>
      <c r="AO56" s="7">
        <v>3.2833548673581348E-2</v>
      </c>
      <c r="AP56" s="7">
        <v>4.9924296034840054E-2</v>
      </c>
      <c r="AQ56" s="7">
        <v>2.923392218734211E-2</v>
      </c>
      <c r="AR56" s="7">
        <v>6.0733146758062961E-2</v>
      </c>
      <c r="AS56" s="7">
        <v>2.2585000000000001E-2</v>
      </c>
      <c r="AT56" s="7">
        <v>4.3831853422396039E-2</v>
      </c>
      <c r="AU56" s="7">
        <v>6.1141968602760777E-2</v>
      </c>
      <c r="AV56" s="7">
        <v>3.832771541573643E-2</v>
      </c>
      <c r="AW56" s="7">
        <v>3.2165473951758505E-2</v>
      </c>
      <c r="AX56" s="7">
        <v>7.276846301537887E-2</v>
      </c>
      <c r="AY56" s="7">
        <v>2.540495661749187E-2</v>
      </c>
      <c r="AZ56" s="7">
        <v>2.7748203776124081E-2</v>
      </c>
      <c r="BA56" s="7">
        <v>3.5047169393651156E-2</v>
      </c>
      <c r="BB56" s="7">
        <v>7.2638836576816024E-2</v>
      </c>
      <c r="BC56" s="7">
        <v>4.2065999999999999E-2</v>
      </c>
      <c r="BD56" s="12"/>
      <c r="BE56" s="3"/>
    </row>
    <row r="57" spans="1:57" x14ac:dyDescent="0.25">
      <c r="A57" s="3"/>
      <c r="B57" s="3">
        <v>47</v>
      </c>
      <c r="C57" s="6">
        <v>3.2751000000000002E-2</v>
      </c>
      <c r="D57" s="6">
        <v>3.2751000000000002E-2</v>
      </c>
      <c r="E57" s="6">
        <v>3.2751000000000002E-2</v>
      </c>
      <c r="F57" s="6">
        <v>3.1029999999999999E-2</v>
      </c>
      <c r="G57" s="6">
        <v>4.6616999999999999E-2</v>
      </c>
      <c r="H57" s="6">
        <v>3.2751000000000002E-2</v>
      </c>
      <c r="I57" s="6">
        <v>3.2136999999999999E-2</v>
      </c>
      <c r="J57" s="6">
        <v>3.2598000000000002E-2</v>
      </c>
      <c r="K57" s="6">
        <v>3.2751000000000002E-2</v>
      </c>
      <c r="L57" s="6">
        <v>3.2751000000000002E-2</v>
      </c>
      <c r="M57" s="6">
        <v>3.2751000000000002E-2</v>
      </c>
      <c r="N57" s="6">
        <v>3.2751000000000002E-2</v>
      </c>
      <c r="O57" s="6">
        <v>3.2751000000000002E-2</v>
      </c>
      <c r="P57" s="7">
        <v>4.9584000000000003E-2</v>
      </c>
      <c r="Q57" s="7">
        <v>5.1393000000000001E-2</v>
      </c>
      <c r="R57" s="6">
        <v>3.2751000000000002E-2</v>
      </c>
      <c r="S57" s="6">
        <v>3.2751000000000002E-2</v>
      </c>
      <c r="T57" s="6">
        <v>3.2751000000000002E-2</v>
      </c>
      <c r="U57" s="7">
        <v>2.3390000000000001E-2</v>
      </c>
      <c r="V57" s="6">
        <v>3.2751000000000002E-2</v>
      </c>
      <c r="W57" s="6">
        <v>3.2751000000000002E-2</v>
      </c>
      <c r="X57" s="6">
        <v>3.2751000000000002E-2</v>
      </c>
      <c r="Y57" s="6">
        <v>3.2751000000000002E-2</v>
      </c>
      <c r="Z57" s="7">
        <v>3.6595000000000003E-2</v>
      </c>
      <c r="AA57" s="7">
        <v>4.2020000000000002E-2</v>
      </c>
      <c r="AB57" s="6">
        <v>3.2751000000000002E-2</v>
      </c>
      <c r="AC57" s="7">
        <v>4.8023999999999997E-2</v>
      </c>
      <c r="AD57" s="7">
        <v>5.6524305176486322E-2</v>
      </c>
      <c r="AE57" s="6">
        <v>3.2751000000000002E-2</v>
      </c>
      <c r="AF57" s="6">
        <v>3.2751000000000002E-2</v>
      </c>
      <c r="AG57" s="6">
        <v>3.2751000000000002E-2</v>
      </c>
      <c r="AH57" s="7">
        <v>3.6004000000000001E-2</v>
      </c>
      <c r="AI57" s="7">
        <v>1.8803844571159134E-2</v>
      </c>
      <c r="AJ57" s="7">
        <v>2.5999999999999999E-2</v>
      </c>
      <c r="AK57" s="7">
        <v>3.6033000000000003E-2</v>
      </c>
      <c r="AL57" s="7">
        <v>9.7039810003548777E-2</v>
      </c>
      <c r="AM57" s="7">
        <v>3.1343000000000003E-2</v>
      </c>
      <c r="AN57" s="7">
        <v>4.2404207998263388E-2</v>
      </c>
      <c r="AO57" s="7">
        <v>3.3010753519530311E-2</v>
      </c>
      <c r="AP57" s="7">
        <v>4.9763411188608275E-2</v>
      </c>
      <c r="AQ57" s="7">
        <v>2.949070104501561E-2</v>
      </c>
      <c r="AR57" s="7">
        <v>6.0552920473098126E-2</v>
      </c>
      <c r="AS57" s="7">
        <v>2.2981999999999999E-2</v>
      </c>
      <c r="AT57" s="7">
        <v>4.380026280401994E-2</v>
      </c>
      <c r="AU57" s="7">
        <v>6.0961765094784015E-2</v>
      </c>
      <c r="AV57" s="7">
        <v>3.8405508161775126E-2</v>
      </c>
      <c r="AW57" s="7">
        <v>3.2362585216857642E-2</v>
      </c>
      <c r="AX57" s="7">
        <v>7.233961176169923E-2</v>
      </c>
      <c r="AY57" s="7">
        <v>2.5731324889514129E-2</v>
      </c>
      <c r="AZ57" s="7">
        <v>2.8034815319012418E-2</v>
      </c>
      <c r="BA57" s="7">
        <v>3.5184610288494067E-2</v>
      </c>
      <c r="BB57" s="7">
        <v>7.2200006281123663E-2</v>
      </c>
      <c r="BC57" s="7">
        <v>4.2072999999999999E-2</v>
      </c>
      <c r="BD57" s="12"/>
      <c r="BE57" s="3"/>
    </row>
    <row r="58" spans="1:57" x14ac:dyDescent="0.25">
      <c r="A58" s="3"/>
      <c r="B58" s="3">
        <v>48</v>
      </c>
      <c r="C58" s="6">
        <v>3.2934999999999999E-2</v>
      </c>
      <c r="D58" s="6">
        <v>3.2934999999999999E-2</v>
      </c>
      <c r="E58" s="6">
        <v>3.2934999999999999E-2</v>
      </c>
      <c r="F58" s="6">
        <v>3.1248999999999999E-2</v>
      </c>
      <c r="G58" s="6">
        <v>4.6531000000000003E-2</v>
      </c>
      <c r="H58" s="6">
        <v>3.2934999999999999E-2</v>
      </c>
      <c r="I58" s="6">
        <v>3.2335999999999997E-2</v>
      </c>
      <c r="J58" s="6">
        <v>3.2785000000000002E-2</v>
      </c>
      <c r="K58" s="6">
        <v>3.2934999999999999E-2</v>
      </c>
      <c r="L58" s="6">
        <v>3.2934999999999999E-2</v>
      </c>
      <c r="M58" s="6">
        <v>3.2934999999999999E-2</v>
      </c>
      <c r="N58" s="6">
        <v>3.2934999999999999E-2</v>
      </c>
      <c r="O58" s="6">
        <v>3.2934999999999999E-2</v>
      </c>
      <c r="P58" s="7">
        <v>4.9437000000000002E-2</v>
      </c>
      <c r="Q58" s="7">
        <v>5.1207000000000003E-2</v>
      </c>
      <c r="R58" s="6">
        <v>3.2934999999999999E-2</v>
      </c>
      <c r="S58" s="6">
        <v>3.2934999999999999E-2</v>
      </c>
      <c r="T58" s="6">
        <v>3.2934999999999999E-2</v>
      </c>
      <c r="U58" s="7">
        <v>2.3762999999999999E-2</v>
      </c>
      <c r="V58" s="6">
        <v>3.2934999999999999E-2</v>
      </c>
      <c r="W58" s="6">
        <v>3.2934999999999999E-2</v>
      </c>
      <c r="X58" s="6">
        <v>3.2934999999999999E-2</v>
      </c>
      <c r="Y58" s="6">
        <v>3.2934999999999999E-2</v>
      </c>
      <c r="Z58" s="7">
        <v>3.6713000000000003E-2</v>
      </c>
      <c r="AA58" s="7">
        <v>4.2028999999999997E-2</v>
      </c>
      <c r="AB58" s="6">
        <v>3.2934999999999999E-2</v>
      </c>
      <c r="AC58" s="7">
        <v>4.7909E-2</v>
      </c>
      <c r="AD58" s="7">
        <v>5.623098511629232E-2</v>
      </c>
      <c r="AE58" s="6">
        <v>3.2934999999999999E-2</v>
      </c>
      <c r="AF58" s="6">
        <v>3.2934999999999999E-2</v>
      </c>
      <c r="AG58" s="6">
        <v>3.2934999999999999E-2</v>
      </c>
      <c r="AH58" s="7">
        <v>3.6135E-2</v>
      </c>
      <c r="AI58" s="7">
        <v>1.9067097693106216E-2</v>
      </c>
      <c r="AJ58" s="7">
        <v>2.598E-2</v>
      </c>
      <c r="AK58" s="7">
        <v>3.6151000000000003E-2</v>
      </c>
      <c r="AL58" s="7">
        <v>9.6110772771299313E-2</v>
      </c>
      <c r="AM58" s="7">
        <v>3.1555E-2</v>
      </c>
      <c r="AN58" s="7">
        <v>4.2399210803340415E-2</v>
      </c>
      <c r="AO58" s="7">
        <v>3.3194648661412307E-2</v>
      </c>
      <c r="AP58" s="7">
        <v>4.9609284940517195E-2</v>
      </c>
      <c r="AQ58" s="7">
        <v>2.9744184413192043E-2</v>
      </c>
      <c r="AR58" s="7">
        <v>6.0379520166175649E-2</v>
      </c>
      <c r="AS58" s="7">
        <v>2.3362999999999998E-2</v>
      </c>
      <c r="AT58" s="7">
        <v>4.3775407526619015E-2</v>
      </c>
      <c r="AU58" s="7">
        <v>6.0788390207149767E-2</v>
      </c>
      <c r="AV58" s="7">
        <v>3.8490014314027654E-2</v>
      </c>
      <c r="AW58" s="7">
        <v>3.2556412499891607E-2</v>
      </c>
      <c r="AX58" s="7">
        <v>7.1927605713686837E-2</v>
      </c>
      <c r="AY58" s="7">
        <v>2.606435404442542E-2</v>
      </c>
      <c r="AZ58" s="7">
        <v>2.8318125489794843E-2</v>
      </c>
      <c r="BA58" s="7">
        <v>3.5328750826496336E-2</v>
      </c>
      <c r="BB58" s="7">
        <v>7.1787991553354358E-2</v>
      </c>
      <c r="BC58" s="7">
        <v>4.2079999999999999E-2</v>
      </c>
      <c r="BD58" s="12"/>
      <c r="BE58" s="3"/>
    </row>
    <row r="59" spans="1:57" x14ac:dyDescent="0.25">
      <c r="A59" s="3"/>
      <c r="B59" s="3">
        <v>49</v>
      </c>
      <c r="C59" s="6">
        <v>3.3112999999999997E-2</v>
      </c>
      <c r="D59" s="6">
        <v>3.3112999999999997E-2</v>
      </c>
      <c r="E59" s="6">
        <v>3.3112999999999997E-2</v>
      </c>
      <c r="F59" s="6">
        <v>3.1460000000000002E-2</v>
      </c>
      <c r="G59" s="6">
        <v>4.6447000000000002E-2</v>
      </c>
      <c r="H59" s="6">
        <v>3.3112999999999997E-2</v>
      </c>
      <c r="I59" s="6">
        <v>3.2528000000000001E-2</v>
      </c>
      <c r="J59" s="6">
        <v>3.2966000000000002E-2</v>
      </c>
      <c r="K59" s="6">
        <v>3.3112999999999997E-2</v>
      </c>
      <c r="L59" s="6">
        <v>3.3112999999999997E-2</v>
      </c>
      <c r="M59" s="6">
        <v>3.3112999999999997E-2</v>
      </c>
      <c r="N59" s="6">
        <v>3.3112999999999997E-2</v>
      </c>
      <c r="O59" s="6">
        <v>3.3112999999999997E-2</v>
      </c>
      <c r="P59" s="7">
        <v>4.9294999999999999E-2</v>
      </c>
      <c r="Q59" s="7">
        <v>5.1027000000000003E-2</v>
      </c>
      <c r="R59" s="6">
        <v>3.3112999999999997E-2</v>
      </c>
      <c r="S59" s="6">
        <v>3.3112999999999997E-2</v>
      </c>
      <c r="T59" s="6">
        <v>3.3112999999999997E-2</v>
      </c>
      <c r="U59" s="7">
        <v>2.4122000000000001E-2</v>
      </c>
      <c r="V59" s="6">
        <v>3.3112999999999997E-2</v>
      </c>
      <c r="W59" s="6">
        <v>3.3112999999999997E-2</v>
      </c>
      <c r="X59" s="6">
        <v>3.3112999999999997E-2</v>
      </c>
      <c r="Y59" s="6">
        <v>3.3112999999999997E-2</v>
      </c>
      <c r="Z59" s="7">
        <v>3.6825999999999998E-2</v>
      </c>
      <c r="AA59" s="7">
        <v>4.2035999999999997E-2</v>
      </c>
      <c r="AB59" s="6">
        <v>3.3112999999999997E-2</v>
      </c>
      <c r="AC59" s="7">
        <v>4.7798E-2</v>
      </c>
      <c r="AD59" s="7">
        <v>5.5954776288307029E-2</v>
      </c>
      <c r="AE59" s="6">
        <v>3.3112999999999997E-2</v>
      </c>
      <c r="AF59" s="6">
        <v>3.3112999999999997E-2</v>
      </c>
      <c r="AG59" s="6">
        <v>3.3112999999999997E-2</v>
      </c>
      <c r="AH59" s="7">
        <v>3.6260000000000001E-2</v>
      </c>
      <c r="AI59" s="7">
        <v>1.9320802168869999E-2</v>
      </c>
      <c r="AJ59" s="7">
        <v>2.6009999999999998E-2</v>
      </c>
      <c r="AK59" s="7">
        <v>3.6263999999999998E-2</v>
      </c>
      <c r="AL59" s="7">
        <v>9.5208636749303466E-2</v>
      </c>
      <c r="AM59" s="7">
        <v>3.1759000000000003E-2</v>
      </c>
      <c r="AN59" s="7">
        <v>4.2401423552917317E-2</v>
      </c>
      <c r="AO59" s="7">
        <v>3.3375828096311011E-2</v>
      </c>
      <c r="AP59" s="7">
        <v>4.9472304413396451E-2</v>
      </c>
      <c r="AQ59" s="7">
        <v>2.9984996654050189E-2</v>
      </c>
      <c r="AR59" s="7">
        <v>6.0223234692094341E-2</v>
      </c>
      <c r="AS59" s="7">
        <v>2.3730999999999999E-2</v>
      </c>
      <c r="AT59" s="7">
        <v>4.3747783096167892E-2</v>
      </c>
      <c r="AU59" s="7">
        <v>6.0622156038242503E-2</v>
      </c>
      <c r="AV59" s="7">
        <v>3.8561805596239118E-2</v>
      </c>
      <c r="AW59" s="7">
        <v>3.2747526976127261E-2</v>
      </c>
      <c r="AX59" s="7">
        <v>7.1532654855399613E-2</v>
      </c>
      <c r="AY59" s="7">
        <v>2.6384731505061376E-2</v>
      </c>
      <c r="AZ59" s="7">
        <v>2.8588771942530844E-2</v>
      </c>
      <c r="BA59" s="7">
        <v>3.5470165163589806E-2</v>
      </c>
      <c r="BB59" s="7">
        <v>7.1393032384247546E-2</v>
      </c>
      <c r="BC59" s="7">
        <v>4.2084999999999997E-2</v>
      </c>
      <c r="BD59" s="12"/>
      <c r="BE59" s="3"/>
    </row>
    <row r="60" spans="1:57" x14ac:dyDescent="0.25">
      <c r="A60" s="3"/>
      <c r="B60" s="8">
        <v>50</v>
      </c>
      <c r="C60" s="9">
        <v>3.3284000000000001E-2</v>
      </c>
      <c r="D60" s="9">
        <v>3.3284000000000001E-2</v>
      </c>
      <c r="E60" s="9">
        <v>3.3284000000000001E-2</v>
      </c>
      <c r="F60" s="9">
        <v>3.1662999999999997E-2</v>
      </c>
      <c r="G60" s="9">
        <v>4.6365000000000003E-2</v>
      </c>
      <c r="H60" s="9">
        <v>3.3284000000000001E-2</v>
      </c>
      <c r="I60" s="9">
        <v>3.2712999999999999E-2</v>
      </c>
      <c r="J60" s="9">
        <v>3.3140000000000003E-2</v>
      </c>
      <c r="K60" s="9">
        <v>3.3284000000000001E-2</v>
      </c>
      <c r="L60" s="9">
        <v>3.3284000000000001E-2</v>
      </c>
      <c r="M60" s="9">
        <v>3.3284000000000001E-2</v>
      </c>
      <c r="N60" s="9">
        <v>3.3284000000000001E-2</v>
      </c>
      <c r="O60" s="9">
        <v>3.3284000000000001E-2</v>
      </c>
      <c r="P60" s="10">
        <v>4.9156999999999999E-2</v>
      </c>
      <c r="Q60" s="10">
        <v>5.0854000000000003E-2</v>
      </c>
      <c r="R60" s="9">
        <v>3.3284000000000001E-2</v>
      </c>
      <c r="S60" s="9">
        <v>3.3284000000000001E-2</v>
      </c>
      <c r="T60" s="9">
        <v>3.3284000000000001E-2</v>
      </c>
      <c r="U60" s="10">
        <v>2.4469000000000001E-2</v>
      </c>
      <c r="V60" s="9">
        <v>3.3284000000000001E-2</v>
      </c>
      <c r="W60" s="9">
        <v>3.3284000000000001E-2</v>
      </c>
      <c r="X60" s="9">
        <v>3.3284000000000001E-2</v>
      </c>
      <c r="Y60" s="9">
        <v>3.3284000000000001E-2</v>
      </c>
      <c r="Z60" s="10">
        <v>3.6934000000000002E-2</v>
      </c>
      <c r="AA60" s="10">
        <v>4.2042000000000003E-2</v>
      </c>
      <c r="AB60" s="9">
        <v>3.3284000000000001E-2</v>
      </c>
      <c r="AC60" s="10">
        <v>4.7689000000000002E-2</v>
      </c>
      <c r="AD60" s="10">
        <v>5.5676076841084443E-2</v>
      </c>
      <c r="AE60" s="9">
        <v>3.3284000000000001E-2</v>
      </c>
      <c r="AF60" s="9">
        <v>3.3284000000000001E-2</v>
      </c>
      <c r="AG60" s="9">
        <v>3.3284000000000001E-2</v>
      </c>
      <c r="AH60" s="10">
        <v>3.6380000000000003E-2</v>
      </c>
      <c r="AI60" s="10">
        <v>1.9565398488405439E-2</v>
      </c>
      <c r="AJ60" s="10">
        <v>2.6069999999999999E-2</v>
      </c>
      <c r="AK60" s="10">
        <v>3.6373999999999997E-2</v>
      </c>
      <c r="AL60" s="10">
        <v>9.4333401248121174E-2</v>
      </c>
      <c r="AM60" s="10">
        <v>3.1955999999999998E-2</v>
      </c>
      <c r="AN60" s="10">
        <v>4.239136164238122E-2</v>
      </c>
      <c r="AO60" s="10">
        <v>3.353488484324596E-2</v>
      </c>
      <c r="AP60" s="10">
        <v>4.932295102909201E-2</v>
      </c>
      <c r="AQ60" s="10">
        <v>3.0213706043570099E-2</v>
      </c>
      <c r="AR60" s="10">
        <v>6.0054447691107349E-2</v>
      </c>
      <c r="AS60" s="10">
        <v>2.4084999999999999E-2</v>
      </c>
      <c r="AT60" s="10">
        <v>4.3717838460269665E-2</v>
      </c>
      <c r="AU60" s="10">
        <v>6.0453388087464699E-2</v>
      </c>
      <c r="AV60" s="10">
        <v>3.8631348406712229E-2</v>
      </c>
      <c r="AW60" s="10">
        <v>3.2916527228892045E-2</v>
      </c>
      <c r="AX60" s="10">
        <v>7.1135017199935424E-2</v>
      </c>
      <c r="AY60" s="10">
        <v>2.6673110025897895E-2</v>
      </c>
      <c r="AZ60" s="10">
        <v>2.8847335186045653E-2</v>
      </c>
      <c r="BA60" s="10">
        <v>3.5599401394395658E-2</v>
      </c>
      <c r="BB60" s="10">
        <v>7.1005361571119252E-2</v>
      </c>
      <c r="BC60" s="10">
        <v>4.2090000000000002E-2</v>
      </c>
      <c r="BD60" s="12"/>
      <c r="BE60" s="3"/>
    </row>
    <row r="61" spans="1:57" x14ac:dyDescent="0.25">
      <c r="A61" s="3"/>
      <c r="B61" s="3">
        <v>51</v>
      </c>
      <c r="C61" s="6">
        <v>3.3449E-2</v>
      </c>
      <c r="D61" s="6">
        <v>3.3449E-2</v>
      </c>
      <c r="E61" s="6">
        <v>3.3449E-2</v>
      </c>
      <c r="F61" s="6">
        <v>3.1858999999999998E-2</v>
      </c>
      <c r="G61" s="6">
        <v>4.6286000000000001E-2</v>
      </c>
      <c r="H61" s="6">
        <v>3.3449E-2</v>
      </c>
      <c r="I61" s="6">
        <v>3.2890000000000003E-2</v>
      </c>
      <c r="J61" s="6">
        <v>3.3307000000000003E-2</v>
      </c>
      <c r="K61" s="6">
        <v>3.3449E-2</v>
      </c>
      <c r="L61" s="6">
        <v>3.3449E-2</v>
      </c>
      <c r="M61" s="6">
        <v>3.3449E-2</v>
      </c>
      <c r="N61" s="6">
        <v>3.3449E-2</v>
      </c>
      <c r="O61" s="6">
        <v>3.3449E-2</v>
      </c>
      <c r="P61" s="7">
        <v>4.9023999999999998E-2</v>
      </c>
      <c r="Q61" s="7">
        <v>5.0686000000000002E-2</v>
      </c>
      <c r="R61" s="6">
        <v>3.3449E-2</v>
      </c>
      <c r="S61" s="6">
        <v>3.3449E-2</v>
      </c>
      <c r="T61" s="6">
        <v>3.3449E-2</v>
      </c>
      <c r="U61" s="7">
        <v>2.4802000000000001E-2</v>
      </c>
      <c r="V61" s="6">
        <v>3.3449E-2</v>
      </c>
      <c r="W61" s="6">
        <v>3.3449E-2</v>
      </c>
      <c r="X61" s="6">
        <v>3.3449E-2</v>
      </c>
      <c r="Y61" s="6">
        <v>3.3449E-2</v>
      </c>
      <c r="Z61" s="7">
        <v>3.7037E-2</v>
      </c>
      <c r="AA61" s="7">
        <v>4.2047000000000001E-2</v>
      </c>
      <c r="AB61" s="6">
        <v>3.3449E-2</v>
      </c>
      <c r="AC61" s="7">
        <v>4.7584000000000001E-2</v>
      </c>
      <c r="AD61" s="7">
        <v>5.5416018953490909E-2</v>
      </c>
      <c r="AE61" s="6">
        <v>3.3449E-2</v>
      </c>
      <c r="AF61" s="6">
        <v>3.3449E-2</v>
      </c>
      <c r="AG61" s="6">
        <v>3.3449E-2</v>
      </c>
      <c r="AH61" s="7">
        <v>3.6495E-2</v>
      </c>
      <c r="AI61" s="7">
        <v>1.9801307597360873E-2</v>
      </c>
      <c r="AJ61" s="7">
        <v>2.6207000000000001E-2</v>
      </c>
      <c r="AK61" s="7">
        <v>3.6478999999999998E-2</v>
      </c>
      <c r="AL61" s="7">
        <v>9.3497012001464874E-2</v>
      </c>
      <c r="AM61" s="7">
        <v>3.2146000000000001E-2</v>
      </c>
      <c r="AN61" s="7">
        <v>4.2399859726773625E-2</v>
      </c>
      <c r="AO61" s="7">
        <v>3.3692498037176666E-2</v>
      </c>
      <c r="AP61" s="7">
        <v>4.91922002887617E-2</v>
      </c>
      <c r="AQ61" s="7">
        <v>3.0440951747590539E-2</v>
      </c>
      <c r="AR61" s="7">
        <v>5.9914323789697077E-2</v>
      </c>
      <c r="AS61" s="7">
        <v>2.4426E-2</v>
      </c>
      <c r="AT61" s="7">
        <v>4.3696488615258877E-2</v>
      </c>
      <c r="AU61" s="7">
        <v>6.0303312456242875E-2</v>
      </c>
      <c r="AV61" s="7">
        <v>3.8709454428776935E-2</v>
      </c>
      <c r="AW61" s="7">
        <v>3.3094053934798584E-2</v>
      </c>
      <c r="AX61" s="7">
        <v>7.0776084247854198E-2</v>
      </c>
      <c r="AY61" s="7">
        <v>2.6969975953799352E-2</v>
      </c>
      <c r="AZ61" s="7">
        <v>2.9104426585613297E-2</v>
      </c>
      <c r="BA61" s="7">
        <v>3.5727207985261078E-2</v>
      </c>
      <c r="BB61" s="7">
        <v>7.0646421359005895E-2</v>
      </c>
      <c r="BC61" s="7">
        <v>4.2092999999999998E-2</v>
      </c>
      <c r="BD61" s="12"/>
      <c r="BE61" s="3"/>
    </row>
    <row r="62" spans="1:57" x14ac:dyDescent="0.25">
      <c r="A62" s="3"/>
      <c r="B62" s="3">
        <v>52</v>
      </c>
      <c r="C62" s="6">
        <v>3.3607999999999999E-2</v>
      </c>
      <c r="D62" s="6">
        <v>3.3607999999999999E-2</v>
      </c>
      <c r="E62" s="6">
        <v>3.3607999999999999E-2</v>
      </c>
      <c r="F62" s="6">
        <v>3.2049000000000001E-2</v>
      </c>
      <c r="G62" s="6">
        <v>4.6209E-2</v>
      </c>
      <c r="H62" s="6">
        <v>3.3607999999999999E-2</v>
      </c>
      <c r="I62" s="6">
        <v>3.3061E-2</v>
      </c>
      <c r="J62" s="6">
        <v>3.3468999999999999E-2</v>
      </c>
      <c r="K62" s="6">
        <v>3.3607999999999999E-2</v>
      </c>
      <c r="L62" s="6">
        <v>3.3607999999999999E-2</v>
      </c>
      <c r="M62" s="6">
        <v>3.3607999999999999E-2</v>
      </c>
      <c r="N62" s="6">
        <v>3.3607999999999999E-2</v>
      </c>
      <c r="O62" s="6">
        <v>3.3607999999999999E-2</v>
      </c>
      <c r="P62" s="7">
        <v>4.8895000000000001E-2</v>
      </c>
      <c r="Q62" s="7">
        <v>5.0523999999999999E-2</v>
      </c>
      <c r="R62" s="6">
        <v>3.3607999999999999E-2</v>
      </c>
      <c r="S62" s="6">
        <v>3.3607999999999999E-2</v>
      </c>
      <c r="T62" s="6">
        <v>3.3607999999999999E-2</v>
      </c>
      <c r="U62" s="7">
        <v>2.5124E-2</v>
      </c>
      <c r="V62" s="6">
        <v>3.3607999999999999E-2</v>
      </c>
      <c r="W62" s="6">
        <v>3.3607999999999999E-2</v>
      </c>
      <c r="X62" s="6">
        <v>3.3607999999999999E-2</v>
      </c>
      <c r="Y62" s="6">
        <v>3.3607999999999999E-2</v>
      </c>
      <c r="Z62" s="7">
        <v>3.7136000000000002E-2</v>
      </c>
      <c r="AA62" s="7">
        <v>4.2050999999999998E-2</v>
      </c>
      <c r="AB62" s="6">
        <v>3.3607999999999999E-2</v>
      </c>
      <c r="AC62" s="7">
        <v>4.7482999999999997E-2</v>
      </c>
      <c r="AD62" s="7">
        <v>5.5154650204808586E-2</v>
      </c>
      <c r="AE62" s="6">
        <v>3.3607999999999999E-2</v>
      </c>
      <c r="AF62" s="6">
        <v>3.3607999999999999E-2</v>
      </c>
      <c r="AG62" s="6">
        <v>3.3607999999999999E-2</v>
      </c>
      <c r="AH62" s="7">
        <v>3.6604999999999999E-2</v>
      </c>
      <c r="AI62" s="7">
        <v>2.0028931049984156E-2</v>
      </c>
      <c r="AJ62" s="7">
        <v>2.6402999999999999E-2</v>
      </c>
      <c r="AK62" s="7">
        <v>3.6581000000000002E-2</v>
      </c>
      <c r="AL62" s="7">
        <v>9.2688770814731702E-2</v>
      </c>
      <c r="AM62" s="7">
        <v>3.2328999999999997E-2</v>
      </c>
      <c r="AN62" s="7">
        <v>4.2387263975549816E-2</v>
      </c>
      <c r="AO62" s="7">
        <v>3.384907443473284E-2</v>
      </c>
      <c r="AP62" s="7">
        <v>4.9050243663944393E-2</v>
      </c>
      <c r="AQ62" s="7">
        <v>3.0657227877418203E-2</v>
      </c>
      <c r="AR62" s="7">
        <v>5.9762878671931974E-2</v>
      </c>
      <c r="AS62" s="7">
        <v>2.4756E-2</v>
      </c>
      <c r="AT62" s="7">
        <v>4.3664002598475804E-2</v>
      </c>
      <c r="AU62" s="7">
        <v>6.0141910450612901E-2</v>
      </c>
      <c r="AV62" s="7">
        <v>3.8766513037095773E-2</v>
      </c>
      <c r="AW62" s="7">
        <v>3.3250603205236429E-2</v>
      </c>
      <c r="AX62" s="7">
        <v>7.0405692036478174E-2</v>
      </c>
      <c r="AY62" s="7">
        <v>2.7245941869288082E-2</v>
      </c>
      <c r="AZ62" s="7">
        <v>2.9340591172525965E-2</v>
      </c>
      <c r="BA62" s="7">
        <v>3.5843978533054655E-2</v>
      </c>
      <c r="BB62" s="7">
        <v>7.028599779057898E-2</v>
      </c>
      <c r="BC62" s="7">
        <v>4.2096000000000001E-2</v>
      </c>
      <c r="BD62" s="12"/>
      <c r="BE62" s="3"/>
    </row>
    <row r="63" spans="1:57" x14ac:dyDescent="0.25">
      <c r="A63" s="3"/>
      <c r="B63" s="3">
        <v>53</v>
      </c>
      <c r="C63" s="6">
        <v>3.3762E-2</v>
      </c>
      <c r="D63" s="6">
        <v>3.3762E-2</v>
      </c>
      <c r="E63" s="6">
        <v>3.3762E-2</v>
      </c>
      <c r="F63" s="6">
        <v>3.2231000000000003E-2</v>
      </c>
      <c r="G63" s="6">
        <v>4.6134000000000001E-2</v>
      </c>
      <c r="H63" s="6">
        <v>3.3762E-2</v>
      </c>
      <c r="I63" s="6">
        <v>3.3225999999999999E-2</v>
      </c>
      <c r="J63" s="6">
        <v>3.3625000000000002E-2</v>
      </c>
      <c r="K63" s="6">
        <v>3.3762E-2</v>
      </c>
      <c r="L63" s="6">
        <v>3.3762E-2</v>
      </c>
      <c r="M63" s="6">
        <v>3.3762E-2</v>
      </c>
      <c r="N63" s="6">
        <v>3.3762E-2</v>
      </c>
      <c r="O63" s="6">
        <v>3.3762E-2</v>
      </c>
      <c r="P63" s="7">
        <v>4.8770000000000001E-2</v>
      </c>
      <c r="Q63" s="7">
        <v>5.0368000000000003E-2</v>
      </c>
      <c r="R63" s="6">
        <v>3.3762E-2</v>
      </c>
      <c r="S63" s="6">
        <v>3.3762E-2</v>
      </c>
      <c r="T63" s="6">
        <v>3.3762E-2</v>
      </c>
      <c r="U63" s="7">
        <v>2.5434999999999999E-2</v>
      </c>
      <c r="V63" s="6">
        <v>3.3762E-2</v>
      </c>
      <c r="W63" s="6">
        <v>3.3762E-2</v>
      </c>
      <c r="X63" s="6">
        <v>3.3762E-2</v>
      </c>
      <c r="Y63" s="6">
        <v>3.3762E-2</v>
      </c>
      <c r="Z63" s="7">
        <v>3.7231E-2</v>
      </c>
      <c r="AA63" s="7">
        <v>4.2054000000000001E-2</v>
      </c>
      <c r="AB63" s="6">
        <v>3.3762E-2</v>
      </c>
      <c r="AC63" s="7">
        <v>4.7384000000000003E-2</v>
      </c>
      <c r="AD63" s="7">
        <v>5.4913020468422946E-2</v>
      </c>
      <c r="AE63" s="6">
        <v>3.3762E-2</v>
      </c>
      <c r="AF63" s="6">
        <v>3.3762E-2</v>
      </c>
      <c r="AG63" s="6">
        <v>3.3762E-2</v>
      </c>
      <c r="AH63" s="7">
        <v>3.671E-2</v>
      </c>
      <c r="AI63" s="7">
        <v>2.0248651347341662E-2</v>
      </c>
      <c r="AJ63" s="7">
        <v>2.6630000000000001E-2</v>
      </c>
      <c r="AK63" s="7">
        <v>3.6679999999999997E-2</v>
      </c>
      <c r="AL63" s="7">
        <v>9.1920512368927287E-2</v>
      </c>
      <c r="AM63" s="7">
        <v>3.2506E-2</v>
      </c>
      <c r="AN63" s="7">
        <v>4.2394313639546155E-2</v>
      </c>
      <c r="AO63" s="7">
        <v>3.4005283804418251E-2</v>
      </c>
      <c r="AP63" s="7">
        <v>4.8927981347047789E-2</v>
      </c>
      <c r="AQ63" s="7">
        <v>3.0873113330898594E-2</v>
      </c>
      <c r="AR63" s="7">
        <v>5.9621251243904938E-2</v>
      </c>
      <c r="AS63" s="7">
        <v>2.5073000000000002E-2</v>
      </c>
      <c r="AT63" s="7">
        <v>4.3641196789832692E-2</v>
      </c>
      <c r="AU63" s="7">
        <v>6.0000303721592152E-2</v>
      </c>
      <c r="AV63" s="7">
        <v>3.8843190427529928E-2</v>
      </c>
      <c r="AW63" s="7">
        <v>3.3416754957483308E-2</v>
      </c>
      <c r="AX63" s="7">
        <v>7.0075119575907507E-2</v>
      </c>
      <c r="AY63" s="7">
        <v>2.7531466488130762E-2</v>
      </c>
      <c r="AZ63" s="7">
        <v>2.9576354854600417E-2</v>
      </c>
      <c r="BA63" s="7">
        <v>3.5970371649269861E-2</v>
      </c>
      <c r="BB63" s="7">
        <v>6.9945443728277379E-2</v>
      </c>
      <c r="BC63" s="7">
        <v>4.2098999999999998E-2</v>
      </c>
      <c r="BD63" s="12"/>
      <c r="BE63" s="3"/>
    </row>
    <row r="64" spans="1:57" x14ac:dyDescent="0.25">
      <c r="A64" s="3"/>
      <c r="B64" s="3">
        <v>54</v>
      </c>
      <c r="C64" s="6">
        <v>3.3910000000000003E-2</v>
      </c>
      <c r="D64" s="6">
        <v>3.3910000000000003E-2</v>
      </c>
      <c r="E64" s="6">
        <v>3.3910000000000003E-2</v>
      </c>
      <c r="F64" s="6">
        <v>3.2406999999999998E-2</v>
      </c>
      <c r="G64" s="6">
        <v>4.6060999999999998E-2</v>
      </c>
      <c r="H64" s="6">
        <v>3.3910000000000003E-2</v>
      </c>
      <c r="I64" s="6">
        <v>3.3383999999999997E-2</v>
      </c>
      <c r="J64" s="6">
        <v>3.3776E-2</v>
      </c>
      <c r="K64" s="6">
        <v>3.3910000000000003E-2</v>
      </c>
      <c r="L64" s="6">
        <v>3.3910000000000003E-2</v>
      </c>
      <c r="M64" s="6">
        <v>3.3910000000000003E-2</v>
      </c>
      <c r="N64" s="6">
        <v>3.3910000000000003E-2</v>
      </c>
      <c r="O64" s="6">
        <v>3.3910000000000003E-2</v>
      </c>
      <c r="P64" s="7">
        <v>4.8648999999999998E-2</v>
      </c>
      <c r="Q64" s="7">
        <v>5.0216999999999998E-2</v>
      </c>
      <c r="R64" s="6">
        <v>3.3910000000000003E-2</v>
      </c>
      <c r="S64" s="6">
        <v>3.3910000000000003E-2</v>
      </c>
      <c r="T64" s="6">
        <v>3.3910000000000003E-2</v>
      </c>
      <c r="U64" s="7">
        <v>2.5735000000000001E-2</v>
      </c>
      <c r="V64" s="6">
        <v>3.3910000000000003E-2</v>
      </c>
      <c r="W64" s="6">
        <v>3.3910000000000003E-2</v>
      </c>
      <c r="X64" s="6">
        <v>3.3910000000000003E-2</v>
      </c>
      <c r="Y64" s="6">
        <v>3.3910000000000003E-2</v>
      </c>
      <c r="Z64" s="7">
        <v>3.7323000000000002E-2</v>
      </c>
      <c r="AA64" s="7">
        <v>4.2056999999999997E-2</v>
      </c>
      <c r="AB64" s="6">
        <v>3.3910000000000003E-2</v>
      </c>
      <c r="AC64" s="7">
        <v>4.7288999999999998E-2</v>
      </c>
      <c r="AD64" s="7">
        <v>5.4681113171952678E-2</v>
      </c>
      <c r="AE64" s="6">
        <v>3.3910000000000003E-2</v>
      </c>
      <c r="AF64" s="6">
        <v>3.3910000000000003E-2</v>
      </c>
      <c r="AG64" s="6">
        <v>3.3910000000000003E-2</v>
      </c>
      <c r="AH64" s="7">
        <v>3.6811000000000003E-2</v>
      </c>
      <c r="AI64" s="7">
        <v>2.0460832412261931E-2</v>
      </c>
      <c r="AJ64" s="7">
        <v>2.6873000000000001E-2</v>
      </c>
      <c r="AK64" s="7">
        <v>3.6775000000000002E-2</v>
      </c>
      <c r="AL64" s="7">
        <v>9.1171541463524575E-2</v>
      </c>
      <c r="AM64" s="7">
        <v>3.2676999999999998E-2</v>
      </c>
      <c r="AN64" s="7">
        <v>4.2391280570745593E-2</v>
      </c>
      <c r="AO64" s="7">
        <v>3.414153092691552E-2</v>
      </c>
      <c r="AP64" s="7">
        <v>4.880553573517421E-2</v>
      </c>
      <c r="AQ64" s="7">
        <v>3.106907277661386E-2</v>
      </c>
      <c r="AR64" s="7">
        <v>5.9489310666905659E-2</v>
      </c>
      <c r="AS64" s="7">
        <v>2.538E-2</v>
      </c>
      <c r="AT64" s="7">
        <v>4.3618268728171428E-2</v>
      </c>
      <c r="AU64" s="7">
        <v>5.9848429152005611E-2</v>
      </c>
      <c r="AV64" s="7">
        <v>3.8899850854493545E-2</v>
      </c>
      <c r="AW64" s="7">
        <v>3.3572926658840263E-2</v>
      </c>
      <c r="AX64" s="7">
        <v>6.9734163005736871E-2</v>
      </c>
      <c r="AY64" s="7">
        <v>2.7787128843336895E-2</v>
      </c>
      <c r="AZ64" s="7">
        <v>2.9802182565287882E-2</v>
      </c>
      <c r="BA64" s="7">
        <v>3.6076780541066666E-2</v>
      </c>
      <c r="BB64" s="7">
        <v>6.9614456844036887E-2</v>
      </c>
      <c r="BC64" s="7">
        <v>4.2101E-2</v>
      </c>
      <c r="BD64" s="12"/>
      <c r="BE64" s="3"/>
    </row>
    <row r="65" spans="1:57" x14ac:dyDescent="0.25">
      <c r="A65" s="3"/>
      <c r="B65" s="8">
        <v>55</v>
      </c>
      <c r="C65" s="9">
        <v>3.4053E-2</v>
      </c>
      <c r="D65" s="9">
        <v>3.4053E-2</v>
      </c>
      <c r="E65" s="9">
        <v>3.4053E-2</v>
      </c>
      <c r="F65" s="9">
        <v>3.2577000000000002E-2</v>
      </c>
      <c r="G65" s="9">
        <v>4.5990999999999997E-2</v>
      </c>
      <c r="H65" s="9">
        <v>3.4053E-2</v>
      </c>
      <c r="I65" s="9">
        <v>3.3537999999999998E-2</v>
      </c>
      <c r="J65" s="9">
        <v>3.3922000000000001E-2</v>
      </c>
      <c r="K65" s="9">
        <v>3.4053E-2</v>
      </c>
      <c r="L65" s="9">
        <v>3.4053E-2</v>
      </c>
      <c r="M65" s="9">
        <v>3.4053E-2</v>
      </c>
      <c r="N65" s="9">
        <v>3.4053E-2</v>
      </c>
      <c r="O65" s="9">
        <v>3.4053E-2</v>
      </c>
      <c r="P65" s="10">
        <v>4.8531999999999999E-2</v>
      </c>
      <c r="Q65" s="10">
        <v>5.0070999999999997E-2</v>
      </c>
      <c r="R65" s="9">
        <v>3.4053E-2</v>
      </c>
      <c r="S65" s="9">
        <v>3.4053E-2</v>
      </c>
      <c r="T65" s="9">
        <v>3.4053E-2</v>
      </c>
      <c r="U65" s="10">
        <v>2.6023999999999999E-2</v>
      </c>
      <c r="V65" s="9">
        <v>3.4053E-2</v>
      </c>
      <c r="W65" s="9">
        <v>3.4053E-2</v>
      </c>
      <c r="X65" s="9">
        <v>3.4053E-2</v>
      </c>
      <c r="Y65" s="9">
        <v>3.4053E-2</v>
      </c>
      <c r="Z65" s="10">
        <v>3.7409999999999999E-2</v>
      </c>
      <c r="AA65" s="10">
        <v>4.206E-2</v>
      </c>
      <c r="AB65" s="9">
        <v>3.4053E-2</v>
      </c>
      <c r="AC65" s="10">
        <v>4.7196000000000002E-2</v>
      </c>
      <c r="AD65" s="10">
        <v>5.4449712431544395E-2</v>
      </c>
      <c r="AE65" s="9">
        <v>3.4053E-2</v>
      </c>
      <c r="AF65" s="9">
        <v>3.4053E-2</v>
      </c>
      <c r="AG65" s="9">
        <v>3.4053E-2</v>
      </c>
      <c r="AH65" s="10">
        <v>3.6908000000000003E-2</v>
      </c>
      <c r="AI65" s="10">
        <v>2.0665820162623305E-2</v>
      </c>
      <c r="AJ65" s="10">
        <v>2.7120999999999999E-2</v>
      </c>
      <c r="AK65" s="10">
        <v>3.6866000000000003E-2</v>
      </c>
      <c r="AL65" s="10">
        <v>9.0452976532107598E-2</v>
      </c>
      <c r="AM65" s="10">
        <v>3.2842000000000003E-2</v>
      </c>
      <c r="AN65" s="10">
        <v>4.2388768597357185E-2</v>
      </c>
      <c r="AO65" s="10">
        <v>3.4288283573900014E-2</v>
      </c>
      <c r="AP65" s="10">
        <v>4.8683603634058548E-2</v>
      </c>
      <c r="AQ65" s="10">
        <v>3.1265565640269832E-2</v>
      </c>
      <c r="AR65" s="10">
        <v>5.9357888086151167E-2</v>
      </c>
      <c r="AS65" s="10">
        <v>2.5676000000000001E-2</v>
      </c>
      <c r="AT65" s="10">
        <v>4.3585884610676029E-2</v>
      </c>
      <c r="AU65" s="10">
        <v>5.9717022890146909E-2</v>
      </c>
      <c r="AV65" s="10">
        <v>3.8957036025843328E-2</v>
      </c>
      <c r="AW65" s="10">
        <v>3.3719653467573441E-2</v>
      </c>
      <c r="AX65" s="10">
        <v>6.9413662598029502E-2</v>
      </c>
      <c r="AY65" s="10">
        <v>2.8043328371086806E-2</v>
      </c>
      <c r="AZ65" s="10">
        <v>3.0018569793062611E-2</v>
      </c>
      <c r="BA65" s="10">
        <v>3.6183717261654813E-2</v>
      </c>
      <c r="BB65" s="10">
        <v>6.9293950996697662E-2</v>
      </c>
      <c r="BC65" s="10">
        <v>4.2102000000000001E-2</v>
      </c>
      <c r="BD65" s="12"/>
      <c r="BE65" s="3"/>
    </row>
    <row r="66" spans="1:57" x14ac:dyDescent="0.25">
      <c r="A66" s="3"/>
      <c r="B66" s="3">
        <v>56</v>
      </c>
      <c r="C66" s="6">
        <v>3.4192E-2</v>
      </c>
      <c r="D66" s="6">
        <v>3.4192E-2</v>
      </c>
      <c r="E66" s="6">
        <v>3.4192E-2</v>
      </c>
      <c r="F66" s="6">
        <v>3.2742E-2</v>
      </c>
      <c r="G66" s="6">
        <v>4.5922999999999999E-2</v>
      </c>
      <c r="H66" s="6">
        <v>3.4192E-2</v>
      </c>
      <c r="I66" s="6">
        <v>3.3686000000000001E-2</v>
      </c>
      <c r="J66" s="6">
        <v>3.4063000000000003E-2</v>
      </c>
      <c r="K66" s="6">
        <v>3.4192E-2</v>
      </c>
      <c r="L66" s="6">
        <v>3.4192E-2</v>
      </c>
      <c r="M66" s="6">
        <v>3.4192E-2</v>
      </c>
      <c r="N66" s="6">
        <v>3.4192E-2</v>
      </c>
      <c r="O66" s="6">
        <v>3.4192E-2</v>
      </c>
      <c r="P66" s="7">
        <v>4.8418000000000003E-2</v>
      </c>
      <c r="Q66" s="7">
        <v>4.9929000000000001E-2</v>
      </c>
      <c r="R66" s="6">
        <v>3.4192E-2</v>
      </c>
      <c r="S66" s="6">
        <v>3.4192E-2</v>
      </c>
      <c r="T66" s="6">
        <v>3.4192E-2</v>
      </c>
      <c r="U66" s="7">
        <v>2.6304000000000001E-2</v>
      </c>
      <c r="V66" s="6">
        <v>3.4192E-2</v>
      </c>
      <c r="W66" s="6">
        <v>3.4192E-2</v>
      </c>
      <c r="X66" s="6">
        <v>3.4192E-2</v>
      </c>
      <c r="Y66" s="6">
        <v>3.4192E-2</v>
      </c>
      <c r="Z66" s="7">
        <v>3.7495000000000001E-2</v>
      </c>
      <c r="AA66" s="7">
        <v>4.2062000000000002E-2</v>
      </c>
      <c r="AB66" s="6">
        <v>3.4192E-2</v>
      </c>
      <c r="AC66" s="7">
        <v>4.7106000000000002E-2</v>
      </c>
      <c r="AD66" s="7">
        <v>5.4228989656646576E-2</v>
      </c>
      <c r="AE66" s="6">
        <v>3.4192E-2</v>
      </c>
      <c r="AF66" s="6">
        <v>3.4192E-2</v>
      </c>
      <c r="AG66" s="6">
        <v>3.4192E-2</v>
      </c>
      <c r="AH66" s="7">
        <v>3.7002E-2</v>
      </c>
      <c r="AI66" s="7">
        <v>2.0863943152742204E-2</v>
      </c>
      <c r="AJ66" s="7">
        <v>2.7369999999999998E-2</v>
      </c>
      <c r="AK66" s="7">
        <v>3.6955000000000002E-2</v>
      </c>
      <c r="AL66" s="7">
        <v>8.974473353803214E-2</v>
      </c>
      <c r="AM66" s="7">
        <v>3.3001999999999997E-2</v>
      </c>
      <c r="AN66" s="7">
        <v>4.2377106586116708E-2</v>
      </c>
      <c r="AO66" s="7">
        <v>3.4415993210457962E-2</v>
      </c>
      <c r="AP66" s="7">
        <v>4.8562432767706332E-2</v>
      </c>
      <c r="AQ66" s="7">
        <v>3.1443046110274597E-2</v>
      </c>
      <c r="AR66" s="7">
        <v>5.9217155932122179E-2</v>
      </c>
      <c r="AS66" s="7">
        <v>2.5961000000000001E-2</v>
      </c>
      <c r="AT66" s="7">
        <v>4.3554313827129043E-2</v>
      </c>
      <c r="AU66" s="7">
        <v>5.9576303903956296E-2</v>
      </c>
      <c r="AV66" s="7">
        <v>3.9005106183895188E-2</v>
      </c>
      <c r="AW66" s="7">
        <v>3.3857318587604768E-2</v>
      </c>
      <c r="AX66" s="7">
        <v>6.9103701490114577E-2</v>
      </c>
      <c r="AY66" s="7">
        <v>2.8280548691623109E-2</v>
      </c>
      <c r="AZ66" s="7">
        <v>3.0225933539058447E-2</v>
      </c>
      <c r="BA66" s="7">
        <v>3.6281567397485892E-2</v>
      </c>
      <c r="BB66" s="7">
        <v>6.8983985499503131E-2</v>
      </c>
      <c r="BC66" s="7">
        <v>4.2103000000000002E-2</v>
      </c>
      <c r="BD66" s="12"/>
      <c r="BE66" s="3"/>
    </row>
    <row r="67" spans="1:57" x14ac:dyDescent="0.25">
      <c r="A67" s="3"/>
      <c r="B67" s="3">
        <v>57</v>
      </c>
      <c r="C67" s="6">
        <v>3.4326000000000002E-2</v>
      </c>
      <c r="D67" s="6">
        <v>3.4326000000000002E-2</v>
      </c>
      <c r="E67" s="6">
        <v>3.4326000000000002E-2</v>
      </c>
      <c r="F67" s="6">
        <v>3.2901E-2</v>
      </c>
      <c r="G67" s="6">
        <v>4.5857000000000002E-2</v>
      </c>
      <c r="H67" s="6">
        <v>3.4326000000000002E-2</v>
      </c>
      <c r="I67" s="6">
        <v>3.3828999999999998E-2</v>
      </c>
      <c r="J67" s="6">
        <v>3.4199E-2</v>
      </c>
      <c r="K67" s="6">
        <v>3.4326000000000002E-2</v>
      </c>
      <c r="L67" s="6">
        <v>3.4326000000000002E-2</v>
      </c>
      <c r="M67" s="6">
        <v>3.4326000000000002E-2</v>
      </c>
      <c r="N67" s="6">
        <v>3.4326000000000002E-2</v>
      </c>
      <c r="O67" s="6">
        <v>3.4326000000000002E-2</v>
      </c>
      <c r="P67" s="7">
        <v>4.8307999999999997E-2</v>
      </c>
      <c r="Q67" s="7">
        <v>4.9792000000000003E-2</v>
      </c>
      <c r="R67" s="6">
        <v>3.4326000000000002E-2</v>
      </c>
      <c r="S67" s="6">
        <v>3.4326000000000002E-2</v>
      </c>
      <c r="T67" s="6">
        <v>3.4326000000000002E-2</v>
      </c>
      <c r="U67" s="7">
        <v>2.6574E-2</v>
      </c>
      <c r="V67" s="6">
        <v>3.4326000000000002E-2</v>
      </c>
      <c r="W67" s="6">
        <v>3.4326000000000002E-2</v>
      </c>
      <c r="X67" s="6">
        <v>3.4326000000000002E-2</v>
      </c>
      <c r="Y67" s="6">
        <v>3.4326000000000002E-2</v>
      </c>
      <c r="Z67" s="7">
        <v>3.7575999999999998E-2</v>
      </c>
      <c r="AA67" s="7">
        <v>4.2063000000000003E-2</v>
      </c>
      <c r="AB67" s="6">
        <v>3.4326000000000002E-2</v>
      </c>
      <c r="AC67" s="7">
        <v>4.7018999999999998E-2</v>
      </c>
      <c r="AD67" s="7">
        <v>5.4019897092257851E-2</v>
      </c>
      <c r="AE67" s="6">
        <v>3.4326000000000002E-2</v>
      </c>
      <c r="AF67" s="6">
        <v>3.4326000000000002E-2</v>
      </c>
      <c r="AG67" s="6">
        <v>3.4326000000000002E-2</v>
      </c>
      <c r="AH67" s="7">
        <v>3.7092E-2</v>
      </c>
      <c r="AI67" s="7">
        <v>2.1055513259105929E-2</v>
      </c>
      <c r="AJ67" s="7">
        <v>2.7615000000000001E-2</v>
      </c>
      <c r="AK67" s="7">
        <v>3.7040999999999998E-2</v>
      </c>
      <c r="AL67" s="7">
        <v>8.9088379285593211E-2</v>
      </c>
      <c r="AM67" s="7">
        <v>3.3155999999999998E-2</v>
      </c>
      <c r="AN67" s="7">
        <v>4.23769614678986E-2</v>
      </c>
      <c r="AO67" s="7">
        <v>3.4545166724863741E-2</v>
      </c>
      <c r="AP67" s="7">
        <v>4.8452837899119583E-2</v>
      </c>
      <c r="AQ67" s="7">
        <v>3.1631938616626609E-2</v>
      </c>
      <c r="AR67" s="7">
        <v>5.9098092664493285E-2</v>
      </c>
      <c r="AS67" s="7">
        <v>2.6238000000000001E-2</v>
      </c>
      <c r="AT67" s="7">
        <v>4.3544248072911573E-2</v>
      </c>
      <c r="AU67" s="7">
        <v>5.9447280965138072E-2</v>
      </c>
      <c r="AV67" s="7">
        <v>3.9074637824657144E-2</v>
      </c>
      <c r="AW67" s="7">
        <v>3.400641906101165E-2</v>
      </c>
      <c r="AX67" s="7">
        <v>6.8805527422420854E-2</v>
      </c>
      <c r="AY67" s="7">
        <v>2.8519174336592013E-2</v>
      </c>
      <c r="AZ67" s="7">
        <v>3.0434721585843816E-2</v>
      </c>
      <c r="BA67" s="7">
        <v>3.6390876313986631E-2</v>
      </c>
      <c r="BB67" s="7">
        <v>6.8695782527932181E-2</v>
      </c>
      <c r="BC67" s="7">
        <v>4.2104000000000003E-2</v>
      </c>
      <c r="BD67" s="12"/>
      <c r="BE67" s="3"/>
    </row>
    <row r="68" spans="1:57" x14ac:dyDescent="0.25">
      <c r="A68" s="3"/>
      <c r="B68" s="3">
        <v>58</v>
      </c>
      <c r="C68" s="6">
        <v>3.4455E-2</v>
      </c>
      <c r="D68" s="6">
        <v>3.4455E-2</v>
      </c>
      <c r="E68" s="6">
        <v>3.4455E-2</v>
      </c>
      <c r="F68" s="6">
        <v>3.3055000000000001E-2</v>
      </c>
      <c r="G68" s="6">
        <v>4.5793E-2</v>
      </c>
      <c r="H68" s="6">
        <v>3.4455E-2</v>
      </c>
      <c r="I68" s="6">
        <v>3.3966999999999997E-2</v>
      </c>
      <c r="J68" s="6">
        <v>3.4331E-2</v>
      </c>
      <c r="K68" s="6">
        <v>3.4455E-2</v>
      </c>
      <c r="L68" s="6">
        <v>3.4455E-2</v>
      </c>
      <c r="M68" s="6">
        <v>3.4455E-2</v>
      </c>
      <c r="N68" s="6">
        <v>3.4455E-2</v>
      </c>
      <c r="O68" s="6">
        <v>3.4455E-2</v>
      </c>
      <c r="P68" s="7">
        <v>4.8201000000000001E-2</v>
      </c>
      <c r="Q68" s="7">
        <v>4.9660000000000003E-2</v>
      </c>
      <c r="R68" s="6">
        <v>3.4455E-2</v>
      </c>
      <c r="S68" s="6">
        <v>3.4455E-2</v>
      </c>
      <c r="T68" s="6">
        <v>3.4455E-2</v>
      </c>
      <c r="U68" s="7">
        <v>2.6835999999999999E-2</v>
      </c>
      <c r="V68" s="6">
        <v>3.4455E-2</v>
      </c>
      <c r="W68" s="6">
        <v>3.4455E-2</v>
      </c>
      <c r="X68" s="6">
        <v>3.4455E-2</v>
      </c>
      <c r="Y68" s="6">
        <v>3.4455E-2</v>
      </c>
      <c r="Z68" s="7">
        <v>3.7654E-2</v>
      </c>
      <c r="AA68" s="7">
        <v>4.2064999999999998E-2</v>
      </c>
      <c r="AB68" s="6">
        <v>3.4455E-2</v>
      </c>
      <c r="AC68" s="7">
        <v>4.6934999999999998E-2</v>
      </c>
      <c r="AD68" s="7">
        <v>5.3812350520844987E-2</v>
      </c>
      <c r="AE68" s="6">
        <v>3.4455E-2</v>
      </c>
      <c r="AF68" s="6">
        <v>3.4455E-2</v>
      </c>
      <c r="AG68" s="6">
        <v>3.4455E-2</v>
      </c>
      <c r="AH68" s="7">
        <v>3.7178000000000003E-2</v>
      </c>
      <c r="AI68" s="7">
        <v>2.1240826391864198E-2</v>
      </c>
      <c r="AJ68" s="7">
        <v>2.7855999999999999E-2</v>
      </c>
      <c r="AK68" s="7">
        <v>3.7123999999999997E-2</v>
      </c>
      <c r="AL68" s="7">
        <v>8.8433252002613427E-2</v>
      </c>
      <c r="AM68" s="7">
        <v>3.3306000000000002E-2</v>
      </c>
      <c r="AN68" s="7">
        <v>4.2368496342289452E-2</v>
      </c>
      <c r="AO68" s="7">
        <v>3.4676071258011643E-2</v>
      </c>
      <c r="AP68" s="7">
        <v>4.834484216003565E-2</v>
      </c>
      <c r="AQ68" s="7">
        <v>3.1812613412113278E-2</v>
      </c>
      <c r="AR68" s="7">
        <v>5.8980542730515229E-2</v>
      </c>
      <c r="AS68" s="7">
        <v>2.6505000000000001E-2</v>
      </c>
      <c r="AT68" s="7">
        <v>4.3515874921656428E-2</v>
      </c>
      <c r="AU68" s="7">
        <v>5.931976770180647E-2</v>
      </c>
      <c r="AV68" s="7">
        <v>3.9125904704947922E-2</v>
      </c>
      <c r="AW68" s="7">
        <v>3.4137302185961005E-2</v>
      </c>
      <c r="AX68" s="7">
        <v>6.8518750746817902E-2</v>
      </c>
      <c r="AY68" s="7">
        <v>2.8749611465455294E-2</v>
      </c>
      <c r="AZ68" s="7">
        <v>3.06253260125946E-2</v>
      </c>
      <c r="BA68" s="7">
        <v>3.6481945369885027E-2</v>
      </c>
      <c r="BB68" s="7">
        <v>6.8399024286362575E-2</v>
      </c>
      <c r="BC68" s="7">
        <v>4.2104999999999997E-2</v>
      </c>
      <c r="BD68" s="12"/>
      <c r="BE68" s="3"/>
    </row>
    <row r="69" spans="1:57" x14ac:dyDescent="0.25">
      <c r="A69" s="3"/>
      <c r="B69" s="3">
        <v>59</v>
      </c>
      <c r="C69" s="6">
        <v>3.4581000000000001E-2</v>
      </c>
      <c r="D69" s="6">
        <v>3.4581000000000001E-2</v>
      </c>
      <c r="E69" s="6">
        <v>3.4581000000000001E-2</v>
      </c>
      <c r="F69" s="6">
        <v>3.3203999999999997E-2</v>
      </c>
      <c r="G69" s="6">
        <v>4.573E-2</v>
      </c>
      <c r="H69" s="6">
        <v>3.4581000000000001E-2</v>
      </c>
      <c r="I69" s="6">
        <v>3.4100999999999999E-2</v>
      </c>
      <c r="J69" s="6">
        <v>3.4458000000000003E-2</v>
      </c>
      <c r="K69" s="6">
        <v>3.4581000000000001E-2</v>
      </c>
      <c r="L69" s="6">
        <v>3.4581000000000001E-2</v>
      </c>
      <c r="M69" s="6">
        <v>3.4581000000000001E-2</v>
      </c>
      <c r="N69" s="6">
        <v>3.4581000000000001E-2</v>
      </c>
      <c r="O69" s="6">
        <v>3.4581000000000001E-2</v>
      </c>
      <c r="P69" s="7">
        <v>4.8098000000000002E-2</v>
      </c>
      <c r="Q69" s="7">
        <v>4.9532E-2</v>
      </c>
      <c r="R69" s="6">
        <v>3.4581000000000001E-2</v>
      </c>
      <c r="S69" s="6">
        <v>3.4581000000000001E-2</v>
      </c>
      <c r="T69" s="6">
        <v>3.4581000000000001E-2</v>
      </c>
      <c r="U69" s="7">
        <v>2.7088999999999998E-2</v>
      </c>
      <c r="V69" s="6">
        <v>3.4581000000000001E-2</v>
      </c>
      <c r="W69" s="6">
        <v>3.4581000000000001E-2</v>
      </c>
      <c r="X69" s="6">
        <v>3.4581000000000001E-2</v>
      </c>
      <c r="Y69" s="6">
        <v>3.4581000000000001E-2</v>
      </c>
      <c r="Z69" s="7">
        <v>3.773E-2</v>
      </c>
      <c r="AA69" s="7">
        <v>4.2065999999999999E-2</v>
      </c>
      <c r="AB69" s="6">
        <v>3.4581000000000001E-2</v>
      </c>
      <c r="AC69" s="7">
        <v>4.6852999999999999E-2</v>
      </c>
      <c r="AD69" s="7">
        <v>5.3606745447299708E-2</v>
      </c>
      <c r="AE69" s="6">
        <v>3.4581000000000001E-2</v>
      </c>
      <c r="AF69" s="6">
        <v>3.4581000000000001E-2</v>
      </c>
      <c r="AG69" s="6">
        <v>3.4581000000000001E-2</v>
      </c>
      <c r="AH69" s="7">
        <v>3.7262000000000003E-2</v>
      </c>
      <c r="AI69" s="7">
        <v>2.1420163217653387E-2</v>
      </c>
      <c r="AJ69" s="7">
        <v>2.8091000000000001E-2</v>
      </c>
      <c r="AK69" s="7">
        <v>3.7205000000000002E-2</v>
      </c>
      <c r="AL69" s="7">
        <v>8.7799725585634647E-2</v>
      </c>
      <c r="AM69" s="7">
        <v>3.3450000000000001E-2</v>
      </c>
      <c r="AN69" s="7">
        <v>4.2362074126639282E-2</v>
      </c>
      <c r="AO69" s="7">
        <v>3.4789132216806795E-2</v>
      </c>
      <c r="AP69" s="7">
        <v>4.8228859163505611E-2</v>
      </c>
      <c r="AQ69" s="7">
        <v>3.1975470005248363E-2</v>
      </c>
      <c r="AR69" s="7">
        <v>5.8854923898645994E-2</v>
      </c>
      <c r="AS69" s="7">
        <v>2.6764E-2</v>
      </c>
      <c r="AT69" s="7">
        <v>4.3489534516377271E-2</v>
      </c>
      <c r="AU69" s="7">
        <v>5.9194159768124921E-2</v>
      </c>
      <c r="AV69" s="7">
        <v>3.9169265943310716E-2</v>
      </c>
      <c r="AW69" s="7">
        <v>3.4260323361442913E-2</v>
      </c>
      <c r="AX69" s="7">
        <v>6.8233797937174101E-2</v>
      </c>
      <c r="AY69" s="7">
        <v>2.8962257282231896E-2</v>
      </c>
      <c r="AZ69" s="7">
        <v>3.0808099513218945E-2</v>
      </c>
      <c r="BA69" s="7">
        <v>3.6575109294356256E-2</v>
      </c>
      <c r="BB69" s="7">
        <v>6.8114067630299147E-2</v>
      </c>
      <c r="BC69" s="7">
        <v>4.2104999999999997E-2</v>
      </c>
      <c r="BD69" s="12"/>
      <c r="BE69" s="3"/>
    </row>
    <row r="70" spans="1:57" x14ac:dyDescent="0.25">
      <c r="A70" s="3"/>
      <c r="B70" s="8">
        <v>60</v>
      </c>
      <c r="C70" s="9">
        <v>3.4701999999999997E-2</v>
      </c>
      <c r="D70" s="9">
        <v>3.4701999999999997E-2</v>
      </c>
      <c r="E70" s="9">
        <v>3.4701999999999997E-2</v>
      </c>
      <c r="F70" s="9">
        <v>3.3348000000000003E-2</v>
      </c>
      <c r="G70" s="9">
        <v>4.5670000000000002E-2</v>
      </c>
      <c r="H70" s="9">
        <v>3.4701999999999997E-2</v>
      </c>
      <c r="I70" s="9">
        <v>3.4229999999999997E-2</v>
      </c>
      <c r="J70" s="9">
        <v>3.4581000000000001E-2</v>
      </c>
      <c r="K70" s="9">
        <v>3.4701999999999997E-2</v>
      </c>
      <c r="L70" s="9">
        <v>3.4701999999999997E-2</v>
      </c>
      <c r="M70" s="9">
        <v>3.4701999999999997E-2</v>
      </c>
      <c r="N70" s="9">
        <v>3.4701999999999997E-2</v>
      </c>
      <c r="O70" s="9">
        <v>3.4701999999999997E-2</v>
      </c>
      <c r="P70" s="10">
        <v>4.7997999999999999E-2</v>
      </c>
      <c r="Q70" s="10">
        <v>4.9408000000000001E-2</v>
      </c>
      <c r="R70" s="9">
        <v>3.4701999999999997E-2</v>
      </c>
      <c r="S70" s="9">
        <v>3.4701999999999997E-2</v>
      </c>
      <c r="T70" s="9">
        <v>3.4701999999999997E-2</v>
      </c>
      <c r="U70" s="10">
        <v>2.7334000000000001E-2</v>
      </c>
      <c r="V70" s="9">
        <v>3.4701999999999997E-2</v>
      </c>
      <c r="W70" s="9">
        <v>3.4701999999999997E-2</v>
      </c>
      <c r="X70" s="9">
        <v>3.4701999999999997E-2</v>
      </c>
      <c r="Y70" s="9">
        <v>3.4701999999999997E-2</v>
      </c>
      <c r="Z70" s="10">
        <v>3.7803000000000003E-2</v>
      </c>
      <c r="AA70" s="10">
        <v>4.2065999999999999E-2</v>
      </c>
      <c r="AB70" s="9">
        <v>3.4701999999999997E-2</v>
      </c>
      <c r="AC70" s="10">
        <v>4.6774000000000003E-2</v>
      </c>
      <c r="AD70" s="10">
        <v>5.3423894348889389E-2</v>
      </c>
      <c r="AE70" s="9">
        <v>3.4701999999999997E-2</v>
      </c>
      <c r="AF70" s="9">
        <v>3.4701999999999997E-2</v>
      </c>
      <c r="AG70" s="9">
        <v>3.4701999999999997E-2</v>
      </c>
      <c r="AH70" s="10">
        <v>3.7343000000000001E-2</v>
      </c>
      <c r="AI70" s="10">
        <v>2.1593789882610626E-2</v>
      </c>
      <c r="AJ70" s="10">
        <v>2.8319E-2</v>
      </c>
      <c r="AK70" s="10">
        <v>3.7282000000000003E-2</v>
      </c>
      <c r="AL70" s="10">
        <v>8.7209291519292576E-2</v>
      </c>
      <c r="AM70" s="10">
        <v>3.3590000000000002E-2</v>
      </c>
      <c r="AN70" s="10">
        <v>4.2358328648364196E-2</v>
      </c>
      <c r="AO70" s="10">
        <v>3.4914765066225595E-2</v>
      </c>
      <c r="AP70" s="10">
        <v>4.8135571696700019E-2</v>
      </c>
      <c r="AQ70" s="10">
        <v>3.2140890165643476E-2</v>
      </c>
      <c r="AR70" s="10">
        <v>5.8752128870152021E-2</v>
      </c>
      <c r="AS70" s="10">
        <v>2.7014E-2</v>
      </c>
      <c r="AT70" s="10">
        <v>4.3465883015143758E-2</v>
      </c>
      <c r="AU70" s="10">
        <v>5.9081401790005206E-2</v>
      </c>
      <c r="AV70" s="10">
        <v>3.9225246926123836E-2</v>
      </c>
      <c r="AW70" s="10">
        <v>3.4395910768275417E-2</v>
      </c>
      <c r="AX70" s="10">
        <v>6.7971770626044759E-2</v>
      </c>
      <c r="AY70" s="10">
        <v>2.9187411854231904E-2</v>
      </c>
      <c r="AZ70" s="10">
        <v>3.1003401897059302E-2</v>
      </c>
      <c r="BA70" s="10">
        <v>3.6670887305443545E-2</v>
      </c>
      <c r="BB70" s="10">
        <v>6.7862012986093623E-2</v>
      </c>
      <c r="BC70" s="10">
        <v>4.2104999999999997E-2</v>
      </c>
      <c r="BD70" s="12"/>
      <c r="BE70" s="3"/>
    </row>
    <row r="71" spans="1:57" x14ac:dyDescent="0.25">
      <c r="A71" s="3"/>
      <c r="B71" s="3">
        <v>61</v>
      </c>
      <c r="C71" s="6">
        <v>3.4819999999999997E-2</v>
      </c>
      <c r="D71" s="6">
        <v>3.4819999999999997E-2</v>
      </c>
      <c r="E71" s="6">
        <v>3.4819999999999997E-2</v>
      </c>
      <c r="F71" s="6">
        <v>3.3487999999999997E-2</v>
      </c>
      <c r="G71" s="6">
        <v>4.5610999999999999E-2</v>
      </c>
      <c r="H71" s="6">
        <v>3.4819999999999997E-2</v>
      </c>
      <c r="I71" s="6">
        <v>3.4354999999999997E-2</v>
      </c>
      <c r="J71" s="6">
        <v>3.4701000000000003E-2</v>
      </c>
      <c r="K71" s="6">
        <v>3.4819999999999997E-2</v>
      </c>
      <c r="L71" s="6">
        <v>3.4819999999999997E-2</v>
      </c>
      <c r="M71" s="6">
        <v>3.4819999999999997E-2</v>
      </c>
      <c r="N71" s="6">
        <v>3.4819999999999997E-2</v>
      </c>
      <c r="O71" s="6">
        <v>3.4819999999999997E-2</v>
      </c>
      <c r="P71" s="7">
        <v>4.7900999999999999E-2</v>
      </c>
      <c r="Q71" s="7">
        <v>4.9287999999999998E-2</v>
      </c>
      <c r="R71" s="6">
        <v>3.4819999999999997E-2</v>
      </c>
      <c r="S71" s="6">
        <v>3.4819999999999997E-2</v>
      </c>
      <c r="T71" s="6">
        <v>3.4819999999999997E-2</v>
      </c>
      <c r="U71" s="7">
        <v>2.7570999999999998E-2</v>
      </c>
      <c r="V71" s="6">
        <v>3.4819999999999997E-2</v>
      </c>
      <c r="W71" s="6">
        <v>3.4819999999999997E-2</v>
      </c>
      <c r="X71" s="6">
        <v>3.4819999999999997E-2</v>
      </c>
      <c r="Y71" s="6">
        <v>3.4819999999999997E-2</v>
      </c>
      <c r="Z71" s="7">
        <v>3.7872999999999997E-2</v>
      </c>
      <c r="AA71" s="7">
        <v>4.2067E-2</v>
      </c>
      <c r="AB71" s="6">
        <v>3.4819999999999997E-2</v>
      </c>
      <c r="AC71" s="7">
        <v>4.6697000000000002E-2</v>
      </c>
      <c r="AD71" s="7">
        <v>5.3233718339555702E-2</v>
      </c>
      <c r="AE71" s="6">
        <v>3.4819999999999997E-2</v>
      </c>
      <c r="AF71" s="6">
        <v>3.4819999999999997E-2</v>
      </c>
      <c r="AG71" s="6">
        <v>3.4819999999999997E-2</v>
      </c>
      <c r="AH71" s="7">
        <v>3.7420000000000002E-2</v>
      </c>
      <c r="AI71" s="7">
        <v>2.1761958727102293E-2</v>
      </c>
      <c r="AJ71" s="7">
        <v>2.8539999999999999E-2</v>
      </c>
      <c r="AK71" s="7">
        <v>3.7358000000000002E-2</v>
      </c>
      <c r="AL71" s="7">
        <v>8.6621243176263185E-2</v>
      </c>
      <c r="AM71" s="7">
        <v>3.3725999999999999E-2</v>
      </c>
      <c r="AN71" s="7">
        <v>4.2357328001237926E-2</v>
      </c>
      <c r="AO71" s="7">
        <v>3.5033226617453339E-2</v>
      </c>
      <c r="AP71" s="7">
        <v>4.8035003324635062E-2</v>
      </c>
      <c r="AQ71" s="7">
        <v>3.2299161523233977E-2</v>
      </c>
      <c r="AR71" s="7">
        <v>5.8641978489434532E-2</v>
      </c>
      <c r="AS71" s="7">
        <v>2.7255999999999999E-2</v>
      </c>
      <c r="AT71" s="7">
        <v>4.3444967035069393E-2</v>
      </c>
      <c r="AU71" s="7">
        <v>5.8971263701512067E-2</v>
      </c>
      <c r="AV71" s="7">
        <v>3.9274021015421212E-2</v>
      </c>
      <c r="AW71" s="7">
        <v>3.452433128969723E-2</v>
      </c>
      <c r="AX71" s="7">
        <v>6.7712289331206099E-2</v>
      </c>
      <c r="AY71" s="7">
        <v>2.9395464653096059E-2</v>
      </c>
      <c r="AZ71" s="7">
        <v>3.118158747012223E-2</v>
      </c>
      <c r="BA71" s="7">
        <v>3.675947939592028E-2</v>
      </c>
      <c r="BB71" s="7">
        <v>6.7602527593846995E-2</v>
      </c>
      <c r="BC71" s="7">
        <v>4.2104999999999997E-2</v>
      </c>
      <c r="BD71" s="12"/>
      <c r="BE71" s="3"/>
    </row>
    <row r="72" spans="1:57" x14ac:dyDescent="0.25">
      <c r="A72" s="3"/>
      <c r="B72" s="3">
        <v>62</v>
      </c>
      <c r="C72" s="6">
        <v>3.4934E-2</v>
      </c>
      <c r="D72" s="6">
        <v>3.4934E-2</v>
      </c>
      <c r="E72" s="6">
        <v>3.4934E-2</v>
      </c>
      <c r="F72" s="6">
        <v>3.3623E-2</v>
      </c>
      <c r="G72" s="6">
        <v>4.5553999999999997E-2</v>
      </c>
      <c r="H72" s="6">
        <v>3.4934E-2</v>
      </c>
      <c r="I72" s="6">
        <v>3.4477000000000001E-2</v>
      </c>
      <c r="J72" s="6">
        <v>3.4817000000000001E-2</v>
      </c>
      <c r="K72" s="6">
        <v>3.4934E-2</v>
      </c>
      <c r="L72" s="6">
        <v>3.4934E-2</v>
      </c>
      <c r="M72" s="6">
        <v>3.4934E-2</v>
      </c>
      <c r="N72" s="6">
        <v>3.4934E-2</v>
      </c>
      <c r="O72" s="6">
        <v>3.4934E-2</v>
      </c>
      <c r="P72" s="7">
        <v>4.7807000000000002E-2</v>
      </c>
      <c r="Q72" s="7">
        <v>4.9170999999999999E-2</v>
      </c>
      <c r="R72" s="6">
        <v>3.4934E-2</v>
      </c>
      <c r="S72" s="6">
        <v>3.4934E-2</v>
      </c>
      <c r="T72" s="6">
        <v>3.4934E-2</v>
      </c>
      <c r="U72" s="7">
        <v>2.7800999999999999E-2</v>
      </c>
      <c r="V72" s="6">
        <v>3.4934E-2</v>
      </c>
      <c r="W72" s="6">
        <v>3.4934E-2</v>
      </c>
      <c r="X72" s="6">
        <v>3.4934E-2</v>
      </c>
      <c r="Y72" s="6">
        <v>3.4934E-2</v>
      </c>
      <c r="Z72" s="7">
        <v>3.7941000000000003E-2</v>
      </c>
      <c r="AA72" s="7">
        <v>4.2067E-2</v>
      </c>
      <c r="AB72" s="6">
        <v>3.4934E-2</v>
      </c>
      <c r="AC72" s="7">
        <v>4.6622999999999998E-2</v>
      </c>
      <c r="AD72" s="7">
        <v>5.3046529035858825E-2</v>
      </c>
      <c r="AE72" s="6">
        <v>3.4934E-2</v>
      </c>
      <c r="AF72" s="6">
        <v>3.4934E-2</v>
      </c>
      <c r="AG72" s="6">
        <v>3.4934E-2</v>
      </c>
      <c r="AH72" s="7">
        <v>3.7496000000000002E-2</v>
      </c>
      <c r="AI72" s="7">
        <v>2.1924908985780922E-2</v>
      </c>
      <c r="AJ72" s="7">
        <v>2.8754999999999999E-2</v>
      </c>
      <c r="AK72" s="7">
        <v>3.7430999999999999E-2</v>
      </c>
      <c r="AL72" s="7">
        <v>8.605589052596252E-2</v>
      </c>
      <c r="AM72" s="7">
        <v>3.3857999999999999E-2</v>
      </c>
      <c r="AN72" s="7">
        <v>4.2349420354664602E-2</v>
      </c>
      <c r="AO72" s="7">
        <v>3.5134859182553102E-2</v>
      </c>
      <c r="AP72" s="7">
        <v>4.7937462203049952E-2</v>
      </c>
      <c r="AQ72" s="7">
        <v>3.2450603366096509E-2</v>
      </c>
      <c r="AR72" s="7">
        <v>5.8534784422665798E-2</v>
      </c>
      <c r="AS72" s="7">
        <v>2.7491000000000002E-2</v>
      </c>
      <c r="AT72" s="7">
        <v>4.3417135493552417E-2</v>
      </c>
      <c r="AU72" s="7">
        <v>5.885410109971656E-2</v>
      </c>
      <c r="AV72" s="7">
        <v>3.9315911922684021E-2</v>
      </c>
      <c r="AW72" s="7">
        <v>3.463592687466166E-2</v>
      </c>
      <c r="AX72" s="7">
        <v>6.74457154416086E-2</v>
      </c>
      <c r="AY72" s="7">
        <v>2.9586731918799236E-2</v>
      </c>
      <c r="AZ72" s="7">
        <v>3.1352952288735247E-2</v>
      </c>
      <c r="BA72" s="7">
        <v>3.684120767554222E-2</v>
      </c>
      <c r="BB72" s="7">
        <v>6.7345928980030223E-2</v>
      </c>
      <c r="BC72" s="7">
        <v>4.2104999999999997E-2</v>
      </c>
      <c r="BD72" s="12"/>
      <c r="BE72" s="3"/>
    </row>
    <row r="73" spans="1:57" x14ac:dyDescent="0.25">
      <c r="A73" s="3"/>
      <c r="B73" s="3">
        <v>63</v>
      </c>
      <c r="C73" s="6">
        <v>3.5043999999999999E-2</v>
      </c>
      <c r="D73" s="6">
        <v>3.5043999999999999E-2</v>
      </c>
      <c r="E73" s="6">
        <v>3.5043999999999999E-2</v>
      </c>
      <c r="F73" s="6">
        <v>3.3753999999999999E-2</v>
      </c>
      <c r="G73" s="6">
        <v>4.5498999999999998E-2</v>
      </c>
      <c r="H73" s="6">
        <v>3.5043999999999999E-2</v>
      </c>
      <c r="I73" s="6">
        <v>3.4594E-2</v>
      </c>
      <c r="J73" s="6">
        <v>3.4929000000000002E-2</v>
      </c>
      <c r="K73" s="6">
        <v>3.5043999999999999E-2</v>
      </c>
      <c r="L73" s="6">
        <v>3.5043999999999999E-2</v>
      </c>
      <c r="M73" s="6">
        <v>3.5043999999999999E-2</v>
      </c>
      <c r="N73" s="6">
        <v>3.5043999999999999E-2</v>
      </c>
      <c r="O73" s="6">
        <v>3.5043999999999999E-2</v>
      </c>
      <c r="P73" s="7">
        <v>4.7716000000000001E-2</v>
      </c>
      <c r="Q73" s="7">
        <v>4.9057999999999997E-2</v>
      </c>
      <c r="R73" s="6">
        <v>3.5043999999999999E-2</v>
      </c>
      <c r="S73" s="6">
        <v>3.5043999999999999E-2</v>
      </c>
      <c r="T73" s="6">
        <v>3.5043999999999999E-2</v>
      </c>
      <c r="U73" s="7">
        <v>2.8024E-2</v>
      </c>
      <c r="V73" s="6">
        <v>3.5043999999999999E-2</v>
      </c>
      <c r="W73" s="6">
        <v>3.5043999999999999E-2</v>
      </c>
      <c r="X73" s="6">
        <v>3.5043999999999999E-2</v>
      </c>
      <c r="Y73" s="6">
        <v>3.5043999999999999E-2</v>
      </c>
      <c r="Z73" s="7">
        <v>3.8006999999999999E-2</v>
      </c>
      <c r="AA73" s="7">
        <v>4.2067E-2</v>
      </c>
      <c r="AB73" s="6">
        <v>3.5043999999999999E-2</v>
      </c>
      <c r="AC73" s="7">
        <v>4.6551000000000002E-2</v>
      </c>
      <c r="AD73" s="7">
        <v>5.2872851104279306E-2</v>
      </c>
      <c r="AE73" s="6">
        <v>3.5043999999999999E-2</v>
      </c>
      <c r="AF73" s="6">
        <v>3.5043999999999999E-2</v>
      </c>
      <c r="AG73" s="6">
        <v>3.5043999999999999E-2</v>
      </c>
      <c r="AH73" s="7">
        <v>3.7567999999999997E-2</v>
      </c>
      <c r="AI73" s="7">
        <v>2.2082867468280032E-2</v>
      </c>
      <c r="AJ73" s="7">
        <v>2.8962999999999999E-2</v>
      </c>
      <c r="AK73" s="7">
        <v>3.7502000000000001E-2</v>
      </c>
      <c r="AL73" s="7">
        <v>8.5504135858290864E-2</v>
      </c>
      <c r="AM73" s="7">
        <v>3.3985000000000001E-2</v>
      </c>
      <c r="AN73" s="7">
        <v>4.2345020701991531E-2</v>
      </c>
      <c r="AO73" s="7">
        <v>3.5239982553717075E-2</v>
      </c>
      <c r="AP73" s="7">
        <v>4.7843442077972975E-2</v>
      </c>
      <c r="AQ73" s="7">
        <v>3.2605530206604394E-2</v>
      </c>
      <c r="AR73" s="7">
        <v>5.8431146397240896E-2</v>
      </c>
      <c r="AS73" s="7">
        <v>2.7719000000000001E-2</v>
      </c>
      <c r="AT73" s="7">
        <v>4.3402793235301829E-2</v>
      </c>
      <c r="AU73" s="7">
        <v>5.8750473954466864E-2</v>
      </c>
      <c r="AV73" s="7">
        <v>3.9361303839162698E-2</v>
      </c>
      <c r="AW73" s="7">
        <v>3.4751012231715173E-2</v>
      </c>
      <c r="AX73" s="7">
        <v>6.7202675234787179E-2</v>
      </c>
      <c r="AY73" s="7">
        <v>2.9781477122388544E-2</v>
      </c>
      <c r="AZ73" s="7">
        <v>3.1517820714803912E-2</v>
      </c>
      <c r="BA73" s="7">
        <v>3.6926431215315914E-2</v>
      </c>
      <c r="BB73" s="7">
        <v>6.7092906386990947E-2</v>
      </c>
      <c r="BC73" s="7">
        <v>4.2104000000000003E-2</v>
      </c>
      <c r="BD73" s="12"/>
      <c r="BE73" s="3"/>
    </row>
    <row r="74" spans="1:57" x14ac:dyDescent="0.25">
      <c r="A74" s="3"/>
      <c r="B74" s="3">
        <v>64</v>
      </c>
      <c r="C74" s="6">
        <v>3.5151000000000002E-2</v>
      </c>
      <c r="D74" s="6">
        <v>3.5151000000000002E-2</v>
      </c>
      <c r="E74" s="6">
        <v>3.5151000000000002E-2</v>
      </c>
      <c r="F74" s="6">
        <v>3.3881000000000001E-2</v>
      </c>
      <c r="G74" s="6">
        <v>4.5444999999999999E-2</v>
      </c>
      <c r="H74" s="6">
        <v>3.5151000000000002E-2</v>
      </c>
      <c r="I74" s="6">
        <v>3.4708000000000003E-2</v>
      </c>
      <c r="J74" s="6">
        <v>3.5038E-2</v>
      </c>
      <c r="K74" s="6">
        <v>3.5151000000000002E-2</v>
      </c>
      <c r="L74" s="6">
        <v>3.5151000000000002E-2</v>
      </c>
      <c r="M74" s="6">
        <v>3.5151000000000002E-2</v>
      </c>
      <c r="N74" s="6">
        <v>3.5151000000000002E-2</v>
      </c>
      <c r="O74" s="6">
        <v>3.5151000000000002E-2</v>
      </c>
      <c r="P74" s="7">
        <v>4.7627000000000003E-2</v>
      </c>
      <c r="Q74" s="7">
        <v>4.8947999999999998E-2</v>
      </c>
      <c r="R74" s="6">
        <v>3.5151000000000002E-2</v>
      </c>
      <c r="S74" s="6">
        <v>3.5151000000000002E-2</v>
      </c>
      <c r="T74" s="6">
        <v>3.5151000000000002E-2</v>
      </c>
      <c r="U74" s="7">
        <v>2.8240000000000001E-2</v>
      </c>
      <c r="V74" s="6">
        <v>3.5151000000000002E-2</v>
      </c>
      <c r="W74" s="6">
        <v>3.5151000000000002E-2</v>
      </c>
      <c r="X74" s="6">
        <v>3.5151000000000002E-2</v>
      </c>
      <c r="Y74" s="6">
        <v>3.5151000000000002E-2</v>
      </c>
      <c r="Z74" s="7">
        <v>3.807E-2</v>
      </c>
      <c r="AA74" s="7">
        <v>4.2067E-2</v>
      </c>
      <c r="AB74" s="6">
        <v>3.5151000000000002E-2</v>
      </c>
      <c r="AC74" s="7">
        <v>4.648E-2</v>
      </c>
      <c r="AD74" s="7">
        <v>5.2712973077167158E-2</v>
      </c>
      <c r="AE74" s="6">
        <v>3.5151000000000002E-2</v>
      </c>
      <c r="AF74" s="6">
        <v>3.5151000000000002E-2</v>
      </c>
      <c r="AG74" s="6">
        <v>3.5151000000000002E-2</v>
      </c>
      <c r="AH74" s="7">
        <v>3.7637999999999998E-2</v>
      </c>
      <c r="AI74" s="7">
        <v>2.223604921718092E-2</v>
      </c>
      <c r="AJ74" s="7">
        <v>2.9166000000000001E-2</v>
      </c>
      <c r="AK74" s="7">
        <v>3.7571E-2</v>
      </c>
      <c r="AL74" s="7">
        <v>8.4976252110606332E-2</v>
      </c>
      <c r="AM74" s="7">
        <v>3.4109E-2</v>
      </c>
      <c r="AN74" s="7">
        <v>4.2344415416868841E-2</v>
      </c>
      <c r="AO74" s="7">
        <v>3.534888228898736E-2</v>
      </c>
      <c r="AP74" s="7">
        <v>4.7763209266283635E-2</v>
      </c>
      <c r="AQ74" s="7">
        <v>3.2754248033282529E-2</v>
      </c>
      <c r="AR74" s="7">
        <v>5.8331354177020289E-2</v>
      </c>
      <c r="AS74" s="7">
        <v>2.7938999999999999E-2</v>
      </c>
      <c r="AT74" s="7">
        <v>4.3382269119150774E-2</v>
      </c>
      <c r="AU74" s="7">
        <v>5.8650693777722473E-2</v>
      </c>
      <c r="AV74" s="7">
        <v>3.940050347289592E-2</v>
      </c>
      <c r="AW74" s="7">
        <v>3.4869872887933973E-2</v>
      </c>
      <c r="AX74" s="7">
        <v>6.6973482121022387E-2</v>
      </c>
      <c r="AY74" s="7">
        <v>2.9979985252182484E-2</v>
      </c>
      <c r="AZ74" s="7">
        <v>3.1686456243434469E-2</v>
      </c>
      <c r="BA74" s="7">
        <v>3.7005456467629871E-2</v>
      </c>
      <c r="BB74" s="7">
        <v>6.686370913328088E-2</v>
      </c>
      <c r="BC74" s="7">
        <v>4.2104000000000003E-2</v>
      </c>
      <c r="BD74" s="12"/>
      <c r="BE74" s="3"/>
    </row>
    <row r="75" spans="1:57" x14ac:dyDescent="0.25">
      <c r="A75" s="3"/>
      <c r="B75" s="8">
        <v>65</v>
      </c>
      <c r="C75" s="9">
        <v>3.5255000000000002E-2</v>
      </c>
      <c r="D75" s="9">
        <v>3.5255000000000002E-2</v>
      </c>
      <c r="E75" s="9">
        <v>3.5255000000000002E-2</v>
      </c>
      <c r="F75" s="9">
        <v>3.4005000000000001E-2</v>
      </c>
      <c r="G75" s="9">
        <v>4.5393000000000003E-2</v>
      </c>
      <c r="H75" s="9">
        <v>3.5255000000000002E-2</v>
      </c>
      <c r="I75" s="9">
        <v>3.4819000000000003E-2</v>
      </c>
      <c r="J75" s="9">
        <v>3.5144000000000002E-2</v>
      </c>
      <c r="K75" s="9">
        <v>3.5255000000000002E-2</v>
      </c>
      <c r="L75" s="9">
        <v>3.5255000000000002E-2</v>
      </c>
      <c r="M75" s="9">
        <v>3.5255000000000002E-2</v>
      </c>
      <c r="N75" s="9">
        <v>3.5255000000000002E-2</v>
      </c>
      <c r="O75" s="9">
        <v>3.5255000000000002E-2</v>
      </c>
      <c r="P75" s="10">
        <v>4.7541E-2</v>
      </c>
      <c r="Q75" s="10">
        <v>4.8842000000000003E-2</v>
      </c>
      <c r="R75" s="9">
        <v>3.5255000000000002E-2</v>
      </c>
      <c r="S75" s="9">
        <v>3.5255000000000002E-2</v>
      </c>
      <c r="T75" s="9">
        <v>3.5255000000000002E-2</v>
      </c>
      <c r="U75" s="10">
        <v>2.8448999999999999E-2</v>
      </c>
      <c r="V75" s="9">
        <v>3.5255000000000002E-2</v>
      </c>
      <c r="W75" s="9">
        <v>3.5255000000000002E-2</v>
      </c>
      <c r="X75" s="9">
        <v>3.5255000000000002E-2</v>
      </c>
      <c r="Y75" s="9">
        <v>3.5255000000000002E-2</v>
      </c>
      <c r="Z75" s="10">
        <v>3.8131999999999999E-2</v>
      </c>
      <c r="AA75" s="10">
        <v>4.2067E-2</v>
      </c>
      <c r="AB75" s="9">
        <v>3.5255000000000002E-2</v>
      </c>
      <c r="AC75" s="10">
        <v>4.6412000000000002E-2</v>
      </c>
      <c r="AD75" s="10">
        <v>5.2546985522389233E-2</v>
      </c>
      <c r="AE75" s="9">
        <v>3.5255000000000002E-2</v>
      </c>
      <c r="AF75" s="9">
        <v>3.5255000000000002E-2</v>
      </c>
      <c r="AG75" s="9">
        <v>3.5255000000000002E-2</v>
      </c>
      <c r="AH75" s="10">
        <v>3.7706999999999997E-2</v>
      </c>
      <c r="AI75" s="10">
        <v>2.23846581409608E-2</v>
      </c>
      <c r="AJ75" s="10">
        <v>2.9361999999999999E-2</v>
      </c>
      <c r="AK75" s="10">
        <v>3.7637999999999998E-2</v>
      </c>
      <c r="AL75" s="10">
        <v>8.4462005667651052E-2</v>
      </c>
      <c r="AM75" s="10">
        <v>3.4229000000000002E-2</v>
      </c>
      <c r="AN75" s="10">
        <v>4.234775144219638E-2</v>
      </c>
      <c r="AO75" s="10">
        <v>3.5451791804805621E-2</v>
      </c>
      <c r="AP75" s="10">
        <v>4.7666921466406498E-2</v>
      </c>
      <c r="AQ75" s="10">
        <v>3.2896993444209155E-2</v>
      </c>
      <c r="AR75" s="10">
        <v>5.8235403747154413E-2</v>
      </c>
      <c r="AS75" s="10">
        <v>2.8153000000000001E-2</v>
      </c>
      <c r="AT75" s="10">
        <v>4.3365678913996231E-2</v>
      </c>
      <c r="AU75" s="10">
        <v>5.8544773861133104E-2</v>
      </c>
      <c r="AV75" s="10">
        <v>3.944366424323742E-2</v>
      </c>
      <c r="AW75" s="10">
        <v>3.497276711219377E-2</v>
      </c>
      <c r="AX75" s="10">
        <v>6.673809204101433E-2</v>
      </c>
      <c r="AY75" s="10">
        <v>3.0162560823883355E-2</v>
      </c>
      <c r="AZ75" s="10">
        <v>3.1839147248025057E-2</v>
      </c>
      <c r="BA75" s="10">
        <v>3.708845950456241E-2</v>
      </c>
      <c r="BB75" s="10">
        <v>6.6638295230053268E-2</v>
      </c>
      <c r="BC75" s="10">
        <v>4.2103000000000002E-2</v>
      </c>
      <c r="BD75" s="12"/>
      <c r="BE75" s="3"/>
    </row>
    <row r="76" spans="1:57" x14ac:dyDescent="0.25">
      <c r="A76" s="3"/>
      <c r="B76" s="3">
        <v>66</v>
      </c>
      <c r="C76" s="6">
        <v>3.5355999999999999E-2</v>
      </c>
      <c r="D76" s="6">
        <v>3.5355999999999999E-2</v>
      </c>
      <c r="E76" s="6">
        <v>3.5355999999999999E-2</v>
      </c>
      <c r="F76" s="6">
        <v>3.4125000000000003E-2</v>
      </c>
      <c r="G76" s="6">
        <v>4.5343000000000001E-2</v>
      </c>
      <c r="H76" s="6">
        <v>3.5355999999999999E-2</v>
      </c>
      <c r="I76" s="6">
        <v>3.4925999999999999E-2</v>
      </c>
      <c r="J76" s="6">
        <v>3.5247000000000001E-2</v>
      </c>
      <c r="K76" s="6">
        <v>3.5355999999999999E-2</v>
      </c>
      <c r="L76" s="6">
        <v>3.5355999999999999E-2</v>
      </c>
      <c r="M76" s="6">
        <v>3.5355999999999999E-2</v>
      </c>
      <c r="N76" s="6">
        <v>3.5355999999999999E-2</v>
      </c>
      <c r="O76" s="6">
        <v>3.5355999999999999E-2</v>
      </c>
      <c r="P76" s="7">
        <v>4.7458E-2</v>
      </c>
      <c r="Q76" s="7">
        <v>4.8738999999999998E-2</v>
      </c>
      <c r="R76" s="6">
        <v>3.5355999999999999E-2</v>
      </c>
      <c r="S76" s="6">
        <v>3.5355999999999999E-2</v>
      </c>
      <c r="T76" s="6">
        <v>3.5355999999999999E-2</v>
      </c>
      <c r="U76" s="7">
        <v>2.8652E-2</v>
      </c>
      <c r="V76" s="6">
        <v>3.5355999999999999E-2</v>
      </c>
      <c r="W76" s="6">
        <v>3.5355999999999999E-2</v>
      </c>
      <c r="X76" s="6">
        <v>3.5355999999999999E-2</v>
      </c>
      <c r="Y76" s="6">
        <v>3.5355999999999999E-2</v>
      </c>
      <c r="Z76" s="7">
        <v>3.8191000000000003E-2</v>
      </c>
      <c r="AA76" s="7">
        <v>4.2067E-2</v>
      </c>
      <c r="AB76" s="6">
        <v>3.5355999999999999E-2</v>
      </c>
      <c r="AC76" s="7">
        <v>4.6345999999999998E-2</v>
      </c>
      <c r="AD76" s="7">
        <v>5.2385134808263345E-2</v>
      </c>
      <c r="AE76" s="6">
        <v>3.5355999999999999E-2</v>
      </c>
      <c r="AF76" s="6">
        <v>3.5355999999999999E-2</v>
      </c>
      <c r="AG76" s="6">
        <v>3.5355999999999999E-2</v>
      </c>
      <c r="AH76" s="7">
        <v>3.7772E-2</v>
      </c>
      <c r="AI76" s="7">
        <v>2.2528887620447025E-2</v>
      </c>
      <c r="AJ76" s="7">
        <v>2.9551999999999998E-2</v>
      </c>
      <c r="AK76" s="7">
        <v>3.7703E-2</v>
      </c>
      <c r="AL76" s="7">
        <v>8.3961678824700625E-2</v>
      </c>
      <c r="AM76" s="7">
        <v>3.4345000000000001E-2</v>
      </c>
      <c r="AN76" s="7">
        <v>4.2335330818202399E-2</v>
      </c>
      <c r="AO76" s="7">
        <v>3.5548968640206846E-2</v>
      </c>
      <c r="AP76" s="7">
        <v>4.7584781561769374E-2</v>
      </c>
      <c r="AQ76" s="7">
        <v>3.3024042712217261E-2</v>
      </c>
      <c r="AR76" s="7">
        <v>5.8143562715180064E-2</v>
      </c>
      <c r="AS76" s="7">
        <v>2.8361000000000001E-2</v>
      </c>
      <c r="AT76" s="7">
        <v>4.334330520052232E-2</v>
      </c>
      <c r="AU76" s="7">
        <v>5.8442961046562214E-2</v>
      </c>
      <c r="AV76" s="7">
        <v>3.9481066725692626E-2</v>
      </c>
      <c r="AW76" s="7">
        <v>3.5079911254374929E-2</v>
      </c>
      <c r="AX76" s="7">
        <v>6.6506756105121578E-2</v>
      </c>
      <c r="AY76" s="7">
        <v>3.0339437674157477E-2</v>
      </c>
      <c r="AZ76" s="7">
        <v>3.1986128496759303E-2</v>
      </c>
      <c r="BA76" s="7">
        <v>3.7155739685291067E-2</v>
      </c>
      <c r="BB76" s="7">
        <v>6.6406956661327676E-2</v>
      </c>
      <c r="BC76" s="7">
        <v>4.2103000000000002E-2</v>
      </c>
      <c r="BD76" s="12"/>
      <c r="BE76" s="3"/>
    </row>
    <row r="77" spans="1:57" x14ac:dyDescent="0.25">
      <c r="A77" s="3"/>
      <c r="B77" s="3">
        <v>67</v>
      </c>
      <c r="C77" s="6">
        <v>3.5453999999999999E-2</v>
      </c>
      <c r="D77" s="6">
        <v>3.5453999999999999E-2</v>
      </c>
      <c r="E77" s="6">
        <v>3.5453999999999999E-2</v>
      </c>
      <c r="F77" s="6">
        <v>3.4241000000000001E-2</v>
      </c>
      <c r="G77" s="6">
        <v>4.5293E-2</v>
      </c>
      <c r="H77" s="6">
        <v>3.5453999999999999E-2</v>
      </c>
      <c r="I77" s="6">
        <v>3.5029999999999999E-2</v>
      </c>
      <c r="J77" s="6">
        <v>3.5346000000000002E-2</v>
      </c>
      <c r="K77" s="6">
        <v>3.5453999999999999E-2</v>
      </c>
      <c r="L77" s="6">
        <v>3.5453999999999999E-2</v>
      </c>
      <c r="M77" s="6">
        <v>3.5453999999999999E-2</v>
      </c>
      <c r="N77" s="6">
        <v>3.5453999999999999E-2</v>
      </c>
      <c r="O77" s="6">
        <v>3.5453999999999999E-2</v>
      </c>
      <c r="P77" s="7">
        <v>4.7377000000000002E-2</v>
      </c>
      <c r="Q77" s="7">
        <v>4.8639000000000002E-2</v>
      </c>
      <c r="R77" s="6">
        <v>3.5453999999999999E-2</v>
      </c>
      <c r="S77" s="6">
        <v>3.5453999999999999E-2</v>
      </c>
      <c r="T77" s="6">
        <v>3.5453999999999999E-2</v>
      </c>
      <c r="U77" s="7">
        <v>2.8850000000000001E-2</v>
      </c>
      <c r="V77" s="6">
        <v>3.5453999999999999E-2</v>
      </c>
      <c r="W77" s="6">
        <v>3.5453999999999999E-2</v>
      </c>
      <c r="X77" s="6">
        <v>3.5453999999999999E-2</v>
      </c>
      <c r="Y77" s="6">
        <v>3.5453999999999999E-2</v>
      </c>
      <c r="Z77" s="7">
        <v>3.8248999999999998E-2</v>
      </c>
      <c r="AA77" s="7">
        <v>4.2067E-2</v>
      </c>
      <c r="AB77" s="6">
        <v>3.5453999999999999E-2</v>
      </c>
      <c r="AC77" s="7">
        <v>4.6281999999999997E-2</v>
      </c>
      <c r="AD77" s="7">
        <v>5.2227890162910962E-2</v>
      </c>
      <c r="AE77" s="6">
        <v>3.5453999999999999E-2</v>
      </c>
      <c r="AF77" s="6">
        <v>3.5453999999999999E-2</v>
      </c>
      <c r="AG77" s="6">
        <v>3.5453999999999999E-2</v>
      </c>
      <c r="AH77" s="7">
        <v>3.7836000000000002E-2</v>
      </c>
      <c r="AI77" s="7">
        <v>2.2668921087980021E-2</v>
      </c>
      <c r="AJ77" s="7">
        <v>2.9735999999999999E-2</v>
      </c>
      <c r="AK77" s="7">
        <v>3.7766000000000001E-2</v>
      </c>
      <c r="AL77" s="7">
        <v>8.347605743913955E-2</v>
      </c>
      <c r="AM77" s="7">
        <v>3.4458000000000003E-2</v>
      </c>
      <c r="AN77" s="7">
        <v>4.2327480728858058E-2</v>
      </c>
      <c r="AO77" s="7">
        <v>3.5640712260294416E-2</v>
      </c>
      <c r="AP77" s="7">
        <v>4.749725097768831E-2</v>
      </c>
      <c r="AQ77" s="7">
        <v>3.315562965033525E-2</v>
      </c>
      <c r="AR77" s="7">
        <v>5.8046376755706008E-2</v>
      </c>
      <c r="AS77" s="7">
        <v>2.8563000000000002E-2</v>
      </c>
      <c r="AT77" s="7">
        <v>4.3325505873419878E-2</v>
      </c>
      <c r="AU77" s="7">
        <v>5.8345784299074444E-2</v>
      </c>
      <c r="AV77" s="7">
        <v>3.9523030072639465E-2</v>
      </c>
      <c r="AW77" s="7">
        <v>3.5181620693796045E-2</v>
      </c>
      <c r="AX77" s="7">
        <v>6.6290064449785913E-2</v>
      </c>
      <c r="AY77" s="7">
        <v>3.0510863017247036E-2</v>
      </c>
      <c r="AZ77" s="7">
        <v>3.2137644002882437E-2</v>
      </c>
      <c r="BA77" s="7">
        <v>3.7227572240147389E-2</v>
      </c>
      <c r="BB77" s="7">
        <v>6.6190261935329842E-2</v>
      </c>
      <c r="BC77" s="7">
        <v>4.2102000000000001E-2</v>
      </c>
      <c r="BD77" s="12"/>
      <c r="BE77" s="3"/>
    </row>
    <row r="78" spans="1:57" x14ac:dyDescent="0.25">
      <c r="A78" s="3"/>
      <c r="B78" s="3">
        <v>68</v>
      </c>
      <c r="C78" s="6">
        <v>3.5548999999999997E-2</v>
      </c>
      <c r="D78" s="6">
        <v>3.5548999999999997E-2</v>
      </c>
      <c r="E78" s="6">
        <v>3.5548999999999997E-2</v>
      </c>
      <c r="F78" s="6">
        <v>3.4354000000000003E-2</v>
      </c>
      <c r="G78" s="6">
        <v>4.5245E-2</v>
      </c>
      <c r="H78" s="6">
        <v>3.5548999999999997E-2</v>
      </c>
      <c r="I78" s="6">
        <v>3.5131999999999997E-2</v>
      </c>
      <c r="J78" s="6">
        <v>3.5443000000000002E-2</v>
      </c>
      <c r="K78" s="6">
        <v>3.5548999999999997E-2</v>
      </c>
      <c r="L78" s="6">
        <v>3.5548999999999997E-2</v>
      </c>
      <c r="M78" s="6">
        <v>3.5548999999999997E-2</v>
      </c>
      <c r="N78" s="6">
        <v>3.5548999999999997E-2</v>
      </c>
      <c r="O78" s="6">
        <v>3.5548999999999997E-2</v>
      </c>
      <c r="P78" s="7">
        <v>4.7298E-2</v>
      </c>
      <c r="Q78" s="7">
        <v>4.8541000000000001E-2</v>
      </c>
      <c r="R78" s="6">
        <v>3.5548999999999997E-2</v>
      </c>
      <c r="S78" s="6">
        <v>3.5548999999999997E-2</v>
      </c>
      <c r="T78" s="6">
        <v>3.5548999999999997E-2</v>
      </c>
      <c r="U78" s="7">
        <v>2.9041000000000001E-2</v>
      </c>
      <c r="V78" s="6">
        <v>3.5548999999999997E-2</v>
      </c>
      <c r="W78" s="6">
        <v>3.5548999999999997E-2</v>
      </c>
      <c r="X78" s="6">
        <v>3.5548999999999997E-2</v>
      </c>
      <c r="Y78" s="6">
        <v>3.5548999999999997E-2</v>
      </c>
      <c r="Z78" s="7">
        <v>3.8304999999999999E-2</v>
      </c>
      <c r="AA78" s="7">
        <v>4.2067E-2</v>
      </c>
      <c r="AB78" s="6">
        <v>3.5548999999999997E-2</v>
      </c>
      <c r="AC78" s="7">
        <v>4.6219000000000003E-2</v>
      </c>
      <c r="AD78" s="7">
        <v>5.2075268326523982E-2</v>
      </c>
      <c r="AE78" s="6">
        <v>3.5548999999999997E-2</v>
      </c>
      <c r="AF78" s="6">
        <v>3.5548999999999997E-2</v>
      </c>
      <c r="AG78" s="6">
        <v>3.5548999999999997E-2</v>
      </c>
      <c r="AH78" s="7">
        <v>3.7898000000000001E-2</v>
      </c>
      <c r="AI78" s="7">
        <v>2.280493257898808E-2</v>
      </c>
      <c r="AJ78" s="7">
        <v>2.9916000000000002E-2</v>
      </c>
      <c r="AK78" s="7">
        <v>3.7827E-2</v>
      </c>
      <c r="AL78" s="7">
        <v>8.3004861987115319E-2</v>
      </c>
      <c r="AM78" s="7">
        <v>3.4568000000000002E-2</v>
      </c>
      <c r="AN78" s="7">
        <v>4.232431220958377E-2</v>
      </c>
      <c r="AO78" s="7">
        <v>3.5727196556259777E-2</v>
      </c>
      <c r="AP78" s="7">
        <v>4.7414371185673376E-2</v>
      </c>
      <c r="AQ78" s="7">
        <v>3.3281972146177674E-2</v>
      </c>
      <c r="AR78" s="7">
        <v>5.7953787418517644E-2</v>
      </c>
      <c r="AS78" s="7">
        <v>2.8757999999999999E-2</v>
      </c>
      <c r="AT78" s="7">
        <v>4.3302401973616567E-2</v>
      </c>
      <c r="AU78" s="7">
        <v>5.8253202652405189E-2</v>
      </c>
      <c r="AV78" s="7">
        <v>3.9549731042225256E-2</v>
      </c>
      <c r="AW78" s="7">
        <v>3.527807370542857E-2</v>
      </c>
      <c r="AX78" s="7">
        <v>6.607792076466823E-2</v>
      </c>
      <c r="AY78" s="7">
        <v>3.0677059611355473E-2</v>
      </c>
      <c r="AZ78" s="7">
        <v>3.2273940858756012E-2</v>
      </c>
      <c r="BA78" s="7">
        <v>3.7294136280271895E-2</v>
      </c>
      <c r="BB78" s="7">
        <v>6.5978115686705863E-2</v>
      </c>
      <c r="BC78" s="7">
        <v>4.2101E-2</v>
      </c>
      <c r="BD78" s="12"/>
      <c r="BE78" s="3"/>
    </row>
    <row r="79" spans="1:57" x14ac:dyDescent="0.25">
      <c r="A79" s="3"/>
      <c r="B79" s="3">
        <v>69</v>
      </c>
      <c r="C79" s="6">
        <v>3.5642E-2</v>
      </c>
      <c r="D79" s="6">
        <v>3.5642E-2</v>
      </c>
      <c r="E79" s="6">
        <v>3.5642E-2</v>
      </c>
      <c r="F79" s="6">
        <v>3.4464000000000002E-2</v>
      </c>
      <c r="G79" s="6">
        <v>4.5199000000000003E-2</v>
      </c>
      <c r="H79" s="6">
        <v>3.5642E-2</v>
      </c>
      <c r="I79" s="6">
        <v>3.5229999999999997E-2</v>
      </c>
      <c r="J79" s="6">
        <v>3.5536999999999999E-2</v>
      </c>
      <c r="K79" s="6">
        <v>3.5642E-2</v>
      </c>
      <c r="L79" s="6">
        <v>3.5642E-2</v>
      </c>
      <c r="M79" s="6">
        <v>3.5642E-2</v>
      </c>
      <c r="N79" s="6">
        <v>3.5642E-2</v>
      </c>
      <c r="O79" s="6">
        <v>3.5642E-2</v>
      </c>
      <c r="P79" s="7">
        <v>4.7222E-2</v>
      </c>
      <c r="Q79" s="7">
        <v>4.8446999999999997E-2</v>
      </c>
      <c r="R79" s="6">
        <v>3.5642E-2</v>
      </c>
      <c r="S79" s="6">
        <v>3.5642E-2</v>
      </c>
      <c r="T79" s="6">
        <v>3.5642E-2</v>
      </c>
      <c r="U79" s="7">
        <v>2.9227E-2</v>
      </c>
      <c r="V79" s="6">
        <v>3.5642E-2</v>
      </c>
      <c r="W79" s="6">
        <v>3.5642E-2</v>
      </c>
      <c r="X79" s="6">
        <v>3.5642E-2</v>
      </c>
      <c r="Y79" s="6">
        <v>3.5642E-2</v>
      </c>
      <c r="Z79" s="7">
        <v>3.8358999999999997E-2</v>
      </c>
      <c r="AA79" s="7">
        <v>4.2065999999999999E-2</v>
      </c>
      <c r="AB79" s="6">
        <v>3.5642E-2</v>
      </c>
      <c r="AC79" s="7">
        <v>4.6157999999999998E-2</v>
      </c>
      <c r="AD79" s="7">
        <v>5.1927706169445198E-2</v>
      </c>
      <c r="AE79" s="6">
        <v>3.5642E-2</v>
      </c>
      <c r="AF79" s="6">
        <v>3.5642E-2</v>
      </c>
      <c r="AG79" s="6">
        <v>3.5642E-2</v>
      </c>
      <c r="AH79" s="7">
        <v>3.7957999999999999E-2</v>
      </c>
      <c r="AI79" s="7">
        <v>2.2937087256065469E-2</v>
      </c>
      <c r="AJ79" s="7">
        <v>3.0089999999999999E-2</v>
      </c>
      <c r="AK79" s="7">
        <v>3.7886999999999997E-2</v>
      </c>
      <c r="AL79" s="7">
        <v>8.2548838125684698E-2</v>
      </c>
      <c r="AM79" s="7">
        <v>3.4674999999999997E-2</v>
      </c>
      <c r="AN79" s="7">
        <v>4.2326164793336396E-2</v>
      </c>
      <c r="AO79" s="7">
        <v>3.582865602426466E-2</v>
      </c>
      <c r="AP79" s="7">
        <v>4.7336532538457599E-2</v>
      </c>
      <c r="AQ79" s="7">
        <v>3.3413299461875656E-2</v>
      </c>
      <c r="AR79" s="7">
        <v>5.7876270265246665E-2</v>
      </c>
      <c r="AS79" s="7">
        <v>2.8948999999999999E-2</v>
      </c>
      <c r="AT79" s="7">
        <v>4.3284322768499139E-2</v>
      </c>
      <c r="AU79" s="7">
        <v>5.8165713820243825E-2</v>
      </c>
      <c r="AV79" s="7">
        <v>3.9591422239226404E-2</v>
      </c>
      <c r="AW79" s="7">
        <v>3.5379519473407006E-2</v>
      </c>
      <c r="AX79" s="7">
        <v>6.5880881682751413E-2</v>
      </c>
      <c r="AY79" s="7">
        <v>3.0838249903625936E-2</v>
      </c>
      <c r="AZ79" s="7">
        <v>3.2415218237747734E-2</v>
      </c>
      <c r="BA79" s="7">
        <v>3.7365701109421501E-2</v>
      </c>
      <c r="BB79" s="7">
        <v>6.5781073560338577E-2</v>
      </c>
      <c r="BC79" s="7">
        <v>4.2099999999999999E-2</v>
      </c>
      <c r="BD79" s="12"/>
      <c r="BE79" s="3"/>
    </row>
    <row r="80" spans="1:57" x14ac:dyDescent="0.25">
      <c r="A80" s="3"/>
      <c r="B80" s="8">
        <v>70</v>
      </c>
      <c r="C80" s="9">
        <v>3.5732E-2</v>
      </c>
      <c r="D80" s="9">
        <v>3.5732E-2</v>
      </c>
      <c r="E80" s="9">
        <v>3.5732E-2</v>
      </c>
      <c r="F80" s="9">
        <v>3.4569999999999997E-2</v>
      </c>
      <c r="G80" s="9">
        <v>4.5154E-2</v>
      </c>
      <c r="H80" s="9">
        <v>3.5732E-2</v>
      </c>
      <c r="I80" s="9">
        <v>3.5326000000000003E-2</v>
      </c>
      <c r="J80" s="9">
        <v>3.5629000000000001E-2</v>
      </c>
      <c r="K80" s="9">
        <v>3.5732E-2</v>
      </c>
      <c r="L80" s="9">
        <v>3.5732E-2</v>
      </c>
      <c r="M80" s="9">
        <v>3.5732E-2</v>
      </c>
      <c r="N80" s="9">
        <v>3.5732E-2</v>
      </c>
      <c r="O80" s="9">
        <v>3.5732E-2</v>
      </c>
      <c r="P80" s="10">
        <v>4.7147000000000001E-2</v>
      </c>
      <c r="Q80" s="10">
        <v>4.8355000000000002E-2</v>
      </c>
      <c r="R80" s="9">
        <v>3.5732E-2</v>
      </c>
      <c r="S80" s="9">
        <v>3.5732E-2</v>
      </c>
      <c r="T80" s="9">
        <v>3.5732E-2</v>
      </c>
      <c r="U80" s="10">
        <v>2.9408E-2</v>
      </c>
      <c r="V80" s="9">
        <v>3.5732E-2</v>
      </c>
      <c r="W80" s="9">
        <v>3.5732E-2</v>
      </c>
      <c r="X80" s="9">
        <v>3.5732E-2</v>
      </c>
      <c r="Y80" s="9">
        <v>3.5732E-2</v>
      </c>
      <c r="Z80" s="10">
        <v>3.8412000000000002E-2</v>
      </c>
      <c r="AA80" s="10">
        <v>4.2065999999999999E-2</v>
      </c>
      <c r="AB80" s="9">
        <v>3.5732E-2</v>
      </c>
      <c r="AC80" s="10">
        <v>4.6099000000000001E-2</v>
      </c>
      <c r="AD80" s="10">
        <v>5.1785202682898213E-2</v>
      </c>
      <c r="AE80" s="9">
        <v>3.5732E-2</v>
      </c>
      <c r="AF80" s="9">
        <v>3.5732E-2</v>
      </c>
      <c r="AG80" s="9">
        <v>3.5732E-2</v>
      </c>
      <c r="AH80" s="10">
        <v>3.8016000000000001E-2</v>
      </c>
      <c r="AI80" s="10">
        <v>2.3065541905973319E-2</v>
      </c>
      <c r="AJ80" s="10">
        <v>3.0259000000000001E-2</v>
      </c>
      <c r="AK80" s="10">
        <v>3.7945E-2</v>
      </c>
      <c r="AL80" s="10">
        <v>8.2107693579960728E-2</v>
      </c>
      <c r="AM80" s="10">
        <v>3.4778999999999997E-2</v>
      </c>
      <c r="AN80" s="10">
        <v>4.2313167178845701E-2</v>
      </c>
      <c r="AO80" s="10">
        <v>3.5905320188748924E-2</v>
      </c>
      <c r="AP80" s="10">
        <v>4.7263777937549767E-2</v>
      </c>
      <c r="AQ80" s="10">
        <v>3.3529825510177025E-2</v>
      </c>
      <c r="AR80" s="10">
        <v>5.7783825799796018E-2</v>
      </c>
      <c r="AS80" s="10">
        <v>2.9132999999999999E-2</v>
      </c>
      <c r="AT80" s="10">
        <v>4.326136883625864E-2</v>
      </c>
      <c r="AU80" s="10">
        <v>5.8073276832058651E-2</v>
      </c>
      <c r="AV80" s="10">
        <v>3.9628259327854964E-2</v>
      </c>
      <c r="AW80" s="10">
        <v>3.5466153105315534E-2</v>
      </c>
      <c r="AX80" s="10">
        <v>6.5678852231519702E-2</v>
      </c>
      <c r="AY80" s="10">
        <v>3.0994633710357045E-2</v>
      </c>
      <c r="AZ80" s="10">
        <v>3.255168064252989E-2</v>
      </c>
      <c r="BA80" s="10">
        <v>3.7432423910687795E-2</v>
      </c>
      <c r="BB80" s="10">
        <v>6.5579041530739346E-2</v>
      </c>
      <c r="BC80" s="10">
        <v>4.2098999999999998E-2</v>
      </c>
      <c r="BD80" s="12"/>
      <c r="BE80" s="3"/>
    </row>
    <row r="81" spans="1:57" x14ac:dyDescent="0.25">
      <c r="A81" s="3"/>
      <c r="B81" s="3">
        <v>71</v>
      </c>
      <c r="C81" s="6">
        <v>3.5819999999999998E-2</v>
      </c>
      <c r="D81" s="6">
        <v>3.5819999999999998E-2</v>
      </c>
      <c r="E81" s="6">
        <v>3.5819999999999998E-2</v>
      </c>
      <c r="F81" s="6">
        <v>3.4674000000000003E-2</v>
      </c>
      <c r="G81" s="6">
        <v>4.5109000000000003E-2</v>
      </c>
      <c r="H81" s="6">
        <v>3.5819999999999998E-2</v>
      </c>
      <c r="I81" s="6">
        <v>3.5418999999999999E-2</v>
      </c>
      <c r="J81" s="6">
        <v>3.5718E-2</v>
      </c>
      <c r="K81" s="6">
        <v>3.5819999999999998E-2</v>
      </c>
      <c r="L81" s="6">
        <v>3.5819999999999998E-2</v>
      </c>
      <c r="M81" s="6">
        <v>3.5819999999999998E-2</v>
      </c>
      <c r="N81" s="6">
        <v>3.5819999999999998E-2</v>
      </c>
      <c r="O81" s="6">
        <v>3.5819999999999998E-2</v>
      </c>
      <c r="P81" s="7">
        <v>4.7074999999999999E-2</v>
      </c>
      <c r="Q81" s="7">
        <v>4.8265000000000002E-2</v>
      </c>
      <c r="R81" s="6">
        <v>3.5819999999999998E-2</v>
      </c>
      <c r="S81" s="6">
        <v>3.5819999999999998E-2</v>
      </c>
      <c r="T81" s="6">
        <v>3.5819999999999998E-2</v>
      </c>
      <c r="U81" s="7">
        <v>2.9583999999999999E-2</v>
      </c>
      <c r="V81" s="6">
        <v>3.5819999999999998E-2</v>
      </c>
      <c r="W81" s="6">
        <v>3.5819999999999998E-2</v>
      </c>
      <c r="X81" s="6">
        <v>3.5819999999999998E-2</v>
      </c>
      <c r="Y81" s="6">
        <v>3.5819999999999998E-2</v>
      </c>
      <c r="Z81" s="7">
        <v>3.8462999999999997E-2</v>
      </c>
      <c r="AA81" s="7">
        <v>4.2064999999999998E-2</v>
      </c>
      <c r="AB81" s="6">
        <v>3.5819999999999998E-2</v>
      </c>
      <c r="AC81" s="7">
        <v>4.6042E-2</v>
      </c>
      <c r="AD81" s="7">
        <v>5.1648165777904209E-2</v>
      </c>
      <c r="AE81" s="6">
        <v>3.5819999999999998E-2</v>
      </c>
      <c r="AF81" s="6">
        <v>3.5819999999999998E-2</v>
      </c>
      <c r="AG81" s="6">
        <v>3.5819999999999998E-2</v>
      </c>
      <c r="AH81" s="7">
        <v>3.8073000000000003E-2</v>
      </c>
      <c r="AI81" s="7">
        <v>2.3190445410172345E-2</v>
      </c>
      <c r="AJ81" s="7">
        <v>3.0422999999999999E-2</v>
      </c>
      <c r="AK81" s="7">
        <v>3.8001E-2</v>
      </c>
      <c r="AL81" s="7">
        <v>8.1682137843713143E-2</v>
      </c>
      <c r="AM81" s="7">
        <v>3.4880000000000001E-2</v>
      </c>
      <c r="AN81" s="7">
        <v>4.2315575587963394E-2</v>
      </c>
      <c r="AO81" s="7">
        <v>3.5997362122474286E-2</v>
      </c>
      <c r="AP81" s="7">
        <v>4.7196470350403308E-2</v>
      </c>
      <c r="AQ81" s="7">
        <v>3.3651737850136199E-2</v>
      </c>
      <c r="AR81" s="7">
        <v>5.770686336645392E-2</v>
      </c>
      <c r="AS81" s="7">
        <v>2.9312999999999999E-2</v>
      </c>
      <c r="AT81" s="7">
        <v>4.3253825296898807E-2</v>
      </c>
      <c r="AU81" s="7">
        <v>5.7986342003158109E-2</v>
      </c>
      <c r="AV81" s="7">
        <v>3.9660528539274598E-2</v>
      </c>
      <c r="AW81" s="7">
        <v>3.5558181407653544E-2</v>
      </c>
      <c r="AX81" s="7">
        <v>6.5492339674639855E-2</v>
      </c>
      <c r="AY81" s="7">
        <v>3.1156392879563732E-2</v>
      </c>
      <c r="AZ81" s="7">
        <v>3.2683544001554043E-2</v>
      </c>
      <c r="BA81" s="7">
        <v>3.7494569104817854E-2</v>
      </c>
      <c r="BB81" s="7">
        <v>6.5392525875816787E-2</v>
      </c>
      <c r="BC81" s="7">
        <v>4.2098999999999998E-2</v>
      </c>
      <c r="BD81" s="12"/>
      <c r="BE81" s="3"/>
    </row>
    <row r="82" spans="1:57" x14ac:dyDescent="0.25">
      <c r="A82" s="3"/>
      <c r="B82" s="3">
        <v>72</v>
      </c>
      <c r="C82" s="6">
        <v>3.5904999999999999E-2</v>
      </c>
      <c r="D82" s="6">
        <v>3.5904999999999999E-2</v>
      </c>
      <c r="E82" s="6">
        <v>3.5904999999999999E-2</v>
      </c>
      <c r="F82" s="6">
        <v>3.4775E-2</v>
      </c>
      <c r="G82" s="6">
        <v>4.5067000000000003E-2</v>
      </c>
      <c r="H82" s="6">
        <v>3.5904999999999999E-2</v>
      </c>
      <c r="I82" s="6">
        <v>3.5508999999999999E-2</v>
      </c>
      <c r="J82" s="6">
        <v>3.5804000000000002E-2</v>
      </c>
      <c r="K82" s="6">
        <v>3.5904999999999999E-2</v>
      </c>
      <c r="L82" s="6">
        <v>3.5904999999999999E-2</v>
      </c>
      <c r="M82" s="6">
        <v>3.5904999999999999E-2</v>
      </c>
      <c r="N82" s="6">
        <v>3.5904999999999999E-2</v>
      </c>
      <c r="O82" s="6">
        <v>3.5904999999999999E-2</v>
      </c>
      <c r="P82" s="7">
        <v>4.7004999999999998E-2</v>
      </c>
      <c r="Q82" s="7">
        <v>4.8179E-2</v>
      </c>
      <c r="R82" s="6">
        <v>3.5904999999999999E-2</v>
      </c>
      <c r="S82" s="6">
        <v>3.5904999999999999E-2</v>
      </c>
      <c r="T82" s="6">
        <v>3.5904999999999999E-2</v>
      </c>
      <c r="U82" s="7">
        <v>2.9755E-2</v>
      </c>
      <c r="V82" s="6">
        <v>3.5904999999999999E-2</v>
      </c>
      <c r="W82" s="6">
        <v>3.5904999999999999E-2</v>
      </c>
      <c r="X82" s="6">
        <v>3.5904999999999999E-2</v>
      </c>
      <c r="Y82" s="6">
        <v>3.5904999999999999E-2</v>
      </c>
      <c r="Z82" s="7">
        <v>3.8511999999999998E-2</v>
      </c>
      <c r="AA82" s="7">
        <v>4.2064999999999998E-2</v>
      </c>
      <c r="AB82" s="6">
        <v>3.5904999999999999E-2</v>
      </c>
      <c r="AC82" s="7">
        <v>4.5985999999999999E-2</v>
      </c>
      <c r="AD82" s="7">
        <v>5.1516579129343265E-2</v>
      </c>
      <c r="AE82" s="6">
        <v>3.5904999999999999E-2</v>
      </c>
      <c r="AF82" s="6">
        <v>3.5904999999999999E-2</v>
      </c>
      <c r="AG82" s="6">
        <v>3.5904999999999999E-2</v>
      </c>
      <c r="AH82" s="7">
        <v>3.8128000000000002E-2</v>
      </c>
      <c r="AI82" s="7">
        <v>2.3311939189696096E-2</v>
      </c>
      <c r="AJ82" s="7">
        <v>3.0582999999999999E-2</v>
      </c>
      <c r="AK82" s="7">
        <v>3.8056E-2</v>
      </c>
      <c r="AL82" s="7">
        <v>8.1271868154779492E-2</v>
      </c>
      <c r="AM82" s="7">
        <v>3.4978000000000002E-2</v>
      </c>
      <c r="AN82" s="7">
        <v>4.2313500806145488E-2</v>
      </c>
      <c r="AO82" s="7">
        <v>3.6084953220814286E-2</v>
      </c>
      <c r="AP82" s="7">
        <v>4.7124654549943079E-2</v>
      </c>
      <c r="AQ82" s="7">
        <v>3.3769211169857982E-2</v>
      </c>
      <c r="AR82" s="7">
        <v>5.7635328600189162E-2</v>
      </c>
      <c r="AS82" s="7">
        <v>2.9488E-2</v>
      </c>
      <c r="AT82" s="7">
        <v>4.3231812309111106E-2</v>
      </c>
      <c r="AU82" s="7">
        <v>5.7904833063016081E-2</v>
      </c>
      <c r="AV82" s="7">
        <v>3.9698309352048211E-2</v>
      </c>
      <c r="AW82" s="7">
        <v>3.5655742409645974E-2</v>
      </c>
      <c r="AX82" s="7">
        <v>6.5301233320596896E-2</v>
      </c>
      <c r="AY82" s="7">
        <v>3.130374441733097E-2</v>
      </c>
      <c r="AZ82" s="7">
        <v>3.2820954726578533E-2</v>
      </c>
      <c r="BA82" s="7">
        <v>3.7562236942976002E-2</v>
      </c>
      <c r="BB82" s="7">
        <v>6.5211398499654516E-2</v>
      </c>
      <c r="BC82" s="7">
        <v>4.2097999999999997E-2</v>
      </c>
      <c r="BD82" s="12"/>
      <c r="BE82" s="3"/>
    </row>
    <row r="83" spans="1:57" x14ac:dyDescent="0.25">
      <c r="A83" s="3"/>
      <c r="B83" s="3">
        <v>73</v>
      </c>
      <c r="C83" s="6">
        <v>3.5987999999999999E-2</v>
      </c>
      <c r="D83" s="6">
        <v>3.5987999999999999E-2</v>
      </c>
      <c r="E83" s="6">
        <v>3.5987999999999999E-2</v>
      </c>
      <c r="F83" s="6">
        <v>3.4874000000000002E-2</v>
      </c>
      <c r="G83" s="6">
        <v>4.5025000000000003E-2</v>
      </c>
      <c r="H83" s="6">
        <v>3.5987999999999999E-2</v>
      </c>
      <c r="I83" s="6">
        <v>3.5596999999999997E-2</v>
      </c>
      <c r="J83" s="6">
        <v>3.5888000000000003E-2</v>
      </c>
      <c r="K83" s="6">
        <v>3.5987999999999999E-2</v>
      </c>
      <c r="L83" s="6">
        <v>3.5987999999999999E-2</v>
      </c>
      <c r="M83" s="6">
        <v>3.5987999999999999E-2</v>
      </c>
      <c r="N83" s="6">
        <v>3.5987999999999999E-2</v>
      </c>
      <c r="O83" s="6">
        <v>3.5987999999999999E-2</v>
      </c>
      <c r="P83" s="7">
        <v>4.6935999999999999E-2</v>
      </c>
      <c r="Q83" s="7">
        <v>4.8093999999999998E-2</v>
      </c>
      <c r="R83" s="6">
        <v>3.5987999999999999E-2</v>
      </c>
      <c r="S83" s="6">
        <v>3.5987999999999999E-2</v>
      </c>
      <c r="T83" s="6">
        <v>3.5987999999999999E-2</v>
      </c>
      <c r="U83" s="7">
        <v>2.9922000000000001E-2</v>
      </c>
      <c r="V83" s="6">
        <v>3.5987999999999999E-2</v>
      </c>
      <c r="W83" s="6">
        <v>3.5987999999999999E-2</v>
      </c>
      <c r="X83" s="6">
        <v>3.5987999999999999E-2</v>
      </c>
      <c r="Y83" s="6">
        <v>3.5987999999999999E-2</v>
      </c>
      <c r="Z83" s="7">
        <v>3.8559999999999997E-2</v>
      </c>
      <c r="AA83" s="7">
        <v>4.2063999999999997E-2</v>
      </c>
      <c r="AB83" s="6">
        <v>3.5987999999999999E-2</v>
      </c>
      <c r="AC83" s="7">
        <v>4.5932000000000001E-2</v>
      </c>
      <c r="AD83" s="7">
        <v>5.1390626311466958E-2</v>
      </c>
      <c r="AE83" s="6">
        <v>3.5987999999999999E-2</v>
      </c>
      <c r="AF83" s="6">
        <v>3.5987999999999999E-2</v>
      </c>
      <c r="AG83" s="6">
        <v>3.5987999999999999E-2</v>
      </c>
      <c r="AH83" s="7">
        <v>3.8181E-2</v>
      </c>
      <c r="AI83" s="7">
        <v>2.3430157625270676E-2</v>
      </c>
      <c r="AJ83" s="7">
        <v>3.0738999999999999E-2</v>
      </c>
      <c r="AK83" s="7">
        <v>3.8109999999999998E-2</v>
      </c>
      <c r="AL83" s="7">
        <v>8.0857113816180215E-2</v>
      </c>
      <c r="AM83" s="7">
        <v>3.5074000000000001E-2</v>
      </c>
      <c r="AN83" s="7">
        <v>4.2307122372005956E-2</v>
      </c>
      <c r="AO83" s="7">
        <v>3.6158288936062988E-2</v>
      </c>
      <c r="AP83" s="7">
        <v>4.7048511790955372E-2</v>
      </c>
      <c r="AQ83" s="7">
        <v>3.3882422014967162E-2</v>
      </c>
      <c r="AR83" s="7">
        <v>5.7549441619870745E-2</v>
      </c>
      <c r="AS83" s="7">
        <v>2.9658E-2</v>
      </c>
      <c r="AT83" s="7">
        <v>4.3215472765952168E-2</v>
      </c>
      <c r="AU83" s="7">
        <v>5.7828934048777425E-2</v>
      </c>
      <c r="AV83" s="7">
        <v>3.9731799277081814E-2</v>
      </c>
      <c r="AW83" s="7">
        <v>3.57390502927033E-2</v>
      </c>
      <c r="AX83" s="7">
        <v>6.5115700945268085E-2</v>
      </c>
      <c r="AY83" s="7">
        <v>3.1446845134496471E-2</v>
      </c>
      <c r="AZ83" s="7">
        <v>3.2944126003638496E-2</v>
      </c>
      <c r="BA83" s="7">
        <v>3.7615642315361297E-2</v>
      </c>
      <c r="BB83" s="7">
        <v>6.5025864093119612E-2</v>
      </c>
      <c r="BC83" s="7">
        <v>4.2097000000000002E-2</v>
      </c>
      <c r="BD83" s="12"/>
      <c r="BE83" s="3"/>
    </row>
    <row r="84" spans="1:57" x14ac:dyDescent="0.25">
      <c r="A84" s="3"/>
      <c r="B84" s="3">
        <v>74</v>
      </c>
      <c r="C84" s="6">
        <v>3.6068000000000003E-2</v>
      </c>
      <c r="D84" s="6">
        <v>3.6068000000000003E-2</v>
      </c>
      <c r="E84" s="6">
        <v>3.6068000000000003E-2</v>
      </c>
      <c r="F84" s="6">
        <v>3.4969E-2</v>
      </c>
      <c r="G84" s="6">
        <v>4.4984000000000003E-2</v>
      </c>
      <c r="H84" s="6">
        <v>3.6068000000000003E-2</v>
      </c>
      <c r="I84" s="6">
        <v>3.5682999999999999E-2</v>
      </c>
      <c r="J84" s="6">
        <v>3.5970000000000002E-2</v>
      </c>
      <c r="K84" s="6">
        <v>3.6068000000000003E-2</v>
      </c>
      <c r="L84" s="6">
        <v>3.6068000000000003E-2</v>
      </c>
      <c r="M84" s="6">
        <v>3.6068000000000003E-2</v>
      </c>
      <c r="N84" s="6">
        <v>3.6068000000000003E-2</v>
      </c>
      <c r="O84" s="6">
        <v>3.6068000000000003E-2</v>
      </c>
      <c r="P84" s="7">
        <v>4.6870000000000002E-2</v>
      </c>
      <c r="Q84" s="7">
        <v>4.8011999999999999E-2</v>
      </c>
      <c r="R84" s="6">
        <v>3.6068000000000003E-2</v>
      </c>
      <c r="S84" s="6">
        <v>3.6068000000000003E-2</v>
      </c>
      <c r="T84" s="6">
        <v>3.6068000000000003E-2</v>
      </c>
      <c r="U84" s="7">
        <v>3.0084E-2</v>
      </c>
      <c r="V84" s="6">
        <v>3.6068000000000003E-2</v>
      </c>
      <c r="W84" s="6">
        <v>3.6068000000000003E-2</v>
      </c>
      <c r="X84" s="6">
        <v>3.6068000000000003E-2</v>
      </c>
      <c r="Y84" s="6">
        <v>3.6068000000000003E-2</v>
      </c>
      <c r="Z84" s="7">
        <v>3.8607000000000002E-2</v>
      </c>
      <c r="AA84" s="7">
        <v>4.2063999999999997E-2</v>
      </c>
      <c r="AB84" s="6">
        <v>3.6068000000000003E-2</v>
      </c>
      <c r="AC84" s="7">
        <v>4.5879000000000003E-2</v>
      </c>
      <c r="AD84" s="7">
        <v>5.1260695110699084E-2</v>
      </c>
      <c r="AE84" s="6">
        <v>3.6068000000000003E-2</v>
      </c>
      <c r="AF84" s="6">
        <v>3.6068000000000003E-2</v>
      </c>
      <c r="AG84" s="6">
        <v>3.6068000000000003E-2</v>
      </c>
      <c r="AH84" s="7">
        <v>3.8233000000000003E-2</v>
      </c>
      <c r="AI84" s="7">
        <v>2.3545228453674127E-2</v>
      </c>
      <c r="AJ84" s="7">
        <v>3.0890000000000001E-2</v>
      </c>
      <c r="AK84" s="7">
        <v>3.8162000000000001E-2</v>
      </c>
      <c r="AL84" s="7">
        <v>8.0468481291965821E-2</v>
      </c>
      <c r="AM84" s="7">
        <v>3.5166999999999997E-2</v>
      </c>
      <c r="AN84" s="7">
        <v>4.2306701876045683E-2</v>
      </c>
      <c r="AO84" s="7">
        <v>3.6247533655940245E-2</v>
      </c>
      <c r="AP84" s="7">
        <v>4.6988332675435229E-2</v>
      </c>
      <c r="AQ84" s="7">
        <v>3.39915665756374E-2</v>
      </c>
      <c r="AR84" s="7">
        <v>5.7479577814365967E-2</v>
      </c>
      <c r="AS84" s="7">
        <v>2.9824E-2</v>
      </c>
      <c r="AT84" s="7">
        <v>4.3205095846077679E-2</v>
      </c>
      <c r="AU84" s="7">
        <v>5.7749096005375478E-2</v>
      </c>
      <c r="AV84" s="7">
        <v>3.9761252294288063E-2</v>
      </c>
      <c r="AW84" s="7">
        <v>3.5828283136591699E-2</v>
      </c>
      <c r="AX84" s="7">
        <v>6.493624776563256E-2</v>
      </c>
      <c r="AY84" s="7">
        <v>3.159584932221815E-2</v>
      </c>
      <c r="AZ84" s="7">
        <v>3.3063226139937285E-2</v>
      </c>
      <c r="BA84" s="7">
        <v>3.7684964007991484E-2</v>
      </c>
      <c r="BB84" s="7">
        <v>6.4846408368629538E-2</v>
      </c>
      <c r="BC84" s="7">
        <v>4.2096000000000001E-2</v>
      </c>
      <c r="BD84" s="12"/>
      <c r="BE84" s="3"/>
    </row>
    <row r="85" spans="1:57" x14ac:dyDescent="0.25">
      <c r="A85" s="3"/>
      <c r="B85" s="8">
        <v>75</v>
      </c>
      <c r="C85" s="9">
        <v>3.6146999999999999E-2</v>
      </c>
      <c r="D85" s="9">
        <v>3.6146999999999999E-2</v>
      </c>
      <c r="E85" s="9">
        <v>3.6146999999999999E-2</v>
      </c>
      <c r="F85" s="9">
        <v>3.5062000000000003E-2</v>
      </c>
      <c r="G85" s="9">
        <v>4.4944999999999999E-2</v>
      </c>
      <c r="H85" s="9">
        <v>3.6146999999999999E-2</v>
      </c>
      <c r="I85" s="9">
        <v>3.5765999999999999E-2</v>
      </c>
      <c r="J85" s="9">
        <v>3.6049999999999999E-2</v>
      </c>
      <c r="K85" s="9">
        <v>3.6146999999999999E-2</v>
      </c>
      <c r="L85" s="9">
        <v>3.6146999999999999E-2</v>
      </c>
      <c r="M85" s="9">
        <v>3.6146999999999999E-2</v>
      </c>
      <c r="N85" s="9">
        <v>3.6146999999999999E-2</v>
      </c>
      <c r="O85" s="9">
        <v>3.6146999999999999E-2</v>
      </c>
      <c r="P85" s="10">
        <v>4.6804999999999999E-2</v>
      </c>
      <c r="Q85" s="10">
        <v>4.7931000000000001E-2</v>
      </c>
      <c r="R85" s="9">
        <v>3.6146999999999999E-2</v>
      </c>
      <c r="S85" s="9">
        <v>3.6146999999999999E-2</v>
      </c>
      <c r="T85" s="9">
        <v>3.6146999999999999E-2</v>
      </c>
      <c r="U85" s="10">
        <v>3.0242000000000002E-2</v>
      </c>
      <c r="V85" s="9">
        <v>3.6146999999999999E-2</v>
      </c>
      <c r="W85" s="9">
        <v>3.6146999999999999E-2</v>
      </c>
      <c r="X85" s="9">
        <v>3.6146999999999999E-2</v>
      </c>
      <c r="Y85" s="9">
        <v>3.6146999999999999E-2</v>
      </c>
      <c r="Z85" s="10">
        <v>3.8653E-2</v>
      </c>
      <c r="AA85" s="10">
        <v>4.2063000000000003E-2</v>
      </c>
      <c r="AB85" s="9">
        <v>3.6146999999999999E-2</v>
      </c>
      <c r="AC85" s="10">
        <v>4.5827E-2</v>
      </c>
      <c r="AD85" s="10">
        <v>5.1136731595961216E-2</v>
      </c>
      <c r="AE85" s="9">
        <v>3.6146999999999999E-2</v>
      </c>
      <c r="AF85" s="9">
        <v>3.6146999999999999E-2</v>
      </c>
      <c r="AG85" s="9">
        <v>3.6146999999999999E-2</v>
      </c>
      <c r="AH85" s="10">
        <v>3.8283999999999999E-2</v>
      </c>
      <c r="AI85" s="10">
        <v>2.3657273141379553E-2</v>
      </c>
      <c r="AJ85" s="10">
        <v>3.1038E-2</v>
      </c>
      <c r="AK85" s="10">
        <v>3.8212000000000003E-2</v>
      </c>
      <c r="AL85" s="10">
        <v>8.0085691430606287E-2</v>
      </c>
      <c r="AM85" s="10">
        <v>3.5256999999999997E-2</v>
      </c>
      <c r="AN85" s="10">
        <v>4.2302307646422843E-2</v>
      </c>
      <c r="AO85" s="10">
        <v>3.6322850080577229E-2</v>
      </c>
      <c r="AP85" s="10">
        <v>4.691417642008E-2</v>
      </c>
      <c r="AQ85" s="10">
        <v>3.4096774893292325E-2</v>
      </c>
      <c r="AR85" s="10">
        <v>5.7405678760153123E-2</v>
      </c>
      <c r="AS85" s="10">
        <v>2.9985000000000001E-2</v>
      </c>
      <c r="AT85" s="10">
        <v>4.3190741241348141E-2</v>
      </c>
      <c r="AU85" s="10">
        <v>5.7675203558613664E-2</v>
      </c>
      <c r="AV85" s="10">
        <v>3.9796725260734744E-2</v>
      </c>
      <c r="AW85" s="10">
        <v>3.5903589282971993E-2</v>
      </c>
      <c r="AX85" s="10">
        <v>6.4772689918073167E-2</v>
      </c>
      <c r="AY85" s="10">
        <v>3.1730946106805824E-2</v>
      </c>
      <c r="AZ85" s="10">
        <v>3.3188376498481054E-2</v>
      </c>
      <c r="BA85" s="10">
        <v>3.774035087248051E-2</v>
      </c>
      <c r="BB85" s="10">
        <v>6.4682848318586394E-2</v>
      </c>
      <c r="BC85" s="10">
        <v>4.2095E-2</v>
      </c>
      <c r="BD85" s="12"/>
      <c r="BE85" s="3"/>
    </row>
    <row r="86" spans="1:57" x14ac:dyDescent="0.25">
      <c r="A86" s="3"/>
      <c r="B86" s="3">
        <v>76</v>
      </c>
      <c r="C86" s="6">
        <v>3.6222999999999998E-2</v>
      </c>
      <c r="D86" s="6">
        <v>3.6222999999999998E-2</v>
      </c>
      <c r="E86" s="6">
        <v>3.6222999999999998E-2</v>
      </c>
      <c r="F86" s="6">
        <v>3.5152999999999997E-2</v>
      </c>
      <c r="G86" s="6">
        <v>4.4906000000000001E-2</v>
      </c>
      <c r="H86" s="6">
        <v>3.6222999999999998E-2</v>
      </c>
      <c r="I86" s="6">
        <v>3.5847999999999998E-2</v>
      </c>
      <c r="J86" s="6">
        <v>3.6128E-2</v>
      </c>
      <c r="K86" s="6">
        <v>3.6222999999999998E-2</v>
      </c>
      <c r="L86" s="6">
        <v>3.6222999999999998E-2</v>
      </c>
      <c r="M86" s="6">
        <v>3.6222999999999998E-2</v>
      </c>
      <c r="N86" s="6">
        <v>3.6222999999999998E-2</v>
      </c>
      <c r="O86" s="6">
        <v>3.6222999999999998E-2</v>
      </c>
      <c r="P86" s="7">
        <v>4.6741999999999999E-2</v>
      </c>
      <c r="Q86" s="7">
        <v>4.7853E-2</v>
      </c>
      <c r="R86" s="6">
        <v>3.6222999999999998E-2</v>
      </c>
      <c r="S86" s="6">
        <v>3.6222999999999998E-2</v>
      </c>
      <c r="T86" s="6">
        <v>3.6222999999999998E-2</v>
      </c>
      <c r="U86" s="7">
        <v>3.0394999999999998E-2</v>
      </c>
      <c r="V86" s="6">
        <v>3.6222999999999998E-2</v>
      </c>
      <c r="W86" s="6">
        <v>3.6222999999999998E-2</v>
      </c>
      <c r="X86" s="6">
        <v>3.6222999999999998E-2</v>
      </c>
      <c r="Y86" s="6">
        <v>3.6222999999999998E-2</v>
      </c>
      <c r="Z86" s="7">
        <v>3.8697000000000002E-2</v>
      </c>
      <c r="AA86" s="7">
        <v>4.2063000000000003E-2</v>
      </c>
      <c r="AB86" s="6">
        <v>3.6222999999999998E-2</v>
      </c>
      <c r="AC86" s="7">
        <v>4.5776999999999998E-2</v>
      </c>
      <c r="AD86" s="7">
        <v>5.1018893065164717E-2</v>
      </c>
      <c r="AE86" s="6">
        <v>3.6222999999999998E-2</v>
      </c>
      <c r="AF86" s="6">
        <v>3.6222999999999998E-2</v>
      </c>
      <c r="AG86" s="6">
        <v>3.6222999999999998E-2</v>
      </c>
      <c r="AH86" s="7">
        <v>3.8332999999999999E-2</v>
      </c>
      <c r="AI86" s="7">
        <v>2.3766407236543108E-2</v>
      </c>
      <c r="AJ86" s="7">
        <v>3.1181E-2</v>
      </c>
      <c r="AK86" s="7">
        <v>3.8261999999999997E-2</v>
      </c>
      <c r="AL86" s="7">
        <v>7.9708908724273719E-2</v>
      </c>
      <c r="AM86" s="7">
        <v>3.5345000000000001E-2</v>
      </c>
      <c r="AN86" s="7">
        <v>4.2294093591935367E-2</v>
      </c>
      <c r="AO86" s="7">
        <v>3.6394372209007875E-2</v>
      </c>
      <c r="AP86" s="7">
        <v>4.685614549040884E-2</v>
      </c>
      <c r="AQ86" s="7">
        <v>3.4198198428561088E-2</v>
      </c>
      <c r="AR86" s="7">
        <v>5.7337883987995664E-2</v>
      </c>
      <c r="AS86" s="7">
        <v>3.0141999999999999E-2</v>
      </c>
      <c r="AT86" s="7">
        <v>4.3172563104113992E-2</v>
      </c>
      <c r="AU86" s="7">
        <v>5.7597431798412035E-2</v>
      </c>
      <c r="AV86" s="7">
        <v>3.9818406784886351E-2</v>
      </c>
      <c r="AW86" s="7">
        <v>3.5985085277197459E-2</v>
      </c>
      <c r="AX86" s="7">
        <v>6.4595240071562587E-2</v>
      </c>
      <c r="AY86" s="7">
        <v>3.1862268134813299E-2</v>
      </c>
      <c r="AZ86" s="7">
        <v>3.3299763700196383E-2</v>
      </c>
      <c r="BA86" s="7">
        <v>3.7791937342019688E-2</v>
      </c>
      <c r="BB86" s="7">
        <v>6.4505396598726117E-2</v>
      </c>
      <c r="BC86" s="7">
        <v>4.2093999999999999E-2</v>
      </c>
      <c r="BD86" s="12"/>
      <c r="BE86" s="3"/>
    </row>
    <row r="87" spans="1:57" x14ac:dyDescent="0.25">
      <c r="A87" s="3"/>
      <c r="B87" s="3">
        <v>77</v>
      </c>
      <c r="C87" s="6">
        <v>3.6297999999999997E-2</v>
      </c>
      <c r="D87" s="6">
        <v>3.6297999999999997E-2</v>
      </c>
      <c r="E87" s="6">
        <v>3.6297999999999997E-2</v>
      </c>
      <c r="F87" s="6">
        <v>3.5241000000000001E-2</v>
      </c>
      <c r="G87" s="6">
        <v>4.4867999999999998E-2</v>
      </c>
      <c r="H87" s="6">
        <v>3.6297999999999997E-2</v>
      </c>
      <c r="I87" s="6">
        <v>3.5927000000000001E-2</v>
      </c>
      <c r="J87" s="6">
        <v>3.6204E-2</v>
      </c>
      <c r="K87" s="6">
        <v>3.6297999999999997E-2</v>
      </c>
      <c r="L87" s="6">
        <v>3.6297999999999997E-2</v>
      </c>
      <c r="M87" s="6">
        <v>3.6297999999999997E-2</v>
      </c>
      <c r="N87" s="6">
        <v>3.6297999999999997E-2</v>
      </c>
      <c r="O87" s="6">
        <v>3.6297999999999997E-2</v>
      </c>
      <c r="P87" s="7">
        <v>4.6679999999999999E-2</v>
      </c>
      <c r="Q87" s="7">
        <v>4.7777E-2</v>
      </c>
      <c r="R87" s="6">
        <v>3.6297999999999997E-2</v>
      </c>
      <c r="S87" s="6">
        <v>3.6297999999999997E-2</v>
      </c>
      <c r="T87" s="6">
        <v>3.6297999999999997E-2</v>
      </c>
      <c r="U87" s="7">
        <v>3.0544999999999999E-2</v>
      </c>
      <c r="V87" s="6">
        <v>3.6297999999999997E-2</v>
      </c>
      <c r="W87" s="6">
        <v>3.6297999999999997E-2</v>
      </c>
      <c r="X87" s="6">
        <v>3.6297999999999997E-2</v>
      </c>
      <c r="Y87" s="6">
        <v>3.6297999999999997E-2</v>
      </c>
      <c r="Z87" s="7">
        <v>3.8740999999999998E-2</v>
      </c>
      <c r="AA87" s="7">
        <v>4.2062000000000002E-2</v>
      </c>
      <c r="AB87" s="6">
        <v>3.6297999999999997E-2</v>
      </c>
      <c r="AC87" s="7">
        <v>4.5727999999999998E-2</v>
      </c>
      <c r="AD87" s="7">
        <v>5.0897346146951961E-2</v>
      </c>
      <c r="AE87" s="6">
        <v>3.6297999999999997E-2</v>
      </c>
      <c r="AF87" s="6">
        <v>3.6297999999999997E-2</v>
      </c>
      <c r="AG87" s="6">
        <v>3.6297999999999997E-2</v>
      </c>
      <c r="AH87" s="7">
        <v>3.8380999999999998E-2</v>
      </c>
      <c r="AI87" s="7">
        <v>2.3872740700416895E-2</v>
      </c>
      <c r="AJ87" s="7">
        <v>3.1321000000000002E-2</v>
      </c>
      <c r="AK87" s="7">
        <v>3.8309999999999997E-2</v>
      </c>
      <c r="AL87" s="7">
        <v>7.9338289418818597E-2</v>
      </c>
      <c r="AM87" s="7">
        <v>3.5430999999999997E-2</v>
      </c>
      <c r="AN87" s="7">
        <v>4.2292188863572111E-2</v>
      </c>
      <c r="AO87" s="7">
        <v>3.6462244717987646E-2</v>
      </c>
      <c r="AP87" s="7">
        <v>4.6784440345615019E-2</v>
      </c>
      <c r="AQ87" s="7">
        <v>3.4295981225536121E-2</v>
      </c>
      <c r="AR87" s="7">
        <v>5.7266360470381805E-2</v>
      </c>
      <c r="AS87" s="7">
        <v>3.0294999999999999E-2</v>
      </c>
      <c r="AT87" s="7">
        <v>4.3150708035695873E-2</v>
      </c>
      <c r="AU87" s="7">
        <v>5.7515929997161708E-2</v>
      </c>
      <c r="AV87" s="7">
        <v>3.9846407501126668E-2</v>
      </c>
      <c r="AW87" s="7">
        <v>3.6052950694068553E-2</v>
      </c>
      <c r="AX87" s="7">
        <v>6.4424014498436488E-2</v>
      </c>
      <c r="AY87" s="7">
        <v>3.1989958798087414E-2</v>
      </c>
      <c r="AZ87" s="7">
        <v>3.3407513710198788E-2</v>
      </c>
      <c r="BA87" s="7">
        <v>3.7839868505814334E-2</v>
      </c>
      <c r="BB87" s="7">
        <v>6.4344152249866671E-2</v>
      </c>
      <c r="BC87" s="7">
        <v>4.2092999999999998E-2</v>
      </c>
      <c r="BD87" s="12"/>
      <c r="BE87" s="3"/>
    </row>
    <row r="88" spans="1:57" x14ac:dyDescent="0.25">
      <c r="A88" s="3"/>
      <c r="B88" s="3">
        <v>78</v>
      </c>
      <c r="C88" s="6">
        <v>3.637E-2</v>
      </c>
      <c r="D88" s="6">
        <v>3.637E-2</v>
      </c>
      <c r="E88" s="6">
        <v>3.637E-2</v>
      </c>
      <c r="F88" s="6">
        <v>3.5327999999999998E-2</v>
      </c>
      <c r="G88" s="6">
        <v>4.4831999999999997E-2</v>
      </c>
      <c r="H88" s="6">
        <v>3.637E-2</v>
      </c>
      <c r="I88" s="6">
        <v>3.6004000000000001E-2</v>
      </c>
      <c r="J88" s="6">
        <v>3.6277999999999998E-2</v>
      </c>
      <c r="K88" s="6">
        <v>3.637E-2</v>
      </c>
      <c r="L88" s="6">
        <v>3.637E-2</v>
      </c>
      <c r="M88" s="6">
        <v>3.637E-2</v>
      </c>
      <c r="N88" s="6">
        <v>3.637E-2</v>
      </c>
      <c r="O88" s="6">
        <v>3.637E-2</v>
      </c>
      <c r="P88" s="7">
        <v>4.6620000000000002E-2</v>
      </c>
      <c r="Q88" s="7">
        <v>4.7703000000000002E-2</v>
      </c>
      <c r="R88" s="6">
        <v>3.637E-2</v>
      </c>
      <c r="S88" s="6">
        <v>3.637E-2</v>
      </c>
      <c r="T88" s="6">
        <v>3.637E-2</v>
      </c>
      <c r="U88" s="7">
        <v>3.0691E-2</v>
      </c>
      <c r="V88" s="6">
        <v>3.637E-2</v>
      </c>
      <c r="W88" s="6">
        <v>3.637E-2</v>
      </c>
      <c r="X88" s="6">
        <v>3.637E-2</v>
      </c>
      <c r="Y88" s="6">
        <v>3.637E-2</v>
      </c>
      <c r="Z88" s="7">
        <v>3.8782999999999998E-2</v>
      </c>
      <c r="AA88" s="7">
        <v>4.2061000000000001E-2</v>
      </c>
      <c r="AB88" s="6">
        <v>3.637E-2</v>
      </c>
      <c r="AC88" s="7">
        <v>4.5679999999999998E-2</v>
      </c>
      <c r="AD88" s="7">
        <v>5.0782400899625602E-2</v>
      </c>
      <c r="AE88" s="6">
        <v>3.637E-2</v>
      </c>
      <c r="AF88" s="6">
        <v>3.637E-2</v>
      </c>
      <c r="AG88" s="6">
        <v>3.637E-2</v>
      </c>
      <c r="AH88" s="7">
        <v>3.8427000000000003E-2</v>
      </c>
      <c r="AI88" s="7">
        <v>2.3976378219253025E-2</v>
      </c>
      <c r="AJ88" s="7">
        <v>3.1456999999999999E-2</v>
      </c>
      <c r="AK88" s="7">
        <v>3.8357000000000002E-2</v>
      </c>
      <c r="AL88" s="7">
        <v>7.8984423402085779E-2</v>
      </c>
      <c r="AM88" s="7">
        <v>3.5514999999999998E-2</v>
      </c>
      <c r="AN88" s="7">
        <v>4.2286853590034923E-2</v>
      </c>
      <c r="AO88" s="7">
        <v>3.6526652887762578E-2</v>
      </c>
      <c r="AP88" s="7">
        <v>4.6719313055908263E-2</v>
      </c>
      <c r="AQ88" s="7">
        <v>3.4400270306160996E-2</v>
      </c>
      <c r="AR88" s="7">
        <v>5.719149769487486E-2</v>
      </c>
      <c r="AS88" s="7">
        <v>3.0443999999999999E-2</v>
      </c>
      <c r="AT88" s="7">
        <v>4.3135410019312426E-2</v>
      </c>
      <c r="AU88" s="7">
        <v>5.7451056132065803E-2</v>
      </c>
      <c r="AV88" s="7">
        <v>3.9870963520797664E-2</v>
      </c>
      <c r="AW88" s="7">
        <v>3.6137315231976386E-2</v>
      </c>
      <c r="AX88" s="7">
        <v>6.4269456616731224E-2</v>
      </c>
      <c r="AY88" s="7">
        <v>3.2114159455519209E-2</v>
      </c>
      <c r="AZ88" s="7">
        <v>3.3511781809623331E-2</v>
      </c>
      <c r="BA88" s="7">
        <v>3.7894326191421746E-2</v>
      </c>
      <c r="BB88" s="7">
        <v>6.4179609465395915E-2</v>
      </c>
      <c r="BC88" s="7">
        <v>4.2091999999999997E-2</v>
      </c>
      <c r="BD88" s="12"/>
      <c r="BE88" s="3"/>
    </row>
    <row r="89" spans="1:57" x14ac:dyDescent="0.25">
      <c r="A89" s="3"/>
      <c r="B89" s="3">
        <v>79</v>
      </c>
      <c r="C89" s="6">
        <v>3.6441000000000001E-2</v>
      </c>
      <c r="D89" s="6">
        <v>3.6441000000000001E-2</v>
      </c>
      <c r="E89" s="6">
        <v>3.6441000000000001E-2</v>
      </c>
      <c r="F89" s="6">
        <v>3.5411999999999999E-2</v>
      </c>
      <c r="G89" s="6">
        <v>4.4796000000000002E-2</v>
      </c>
      <c r="H89" s="6">
        <v>3.6441000000000001E-2</v>
      </c>
      <c r="I89" s="6">
        <v>3.6079E-2</v>
      </c>
      <c r="J89" s="6">
        <v>3.635E-2</v>
      </c>
      <c r="K89" s="6">
        <v>3.6441000000000001E-2</v>
      </c>
      <c r="L89" s="6">
        <v>3.6441000000000001E-2</v>
      </c>
      <c r="M89" s="6">
        <v>3.6441000000000001E-2</v>
      </c>
      <c r="N89" s="6">
        <v>3.6441000000000001E-2</v>
      </c>
      <c r="O89" s="6">
        <v>3.6441000000000001E-2</v>
      </c>
      <c r="P89" s="7">
        <v>4.6560999999999998E-2</v>
      </c>
      <c r="Q89" s="7">
        <v>4.7631E-2</v>
      </c>
      <c r="R89" s="6">
        <v>3.6441000000000001E-2</v>
      </c>
      <c r="S89" s="6">
        <v>3.6441000000000001E-2</v>
      </c>
      <c r="T89" s="6">
        <v>3.6441000000000001E-2</v>
      </c>
      <c r="U89" s="7">
        <v>3.0832999999999999E-2</v>
      </c>
      <c r="V89" s="6">
        <v>3.6441000000000001E-2</v>
      </c>
      <c r="W89" s="6">
        <v>3.6441000000000001E-2</v>
      </c>
      <c r="X89" s="6">
        <v>3.6441000000000001E-2</v>
      </c>
      <c r="Y89" s="6">
        <v>3.6441000000000001E-2</v>
      </c>
      <c r="Z89" s="7">
        <v>3.8823999999999997E-2</v>
      </c>
      <c r="AA89" s="7">
        <v>4.2061000000000001E-2</v>
      </c>
      <c r="AB89" s="6">
        <v>3.6441000000000001E-2</v>
      </c>
      <c r="AC89" s="7">
        <v>4.5633E-2</v>
      </c>
      <c r="AD89" s="7">
        <v>5.0664018912068176E-2</v>
      </c>
      <c r="AE89" s="6">
        <v>3.6441000000000001E-2</v>
      </c>
      <c r="AF89" s="6">
        <v>3.6441000000000001E-2</v>
      </c>
      <c r="AG89" s="6">
        <v>3.6441000000000001E-2</v>
      </c>
      <c r="AH89" s="7">
        <v>3.8473E-2</v>
      </c>
      <c r="AI89" s="7">
        <v>2.4077419497736896E-2</v>
      </c>
      <c r="AJ89" s="7">
        <v>3.159E-2</v>
      </c>
      <c r="AK89" s="7">
        <v>3.8403E-2</v>
      </c>
      <c r="AL89" s="7">
        <v>7.8637001257607642E-2</v>
      </c>
      <c r="AM89" s="7">
        <v>3.5596999999999997E-2</v>
      </c>
      <c r="AN89" s="7">
        <v>4.228809736035255E-2</v>
      </c>
      <c r="AO89" s="7">
        <v>3.6597661979568263E-2</v>
      </c>
      <c r="AP89" s="7">
        <v>4.6660747705586481E-2</v>
      </c>
      <c r="AQ89" s="7">
        <v>3.4491202566681256E-2</v>
      </c>
      <c r="AR89" s="7">
        <v>5.7133145450223077E-2</v>
      </c>
      <c r="AS89" s="7">
        <v>3.0589000000000002E-2</v>
      </c>
      <c r="AT89" s="7">
        <v>4.3116704617554236E-2</v>
      </c>
      <c r="AU89" s="7">
        <v>5.7382725949380209E-2</v>
      </c>
      <c r="AV89" s="7">
        <v>3.9902107788409635E-2</v>
      </c>
      <c r="AW89" s="7">
        <v>3.6208316400882845E-2</v>
      </c>
      <c r="AX89" s="7">
        <v>6.4111416206658278E-2</v>
      </c>
      <c r="AY89" s="7">
        <v>3.2234994854300369E-2</v>
      </c>
      <c r="AZ89" s="7">
        <v>3.3622662429614314E-2</v>
      </c>
      <c r="BA89" s="7">
        <v>3.7945396675017173E-2</v>
      </c>
      <c r="BB89" s="7">
        <v>6.4031550446927987E-2</v>
      </c>
      <c r="BC89" s="7">
        <v>4.2091000000000003E-2</v>
      </c>
      <c r="BD89" s="12"/>
      <c r="BE89" s="3"/>
    </row>
    <row r="90" spans="1:57" x14ac:dyDescent="0.25">
      <c r="A90" s="3"/>
      <c r="B90" s="8">
        <v>80</v>
      </c>
      <c r="C90" s="9">
        <v>3.6510000000000001E-2</v>
      </c>
      <c r="D90" s="9">
        <v>3.6510000000000001E-2</v>
      </c>
      <c r="E90" s="9">
        <v>3.6510000000000001E-2</v>
      </c>
      <c r="F90" s="9">
        <v>3.5493999999999998E-2</v>
      </c>
      <c r="G90" s="9">
        <v>4.4761000000000002E-2</v>
      </c>
      <c r="H90" s="9">
        <v>3.6510000000000001E-2</v>
      </c>
      <c r="I90" s="9">
        <v>3.6152999999999998E-2</v>
      </c>
      <c r="J90" s="9">
        <v>3.6420000000000001E-2</v>
      </c>
      <c r="K90" s="9">
        <v>3.6510000000000001E-2</v>
      </c>
      <c r="L90" s="9">
        <v>3.6510000000000001E-2</v>
      </c>
      <c r="M90" s="9">
        <v>3.6510000000000001E-2</v>
      </c>
      <c r="N90" s="9">
        <v>3.6510000000000001E-2</v>
      </c>
      <c r="O90" s="9">
        <v>3.6510000000000001E-2</v>
      </c>
      <c r="P90" s="10">
        <v>4.6503999999999997E-2</v>
      </c>
      <c r="Q90" s="10">
        <v>4.7559999999999998E-2</v>
      </c>
      <c r="R90" s="9">
        <v>3.6510000000000001E-2</v>
      </c>
      <c r="S90" s="9">
        <v>3.6510000000000001E-2</v>
      </c>
      <c r="T90" s="9">
        <v>3.6510000000000001E-2</v>
      </c>
      <c r="U90" s="10">
        <v>3.0972E-2</v>
      </c>
      <c r="V90" s="9">
        <v>3.6510000000000001E-2</v>
      </c>
      <c r="W90" s="9">
        <v>3.6510000000000001E-2</v>
      </c>
      <c r="X90" s="9">
        <v>3.6510000000000001E-2</v>
      </c>
      <c r="Y90" s="9">
        <v>3.6510000000000001E-2</v>
      </c>
      <c r="Z90" s="10">
        <v>3.8864000000000003E-2</v>
      </c>
      <c r="AA90" s="10">
        <v>4.206E-2</v>
      </c>
      <c r="AB90" s="9">
        <v>3.6510000000000001E-2</v>
      </c>
      <c r="AC90" s="10">
        <v>4.5587999999999997E-2</v>
      </c>
      <c r="AD90" s="10">
        <v>5.0562476102508525E-2</v>
      </c>
      <c r="AE90" s="9">
        <v>3.6510000000000001E-2</v>
      </c>
      <c r="AF90" s="9">
        <v>3.6510000000000001E-2</v>
      </c>
      <c r="AG90" s="9">
        <v>3.6510000000000001E-2</v>
      </c>
      <c r="AH90" s="10">
        <v>3.8517000000000003E-2</v>
      </c>
      <c r="AI90" s="10">
        <v>2.4175959534983305E-2</v>
      </c>
      <c r="AJ90" s="10">
        <v>3.1718999999999997E-2</v>
      </c>
      <c r="AK90" s="10">
        <v>3.8447000000000002E-2</v>
      </c>
      <c r="AL90" s="10">
        <v>7.8306590148777389E-2</v>
      </c>
      <c r="AM90" s="10">
        <v>3.5675999999999999E-2</v>
      </c>
      <c r="AN90" s="10">
        <v>4.2286164283740435E-2</v>
      </c>
      <c r="AO90" s="10">
        <v>3.6675443846891254E-2</v>
      </c>
      <c r="AP90" s="10">
        <v>4.660901472707768E-2</v>
      </c>
      <c r="AQ90" s="10">
        <v>3.4588894787636049E-2</v>
      </c>
      <c r="AR90" s="10">
        <v>5.7071710488319161E-2</v>
      </c>
      <c r="AS90" s="10">
        <v>3.0731000000000001E-2</v>
      </c>
      <c r="AT90" s="10">
        <v>4.3114793814449381E-2</v>
      </c>
      <c r="AU90" s="10">
        <v>5.732129769636396E-2</v>
      </c>
      <c r="AV90" s="10">
        <v>3.9930061039796572E-2</v>
      </c>
      <c r="AW90" s="10">
        <v>3.6286087802341438E-2</v>
      </c>
      <c r="AX90" s="10">
        <v>6.3960317430357794E-2</v>
      </c>
      <c r="AY90" s="10">
        <v>3.2362576891875827E-2</v>
      </c>
      <c r="AZ90" s="10">
        <v>3.3730314791961646E-2</v>
      </c>
      <c r="BA90" s="10">
        <v>3.8003247793690242E-2</v>
      </c>
      <c r="BB90" s="10">
        <v>6.3880449523783245E-2</v>
      </c>
      <c r="BC90" s="10">
        <v>4.2090000000000002E-2</v>
      </c>
      <c r="BD90" s="12"/>
      <c r="BE90" s="3"/>
    </row>
    <row r="91" spans="1:57" x14ac:dyDescent="0.25">
      <c r="A91" s="3"/>
      <c r="B91" s="3">
        <v>81</v>
      </c>
      <c r="C91" s="6">
        <v>3.6577999999999999E-2</v>
      </c>
      <c r="D91" s="6">
        <v>3.6577999999999999E-2</v>
      </c>
      <c r="E91" s="6">
        <v>3.6577999999999999E-2</v>
      </c>
      <c r="F91" s="6">
        <v>3.5574000000000001E-2</v>
      </c>
      <c r="G91" s="6">
        <v>4.4727000000000003E-2</v>
      </c>
      <c r="H91" s="6">
        <v>3.6577999999999999E-2</v>
      </c>
      <c r="I91" s="6">
        <v>3.6225E-2</v>
      </c>
      <c r="J91" s="6">
        <v>3.6488E-2</v>
      </c>
      <c r="K91" s="6">
        <v>3.6577999999999999E-2</v>
      </c>
      <c r="L91" s="6">
        <v>3.6577999999999999E-2</v>
      </c>
      <c r="M91" s="6">
        <v>3.6577999999999999E-2</v>
      </c>
      <c r="N91" s="6">
        <v>3.6577999999999999E-2</v>
      </c>
      <c r="O91" s="6">
        <v>3.6577999999999999E-2</v>
      </c>
      <c r="P91" s="7">
        <v>4.6448999999999997E-2</v>
      </c>
      <c r="Q91" s="7">
        <v>4.7491999999999999E-2</v>
      </c>
      <c r="R91" s="6">
        <v>3.6577999999999999E-2</v>
      </c>
      <c r="S91" s="6">
        <v>3.6577999999999999E-2</v>
      </c>
      <c r="T91" s="6">
        <v>3.6577999999999999E-2</v>
      </c>
      <c r="U91" s="7">
        <v>3.1106999999999999E-2</v>
      </c>
      <c r="V91" s="6">
        <v>3.6577999999999999E-2</v>
      </c>
      <c r="W91" s="6">
        <v>3.6577999999999999E-2</v>
      </c>
      <c r="X91" s="6">
        <v>3.6577999999999999E-2</v>
      </c>
      <c r="Y91" s="6">
        <v>3.6577999999999999E-2</v>
      </c>
      <c r="Z91" s="7">
        <v>3.8901999999999999E-2</v>
      </c>
      <c r="AA91" s="7">
        <v>4.206E-2</v>
      </c>
      <c r="AB91" s="6">
        <v>3.6577999999999999E-2</v>
      </c>
      <c r="AC91" s="7">
        <v>4.5544000000000001E-2</v>
      </c>
      <c r="AD91" s="7">
        <v>5.0457564341756411E-2</v>
      </c>
      <c r="AE91" s="6">
        <v>3.6577999999999999E-2</v>
      </c>
      <c r="AF91" s="6">
        <v>3.6577999999999999E-2</v>
      </c>
      <c r="AG91" s="6">
        <v>3.6577999999999999E-2</v>
      </c>
      <c r="AH91" s="7">
        <v>3.8559999999999997E-2</v>
      </c>
      <c r="AI91" s="7">
        <v>2.4272088884078391E-2</v>
      </c>
      <c r="AJ91" s="7">
        <v>3.1845999999999999E-2</v>
      </c>
      <c r="AK91" s="7">
        <v>3.8490999999999997E-2</v>
      </c>
      <c r="AL91" s="7">
        <v>7.7972448176517162E-2</v>
      </c>
      <c r="AM91" s="7">
        <v>3.5754000000000001E-2</v>
      </c>
      <c r="AN91" s="7">
        <v>4.2280971504068177E-2</v>
      </c>
      <c r="AO91" s="7">
        <v>3.6730073313891332E-2</v>
      </c>
      <c r="AP91" s="7">
        <v>4.6543981445084981E-2</v>
      </c>
      <c r="AQ91" s="7">
        <v>3.4673445567171113E-2</v>
      </c>
      <c r="AR91" s="7">
        <v>5.6996841885939453E-2</v>
      </c>
      <c r="AS91" s="7">
        <v>3.0869000000000001E-2</v>
      </c>
      <c r="AT91" s="7">
        <v>4.3089645520982156E-2</v>
      </c>
      <c r="AU91" s="7">
        <v>5.7246432631900657E-2</v>
      </c>
      <c r="AV91" s="7">
        <v>3.9954785751709743E-2</v>
      </c>
      <c r="AW91" s="7">
        <v>3.6350695380030107E-2</v>
      </c>
      <c r="AX91" s="7">
        <v>6.3805677435760488E-2</v>
      </c>
      <c r="AY91" s="7">
        <v>3.24770470027127E-2</v>
      </c>
      <c r="AZ91" s="7">
        <v>3.382483703090311E-2</v>
      </c>
      <c r="BA91" s="7">
        <v>3.8047912452566113E-2</v>
      </c>
      <c r="BB91" s="7">
        <v>6.3725808397052885E-2</v>
      </c>
      <c r="BC91" s="7">
        <v>4.2089000000000001E-2</v>
      </c>
      <c r="BD91" s="12"/>
      <c r="BE91" s="3"/>
    </row>
    <row r="92" spans="1:57" x14ac:dyDescent="0.25">
      <c r="A92" s="3"/>
      <c r="B92" s="3">
        <v>82</v>
      </c>
      <c r="C92" s="6">
        <v>3.6644000000000003E-2</v>
      </c>
      <c r="D92" s="6">
        <v>3.6644000000000003E-2</v>
      </c>
      <c r="E92" s="6">
        <v>3.6644000000000003E-2</v>
      </c>
      <c r="F92" s="6">
        <v>3.5652000000000003E-2</v>
      </c>
      <c r="G92" s="6">
        <v>4.4693999999999998E-2</v>
      </c>
      <c r="H92" s="6">
        <v>3.6644000000000003E-2</v>
      </c>
      <c r="I92" s="6">
        <v>3.6294E-2</v>
      </c>
      <c r="J92" s="6">
        <v>3.6554999999999997E-2</v>
      </c>
      <c r="K92" s="6">
        <v>3.6644000000000003E-2</v>
      </c>
      <c r="L92" s="6">
        <v>3.6644000000000003E-2</v>
      </c>
      <c r="M92" s="6">
        <v>3.6644000000000003E-2</v>
      </c>
      <c r="N92" s="6">
        <v>3.6644000000000003E-2</v>
      </c>
      <c r="O92" s="6">
        <v>3.6644000000000003E-2</v>
      </c>
      <c r="P92" s="7">
        <v>4.6393999999999998E-2</v>
      </c>
      <c r="Q92" s="7">
        <v>4.7425000000000002E-2</v>
      </c>
      <c r="R92" s="6">
        <v>3.6644000000000003E-2</v>
      </c>
      <c r="S92" s="6">
        <v>3.6644000000000003E-2</v>
      </c>
      <c r="T92" s="6">
        <v>3.6644000000000003E-2</v>
      </c>
      <c r="U92" s="7">
        <v>3.1238999999999999E-2</v>
      </c>
      <c r="V92" s="6">
        <v>3.6644000000000003E-2</v>
      </c>
      <c r="W92" s="6">
        <v>3.6644000000000003E-2</v>
      </c>
      <c r="X92" s="6">
        <v>3.6644000000000003E-2</v>
      </c>
      <c r="Y92" s="6">
        <v>3.6644000000000003E-2</v>
      </c>
      <c r="Z92" s="7">
        <v>3.8940000000000002E-2</v>
      </c>
      <c r="AA92" s="7">
        <v>4.2058999999999999E-2</v>
      </c>
      <c r="AB92" s="6">
        <v>3.6644000000000003E-2</v>
      </c>
      <c r="AC92" s="7">
        <v>4.5501E-2</v>
      </c>
      <c r="AD92" s="7">
        <v>5.0349759486348233E-2</v>
      </c>
      <c r="AE92" s="6">
        <v>3.6644000000000003E-2</v>
      </c>
      <c r="AF92" s="6">
        <v>3.6644000000000003E-2</v>
      </c>
      <c r="AG92" s="6">
        <v>3.6644000000000003E-2</v>
      </c>
      <c r="AH92" s="7">
        <v>3.8601999999999997E-2</v>
      </c>
      <c r="AI92" s="7">
        <v>2.436589389611088E-2</v>
      </c>
      <c r="AJ92" s="7">
        <v>3.1968999999999997E-2</v>
      </c>
      <c r="AK92" s="7">
        <v>3.8532999999999998E-2</v>
      </c>
      <c r="AL92" s="7">
        <v>7.7655558566193994E-2</v>
      </c>
      <c r="AM92" s="7">
        <v>3.5830000000000001E-2</v>
      </c>
      <c r="AN92" s="7">
        <v>4.2272833908434393E-2</v>
      </c>
      <c r="AO92" s="7">
        <v>3.6791706414893044E-2</v>
      </c>
      <c r="AP92" s="7">
        <v>4.649599771493329E-2</v>
      </c>
      <c r="AQ92" s="7">
        <v>3.4764987141325143E-2</v>
      </c>
      <c r="AR92" s="7">
        <v>5.6939093085141224E-2</v>
      </c>
      <c r="AS92" s="7">
        <v>3.1004E-2</v>
      </c>
      <c r="AT92" s="7">
        <v>4.3081524850104413E-2</v>
      </c>
      <c r="AU92" s="7">
        <v>5.7178705216006431E-2</v>
      </c>
      <c r="AV92" s="7">
        <v>3.9976550987643078E-2</v>
      </c>
      <c r="AW92" s="7">
        <v>3.6422304379809312E-2</v>
      </c>
      <c r="AX92" s="7">
        <v>6.3668200426938659E-2</v>
      </c>
      <c r="AY92" s="7">
        <v>3.2598494124752353E-2</v>
      </c>
      <c r="AZ92" s="7">
        <v>3.3926344683296916E-2</v>
      </c>
      <c r="BA92" s="7">
        <v>3.8099589295865544E-2</v>
      </c>
      <c r="BB92" s="7">
        <v>6.3588329716650183E-2</v>
      </c>
      <c r="BC92" s="7">
        <v>4.2088E-2</v>
      </c>
      <c r="BD92" s="12"/>
      <c r="BE92" s="3"/>
    </row>
    <row r="93" spans="1:57" x14ac:dyDescent="0.25">
      <c r="A93" s="3"/>
      <c r="B93" s="3">
        <v>83</v>
      </c>
      <c r="C93" s="6">
        <v>3.6707999999999998E-2</v>
      </c>
      <c r="D93" s="6">
        <v>3.6707999999999998E-2</v>
      </c>
      <c r="E93" s="6">
        <v>3.6707999999999998E-2</v>
      </c>
      <c r="F93" s="6">
        <v>3.5728000000000003E-2</v>
      </c>
      <c r="G93" s="6">
        <v>4.4660999999999999E-2</v>
      </c>
      <c r="H93" s="6">
        <v>3.6707999999999998E-2</v>
      </c>
      <c r="I93" s="6">
        <v>3.6362999999999999E-2</v>
      </c>
      <c r="J93" s="6">
        <v>3.6621000000000001E-2</v>
      </c>
      <c r="K93" s="6">
        <v>3.6707999999999998E-2</v>
      </c>
      <c r="L93" s="6">
        <v>3.6707999999999998E-2</v>
      </c>
      <c r="M93" s="6">
        <v>3.6707999999999998E-2</v>
      </c>
      <c r="N93" s="6">
        <v>3.6707999999999998E-2</v>
      </c>
      <c r="O93" s="6">
        <v>3.6707999999999998E-2</v>
      </c>
      <c r="P93" s="7">
        <v>4.6341E-2</v>
      </c>
      <c r="Q93" s="7">
        <v>4.7358999999999998E-2</v>
      </c>
      <c r="R93" s="6">
        <v>3.6707999999999998E-2</v>
      </c>
      <c r="S93" s="6">
        <v>3.6707999999999998E-2</v>
      </c>
      <c r="T93" s="6">
        <v>3.6707999999999998E-2</v>
      </c>
      <c r="U93" s="7">
        <v>3.1368E-2</v>
      </c>
      <c r="V93" s="6">
        <v>3.6707999999999998E-2</v>
      </c>
      <c r="W93" s="6">
        <v>3.6707999999999998E-2</v>
      </c>
      <c r="X93" s="6">
        <v>3.6707999999999998E-2</v>
      </c>
      <c r="Y93" s="6">
        <v>3.6707999999999998E-2</v>
      </c>
      <c r="Z93" s="7">
        <v>3.8976999999999998E-2</v>
      </c>
      <c r="AA93" s="7">
        <v>4.2057999999999998E-2</v>
      </c>
      <c r="AB93" s="6">
        <v>3.6707999999999998E-2</v>
      </c>
      <c r="AC93" s="7">
        <v>4.5457999999999998E-2</v>
      </c>
      <c r="AD93" s="7">
        <v>5.024897550458407E-2</v>
      </c>
      <c r="AE93" s="6">
        <v>3.6707999999999998E-2</v>
      </c>
      <c r="AF93" s="6">
        <v>3.6707999999999998E-2</v>
      </c>
      <c r="AG93" s="6">
        <v>3.6707999999999998E-2</v>
      </c>
      <c r="AH93" s="7">
        <v>3.8642999999999997E-2</v>
      </c>
      <c r="AI93" s="7">
        <v>2.4457456949619427E-2</v>
      </c>
      <c r="AJ93" s="7">
        <v>3.2088999999999999E-2</v>
      </c>
      <c r="AK93" s="7">
        <v>3.8574999999999998E-2</v>
      </c>
      <c r="AL93" s="7">
        <v>7.7335620723790077E-2</v>
      </c>
      <c r="AM93" s="7">
        <v>3.5903999999999998E-2</v>
      </c>
      <c r="AN93" s="7">
        <v>4.2271743831106434E-2</v>
      </c>
      <c r="AO93" s="7">
        <v>3.6860405199034885E-2</v>
      </c>
      <c r="AP93" s="7">
        <v>4.6435080011131502E-2</v>
      </c>
      <c r="AQ93" s="7">
        <v>3.4853617256145109E-2</v>
      </c>
      <c r="AR93" s="7">
        <v>5.6878364529852288E-2</v>
      </c>
      <c r="AS93" s="7">
        <v>3.1136E-2</v>
      </c>
      <c r="AT93" s="7">
        <v>4.3070465400415703E-2</v>
      </c>
      <c r="AU93" s="7">
        <v>5.7117981000645246E-2</v>
      </c>
      <c r="AV93" s="7">
        <v>4.0005371378190713E-2</v>
      </c>
      <c r="AW93" s="7">
        <v>3.6481012453613015E-2</v>
      </c>
      <c r="AX93" s="7">
        <v>6.352772159435327E-2</v>
      </c>
      <c r="AY93" s="7">
        <v>3.2707053038625755E-2</v>
      </c>
      <c r="AZ93" s="7">
        <v>3.4024943627986248E-2</v>
      </c>
      <c r="BA93" s="7">
        <v>3.814834372954623E-2</v>
      </c>
      <c r="BB93" s="7">
        <v>6.3447849437422654E-2</v>
      </c>
      <c r="BC93" s="7">
        <v>4.2086999999999999E-2</v>
      </c>
      <c r="BD93" s="12"/>
      <c r="BE93" s="3"/>
    </row>
    <row r="94" spans="1:57" x14ac:dyDescent="0.25">
      <c r="A94" s="3"/>
      <c r="B94" s="3">
        <v>84</v>
      </c>
      <c r="C94" s="6">
        <v>3.6770999999999998E-2</v>
      </c>
      <c r="D94" s="6">
        <v>3.6770999999999998E-2</v>
      </c>
      <c r="E94" s="6">
        <v>3.6770999999999998E-2</v>
      </c>
      <c r="F94" s="6">
        <v>3.5802E-2</v>
      </c>
      <c r="G94" s="6">
        <v>4.4630000000000003E-2</v>
      </c>
      <c r="H94" s="6">
        <v>3.6770999999999998E-2</v>
      </c>
      <c r="I94" s="6">
        <v>3.6429000000000003E-2</v>
      </c>
      <c r="J94" s="6">
        <v>3.6684000000000001E-2</v>
      </c>
      <c r="K94" s="6">
        <v>3.6770999999999998E-2</v>
      </c>
      <c r="L94" s="6">
        <v>3.6770999999999998E-2</v>
      </c>
      <c r="M94" s="6">
        <v>3.6770999999999998E-2</v>
      </c>
      <c r="N94" s="6">
        <v>3.6770999999999998E-2</v>
      </c>
      <c r="O94" s="6">
        <v>3.6770999999999998E-2</v>
      </c>
      <c r="P94" s="7">
        <v>4.6289999999999998E-2</v>
      </c>
      <c r="Q94" s="7">
        <v>4.7294999999999997E-2</v>
      </c>
      <c r="R94" s="6">
        <v>3.6770999999999998E-2</v>
      </c>
      <c r="S94" s="6">
        <v>3.6770999999999998E-2</v>
      </c>
      <c r="T94" s="6">
        <v>3.6770999999999998E-2</v>
      </c>
      <c r="U94" s="7">
        <v>3.1494000000000001E-2</v>
      </c>
      <c r="V94" s="6">
        <v>3.6770999999999998E-2</v>
      </c>
      <c r="W94" s="6">
        <v>3.6770999999999998E-2</v>
      </c>
      <c r="X94" s="6">
        <v>3.6770999999999998E-2</v>
      </c>
      <c r="Y94" s="6">
        <v>3.6770999999999998E-2</v>
      </c>
      <c r="Z94" s="7">
        <v>3.9014E-2</v>
      </c>
      <c r="AA94" s="7">
        <v>4.2057999999999998E-2</v>
      </c>
      <c r="AB94" s="6">
        <v>3.6770999999999998E-2</v>
      </c>
      <c r="AC94" s="7">
        <v>4.5416999999999999E-2</v>
      </c>
      <c r="AD94" s="7">
        <v>5.0155490890326559E-2</v>
      </c>
      <c r="AE94" s="6">
        <v>3.6770999999999998E-2</v>
      </c>
      <c r="AF94" s="6">
        <v>3.6770999999999998E-2</v>
      </c>
      <c r="AG94" s="6">
        <v>3.6770999999999998E-2</v>
      </c>
      <c r="AH94" s="7">
        <v>3.8683000000000002E-2</v>
      </c>
      <c r="AI94" s="7">
        <v>2.4546856666311179E-2</v>
      </c>
      <c r="AJ94" s="7">
        <v>3.2207E-2</v>
      </c>
      <c r="AK94" s="7">
        <v>3.8614999999999997E-2</v>
      </c>
      <c r="AL94" s="7">
        <v>7.7043129693605383E-2</v>
      </c>
      <c r="AM94" s="7">
        <v>3.5976000000000001E-2</v>
      </c>
      <c r="AN94" s="7">
        <v>4.2267917680304246E-2</v>
      </c>
      <c r="AO94" s="7">
        <v>3.6926333291238622E-2</v>
      </c>
      <c r="AP94" s="7">
        <v>4.6391421143265443E-2</v>
      </c>
      <c r="AQ94" s="7">
        <v>3.4939463583903763E-2</v>
      </c>
      <c r="AR94" s="7">
        <v>5.6824983174244226E-2</v>
      </c>
      <c r="AS94" s="7">
        <v>3.1265000000000001E-2</v>
      </c>
      <c r="AT94" s="7">
        <v>4.305667500130661E-2</v>
      </c>
      <c r="AU94" s="7">
        <v>5.7064605651510725E-2</v>
      </c>
      <c r="AV94" s="7">
        <v>4.0031441225817144E-2</v>
      </c>
      <c r="AW94" s="7">
        <v>3.6556915305452575E-2</v>
      </c>
      <c r="AX94" s="7">
        <v>6.3394632759300906E-2</v>
      </c>
      <c r="AY94" s="7">
        <v>3.2822798368049799E-2</v>
      </c>
      <c r="AZ94" s="7">
        <v>3.412075345324328E-2</v>
      </c>
      <c r="BA94" s="7">
        <v>3.8194335566773763E-2</v>
      </c>
      <c r="BB94" s="7">
        <v>6.3314758600212073E-2</v>
      </c>
      <c r="BC94" s="7">
        <v>4.2085999999999998E-2</v>
      </c>
      <c r="BD94" s="12"/>
      <c r="BE94" s="3"/>
    </row>
    <row r="95" spans="1:57" x14ac:dyDescent="0.25">
      <c r="A95" s="3"/>
      <c r="B95" s="8">
        <v>85</v>
      </c>
      <c r="C95" s="9">
        <v>3.6831999999999997E-2</v>
      </c>
      <c r="D95" s="9">
        <v>3.6831999999999997E-2</v>
      </c>
      <c r="E95" s="9">
        <v>3.6831999999999997E-2</v>
      </c>
      <c r="F95" s="9">
        <v>3.5874999999999997E-2</v>
      </c>
      <c r="G95" s="9">
        <v>4.4599E-2</v>
      </c>
      <c r="H95" s="9">
        <v>3.6831999999999997E-2</v>
      </c>
      <c r="I95" s="9">
        <v>3.6495E-2</v>
      </c>
      <c r="J95" s="9">
        <v>3.6747000000000002E-2</v>
      </c>
      <c r="K95" s="9">
        <v>3.6831999999999997E-2</v>
      </c>
      <c r="L95" s="9">
        <v>3.6831999999999997E-2</v>
      </c>
      <c r="M95" s="9">
        <v>3.6831999999999997E-2</v>
      </c>
      <c r="N95" s="9">
        <v>3.6831999999999997E-2</v>
      </c>
      <c r="O95" s="9">
        <v>3.6831999999999997E-2</v>
      </c>
      <c r="P95" s="10">
        <v>4.6239000000000002E-2</v>
      </c>
      <c r="Q95" s="10">
        <v>4.7232999999999997E-2</v>
      </c>
      <c r="R95" s="9">
        <v>3.6831999999999997E-2</v>
      </c>
      <c r="S95" s="9">
        <v>3.6831999999999997E-2</v>
      </c>
      <c r="T95" s="9">
        <v>3.6831999999999997E-2</v>
      </c>
      <c r="U95" s="10">
        <v>3.1616999999999999E-2</v>
      </c>
      <c r="V95" s="9">
        <v>3.6831999999999997E-2</v>
      </c>
      <c r="W95" s="9">
        <v>3.6831999999999997E-2</v>
      </c>
      <c r="X95" s="9">
        <v>3.6831999999999997E-2</v>
      </c>
      <c r="Y95" s="9">
        <v>3.6831999999999997E-2</v>
      </c>
      <c r="Z95" s="10">
        <v>3.9049E-2</v>
      </c>
      <c r="AA95" s="10">
        <v>4.2056999999999997E-2</v>
      </c>
      <c r="AB95" s="9">
        <v>3.6831999999999997E-2</v>
      </c>
      <c r="AC95" s="10">
        <v>4.5377000000000001E-2</v>
      </c>
      <c r="AD95" s="10">
        <v>5.0059076022555438E-2</v>
      </c>
      <c r="AE95" s="9">
        <v>3.6831999999999997E-2</v>
      </c>
      <c r="AF95" s="9">
        <v>3.6831999999999997E-2</v>
      </c>
      <c r="AG95" s="9">
        <v>3.6831999999999997E-2</v>
      </c>
      <c r="AH95" s="10">
        <v>3.8721999999999999E-2</v>
      </c>
      <c r="AI95" s="10">
        <v>2.4634168113885302E-2</v>
      </c>
      <c r="AJ95" s="10">
        <v>3.2321000000000003E-2</v>
      </c>
      <c r="AK95" s="10">
        <v>3.8655000000000002E-2</v>
      </c>
      <c r="AL95" s="10">
        <v>7.6737385912564404E-2</v>
      </c>
      <c r="AM95" s="10">
        <v>3.6047000000000003E-2</v>
      </c>
      <c r="AN95" s="10">
        <v>4.226126164227928E-2</v>
      </c>
      <c r="AO95" s="10">
        <v>3.6979515410312747E-2</v>
      </c>
      <c r="AP95" s="10">
        <v>4.633489578716099E-2</v>
      </c>
      <c r="AQ95" s="10">
        <v>3.5012589119769455E-2</v>
      </c>
      <c r="AR95" s="10">
        <v>5.6768591084713105E-2</v>
      </c>
      <c r="AS95" s="10">
        <v>3.1390000000000001E-2</v>
      </c>
      <c r="AT95" s="10">
        <v>4.3040044640565656E-2</v>
      </c>
      <c r="AU95" s="10">
        <v>5.6998232225233592E-2</v>
      </c>
      <c r="AV95" s="10">
        <v>4.0044725416388038E-2</v>
      </c>
      <c r="AW95" s="10">
        <v>3.6610092705997355E-2</v>
      </c>
      <c r="AX95" s="10">
        <v>6.3248465006350951E-2</v>
      </c>
      <c r="AY95" s="10">
        <v>3.2925850060258943E-2</v>
      </c>
      <c r="AZ95" s="10">
        <v>3.4203852929241219E-2</v>
      </c>
      <c r="BA95" s="10">
        <v>3.8237549484467337E-2</v>
      </c>
      <c r="BB95" s="10">
        <v>6.3168589827039545E-2</v>
      </c>
      <c r="BC95" s="10">
        <v>4.2084999999999997E-2</v>
      </c>
      <c r="BD95" s="12"/>
      <c r="BE95" s="3"/>
    </row>
    <row r="96" spans="1:57" x14ac:dyDescent="0.25">
      <c r="A96" s="3"/>
      <c r="B96" s="3">
        <v>86</v>
      </c>
      <c r="C96" s="6">
        <v>3.6892000000000001E-2</v>
      </c>
      <c r="D96" s="6">
        <v>3.6892000000000001E-2</v>
      </c>
      <c r="E96" s="6">
        <v>3.6892000000000001E-2</v>
      </c>
      <c r="F96" s="6">
        <v>3.5945999999999999E-2</v>
      </c>
      <c r="G96" s="6">
        <v>4.4568999999999998E-2</v>
      </c>
      <c r="H96" s="6">
        <v>3.6892000000000001E-2</v>
      </c>
      <c r="I96" s="6">
        <v>3.6558E-2</v>
      </c>
      <c r="J96" s="6">
        <v>3.6808E-2</v>
      </c>
      <c r="K96" s="6">
        <v>3.6892000000000001E-2</v>
      </c>
      <c r="L96" s="6">
        <v>3.6892000000000001E-2</v>
      </c>
      <c r="M96" s="6">
        <v>3.6892000000000001E-2</v>
      </c>
      <c r="N96" s="6">
        <v>3.6892000000000001E-2</v>
      </c>
      <c r="O96" s="6">
        <v>3.6892000000000001E-2</v>
      </c>
      <c r="P96" s="7">
        <v>4.6190000000000002E-2</v>
      </c>
      <c r="Q96" s="7">
        <v>4.7171999999999999E-2</v>
      </c>
      <c r="R96" s="6">
        <v>3.6892000000000001E-2</v>
      </c>
      <c r="S96" s="6">
        <v>3.6892000000000001E-2</v>
      </c>
      <c r="T96" s="6">
        <v>3.6892000000000001E-2</v>
      </c>
      <c r="U96" s="7">
        <v>3.1737000000000001E-2</v>
      </c>
      <c r="V96" s="6">
        <v>3.6892000000000001E-2</v>
      </c>
      <c r="W96" s="6">
        <v>3.6892000000000001E-2</v>
      </c>
      <c r="X96" s="6">
        <v>3.6892000000000001E-2</v>
      </c>
      <c r="Y96" s="6">
        <v>3.6892000000000001E-2</v>
      </c>
      <c r="Z96" s="7">
        <v>3.9083E-2</v>
      </c>
      <c r="AA96" s="7">
        <v>4.2056999999999997E-2</v>
      </c>
      <c r="AB96" s="6">
        <v>3.6892000000000001E-2</v>
      </c>
      <c r="AC96" s="7">
        <v>4.5338000000000003E-2</v>
      </c>
      <c r="AD96" s="7">
        <v>4.9960169637539797E-2</v>
      </c>
      <c r="AE96" s="6">
        <v>3.6892000000000001E-2</v>
      </c>
      <c r="AF96" s="6">
        <v>3.6892000000000001E-2</v>
      </c>
      <c r="AG96" s="6">
        <v>3.6892000000000001E-2</v>
      </c>
      <c r="AH96" s="7">
        <v>3.8760999999999997E-2</v>
      </c>
      <c r="AI96" s="7">
        <v>2.4719462996750652E-2</v>
      </c>
      <c r="AJ96" s="7">
        <v>3.2432999999999997E-2</v>
      </c>
      <c r="AK96" s="7">
        <v>3.8693999999999999E-2</v>
      </c>
      <c r="AL96" s="7">
        <v>7.6449303417645664E-2</v>
      </c>
      <c r="AM96" s="7">
        <v>3.6116000000000002E-2</v>
      </c>
      <c r="AN96" s="7">
        <v>4.2262045949465366E-2</v>
      </c>
      <c r="AO96" s="7">
        <v>3.7040102124740182E-2</v>
      </c>
      <c r="AP96" s="7">
        <v>4.6285838227408282E-2</v>
      </c>
      <c r="AQ96" s="7">
        <v>3.5103090457442532E-2</v>
      </c>
      <c r="AR96" s="7">
        <v>5.6709756684411916E-2</v>
      </c>
      <c r="AS96" s="7">
        <v>3.1512999999999999E-2</v>
      </c>
      <c r="AT96" s="7">
        <v>4.3030859858650405E-2</v>
      </c>
      <c r="AU96" s="7">
        <v>5.6939402397545136E-2</v>
      </c>
      <c r="AV96" s="7">
        <v>4.0075419376587984E-2</v>
      </c>
      <c r="AW96" s="7">
        <v>3.6680656660705857E-2</v>
      </c>
      <c r="AX96" s="7">
        <v>6.3119867459695778E-2</v>
      </c>
      <c r="AY96" s="7">
        <v>3.3036279039243555E-2</v>
      </c>
      <c r="AZ96" s="7">
        <v>3.4304322759588057E-2</v>
      </c>
      <c r="BA96" s="7">
        <v>3.8278192056415028E-2</v>
      </c>
      <c r="BB96" s="7">
        <v>6.3039990689910397E-2</v>
      </c>
      <c r="BC96" s="7">
        <v>4.2084000000000003E-2</v>
      </c>
      <c r="BD96" s="12"/>
      <c r="BE96" s="3"/>
    </row>
    <row r="97" spans="1:57" x14ac:dyDescent="0.25">
      <c r="A97" s="3"/>
      <c r="B97" s="3">
        <v>87</v>
      </c>
      <c r="C97" s="6">
        <v>3.6949999999999997E-2</v>
      </c>
      <c r="D97" s="6">
        <v>3.6949999999999997E-2</v>
      </c>
      <c r="E97" s="6">
        <v>3.6949999999999997E-2</v>
      </c>
      <c r="F97" s="6">
        <v>3.6014999999999998E-2</v>
      </c>
      <c r="G97" s="6">
        <v>4.4539000000000002E-2</v>
      </c>
      <c r="H97" s="6">
        <v>3.6949999999999997E-2</v>
      </c>
      <c r="I97" s="6">
        <v>3.662E-2</v>
      </c>
      <c r="J97" s="6">
        <v>3.6866999999999997E-2</v>
      </c>
      <c r="K97" s="6">
        <v>3.6949999999999997E-2</v>
      </c>
      <c r="L97" s="6">
        <v>3.6949999999999997E-2</v>
      </c>
      <c r="M97" s="6">
        <v>3.6949999999999997E-2</v>
      </c>
      <c r="N97" s="6">
        <v>3.6949999999999997E-2</v>
      </c>
      <c r="O97" s="6">
        <v>3.6949999999999997E-2</v>
      </c>
      <c r="P97" s="7">
        <v>4.6142000000000002E-2</v>
      </c>
      <c r="Q97" s="7">
        <v>4.7112000000000001E-2</v>
      </c>
      <c r="R97" s="6">
        <v>3.6949999999999997E-2</v>
      </c>
      <c r="S97" s="6">
        <v>3.6949999999999997E-2</v>
      </c>
      <c r="T97" s="6">
        <v>3.6949999999999997E-2</v>
      </c>
      <c r="U97" s="7">
        <v>3.1855000000000001E-2</v>
      </c>
      <c r="V97" s="6">
        <v>3.6949999999999997E-2</v>
      </c>
      <c r="W97" s="6">
        <v>3.6949999999999997E-2</v>
      </c>
      <c r="X97" s="6">
        <v>3.6949999999999997E-2</v>
      </c>
      <c r="Y97" s="6">
        <v>3.6949999999999997E-2</v>
      </c>
      <c r="Z97" s="7">
        <v>3.9116999999999999E-2</v>
      </c>
      <c r="AA97" s="7">
        <v>4.2056000000000003E-2</v>
      </c>
      <c r="AB97" s="6">
        <v>3.6949999999999997E-2</v>
      </c>
      <c r="AC97" s="7">
        <v>4.5298999999999999E-2</v>
      </c>
      <c r="AD97" s="7">
        <v>4.9868676181858085E-2</v>
      </c>
      <c r="AE97" s="6">
        <v>3.6949999999999997E-2</v>
      </c>
      <c r="AF97" s="6">
        <v>3.6949999999999997E-2</v>
      </c>
      <c r="AG97" s="6">
        <v>3.6949999999999997E-2</v>
      </c>
      <c r="AH97" s="7">
        <v>3.8797999999999999E-2</v>
      </c>
      <c r="AI97" s="7">
        <v>2.4802809835368311E-2</v>
      </c>
      <c r="AJ97" s="7">
        <v>3.2543000000000002E-2</v>
      </c>
      <c r="AK97" s="7">
        <v>3.8731000000000002E-2</v>
      </c>
      <c r="AL97" s="7">
        <v>7.6158577219327839E-2</v>
      </c>
      <c r="AM97" s="7">
        <v>3.6183E-2</v>
      </c>
      <c r="AN97" s="7">
        <v>4.2260280970862318E-2</v>
      </c>
      <c r="AO97" s="7">
        <v>3.7098154561302055E-2</v>
      </c>
      <c r="AP97" s="7">
        <v>4.6234219676868138E-2</v>
      </c>
      <c r="AQ97" s="7">
        <v>3.518107860262587E-2</v>
      </c>
      <c r="AR97" s="7">
        <v>5.6658320202169321E-2</v>
      </c>
      <c r="AS97" s="7">
        <v>3.1633000000000001E-2</v>
      </c>
      <c r="AT97" s="7">
        <v>4.3019123537838322E-2</v>
      </c>
      <c r="AU97" s="7">
        <v>5.6887969926385784E-2</v>
      </c>
      <c r="AV97" s="7">
        <v>4.0093585746733496E-2</v>
      </c>
      <c r="AW97" s="7">
        <v>3.6738702819050228E-2</v>
      </c>
      <c r="AX97" s="7">
        <v>6.2988664774047853E-2</v>
      </c>
      <c r="AY97" s="7">
        <v>3.3134200625914545E-2</v>
      </c>
      <c r="AZ97" s="7">
        <v>3.4392281723795826E-2</v>
      </c>
      <c r="BA97" s="7">
        <v>3.832628134732885E-2</v>
      </c>
      <c r="BB97" s="7">
        <v>6.2918771379721017E-2</v>
      </c>
      <c r="BC97" s="7">
        <v>4.2083000000000002E-2</v>
      </c>
      <c r="BD97" s="12"/>
      <c r="BE97" s="3"/>
    </row>
    <row r="98" spans="1:57" x14ac:dyDescent="0.25">
      <c r="A98" s="3"/>
      <c r="B98" s="3">
        <v>88</v>
      </c>
      <c r="C98" s="6">
        <v>3.7006999999999998E-2</v>
      </c>
      <c r="D98" s="6">
        <v>3.7006999999999998E-2</v>
      </c>
      <c r="E98" s="6">
        <v>3.7006999999999998E-2</v>
      </c>
      <c r="F98" s="6">
        <v>3.6082999999999997E-2</v>
      </c>
      <c r="G98" s="6">
        <v>4.4510000000000001E-2</v>
      </c>
      <c r="H98" s="6">
        <v>3.7006999999999998E-2</v>
      </c>
      <c r="I98" s="6">
        <v>3.6680999999999998E-2</v>
      </c>
      <c r="J98" s="6">
        <v>3.6924999999999999E-2</v>
      </c>
      <c r="K98" s="6">
        <v>3.7006999999999998E-2</v>
      </c>
      <c r="L98" s="6">
        <v>3.7006999999999998E-2</v>
      </c>
      <c r="M98" s="6">
        <v>3.7006999999999998E-2</v>
      </c>
      <c r="N98" s="6">
        <v>3.7006999999999998E-2</v>
      </c>
      <c r="O98" s="6">
        <v>3.7006999999999998E-2</v>
      </c>
      <c r="P98" s="7">
        <v>4.6094000000000003E-2</v>
      </c>
      <c r="Q98" s="7">
        <v>4.7053999999999999E-2</v>
      </c>
      <c r="R98" s="6">
        <v>3.7006999999999998E-2</v>
      </c>
      <c r="S98" s="6">
        <v>3.7006999999999998E-2</v>
      </c>
      <c r="T98" s="6">
        <v>3.7006999999999998E-2</v>
      </c>
      <c r="U98" s="7">
        <v>3.1968999999999997E-2</v>
      </c>
      <c r="V98" s="6">
        <v>3.7006999999999998E-2</v>
      </c>
      <c r="W98" s="6">
        <v>3.7006999999999998E-2</v>
      </c>
      <c r="X98" s="6">
        <v>3.7006999999999998E-2</v>
      </c>
      <c r="Y98" s="6">
        <v>3.7006999999999998E-2</v>
      </c>
      <c r="Z98" s="7">
        <v>3.9149999999999997E-2</v>
      </c>
      <c r="AA98" s="7">
        <v>4.2055000000000002E-2</v>
      </c>
      <c r="AB98" s="6">
        <v>3.7006999999999998E-2</v>
      </c>
      <c r="AC98" s="7">
        <v>4.5261999999999997E-2</v>
      </c>
      <c r="AD98" s="7">
        <v>4.9774699057703709E-2</v>
      </c>
      <c r="AE98" s="6">
        <v>3.7006999999999998E-2</v>
      </c>
      <c r="AF98" s="6">
        <v>3.7006999999999998E-2</v>
      </c>
      <c r="AG98" s="6">
        <v>3.7006999999999998E-2</v>
      </c>
      <c r="AH98" s="7">
        <v>3.8834E-2</v>
      </c>
      <c r="AI98" s="7">
        <v>2.4884274134935547E-2</v>
      </c>
      <c r="AJ98" s="7">
        <v>3.2649999999999998E-2</v>
      </c>
      <c r="AK98" s="7">
        <v>3.8767999999999997E-2</v>
      </c>
      <c r="AL98" s="7">
        <v>7.5885268587035926E-2</v>
      </c>
      <c r="AM98" s="7">
        <v>3.6249000000000003E-2</v>
      </c>
      <c r="AN98" s="7">
        <v>4.2256053223826973E-2</v>
      </c>
      <c r="AO98" s="7">
        <v>3.7143773453647944E-2</v>
      </c>
      <c r="AP98" s="7">
        <v>4.6180127344296329E-2</v>
      </c>
      <c r="AQ98" s="7">
        <v>3.5256623304109169E-2</v>
      </c>
      <c r="AR98" s="7">
        <v>5.6604385313177019E-2</v>
      </c>
      <c r="AS98" s="7">
        <v>3.175E-2</v>
      </c>
      <c r="AT98" s="7">
        <v>4.3004922330786677E-2</v>
      </c>
      <c r="AU98" s="7">
        <v>5.6824053584551892E-2</v>
      </c>
      <c r="AV98" s="7">
        <v>4.0119280038634741E-2</v>
      </c>
      <c r="AW98" s="7">
        <v>3.6794301203733282E-2</v>
      </c>
      <c r="AX98" s="7">
        <v>6.2864931047361017E-2</v>
      </c>
      <c r="AY98" s="7">
        <v>3.3229684254604486E-2</v>
      </c>
      <c r="AZ98" s="7">
        <v>3.4467814511444761E-2</v>
      </c>
      <c r="BA98" s="7">
        <v>3.8361933867635756E-2</v>
      </c>
      <c r="BB98" s="7">
        <v>6.2785051675952053E-2</v>
      </c>
      <c r="BC98" s="7">
        <v>4.2083000000000002E-2</v>
      </c>
      <c r="BD98" s="12"/>
      <c r="BE98" s="3"/>
    </row>
    <row r="99" spans="1:57" x14ac:dyDescent="0.25">
      <c r="A99" s="3"/>
      <c r="B99" s="3">
        <v>89</v>
      </c>
      <c r="C99" s="6">
        <v>3.7062999999999999E-2</v>
      </c>
      <c r="D99" s="6">
        <v>3.7062999999999999E-2</v>
      </c>
      <c r="E99" s="6">
        <v>3.7062999999999999E-2</v>
      </c>
      <c r="F99" s="6">
        <v>3.6149000000000001E-2</v>
      </c>
      <c r="G99" s="6">
        <v>4.4482000000000001E-2</v>
      </c>
      <c r="H99" s="6">
        <v>3.7062999999999999E-2</v>
      </c>
      <c r="I99" s="6">
        <v>3.6741000000000003E-2</v>
      </c>
      <c r="J99" s="6">
        <v>3.6982000000000001E-2</v>
      </c>
      <c r="K99" s="6">
        <v>3.7062999999999999E-2</v>
      </c>
      <c r="L99" s="6">
        <v>3.7062999999999999E-2</v>
      </c>
      <c r="M99" s="6">
        <v>3.7062999999999999E-2</v>
      </c>
      <c r="N99" s="6">
        <v>3.7062999999999999E-2</v>
      </c>
      <c r="O99" s="6">
        <v>3.7062999999999999E-2</v>
      </c>
      <c r="P99" s="7">
        <v>4.6047999999999999E-2</v>
      </c>
      <c r="Q99" s="7">
        <v>4.6996999999999997E-2</v>
      </c>
      <c r="R99" s="6">
        <v>3.7062999999999999E-2</v>
      </c>
      <c r="S99" s="6">
        <v>3.7062999999999999E-2</v>
      </c>
      <c r="T99" s="6">
        <v>3.7062999999999999E-2</v>
      </c>
      <c r="U99" s="7">
        <v>3.2080999999999998E-2</v>
      </c>
      <c r="V99" s="6">
        <v>3.7062999999999999E-2</v>
      </c>
      <c r="W99" s="6">
        <v>3.7062999999999999E-2</v>
      </c>
      <c r="X99" s="6">
        <v>3.7062999999999999E-2</v>
      </c>
      <c r="Y99" s="6">
        <v>3.7062999999999999E-2</v>
      </c>
      <c r="Z99" s="7">
        <v>3.9182000000000002E-2</v>
      </c>
      <c r="AA99" s="7">
        <v>4.2055000000000002E-2</v>
      </c>
      <c r="AB99" s="6">
        <v>3.7062999999999999E-2</v>
      </c>
      <c r="AC99" s="7">
        <v>4.5225000000000001E-2</v>
      </c>
      <c r="AD99" s="7">
        <v>4.9698454866325736E-2</v>
      </c>
      <c r="AE99" s="6">
        <v>3.7062999999999999E-2</v>
      </c>
      <c r="AF99" s="6">
        <v>3.7062999999999999E-2</v>
      </c>
      <c r="AG99" s="6">
        <v>3.7062999999999999E-2</v>
      </c>
      <c r="AH99" s="7">
        <v>3.8870000000000002E-2</v>
      </c>
      <c r="AI99" s="7">
        <v>2.4963918544060881E-2</v>
      </c>
      <c r="AJ99" s="7">
        <v>3.2753999999999998E-2</v>
      </c>
      <c r="AK99" s="7">
        <v>3.8803999999999998E-2</v>
      </c>
      <c r="AL99" s="7">
        <v>7.561989379516354E-2</v>
      </c>
      <c r="AM99" s="7">
        <v>3.6313999999999999E-2</v>
      </c>
      <c r="AN99" s="7">
        <v>4.2259521121339461E-2</v>
      </c>
      <c r="AO99" s="7">
        <v>3.720703726232899E-2</v>
      </c>
      <c r="AP99" s="7">
        <v>4.614374290227885E-2</v>
      </c>
      <c r="AQ99" s="7">
        <v>3.5329829820641034E-2</v>
      </c>
      <c r="AR99" s="7">
        <v>5.6558250145259281E-2</v>
      </c>
      <c r="AS99" s="7">
        <v>3.1864999999999997E-2</v>
      </c>
      <c r="AT99" s="7">
        <v>4.2998421922854968E-2</v>
      </c>
      <c r="AU99" s="7">
        <v>5.6777923356520432E-2</v>
      </c>
      <c r="AV99" s="7">
        <v>4.0142670176457784E-2</v>
      </c>
      <c r="AW99" s="7">
        <v>3.6857557153503917E-2</v>
      </c>
      <c r="AX99" s="7">
        <v>6.27490406444422E-2</v>
      </c>
      <c r="AY99" s="7">
        <v>3.3332800627356329E-2</v>
      </c>
      <c r="AZ99" s="7">
        <v>3.4560973581226451E-2</v>
      </c>
      <c r="BA99" s="7">
        <v>3.8405254778299813E-2</v>
      </c>
      <c r="BB99" s="7">
        <v>6.2669159476710812E-2</v>
      </c>
      <c r="BC99" s="7">
        <v>4.2082000000000001E-2</v>
      </c>
      <c r="BD99" s="12"/>
      <c r="BE99" s="3"/>
    </row>
    <row r="100" spans="1:57" x14ac:dyDescent="0.25">
      <c r="A100" s="3"/>
      <c r="B100" s="8">
        <v>90</v>
      </c>
      <c r="C100" s="9">
        <v>3.7117999999999998E-2</v>
      </c>
      <c r="D100" s="9">
        <v>3.7117999999999998E-2</v>
      </c>
      <c r="E100" s="9">
        <v>3.7117999999999998E-2</v>
      </c>
      <c r="F100" s="9">
        <v>3.6214000000000003E-2</v>
      </c>
      <c r="G100" s="9">
        <v>4.4455000000000001E-2</v>
      </c>
      <c r="H100" s="9">
        <v>3.7117999999999998E-2</v>
      </c>
      <c r="I100" s="9">
        <v>3.6798999999999998E-2</v>
      </c>
      <c r="J100" s="9">
        <v>3.7037E-2</v>
      </c>
      <c r="K100" s="9">
        <v>3.7117999999999998E-2</v>
      </c>
      <c r="L100" s="9">
        <v>3.7117999999999998E-2</v>
      </c>
      <c r="M100" s="9">
        <v>3.7117999999999998E-2</v>
      </c>
      <c r="N100" s="9">
        <v>3.7117999999999998E-2</v>
      </c>
      <c r="O100" s="9">
        <v>3.7117999999999998E-2</v>
      </c>
      <c r="P100" s="10">
        <v>4.6003000000000002E-2</v>
      </c>
      <c r="Q100" s="10">
        <v>4.6941999999999998E-2</v>
      </c>
      <c r="R100" s="9">
        <v>3.7117999999999998E-2</v>
      </c>
      <c r="S100" s="9">
        <v>3.7117999999999998E-2</v>
      </c>
      <c r="T100" s="9">
        <v>3.7117999999999998E-2</v>
      </c>
      <c r="U100" s="10">
        <v>3.2190999999999997E-2</v>
      </c>
      <c r="V100" s="9">
        <v>3.7117999999999998E-2</v>
      </c>
      <c r="W100" s="9">
        <v>3.7117999999999998E-2</v>
      </c>
      <c r="X100" s="9">
        <v>3.7117999999999998E-2</v>
      </c>
      <c r="Y100" s="9">
        <v>3.7117999999999998E-2</v>
      </c>
      <c r="Z100" s="10">
        <v>3.9212999999999998E-2</v>
      </c>
      <c r="AA100" s="10">
        <v>4.2054000000000001E-2</v>
      </c>
      <c r="AB100" s="9">
        <v>3.7117999999999998E-2</v>
      </c>
      <c r="AC100" s="10">
        <v>4.5189E-2</v>
      </c>
      <c r="AD100" s="10">
        <v>4.9599756875271739E-2</v>
      </c>
      <c r="AE100" s="9">
        <v>3.7117999999999998E-2</v>
      </c>
      <c r="AF100" s="9">
        <v>3.7117999999999998E-2</v>
      </c>
      <c r="AG100" s="9">
        <v>3.7117999999999998E-2</v>
      </c>
      <c r="AH100" s="10">
        <v>3.8905000000000002E-2</v>
      </c>
      <c r="AI100" s="10">
        <v>2.5041803004060226E-2</v>
      </c>
      <c r="AJ100" s="10">
        <v>3.2856999999999997E-2</v>
      </c>
      <c r="AK100" s="10">
        <v>3.884E-2</v>
      </c>
      <c r="AL100" s="10">
        <v>7.5341736357024569E-2</v>
      </c>
      <c r="AM100" s="10">
        <v>3.6375999999999999E-2</v>
      </c>
      <c r="AN100" s="10">
        <v>4.2250611453017894E-2</v>
      </c>
      <c r="AO100" s="10">
        <v>3.7257985486813139E-2</v>
      </c>
      <c r="AP100" s="10">
        <v>4.6094933446995778E-2</v>
      </c>
      <c r="AQ100" s="10">
        <v>3.5400728627384748E-2</v>
      </c>
      <c r="AR100" s="10">
        <v>5.6499565960566933E-2</v>
      </c>
      <c r="AS100" s="10">
        <v>3.1976999999999998E-2</v>
      </c>
      <c r="AT100" s="10">
        <v>4.2979534844083789E-2</v>
      </c>
      <c r="AU100" s="10">
        <v>5.6719241503079942E-2</v>
      </c>
      <c r="AV100" s="10">
        <v>4.0153708547211897E-2</v>
      </c>
      <c r="AW100" s="10">
        <v>3.6908501669178584E-2</v>
      </c>
      <c r="AX100" s="10">
        <v>6.2620525395134408E-2</v>
      </c>
      <c r="AY100" s="10">
        <v>3.3423648744767664E-2</v>
      </c>
      <c r="AZ100" s="10">
        <v>3.4641849480521625E-2</v>
      </c>
      <c r="BA100" s="10">
        <v>3.8446230466769871E-2</v>
      </c>
      <c r="BB100" s="10">
        <v>6.2550628631607319E-2</v>
      </c>
      <c r="BC100" s="10">
        <v>4.2081E-2</v>
      </c>
      <c r="BD100" s="12"/>
      <c r="BE100" s="3"/>
    </row>
    <row r="101" spans="1:57" x14ac:dyDescent="0.25">
      <c r="A101" s="3"/>
      <c r="B101" s="3">
        <v>91</v>
      </c>
      <c r="C101" s="6">
        <v>3.7171000000000003E-2</v>
      </c>
      <c r="D101" s="6">
        <v>3.7171000000000003E-2</v>
      </c>
      <c r="E101" s="6">
        <v>3.7171000000000003E-2</v>
      </c>
      <c r="F101" s="6">
        <v>3.6276999999999997E-2</v>
      </c>
      <c r="G101" s="6">
        <v>4.4428000000000002E-2</v>
      </c>
      <c r="H101" s="6">
        <v>3.7171000000000003E-2</v>
      </c>
      <c r="I101" s="6">
        <v>3.6856E-2</v>
      </c>
      <c r="J101" s="6">
        <v>3.7092E-2</v>
      </c>
      <c r="K101" s="6">
        <v>3.7171000000000003E-2</v>
      </c>
      <c r="L101" s="6">
        <v>3.7171000000000003E-2</v>
      </c>
      <c r="M101" s="6">
        <v>3.7171000000000003E-2</v>
      </c>
      <c r="N101" s="6">
        <v>3.7171000000000003E-2</v>
      </c>
      <c r="O101" s="6">
        <v>3.7171000000000003E-2</v>
      </c>
      <c r="P101" s="7">
        <v>4.5959E-2</v>
      </c>
      <c r="Q101" s="7">
        <v>4.6886999999999998E-2</v>
      </c>
      <c r="R101" s="6">
        <v>3.7171000000000003E-2</v>
      </c>
      <c r="S101" s="6">
        <v>3.7171000000000003E-2</v>
      </c>
      <c r="T101" s="6">
        <v>3.7171000000000003E-2</v>
      </c>
      <c r="U101" s="7">
        <v>3.2298E-2</v>
      </c>
      <c r="V101" s="6">
        <v>3.7171000000000003E-2</v>
      </c>
      <c r="W101" s="6">
        <v>3.7171000000000003E-2</v>
      </c>
      <c r="X101" s="6">
        <v>3.7171000000000003E-2</v>
      </c>
      <c r="Y101" s="6">
        <v>3.7171000000000003E-2</v>
      </c>
      <c r="Z101" s="7">
        <v>3.9244000000000001E-2</v>
      </c>
      <c r="AA101" s="7">
        <v>4.2054000000000001E-2</v>
      </c>
      <c r="AB101" s="6">
        <v>3.7171000000000003E-2</v>
      </c>
      <c r="AC101" s="7">
        <v>4.5154E-2</v>
      </c>
      <c r="AD101" s="7">
        <v>4.9518945808649351E-2</v>
      </c>
      <c r="AE101" s="6">
        <v>3.7171000000000003E-2</v>
      </c>
      <c r="AF101" s="6">
        <v>3.7171000000000003E-2</v>
      </c>
      <c r="AG101" s="6">
        <v>3.7171000000000003E-2</v>
      </c>
      <c r="AH101" s="7">
        <v>3.8939000000000001E-2</v>
      </c>
      <c r="AI101" s="7">
        <v>2.5117984889459155E-2</v>
      </c>
      <c r="AJ101" s="7">
        <v>3.2957E-2</v>
      </c>
      <c r="AK101" s="7">
        <v>3.8873999999999999E-2</v>
      </c>
      <c r="AL101" s="7">
        <v>7.5091639973683622E-2</v>
      </c>
      <c r="AM101" s="7">
        <v>3.6437999999999998E-2</v>
      </c>
      <c r="AN101" s="7">
        <v>4.2249550513004941E-2</v>
      </c>
      <c r="AO101" s="7">
        <v>3.7306761129290988E-2</v>
      </c>
      <c r="AP101" s="7">
        <v>4.6044015090401569E-2</v>
      </c>
      <c r="AQ101" s="7">
        <v>3.5479426872281561E-2</v>
      </c>
      <c r="AR101" s="7">
        <v>5.6448836378947709E-2</v>
      </c>
      <c r="AS101" s="7">
        <v>3.2086000000000003E-2</v>
      </c>
      <c r="AT101" s="7">
        <v>4.2978487129188947E-2</v>
      </c>
      <c r="AU101" s="7">
        <v>5.6668515907112749E-2</v>
      </c>
      <c r="AV101" s="7">
        <v>4.0182565861633712E-2</v>
      </c>
      <c r="AW101" s="7">
        <v>3.6967256403944937E-2</v>
      </c>
      <c r="AX101" s="7">
        <v>6.2509994269684066E-2</v>
      </c>
      <c r="AY101" s="7">
        <v>3.3522281984992297E-2</v>
      </c>
      <c r="AZ101" s="7">
        <v>3.4720533956801969E-2</v>
      </c>
      <c r="BA101" s="7">
        <v>3.8485042234903455E-2</v>
      </c>
      <c r="BB101" s="7">
        <v>6.2430110804896799E-2</v>
      </c>
      <c r="BC101" s="7">
        <v>4.2079999999999999E-2</v>
      </c>
      <c r="BD101" s="12"/>
      <c r="BE101" s="3"/>
    </row>
    <row r="102" spans="1:57" x14ac:dyDescent="0.25">
      <c r="A102" s="3"/>
      <c r="B102" s="3">
        <v>92</v>
      </c>
      <c r="C102" s="6">
        <v>3.7224E-2</v>
      </c>
      <c r="D102" s="6">
        <v>3.7224E-2</v>
      </c>
      <c r="E102" s="6">
        <v>3.7224E-2</v>
      </c>
      <c r="F102" s="6">
        <v>3.6339000000000003E-2</v>
      </c>
      <c r="G102" s="6">
        <v>4.4401000000000003E-2</v>
      </c>
      <c r="H102" s="6">
        <v>3.7224E-2</v>
      </c>
      <c r="I102" s="6">
        <v>3.6910999999999999E-2</v>
      </c>
      <c r="J102" s="6">
        <v>3.7144999999999997E-2</v>
      </c>
      <c r="K102" s="6">
        <v>3.7224E-2</v>
      </c>
      <c r="L102" s="6">
        <v>3.7224E-2</v>
      </c>
      <c r="M102" s="6">
        <v>3.7224E-2</v>
      </c>
      <c r="N102" s="6">
        <v>3.7224E-2</v>
      </c>
      <c r="O102" s="6">
        <v>3.7224E-2</v>
      </c>
      <c r="P102" s="7">
        <v>4.5915999999999998E-2</v>
      </c>
      <c r="Q102" s="7">
        <v>4.6834000000000001E-2</v>
      </c>
      <c r="R102" s="6">
        <v>3.7224E-2</v>
      </c>
      <c r="S102" s="6">
        <v>3.7224E-2</v>
      </c>
      <c r="T102" s="6">
        <v>3.7224E-2</v>
      </c>
      <c r="U102" s="7">
        <v>3.2403000000000001E-2</v>
      </c>
      <c r="V102" s="6">
        <v>3.7224E-2</v>
      </c>
      <c r="W102" s="6">
        <v>3.7224E-2</v>
      </c>
      <c r="X102" s="6">
        <v>3.7224E-2</v>
      </c>
      <c r="Y102" s="6">
        <v>3.7224E-2</v>
      </c>
      <c r="Z102" s="7">
        <v>3.9274000000000003E-2</v>
      </c>
      <c r="AA102" s="7">
        <v>4.2053E-2</v>
      </c>
      <c r="AB102" s="6">
        <v>3.7224E-2</v>
      </c>
      <c r="AC102" s="7">
        <v>4.512E-2</v>
      </c>
      <c r="AD102" s="7">
        <v>4.9435962462180516E-2</v>
      </c>
      <c r="AE102" s="6">
        <v>3.7224E-2</v>
      </c>
      <c r="AF102" s="6">
        <v>3.7224E-2</v>
      </c>
      <c r="AG102" s="6">
        <v>3.7224E-2</v>
      </c>
      <c r="AH102" s="7">
        <v>3.8972E-2</v>
      </c>
      <c r="AI102" s="7">
        <v>2.519251914024867E-2</v>
      </c>
      <c r="AJ102" s="7">
        <v>3.3054E-2</v>
      </c>
      <c r="AK102" s="7">
        <v>3.8907999999999998E-2</v>
      </c>
      <c r="AL102" s="7">
        <v>7.4829327061270323E-2</v>
      </c>
      <c r="AM102" s="7">
        <v>3.6498000000000003E-2</v>
      </c>
      <c r="AN102" s="7">
        <v>4.2246335049146877E-2</v>
      </c>
      <c r="AO102" s="7">
        <v>3.7363379764461468E-2</v>
      </c>
      <c r="AP102" s="7">
        <v>4.6000918253731315E-2</v>
      </c>
      <c r="AQ102" s="7">
        <v>3.5546001723944842E-2</v>
      </c>
      <c r="AR102" s="7">
        <v>5.640590681537172E-2</v>
      </c>
      <c r="AS102" s="7">
        <v>3.2192999999999999E-2</v>
      </c>
      <c r="AT102" s="7">
        <v>4.2965297790450441E-2</v>
      </c>
      <c r="AU102" s="7">
        <v>5.6615604281585297E-2</v>
      </c>
      <c r="AV102" s="7">
        <v>4.0199288355158291E-2</v>
      </c>
      <c r="AW102" s="7">
        <v>3.7023869581068514E-2</v>
      </c>
      <c r="AX102" s="7">
        <v>6.2387277399270413E-2</v>
      </c>
      <c r="AY102" s="7">
        <v>3.3608796559877474E-2</v>
      </c>
      <c r="AZ102" s="7">
        <v>3.4797082201753593E-2</v>
      </c>
      <c r="BA102" s="7">
        <v>3.8521708625450346E-2</v>
      </c>
      <c r="BB102" s="7">
        <v>6.231737824386574E-2</v>
      </c>
      <c r="BC102" s="7">
        <v>4.2078999999999998E-2</v>
      </c>
      <c r="BD102" s="12"/>
      <c r="BE102" s="3"/>
    </row>
    <row r="103" spans="1:57" x14ac:dyDescent="0.25">
      <c r="A103" s="3"/>
      <c r="B103" s="3">
        <v>93</v>
      </c>
      <c r="C103" s="6">
        <v>3.7275000000000003E-2</v>
      </c>
      <c r="D103" s="6">
        <v>3.7275000000000003E-2</v>
      </c>
      <c r="E103" s="6">
        <v>3.7275000000000003E-2</v>
      </c>
      <c r="F103" s="6">
        <v>3.6400000000000002E-2</v>
      </c>
      <c r="G103" s="6">
        <v>4.4374999999999998E-2</v>
      </c>
      <c r="H103" s="6">
        <v>3.7275000000000003E-2</v>
      </c>
      <c r="I103" s="6">
        <v>3.6965999999999999E-2</v>
      </c>
      <c r="J103" s="6">
        <v>3.7197000000000001E-2</v>
      </c>
      <c r="K103" s="6">
        <v>3.7275000000000003E-2</v>
      </c>
      <c r="L103" s="6">
        <v>3.7275000000000003E-2</v>
      </c>
      <c r="M103" s="6">
        <v>3.7275000000000003E-2</v>
      </c>
      <c r="N103" s="6">
        <v>3.7275000000000003E-2</v>
      </c>
      <c r="O103" s="6">
        <v>3.7275000000000003E-2</v>
      </c>
      <c r="P103" s="7">
        <v>4.5873999999999998E-2</v>
      </c>
      <c r="Q103" s="7">
        <v>4.6781999999999997E-2</v>
      </c>
      <c r="R103" s="6">
        <v>3.7275000000000003E-2</v>
      </c>
      <c r="S103" s="6">
        <v>3.7275000000000003E-2</v>
      </c>
      <c r="T103" s="6">
        <v>3.7275000000000003E-2</v>
      </c>
      <c r="U103" s="7">
        <v>3.2506E-2</v>
      </c>
      <c r="V103" s="6">
        <v>3.7275000000000003E-2</v>
      </c>
      <c r="W103" s="6">
        <v>3.7275000000000003E-2</v>
      </c>
      <c r="X103" s="6">
        <v>3.7275000000000003E-2</v>
      </c>
      <c r="Y103" s="6">
        <v>3.7275000000000003E-2</v>
      </c>
      <c r="Z103" s="7">
        <v>3.9302999999999998E-2</v>
      </c>
      <c r="AA103" s="7">
        <v>4.2053E-2</v>
      </c>
      <c r="AB103" s="6">
        <v>3.7275000000000003E-2</v>
      </c>
      <c r="AC103" s="7">
        <v>4.5086000000000001E-2</v>
      </c>
      <c r="AD103" s="7">
        <v>4.9360862916988157E-2</v>
      </c>
      <c r="AE103" s="6">
        <v>3.7275000000000003E-2</v>
      </c>
      <c r="AF103" s="6">
        <v>3.7275000000000003E-2</v>
      </c>
      <c r="AG103" s="6">
        <v>3.7275000000000003E-2</v>
      </c>
      <c r="AH103" s="7">
        <v>3.9004999999999998E-2</v>
      </c>
      <c r="AI103" s="7">
        <v>2.5265458386414252E-2</v>
      </c>
      <c r="AJ103" s="7">
        <v>3.3149999999999999E-2</v>
      </c>
      <c r="AK103" s="7">
        <v>3.8941000000000003E-2</v>
      </c>
      <c r="AL103" s="7">
        <v>7.4584827476761317E-2</v>
      </c>
      <c r="AM103" s="7">
        <v>3.6556999999999999E-2</v>
      </c>
      <c r="AN103" s="7">
        <v>4.2241034440694492E-2</v>
      </c>
      <c r="AO103" s="7">
        <v>3.7407939093532905E-2</v>
      </c>
      <c r="AP103" s="7">
        <v>4.5955727558760762E-2</v>
      </c>
      <c r="AQ103" s="7">
        <v>3.5610506939629749E-2</v>
      </c>
      <c r="AR103" s="7">
        <v>5.6350876848833442E-2</v>
      </c>
      <c r="AS103" s="7">
        <v>3.2298E-2</v>
      </c>
      <c r="AT103" s="7">
        <v>4.2950021568067376E-2</v>
      </c>
      <c r="AU103" s="7">
        <v>5.6570563000977181E-2</v>
      </c>
      <c r="AV103" s="7">
        <v>4.0213930400459175E-2</v>
      </c>
      <c r="AW103" s="7">
        <v>3.7078409865317186E-2</v>
      </c>
      <c r="AX103" s="7">
        <v>6.2282402956713723E-2</v>
      </c>
      <c r="AY103" s="7">
        <v>3.3703231709654835E-2</v>
      </c>
      <c r="AZ103" s="7">
        <v>3.487156260969182E-2</v>
      </c>
      <c r="BA103" s="7">
        <v>3.8556298525193045E-2</v>
      </c>
      <c r="BB103" s="7">
        <v>6.2202517083206788E-2</v>
      </c>
      <c r="BC103" s="7">
        <v>4.2077999999999997E-2</v>
      </c>
      <c r="BD103" s="12"/>
      <c r="BE103" s="3"/>
    </row>
    <row r="104" spans="1:57" x14ac:dyDescent="0.25">
      <c r="A104" s="3"/>
      <c r="B104" s="3">
        <v>94</v>
      </c>
      <c r="C104" s="6">
        <v>3.7324999999999997E-2</v>
      </c>
      <c r="D104" s="6">
        <v>3.7324999999999997E-2</v>
      </c>
      <c r="E104" s="6">
        <v>3.7324999999999997E-2</v>
      </c>
      <c r="F104" s="6">
        <v>3.6458999999999998E-2</v>
      </c>
      <c r="G104" s="6">
        <v>4.4350000000000001E-2</v>
      </c>
      <c r="H104" s="6">
        <v>3.7324999999999997E-2</v>
      </c>
      <c r="I104" s="6">
        <v>3.7019000000000003E-2</v>
      </c>
      <c r="J104" s="6">
        <v>3.7248000000000003E-2</v>
      </c>
      <c r="K104" s="6">
        <v>3.7324999999999997E-2</v>
      </c>
      <c r="L104" s="6">
        <v>3.7324999999999997E-2</v>
      </c>
      <c r="M104" s="6">
        <v>3.7324999999999997E-2</v>
      </c>
      <c r="N104" s="6">
        <v>3.7324999999999997E-2</v>
      </c>
      <c r="O104" s="6">
        <v>3.7324999999999997E-2</v>
      </c>
      <c r="P104" s="7">
        <v>4.5832999999999999E-2</v>
      </c>
      <c r="Q104" s="7">
        <v>4.6731000000000002E-2</v>
      </c>
      <c r="R104" s="6">
        <v>3.7324999999999997E-2</v>
      </c>
      <c r="S104" s="6">
        <v>3.7324999999999997E-2</v>
      </c>
      <c r="T104" s="6">
        <v>3.7324999999999997E-2</v>
      </c>
      <c r="U104" s="7">
        <v>3.2606999999999997E-2</v>
      </c>
      <c r="V104" s="6">
        <v>3.7324999999999997E-2</v>
      </c>
      <c r="W104" s="6">
        <v>3.7324999999999997E-2</v>
      </c>
      <c r="X104" s="6">
        <v>3.7324999999999997E-2</v>
      </c>
      <c r="Y104" s="6">
        <v>3.7324999999999997E-2</v>
      </c>
      <c r="Z104" s="7">
        <v>3.9331999999999999E-2</v>
      </c>
      <c r="AA104" s="7">
        <v>4.2051999999999999E-2</v>
      </c>
      <c r="AB104" s="6">
        <v>3.7324999999999997E-2</v>
      </c>
      <c r="AC104" s="7">
        <v>4.5053000000000003E-2</v>
      </c>
      <c r="AD104" s="7">
        <v>4.9283882904911369E-2</v>
      </c>
      <c r="AE104" s="6">
        <v>3.7324999999999997E-2</v>
      </c>
      <c r="AF104" s="6">
        <v>3.7324999999999997E-2</v>
      </c>
      <c r="AG104" s="6">
        <v>3.7324999999999997E-2</v>
      </c>
      <c r="AH104" s="7">
        <v>3.9036000000000001E-2</v>
      </c>
      <c r="AI104" s="7">
        <v>2.5336853065224041E-2</v>
      </c>
      <c r="AJ104" s="7">
        <v>3.3244000000000003E-2</v>
      </c>
      <c r="AK104" s="7">
        <v>3.8974000000000002E-2</v>
      </c>
      <c r="AL104" s="7">
        <v>7.434862219924443E-2</v>
      </c>
      <c r="AM104" s="7">
        <v>3.6615000000000002E-2</v>
      </c>
      <c r="AN104" s="7">
        <v>4.224378680829588E-2</v>
      </c>
      <c r="AO104" s="7">
        <v>3.7460515843361408E-2</v>
      </c>
      <c r="AP104" s="7">
        <v>4.5928603063120299E-2</v>
      </c>
      <c r="AQ104" s="7">
        <v>3.5693002355275061E-2</v>
      </c>
      <c r="AR104" s="7">
        <v>5.6313993049616817E-2</v>
      </c>
      <c r="AS104" s="7">
        <v>3.2400999999999999E-2</v>
      </c>
      <c r="AT104" s="7">
        <v>4.2952789393912338E-2</v>
      </c>
      <c r="AU104" s="7">
        <v>5.6523698039728565E-2</v>
      </c>
      <c r="AV104" s="7">
        <v>4.0246596426277259E-2</v>
      </c>
      <c r="AW104" s="7">
        <v>3.7130979430328281E-2</v>
      </c>
      <c r="AX104" s="7">
        <v>6.2175746820841482E-2</v>
      </c>
      <c r="AY104" s="7">
        <v>3.3795671492357515E-2</v>
      </c>
      <c r="AZ104" s="7">
        <v>3.4954041913928258E-2</v>
      </c>
      <c r="BA104" s="7">
        <v>3.8598914361112069E-2</v>
      </c>
      <c r="BB104" s="7">
        <v>6.2105845157470752E-2</v>
      </c>
      <c r="BC104" s="7">
        <v>4.2077999999999997E-2</v>
      </c>
      <c r="BD104" s="12"/>
      <c r="BE104" s="3"/>
    </row>
    <row r="105" spans="1:57" x14ac:dyDescent="0.25">
      <c r="A105" s="3"/>
      <c r="B105" s="8">
        <v>95</v>
      </c>
      <c r="C105" s="9">
        <v>3.7373999999999998E-2</v>
      </c>
      <c r="D105" s="9">
        <v>3.7373999999999998E-2</v>
      </c>
      <c r="E105" s="9">
        <v>3.7373999999999998E-2</v>
      </c>
      <c r="F105" s="9">
        <v>3.6517000000000001E-2</v>
      </c>
      <c r="G105" s="9">
        <v>4.4325000000000003E-2</v>
      </c>
      <c r="H105" s="9">
        <v>3.7373999999999998E-2</v>
      </c>
      <c r="I105" s="9">
        <v>3.7071E-2</v>
      </c>
      <c r="J105" s="9">
        <v>3.7297999999999998E-2</v>
      </c>
      <c r="K105" s="9">
        <v>3.7373999999999998E-2</v>
      </c>
      <c r="L105" s="9">
        <v>3.7373999999999998E-2</v>
      </c>
      <c r="M105" s="9">
        <v>3.7373999999999998E-2</v>
      </c>
      <c r="N105" s="9">
        <v>3.7373999999999998E-2</v>
      </c>
      <c r="O105" s="9">
        <v>3.7373999999999998E-2</v>
      </c>
      <c r="P105" s="10">
        <v>4.5791999999999999E-2</v>
      </c>
      <c r="Q105" s="10">
        <v>4.6681E-2</v>
      </c>
      <c r="R105" s="9">
        <v>3.7373999999999998E-2</v>
      </c>
      <c r="S105" s="9">
        <v>3.7373999999999998E-2</v>
      </c>
      <c r="T105" s="9">
        <v>3.7373999999999998E-2</v>
      </c>
      <c r="U105" s="10">
        <v>3.2704999999999998E-2</v>
      </c>
      <c r="V105" s="9">
        <v>3.7373999999999998E-2</v>
      </c>
      <c r="W105" s="9">
        <v>3.7373999999999998E-2</v>
      </c>
      <c r="X105" s="9">
        <v>3.7373999999999998E-2</v>
      </c>
      <c r="Y105" s="9">
        <v>3.7373999999999998E-2</v>
      </c>
      <c r="Z105" s="10">
        <v>3.9359999999999999E-2</v>
      </c>
      <c r="AA105" s="10">
        <v>4.2051999999999999E-2</v>
      </c>
      <c r="AB105" s="9">
        <v>3.7373999999999998E-2</v>
      </c>
      <c r="AC105" s="10">
        <v>4.5020999999999999E-2</v>
      </c>
      <c r="AD105" s="10">
        <v>4.9204777694568547E-2</v>
      </c>
      <c r="AE105" s="9">
        <v>3.7373999999999998E-2</v>
      </c>
      <c r="AF105" s="9">
        <v>3.7373999999999998E-2</v>
      </c>
      <c r="AG105" s="9">
        <v>3.7373999999999998E-2</v>
      </c>
      <c r="AH105" s="10">
        <v>3.9067999999999999E-2</v>
      </c>
      <c r="AI105" s="10">
        <v>2.5406751531723559E-2</v>
      </c>
      <c r="AJ105" s="10">
        <v>3.3335999999999998E-2</v>
      </c>
      <c r="AK105" s="10">
        <v>3.9004999999999998E-2</v>
      </c>
      <c r="AL105" s="10">
        <v>7.4109997369349978E-2</v>
      </c>
      <c r="AM105" s="10">
        <v>3.6672000000000003E-2</v>
      </c>
      <c r="AN105" s="10">
        <v>4.2234511723037826E-2</v>
      </c>
      <c r="AO105" s="10">
        <v>3.7501121937213444E-2</v>
      </c>
      <c r="AP105" s="10">
        <v>4.5879421579210655E-2</v>
      </c>
      <c r="AQ105" s="10">
        <v>3.5753562417130347E-2</v>
      </c>
      <c r="AR105" s="10">
        <v>5.6264918155703336E-2</v>
      </c>
      <c r="AS105" s="10">
        <v>3.2502000000000003E-2</v>
      </c>
      <c r="AT105" s="10">
        <v>4.2933535531070932E-2</v>
      </c>
      <c r="AU105" s="10">
        <v>5.6474625298113201E-2</v>
      </c>
      <c r="AV105" s="10">
        <v>4.0257272951744083E-2</v>
      </c>
      <c r="AW105" s="10">
        <v>3.7181568196398063E-2</v>
      </c>
      <c r="AX105" s="10">
        <v>6.2066815762378713E-2</v>
      </c>
      <c r="AY105" s="10">
        <v>3.3876184189841396E-2</v>
      </c>
      <c r="AZ105" s="10">
        <v>3.5024580445895737E-2</v>
      </c>
      <c r="BA105" s="10">
        <v>3.8629546084466782E-2</v>
      </c>
      <c r="BB105" s="10">
        <v>6.1996913381575203E-2</v>
      </c>
      <c r="BC105" s="10">
        <v>4.2077000000000003E-2</v>
      </c>
      <c r="BD105" s="12"/>
      <c r="BE105" s="3"/>
    </row>
    <row r="106" spans="1:57" x14ac:dyDescent="0.25">
      <c r="A106" s="3"/>
      <c r="B106" s="3">
        <v>96</v>
      </c>
      <c r="C106" s="6">
        <v>3.7421999999999997E-2</v>
      </c>
      <c r="D106" s="6">
        <v>3.7421999999999997E-2</v>
      </c>
      <c r="E106" s="6">
        <v>3.7421999999999997E-2</v>
      </c>
      <c r="F106" s="6">
        <v>3.6574000000000002E-2</v>
      </c>
      <c r="G106" s="6">
        <v>4.4301E-2</v>
      </c>
      <c r="H106" s="6">
        <v>3.7421999999999997E-2</v>
      </c>
      <c r="I106" s="6">
        <v>3.7122000000000002E-2</v>
      </c>
      <c r="J106" s="6">
        <v>3.7346999999999998E-2</v>
      </c>
      <c r="K106" s="6">
        <v>3.7421999999999997E-2</v>
      </c>
      <c r="L106" s="6">
        <v>3.7421999999999997E-2</v>
      </c>
      <c r="M106" s="6">
        <v>3.7421999999999997E-2</v>
      </c>
      <c r="N106" s="6">
        <v>3.7421999999999997E-2</v>
      </c>
      <c r="O106" s="6">
        <v>3.7421999999999997E-2</v>
      </c>
      <c r="P106" s="7">
        <v>4.5753000000000002E-2</v>
      </c>
      <c r="Q106" s="7">
        <v>4.6632E-2</v>
      </c>
      <c r="R106" s="6">
        <v>3.7421999999999997E-2</v>
      </c>
      <c r="S106" s="6">
        <v>3.7421999999999997E-2</v>
      </c>
      <c r="T106" s="6">
        <v>3.7421999999999997E-2</v>
      </c>
      <c r="U106" s="7">
        <v>3.2800999999999997E-2</v>
      </c>
      <c r="V106" s="6">
        <v>3.7421999999999997E-2</v>
      </c>
      <c r="W106" s="6">
        <v>3.7421999999999997E-2</v>
      </c>
      <c r="X106" s="6">
        <v>3.7421999999999997E-2</v>
      </c>
      <c r="Y106" s="6">
        <v>3.7421999999999997E-2</v>
      </c>
      <c r="Z106" s="7">
        <v>3.9387999999999999E-2</v>
      </c>
      <c r="AA106" s="7">
        <v>4.2050999999999998E-2</v>
      </c>
      <c r="AB106" s="6">
        <v>3.7421999999999997E-2</v>
      </c>
      <c r="AC106" s="7">
        <v>4.4990000000000002E-2</v>
      </c>
      <c r="AD106" s="7">
        <v>4.9133901417635295E-2</v>
      </c>
      <c r="AE106" s="6">
        <v>3.7421999999999997E-2</v>
      </c>
      <c r="AF106" s="6">
        <v>3.7421999999999997E-2</v>
      </c>
      <c r="AG106" s="6">
        <v>3.7421999999999997E-2</v>
      </c>
      <c r="AH106" s="7">
        <v>3.9098000000000001E-2</v>
      </c>
      <c r="AI106" s="7">
        <v>2.5475200162870415E-2</v>
      </c>
      <c r="AJ106" s="7">
        <v>3.3425999999999997E-2</v>
      </c>
      <c r="AK106" s="7">
        <v>3.9037000000000002E-2</v>
      </c>
      <c r="AL106" s="7">
        <v>7.3879792332300465E-2</v>
      </c>
      <c r="AM106" s="7">
        <v>3.6727000000000003E-2</v>
      </c>
      <c r="AN106" s="7">
        <v>4.2243399104834767E-2</v>
      </c>
      <c r="AO106" s="7">
        <v>3.7559854779178004E-2</v>
      </c>
      <c r="AP106" s="7">
        <v>4.5838443789774308E-2</v>
      </c>
      <c r="AQ106" s="7">
        <v>3.5822249848123988E-2</v>
      </c>
      <c r="AR106" s="7">
        <v>5.6224128435154119E-2</v>
      </c>
      <c r="AS106" s="7">
        <v>3.2599999999999997E-2</v>
      </c>
      <c r="AT106" s="7">
        <v>4.2932449336114953E-2</v>
      </c>
      <c r="AU106" s="7">
        <v>5.643383937510893E-2</v>
      </c>
      <c r="AV106" s="7">
        <v>4.0276110763354245E-2</v>
      </c>
      <c r="AW106" s="7">
        <v>3.7230309016391905E-2</v>
      </c>
      <c r="AX106" s="7">
        <v>6.1956227460585156E-2</v>
      </c>
      <c r="AY106" s="7">
        <v>3.3964810094238684E-2</v>
      </c>
      <c r="AZ106" s="7">
        <v>3.5103240911136036E-2</v>
      </c>
      <c r="BA106" s="7">
        <v>3.8668326890367588E-2</v>
      </c>
      <c r="BB106" s="7">
        <v>6.1896310049169623E-2</v>
      </c>
      <c r="BC106" s="7">
        <v>4.2076000000000002E-2</v>
      </c>
      <c r="BD106" s="12"/>
      <c r="BE106" s="3"/>
    </row>
    <row r="107" spans="1:57" x14ac:dyDescent="0.25">
      <c r="A107" s="3"/>
      <c r="B107" s="3">
        <v>97</v>
      </c>
      <c r="C107" s="6">
        <v>3.7469000000000002E-2</v>
      </c>
      <c r="D107" s="6">
        <v>3.7469000000000002E-2</v>
      </c>
      <c r="E107" s="6">
        <v>3.7469000000000002E-2</v>
      </c>
      <c r="F107" s="6">
        <v>3.6630000000000003E-2</v>
      </c>
      <c r="G107" s="6">
        <v>4.4276999999999997E-2</v>
      </c>
      <c r="H107" s="6">
        <v>3.7469000000000002E-2</v>
      </c>
      <c r="I107" s="6">
        <v>3.7171999999999997E-2</v>
      </c>
      <c r="J107" s="6">
        <v>3.7394999999999998E-2</v>
      </c>
      <c r="K107" s="6">
        <v>3.7469000000000002E-2</v>
      </c>
      <c r="L107" s="6">
        <v>3.7469000000000002E-2</v>
      </c>
      <c r="M107" s="6">
        <v>3.7469000000000002E-2</v>
      </c>
      <c r="N107" s="6">
        <v>3.7469000000000002E-2</v>
      </c>
      <c r="O107" s="6">
        <v>3.7469000000000002E-2</v>
      </c>
      <c r="P107" s="7">
        <v>4.5713999999999998E-2</v>
      </c>
      <c r="Q107" s="7">
        <v>4.6584E-2</v>
      </c>
      <c r="R107" s="6">
        <v>3.7469000000000002E-2</v>
      </c>
      <c r="S107" s="6">
        <v>3.7469000000000002E-2</v>
      </c>
      <c r="T107" s="6">
        <v>3.7469000000000002E-2</v>
      </c>
      <c r="U107" s="7">
        <v>3.2896000000000002E-2</v>
      </c>
      <c r="V107" s="6">
        <v>3.7469000000000002E-2</v>
      </c>
      <c r="W107" s="6">
        <v>3.7469000000000002E-2</v>
      </c>
      <c r="X107" s="6">
        <v>3.7469000000000002E-2</v>
      </c>
      <c r="Y107" s="6">
        <v>3.7469000000000002E-2</v>
      </c>
      <c r="Z107" s="7">
        <v>3.9414999999999999E-2</v>
      </c>
      <c r="AA107" s="7">
        <v>4.2050999999999998E-2</v>
      </c>
      <c r="AB107" s="6">
        <v>3.7469000000000002E-2</v>
      </c>
      <c r="AC107" s="7">
        <v>4.4958999999999999E-2</v>
      </c>
      <c r="AD107" s="7">
        <v>4.9061173736950403E-2</v>
      </c>
      <c r="AE107" s="6">
        <v>3.7469000000000002E-2</v>
      </c>
      <c r="AF107" s="6">
        <v>3.7469000000000002E-2</v>
      </c>
      <c r="AG107" s="6">
        <v>3.7469000000000002E-2</v>
      </c>
      <c r="AH107" s="7">
        <v>3.9128000000000003E-2</v>
      </c>
      <c r="AI107" s="7">
        <v>2.554224345570133E-2</v>
      </c>
      <c r="AJ107" s="7">
        <v>3.3514000000000002E-2</v>
      </c>
      <c r="AK107" s="7">
        <v>3.9066999999999998E-2</v>
      </c>
      <c r="AL107" s="7">
        <v>7.3647686790290878E-2</v>
      </c>
      <c r="AM107" s="7">
        <v>3.6781000000000001E-2</v>
      </c>
      <c r="AN107" s="7">
        <v>4.2240463576336262E-2</v>
      </c>
      <c r="AO107" s="7">
        <v>3.7606774682449329E-2</v>
      </c>
      <c r="AP107" s="7">
        <v>4.5805607833055539E-2</v>
      </c>
      <c r="AQ107" s="7">
        <v>3.5889114144198153E-2</v>
      </c>
      <c r="AR107" s="7">
        <v>5.6181475851910356E-2</v>
      </c>
      <c r="AS107" s="7">
        <v>3.2696999999999997E-2</v>
      </c>
      <c r="AT107" s="7">
        <v>4.2919538672854252E-2</v>
      </c>
      <c r="AU107" s="7">
        <v>5.6391190219952758E-2</v>
      </c>
      <c r="AV107" s="7">
        <v>4.0303102271564528E-2</v>
      </c>
      <c r="AW107" s="7">
        <v>3.7287209931146537E-2</v>
      </c>
      <c r="AX107" s="7">
        <v>6.1863736586008855E-2</v>
      </c>
      <c r="AY107" s="7">
        <v>3.4051616824208208E-2</v>
      </c>
      <c r="AZ107" s="7">
        <v>3.518007985224525E-2</v>
      </c>
      <c r="BA107" s="7">
        <v>3.8705278515051678E-2</v>
      </c>
      <c r="BB107" s="7">
        <v>6.1793831796661536E-2</v>
      </c>
      <c r="BC107" s="7">
        <v>4.2075000000000001E-2</v>
      </c>
      <c r="BD107" s="12"/>
      <c r="BE107" s="3"/>
    </row>
    <row r="108" spans="1:57" x14ac:dyDescent="0.25">
      <c r="A108" s="3"/>
      <c r="B108" s="3">
        <v>98</v>
      </c>
      <c r="C108" s="6">
        <v>3.7515E-2</v>
      </c>
      <c r="D108" s="6">
        <v>3.7515E-2</v>
      </c>
      <c r="E108" s="6">
        <v>3.7515E-2</v>
      </c>
      <c r="F108" s="6">
        <v>3.6685000000000002E-2</v>
      </c>
      <c r="G108" s="6">
        <v>4.4254000000000002E-2</v>
      </c>
      <c r="H108" s="6">
        <v>3.7515E-2</v>
      </c>
      <c r="I108" s="6">
        <v>3.7221999999999998E-2</v>
      </c>
      <c r="J108" s="6">
        <v>3.7441000000000002E-2</v>
      </c>
      <c r="K108" s="6">
        <v>3.7515E-2</v>
      </c>
      <c r="L108" s="6">
        <v>3.7515E-2</v>
      </c>
      <c r="M108" s="6">
        <v>3.7515E-2</v>
      </c>
      <c r="N108" s="6">
        <v>3.7515E-2</v>
      </c>
      <c r="O108" s="6">
        <v>3.7515E-2</v>
      </c>
      <c r="P108" s="7">
        <v>4.5676000000000001E-2</v>
      </c>
      <c r="Q108" s="7">
        <v>4.6538000000000003E-2</v>
      </c>
      <c r="R108" s="6">
        <v>3.7515E-2</v>
      </c>
      <c r="S108" s="6">
        <v>3.7515E-2</v>
      </c>
      <c r="T108" s="6">
        <v>3.7515E-2</v>
      </c>
      <c r="U108" s="7">
        <v>3.2988000000000003E-2</v>
      </c>
      <c r="V108" s="6">
        <v>3.7515E-2</v>
      </c>
      <c r="W108" s="6">
        <v>3.7515E-2</v>
      </c>
      <c r="X108" s="6">
        <v>3.7515E-2</v>
      </c>
      <c r="Y108" s="6">
        <v>3.7515E-2</v>
      </c>
      <c r="Z108" s="7">
        <v>3.9440999999999997E-2</v>
      </c>
      <c r="AA108" s="7">
        <v>4.2049999999999997E-2</v>
      </c>
      <c r="AB108" s="6">
        <v>3.7515E-2</v>
      </c>
      <c r="AC108" s="7">
        <v>4.4928999999999997E-2</v>
      </c>
      <c r="AD108" s="7">
        <v>4.8976517637805417E-2</v>
      </c>
      <c r="AE108" s="6">
        <v>3.7515E-2</v>
      </c>
      <c r="AF108" s="6">
        <v>3.7515E-2</v>
      </c>
      <c r="AG108" s="6">
        <v>3.7515E-2</v>
      </c>
      <c r="AH108" s="7">
        <v>3.9156999999999997E-2</v>
      </c>
      <c r="AI108" s="7">
        <v>2.5607924119906755E-2</v>
      </c>
      <c r="AJ108" s="7">
        <v>3.3599999999999998E-2</v>
      </c>
      <c r="AK108" s="7">
        <v>3.9097E-2</v>
      </c>
      <c r="AL108" s="7">
        <v>7.3423342801336888E-2</v>
      </c>
      <c r="AM108" s="7">
        <v>3.6833999999999999E-2</v>
      </c>
      <c r="AN108" s="7">
        <v>4.2225678662908495E-2</v>
      </c>
      <c r="AO108" s="7">
        <v>3.7641898944746455E-2</v>
      </c>
      <c r="AP108" s="7">
        <v>4.5750894873172854E-2</v>
      </c>
      <c r="AQ108" s="7">
        <v>3.5934216304646771E-2</v>
      </c>
      <c r="AR108" s="7">
        <v>5.6126814540210956E-2</v>
      </c>
      <c r="AS108" s="7">
        <v>3.2791000000000001E-2</v>
      </c>
      <c r="AT108" s="7">
        <v>4.2904757139673233E-2</v>
      </c>
      <c r="AU108" s="7">
        <v>5.6336529952152992E-2</v>
      </c>
      <c r="AV108" s="7">
        <v>4.0308280610866998E-2</v>
      </c>
      <c r="AW108" s="7">
        <v>3.7322332602739428E-2</v>
      </c>
      <c r="AX108" s="7">
        <v>6.1749184869895668E-2</v>
      </c>
      <c r="AY108" s="7">
        <v>3.4126669182670266E-2</v>
      </c>
      <c r="AZ108" s="7">
        <v>3.5235164931506802E-2</v>
      </c>
      <c r="BA108" s="7">
        <v>3.8730421797207759E-2</v>
      </c>
      <c r="BB108" s="7">
        <v>6.1679279732581582E-2</v>
      </c>
      <c r="BC108" s="7">
        <v>4.2074E-2</v>
      </c>
      <c r="BD108" s="12"/>
      <c r="BE108" s="3"/>
    </row>
    <row r="109" spans="1:57" x14ac:dyDescent="0.25">
      <c r="A109" s="3"/>
      <c r="B109" s="3">
        <v>99</v>
      </c>
      <c r="C109" s="6">
        <v>3.7560999999999997E-2</v>
      </c>
      <c r="D109" s="6">
        <v>3.7560999999999997E-2</v>
      </c>
      <c r="E109" s="6">
        <v>3.7560999999999997E-2</v>
      </c>
      <c r="F109" s="6">
        <v>3.6738E-2</v>
      </c>
      <c r="G109" s="6">
        <v>4.4230999999999999E-2</v>
      </c>
      <c r="H109" s="6">
        <v>3.7560999999999997E-2</v>
      </c>
      <c r="I109" s="6">
        <v>3.7269999999999998E-2</v>
      </c>
      <c r="J109" s="6">
        <v>3.7486999999999999E-2</v>
      </c>
      <c r="K109" s="6">
        <v>3.7560999999999997E-2</v>
      </c>
      <c r="L109" s="6">
        <v>3.7560999999999997E-2</v>
      </c>
      <c r="M109" s="6">
        <v>3.7560999999999997E-2</v>
      </c>
      <c r="N109" s="6">
        <v>3.7560999999999997E-2</v>
      </c>
      <c r="O109" s="6">
        <v>3.7560999999999997E-2</v>
      </c>
      <c r="P109" s="7">
        <v>4.5638999999999999E-2</v>
      </c>
      <c r="Q109" s="7">
        <v>4.6491999999999999E-2</v>
      </c>
      <c r="R109" s="6">
        <v>3.7560999999999997E-2</v>
      </c>
      <c r="S109" s="6">
        <v>3.7560999999999997E-2</v>
      </c>
      <c r="T109" s="6">
        <v>3.7560999999999997E-2</v>
      </c>
      <c r="U109" s="7">
        <v>3.3078999999999997E-2</v>
      </c>
      <c r="V109" s="6">
        <v>3.7560999999999997E-2</v>
      </c>
      <c r="W109" s="6">
        <v>3.7560999999999997E-2</v>
      </c>
      <c r="X109" s="6">
        <v>3.7560999999999997E-2</v>
      </c>
      <c r="Y109" s="6">
        <v>3.7560999999999997E-2</v>
      </c>
      <c r="Z109" s="7">
        <v>3.9467000000000002E-2</v>
      </c>
      <c r="AA109" s="7">
        <v>4.2049999999999997E-2</v>
      </c>
      <c r="AB109" s="6">
        <v>3.7560999999999997E-2</v>
      </c>
      <c r="AC109" s="7">
        <v>4.4899000000000001E-2</v>
      </c>
      <c r="AD109" s="7">
        <v>4.8920376354696371E-2</v>
      </c>
      <c r="AE109" s="6">
        <v>3.7560999999999997E-2</v>
      </c>
      <c r="AF109" s="6">
        <v>3.7560999999999997E-2</v>
      </c>
      <c r="AG109" s="6">
        <v>3.7560999999999997E-2</v>
      </c>
      <c r="AH109" s="7">
        <v>3.9185999999999999E-2</v>
      </c>
      <c r="AI109" s="7">
        <v>2.567228316516279E-2</v>
      </c>
      <c r="AJ109" s="7">
        <v>3.3683999999999999E-2</v>
      </c>
      <c r="AK109" s="7">
        <v>3.9126000000000001E-2</v>
      </c>
      <c r="AL109" s="7">
        <v>7.3207968281867597E-2</v>
      </c>
      <c r="AM109" s="7">
        <v>3.6886000000000002E-2</v>
      </c>
      <c r="AN109" s="7">
        <v>4.2239291239862142E-2</v>
      </c>
      <c r="AO109" s="7">
        <v>3.7695354427829564E-2</v>
      </c>
      <c r="AP109" s="7">
        <v>4.572464057480552E-2</v>
      </c>
      <c r="AQ109" s="7">
        <v>3.6007606469074638E-2</v>
      </c>
      <c r="AR109" s="7">
        <v>5.6100795185138663E-2</v>
      </c>
      <c r="AS109" s="7">
        <v>3.2883999999999997E-2</v>
      </c>
      <c r="AT109" s="7">
        <v>4.2898411744464404E-2</v>
      </c>
      <c r="AU109" s="7">
        <v>5.6300528671382022E-2</v>
      </c>
      <c r="AV109" s="7">
        <v>4.03318364462395E-2</v>
      </c>
      <c r="AW109" s="7">
        <v>3.7375780849840501E-2</v>
      </c>
      <c r="AX109" s="7">
        <v>6.1663372777011505E-2</v>
      </c>
      <c r="AY109" s="7">
        <v>3.4210005092886187E-2</v>
      </c>
      <c r="AZ109" s="7">
        <v>3.5318525941535617E-2</v>
      </c>
      <c r="BA109" s="7">
        <v>3.8773915253542679E-2</v>
      </c>
      <c r="BB109" s="7">
        <v>6.1593466056826474E-2</v>
      </c>
      <c r="BC109" s="7">
        <v>4.2074E-2</v>
      </c>
      <c r="BD109" s="12"/>
      <c r="BE109" s="3"/>
    </row>
    <row r="110" spans="1:57" x14ac:dyDescent="0.25">
      <c r="A110" s="3"/>
      <c r="B110" s="8">
        <v>100</v>
      </c>
      <c r="C110" s="9">
        <v>3.7605E-2</v>
      </c>
      <c r="D110" s="9">
        <v>3.7605E-2</v>
      </c>
      <c r="E110" s="9">
        <v>3.7605E-2</v>
      </c>
      <c r="F110" s="9">
        <v>3.6790999999999997E-2</v>
      </c>
      <c r="G110" s="9">
        <v>4.4208999999999998E-2</v>
      </c>
      <c r="H110" s="9">
        <v>3.7605E-2</v>
      </c>
      <c r="I110" s="9">
        <v>3.7317000000000003E-2</v>
      </c>
      <c r="J110" s="9">
        <v>3.7532000000000003E-2</v>
      </c>
      <c r="K110" s="9">
        <v>3.7605E-2</v>
      </c>
      <c r="L110" s="9">
        <v>3.7605E-2</v>
      </c>
      <c r="M110" s="9">
        <v>3.7605E-2</v>
      </c>
      <c r="N110" s="9">
        <v>3.7605E-2</v>
      </c>
      <c r="O110" s="9">
        <v>3.7605E-2</v>
      </c>
      <c r="P110" s="10">
        <v>4.5601999999999997E-2</v>
      </c>
      <c r="Q110" s="10">
        <v>4.6447000000000002E-2</v>
      </c>
      <c r="R110" s="9">
        <v>3.7605E-2</v>
      </c>
      <c r="S110" s="9">
        <v>3.7605E-2</v>
      </c>
      <c r="T110" s="9">
        <v>3.7605E-2</v>
      </c>
      <c r="U110" s="10">
        <v>3.3168000000000003E-2</v>
      </c>
      <c r="V110" s="9">
        <v>3.7605E-2</v>
      </c>
      <c r="W110" s="9">
        <v>3.7605E-2</v>
      </c>
      <c r="X110" s="9">
        <v>3.7605E-2</v>
      </c>
      <c r="Y110" s="9">
        <v>3.7605E-2</v>
      </c>
      <c r="Z110" s="10">
        <v>3.9491999999999999E-2</v>
      </c>
      <c r="AA110" s="10">
        <v>4.2049000000000003E-2</v>
      </c>
      <c r="AB110" s="9">
        <v>3.7605E-2</v>
      </c>
      <c r="AC110" s="10">
        <v>4.487E-2</v>
      </c>
      <c r="AD110" s="10">
        <v>4.8852414068634831E-2</v>
      </c>
      <c r="AE110" s="9">
        <v>3.7605E-2</v>
      </c>
      <c r="AF110" s="9">
        <v>3.7605E-2</v>
      </c>
      <c r="AG110" s="9">
        <v>3.7605E-2</v>
      </c>
      <c r="AH110" s="10">
        <v>3.9213999999999999E-2</v>
      </c>
      <c r="AI110" s="10">
        <v>2.5735359983539263E-2</v>
      </c>
      <c r="AJ110" s="10">
        <v>3.3766999999999998E-2</v>
      </c>
      <c r="AK110" s="10">
        <v>3.9155000000000002E-2</v>
      </c>
      <c r="AL110" s="10">
        <v>7.299048046111567E-2</v>
      </c>
      <c r="AM110" s="10">
        <v>3.6936999999999998E-2</v>
      </c>
      <c r="AN110" s="10">
        <v>4.2231173680461476E-2</v>
      </c>
      <c r="AO110" s="10">
        <v>3.7737119118353091E-2</v>
      </c>
      <c r="AP110" s="10">
        <v>4.5686602299327417E-2</v>
      </c>
      <c r="AQ110" s="10">
        <v>3.6069325536415064E-2</v>
      </c>
      <c r="AR110" s="10">
        <v>5.6052888155924352E-2</v>
      </c>
      <c r="AS110" s="10">
        <v>3.2974999999999997E-2</v>
      </c>
      <c r="AT110" s="10">
        <v>4.2890301682904308E-2</v>
      </c>
      <c r="AU110" s="10">
        <v>5.6252623914240241E-2</v>
      </c>
      <c r="AV110" s="10">
        <v>4.0343670764376061E-2</v>
      </c>
      <c r="AW110" s="10">
        <v>3.7427528692963286E-2</v>
      </c>
      <c r="AX110" s="10">
        <v>6.1565595085444125E-2</v>
      </c>
      <c r="AY110" s="10">
        <v>3.4281690499487372E-2</v>
      </c>
      <c r="AZ110" s="10">
        <v>3.5380237170225204E-2</v>
      </c>
      <c r="BA110" s="10">
        <v>3.8805705425343451E-2</v>
      </c>
      <c r="BB110" s="10">
        <v>6.149568757003343E-2</v>
      </c>
      <c r="BC110" s="10">
        <v>4.2072999999999999E-2</v>
      </c>
      <c r="BD110" s="12"/>
      <c r="BE110" s="3"/>
    </row>
    <row r="111" spans="1:57" x14ac:dyDescent="0.25">
      <c r="A111" s="3"/>
      <c r="B111" s="3">
        <v>101</v>
      </c>
      <c r="C111" s="6">
        <v>3.7648000000000001E-2</v>
      </c>
      <c r="D111" s="6">
        <v>3.7648000000000001E-2</v>
      </c>
      <c r="E111" s="6">
        <v>3.7648000000000001E-2</v>
      </c>
      <c r="F111" s="6">
        <v>3.6842E-2</v>
      </c>
      <c r="G111" s="6">
        <v>4.4186999999999997E-2</v>
      </c>
      <c r="H111" s="6">
        <v>3.7648000000000001E-2</v>
      </c>
      <c r="I111" s="6">
        <v>3.7363E-2</v>
      </c>
      <c r="J111" s="6">
        <v>3.7575999999999998E-2</v>
      </c>
      <c r="K111" s="6">
        <v>3.7648000000000001E-2</v>
      </c>
      <c r="L111" s="6">
        <v>3.7648000000000001E-2</v>
      </c>
      <c r="M111" s="6">
        <v>3.7648000000000001E-2</v>
      </c>
      <c r="N111" s="6">
        <v>3.7648000000000001E-2</v>
      </c>
      <c r="O111" s="6">
        <v>3.7648000000000001E-2</v>
      </c>
      <c r="P111" s="7">
        <v>4.5567000000000003E-2</v>
      </c>
      <c r="Q111" s="7">
        <v>4.6403E-2</v>
      </c>
      <c r="R111" s="6">
        <v>3.7648000000000001E-2</v>
      </c>
      <c r="S111" s="6">
        <v>3.7648000000000001E-2</v>
      </c>
      <c r="T111" s="6">
        <v>3.7648000000000001E-2</v>
      </c>
      <c r="U111" s="7">
        <v>3.3255E-2</v>
      </c>
      <c r="V111" s="6">
        <v>3.7648000000000001E-2</v>
      </c>
      <c r="W111" s="6">
        <v>3.7648000000000001E-2</v>
      </c>
      <c r="X111" s="6">
        <v>3.7648000000000001E-2</v>
      </c>
      <c r="Y111" s="6">
        <v>3.7648000000000001E-2</v>
      </c>
      <c r="Z111" s="7">
        <v>3.9516999999999997E-2</v>
      </c>
      <c r="AA111" s="7">
        <v>4.2049000000000003E-2</v>
      </c>
      <c r="AB111" s="6">
        <v>3.7648000000000001E-2</v>
      </c>
      <c r="AC111" s="7">
        <v>4.4842E-2</v>
      </c>
      <c r="AD111" s="7">
        <v>4.8772828265345014E-2</v>
      </c>
      <c r="AE111" s="6">
        <v>3.7648000000000001E-2</v>
      </c>
      <c r="AF111" s="6">
        <v>3.7648000000000001E-2</v>
      </c>
      <c r="AG111" s="6">
        <v>3.7648000000000001E-2</v>
      </c>
      <c r="AH111" s="7">
        <v>3.9241999999999999E-2</v>
      </c>
      <c r="AI111" s="7">
        <v>2.5797192427300386E-2</v>
      </c>
      <c r="AJ111" s="7">
        <v>3.3848000000000003E-2</v>
      </c>
      <c r="AK111" s="7">
        <v>3.9183000000000003E-2</v>
      </c>
      <c r="AL111" s="7">
        <v>7.2781302094320877E-2</v>
      </c>
      <c r="AM111" s="7">
        <v>3.6986999999999999E-2</v>
      </c>
      <c r="AN111" s="7">
        <v>4.222143108073273E-2</v>
      </c>
      <c r="AO111" s="7">
        <v>3.7777266832024647E-2</v>
      </c>
      <c r="AP111" s="7">
        <v>4.5646932962321252E-2</v>
      </c>
      <c r="AQ111" s="7">
        <v>3.6119443763967141E-2</v>
      </c>
      <c r="AR111" s="7">
        <v>5.6013320580656112E-2</v>
      </c>
      <c r="AS111" s="7">
        <v>3.3063000000000002E-2</v>
      </c>
      <c r="AT111" s="7">
        <v>4.2880565553574668E-2</v>
      </c>
      <c r="AU111" s="7">
        <v>5.6203071413747141E-2</v>
      </c>
      <c r="AV111" s="7">
        <v>4.0363870293632198E-2</v>
      </c>
      <c r="AW111" s="7">
        <v>3.7467673367507892E-2</v>
      </c>
      <c r="AX111" s="7">
        <v>6.1466160310531537E-2</v>
      </c>
      <c r="AY111" s="7">
        <v>3.4361751836388343E-2</v>
      </c>
      <c r="AZ111" s="7">
        <v>3.5440335519220767E-2</v>
      </c>
      <c r="BA111" s="7">
        <v>3.8835876742952857E-2</v>
      </c>
      <c r="BB111" s="7">
        <v>6.1396252108866456E-2</v>
      </c>
      <c r="BC111" s="7">
        <v>4.2071999999999998E-2</v>
      </c>
      <c r="BD111" s="12"/>
      <c r="BE111" s="3"/>
    </row>
    <row r="112" spans="1:57" x14ac:dyDescent="0.25">
      <c r="A112" s="3"/>
      <c r="B112" s="3">
        <v>102</v>
      </c>
      <c r="C112" s="6">
        <v>3.7691000000000002E-2</v>
      </c>
      <c r="D112" s="6">
        <v>3.7691000000000002E-2</v>
      </c>
      <c r="E112" s="6">
        <v>3.7691000000000002E-2</v>
      </c>
      <c r="F112" s="6">
        <v>3.6893000000000002E-2</v>
      </c>
      <c r="G112" s="6">
        <v>4.4165999999999997E-2</v>
      </c>
      <c r="H112" s="6">
        <v>3.7691000000000002E-2</v>
      </c>
      <c r="I112" s="6">
        <v>3.7407999999999997E-2</v>
      </c>
      <c r="J112" s="6">
        <v>3.7620000000000001E-2</v>
      </c>
      <c r="K112" s="6">
        <v>3.7691000000000002E-2</v>
      </c>
      <c r="L112" s="6">
        <v>3.7691000000000002E-2</v>
      </c>
      <c r="M112" s="6">
        <v>3.7691000000000002E-2</v>
      </c>
      <c r="N112" s="6">
        <v>3.7691000000000002E-2</v>
      </c>
      <c r="O112" s="6">
        <v>3.7691000000000002E-2</v>
      </c>
      <c r="P112" s="7">
        <v>4.5532000000000003E-2</v>
      </c>
      <c r="Q112" s="7">
        <v>4.6358999999999997E-2</v>
      </c>
      <c r="R112" s="6">
        <v>3.7691000000000002E-2</v>
      </c>
      <c r="S112" s="6">
        <v>3.7691000000000002E-2</v>
      </c>
      <c r="T112" s="6">
        <v>3.7691000000000002E-2</v>
      </c>
      <c r="U112" s="7">
        <v>3.3340000000000002E-2</v>
      </c>
      <c r="V112" s="6">
        <v>3.7691000000000002E-2</v>
      </c>
      <c r="W112" s="6">
        <v>3.7691000000000002E-2</v>
      </c>
      <c r="X112" s="6">
        <v>3.7691000000000002E-2</v>
      </c>
      <c r="Y112" s="6">
        <v>3.7691000000000002E-2</v>
      </c>
      <c r="Z112" s="7">
        <v>3.9541E-2</v>
      </c>
      <c r="AA112" s="7">
        <v>4.2048000000000002E-2</v>
      </c>
      <c r="AB112" s="6">
        <v>3.7691000000000002E-2</v>
      </c>
      <c r="AC112" s="7">
        <v>4.4814E-2</v>
      </c>
      <c r="AD112" s="7">
        <v>4.8711769751610401E-2</v>
      </c>
      <c r="AE112" s="6">
        <v>3.7691000000000002E-2</v>
      </c>
      <c r="AF112" s="6">
        <v>3.7691000000000002E-2</v>
      </c>
      <c r="AG112" s="6">
        <v>3.7691000000000002E-2</v>
      </c>
      <c r="AH112" s="7">
        <v>3.9268999999999998E-2</v>
      </c>
      <c r="AI112" s="7">
        <v>2.5857816882373763E-2</v>
      </c>
      <c r="AJ112" s="7">
        <v>3.3928E-2</v>
      </c>
      <c r="AK112" s="7">
        <v>3.9210000000000002E-2</v>
      </c>
      <c r="AL112" s="7">
        <v>7.2580855904974984E-2</v>
      </c>
      <c r="AM112" s="7">
        <v>3.7035999999999999E-2</v>
      </c>
      <c r="AN112" s="7">
        <v>4.2230164348458166E-2</v>
      </c>
      <c r="AO112" s="7">
        <v>3.7815881469886348E-2</v>
      </c>
      <c r="AP112" s="7">
        <v>4.561577949740836E-2</v>
      </c>
      <c r="AQ112" s="7">
        <v>3.61879898200963E-2</v>
      </c>
      <c r="AR112" s="7">
        <v>5.5982353316317512E-2</v>
      </c>
      <c r="AS112" s="7">
        <v>3.3151E-2</v>
      </c>
      <c r="AT112" s="7">
        <v>4.2879323595307328E-2</v>
      </c>
      <c r="AU112" s="7">
        <v>5.6172107557703743E-2</v>
      </c>
      <c r="AV112" s="7">
        <v>4.0382557261273266E-2</v>
      </c>
      <c r="AW112" s="7">
        <v>3.7516269509802136E-2</v>
      </c>
      <c r="AX112" s="7">
        <v>6.137536859783066E-2</v>
      </c>
      <c r="AY112" s="7">
        <v>3.4440253386272435E-2</v>
      </c>
      <c r="AZ112" s="7">
        <v>3.5508869377238961E-2</v>
      </c>
      <c r="BA112" s="7">
        <v>3.8864523330180756E-2</v>
      </c>
      <c r="BB112" s="7">
        <v>6.1305459140477581E-2</v>
      </c>
      <c r="BC112" s="7">
        <v>4.2071999999999998E-2</v>
      </c>
      <c r="BD112" s="12"/>
      <c r="BE112" s="3"/>
    </row>
    <row r="113" spans="1:57" x14ac:dyDescent="0.25">
      <c r="A113" s="3"/>
      <c r="B113" s="3">
        <v>103</v>
      </c>
      <c r="C113" s="6">
        <v>3.7733000000000003E-2</v>
      </c>
      <c r="D113" s="6">
        <v>3.7733000000000003E-2</v>
      </c>
      <c r="E113" s="6">
        <v>3.7733000000000003E-2</v>
      </c>
      <c r="F113" s="6">
        <v>3.6942000000000003E-2</v>
      </c>
      <c r="G113" s="6">
        <v>4.4144999999999997E-2</v>
      </c>
      <c r="H113" s="6">
        <v>3.7733000000000003E-2</v>
      </c>
      <c r="I113" s="6">
        <v>3.7453E-2</v>
      </c>
      <c r="J113" s="6">
        <v>3.7662000000000001E-2</v>
      </c>
      <c r="K113" s="6">
        <v>3.7733000000000003E-2</v>
      </c>
      <c r="L113" s="6">
        <v>3.7733000000000003E-2</v>
      </c>
      <c r="M113" s="6">
        <v>3.7733000000000003E-2</v>
      </c>
      <c r="N113" s="6">
        <v>3.7733000000000003E-2</v>
      </c>
      <c r="O113" s="6">
        <v>3.7733000000000003E-2</v>
      </c>
      <c r="P113" s="7">
        <v>4.5497000000000003E-2</v>
      </c>
      <c r="Q113" s="7">
        <v>4.6316999999999997E-2</v>
      </c>
      <c r="R113" s="6">
        <v>3.7733000000000003E-2</v>
      </c>
      <c r="S113" s="6">
        <v>3.7733000000000003E-2</v>
      </c>
      <c r="T113" s="6">
        <v>3.7733000000000003E-2</v>
      </c>
      <c r="U113" s="7">
        <v>3.3424000000000002E-2</v>
      </c>
      <c r="V113" s="6">
        <v>3.7733000000000003E-2</v>
      </c>
      <c r="W113" s="6">
        <v>3.7733000000000003E-2</v>
      </c>
      <c r="X113" s="6">
        <v>3.7733000000000003E-2</v>
      </c>
      <c r="Y113" s="6">
        <v>3.7733000000000003E-2</v>
      </c>
      <c r="Z113" s="7">
        <v>3.9565000000000003E-2</v>
      </c>
      <c r="AA113" s="7">
        <v>4.2048000000000002E-2</v>
      </c>
      <c r="AB113" s="6">
        <v>3.7733000000000003E-2</v>
      </c>
      <c r="AC113" s="7">
        <v>4.4785999999999999E-2</v>
      </c>
      <c r="AD113" s="7">
        <v>4.8639039613651347E-2</v>
      </c>
      <c r="AE113" s="6">
        <v>3.7733000000000003E-2</v>
      </c>
      <c r="AF113" s="6">
        <v>3.7733000000000003E-2</v>
      </c>
      <c r="AG113" s="6">
        <v>3.7733000000000003E-2</v>
      </c>
      <c r="AH113" s="7">
        <v>3.9294999999999997E-2</v>
      </c>
      <c r="AI113" s="7">
        <v>2.5917268337755317E-2</v>
      </c>
      <c r="AJ113" s="7">
        <v>3.4006000000000002E-2</v>
      </c>
      <c r="AK113" s="7">
        <v>3.9237000000000001E-2</v>
      </c>
      <c r="AL113" s="7">
        <v>7.2368469018903037E-2</v>
      </c>
      <c r="AM113" s="7">
        <v>3.7083999999999999E-2</v>
      </c>
      <c r="AN113" s="7">
        <v>4.221731271652307E-2</v>
      </c>
      <c r="AO113" s="7">
        <v>3.7852935338537064E-2</v>
      </c>
      <c r="AP113" s="7">
        <v>4.55729896021142E-2</v>
      </c>
      <c r="AQ113" s="7">
        <v>3.6235019697269832E-2</v>
      </c>
      <c r="AR113" s="7">
        <v>5.5929647132941573E-2</v>
      </c>
      <c r="AS113" s="7">
        <v>3.3236000000000002E-2</v>
      </c>
      <c r="AT113" s="7">
        <v>4.285648926615937E-2</v>
      </c>
      <c r="AU113" s="7">
        <v>5.6129389804703056E-2</v>
      </c>
      <c r="AV113" s="7">
        <v>4.0389667269906226E-2</v>
      </c>
      <c r="AW113" s="7">
        <v>3.7553321330894729E-2</v>
      </c>
      <c r="AX113" s="7">
        <v>6.1272763602558511E-2</v>
      </c>
      <c r="AY113" s="7">
        <v>3.4507245586533619E-2</v>
      </c>
      <c r="AZ113" s="7">
        <v>3.5565881746868921E-2</v>
      </c>
      <c r="BA113" s="7">
        <v>3.8891597231695885E-2</v>
      </c>
      <c r="BB113" s="7">
        <v>6.1212840801030177E-2</v>
      </c>
      <c r="BC113" s="7">
        <v>4.2070999999999997E-2</v>
      </c>
      <c r="BD113" s="12"/>
      <c r="BE113" s="3"/>
    </row>
    <row r="114" spans="1:57" x14ac:dyDescent="0.25">
      <c r="A114" s="3"/>
      <c r="B114" s="3">
        <v>104</v>
      </c>
      <c r="C114" s="6">
        <v>3.7773000000000001E-2</v>
      </c>
      <c r="D114" s="6">
        <v>3.7773000000000001E-2</v>
      </c>
      <c r="E114" s="6">
        <v>3.7773000000000001E-2</v>
      </c>
      <c r="F114" s="6">
        <v>3.6990000000000002E-2</v>
      </c>
      <c r="G114" s="6">
        <v>4.4123999999999997E-2</v>
      </c>
      <c r="H114" s="6">
        <v>3.7773000000000001E-2</v>
      </c>
      <c r="I114" s="6">
        <v>3.7496000000000002E-2</v>
      </c>
      <c r="J114" s="6">
        <v>3.7704000000000001E-2</v>
      </c>
      <c r="K114" s="6">
        <v>3.7773000000000001E-2</v>
      </c>
      <c r="L114" s="6">
        <v>3.7773000000000001E-2</v>
      </c>
      <c r="M114" s="6">
        <v>3.7773000000000001E-2</v>
      </c>
      <c r="N114" s="6">
        <v>3.7773000000000001E-2</v>
      </c>
      <c r="O114" s="6">
        <v>3.7773000000000001E-2</v>
      </c>
      <c r="P114" s="7">
        <v>4.5463999999999997E-2</v>
      </c>
      <c r="Q114" s="7">
        <v>4.6274999999999997E-2</v>
      </c>
      <c r="R114" s="6">
        <v>3.7773000000000001E-2</v>
      </c>
      <c r="S114" s="6">
        <v>3.7773000000000001E-2</v>
      </c>
      <c r="T114" s="6">
        <v>3.7773000000000001E-2</v>
      </c>
      <c r="U114" s="7">
        <v>3.3506000000000001E-2</v>
      </c>
      <c r="V114" s="6">
        <v>3.7773000000000001E-2</v>
      </c>
      <c r="W114" s="6">
        <v>3.7773000000000001E-2</v>
      </c>
      <c r="X114" s="6">
        <v>3.7773000000000001E-2</v>
      </c>
      <c r="Y114" s="6">
        <v>3.7773000000000001E-2</v>
      </c>
      <c r="Z114" s="7">
        <v>3.9588999999999999E-2</v>
      </c>
      <c r="AA114" s="7">
        <v>4.2047000000000001E-2</v>
      </c>
      <c r="AB114" s="6">
        <v>3.7773000000000001E-2</v>
      </c>
      <c r="AC114" s="7">
        <v>4.4760000000000001E-2</v>
      </c>
      <c r="AD114" s="7">
        <v>4.8584926058367728E-2</v>
      </c>
      <c r="AE114" s="6">
        <v>3.7773000000000001E-2</v>
      </c>
      <c r="AF114" s="6">
        <v>3.7773000000000001E-2</v>
      </c>
      <c r="AG114" s="6">
        <v>3.7773000000000001E-2</v>
      </c>
      <c r="AH114" s="7">
        <v>3.9321000000000002E-2</v>
      </c>
      <c r="AI114" s="7">
        <v>2.5975580451105484E-2</v>
      </c>
      <c r="AJ114" s="7">
        <v>3.4083000000000002E-2</v>
      </c>
      <c r="AK114" s="7">
        <v>3.9264E-2</v>
      </c>
      <c r="AL114" s="7">
        <v>7.2174890963787819E-2</v>
      </c>
      <c r="AM114" s="7">
        <v>3.7131999999999998E-2</v>
      </c>
      <c r="AN114" s="7">
        <v>4.2223026124094787E-2</v>
      </c>
      <c r="AO114" s="7">
        <v>3.7898532134235774E-2</v>
      </c>
      <c r="AP114" s="7">
        <v>4.5548791709829395E-2</v>
      </c>
      <c r="AQ114" s="7">
        <v>3.6290579403595258E-2</v>
      </c>
      <c r="AR114" s="7">
        <v>5.5895617976558842E-2</v>
      </c>
      <c r="AS114" s="7">
        <v>3.3320000000000002E-2</v>
      </c>
      <c r="AT114" s="7">
        <v>4.2852225018693124E-2</v>
      </c>
      <c r="AU114" s="7">
        <v>5.6085376373342655E-2</v>
      </c>
      <c r="AV114" s="7">
        <v>4.0415327712629567E-2</v>
      </c>
      <c r="AW114" s="7">
        <v>3.7598913612998608E-2</v>
      </c>
      <c r="AX114" s="7">
        <v>6.1188878518418699E-2</v>
      </c>
      <c r="AY114" s="7">
        <v>3.4582753832542501E-2</v>
      </c>
      <c r="AZ114" s="7">
        <v>3.5631418656873359E-2</v>
      </c>
      <c r="BA114" s="7">
        <v>3.8927222390483962E-2</v>
      </c>
      <c r="BB114" s="7">
        <v>6.1128954814171355E-2</v>
      </c>
      <c r="BC114" s="7">
        <v>4.2070000000000003E-2</v>
      </c>
      <c r="BD114" s="12"/>
      <c r="BE114" s="3"/>
    </row>
    <row r="115" spans="1:57" x14ac:dyDescent="0.25">
      <c r="A115" s="3"/>
      <c r="B115" s="8">
        <v>105</v>
      </c>
      <c r="C115" s="9">
        <v>3.7814E-2</v>
      </c>
      <c r="D115" s="9">
        <v>3.7814E-2</v>
      </c>
      <c r="E115" s="9">
        <v>3.7814E-2</v>
      </c>
      <c r="F115" s="9">
        <v>3.7038000000000001E-2</v>
      </c>
      <c r="G115" s="9">
        <v>4.4103999999999997E-2</v>
      </c>
      <c r="H115" s="9">
        <v>3.7814E-2</v>
      </c>
      <c r="I115" s="9">
        <v>3.7539000000000003E-2</v>
      </c>
      <c r="J115" s="9">
        <v>3.7745000000000001E-2</v>
      </c>
      <c r="K115" s="9">
        <v>3.7814E-2</v>
      </c>
      <c r="L115" s="9">
        <v>3.7814E-2</v>
      </c>
      <c r="M115" s="9">
        <v>3.7814E-2</v>
      </c>
      <c r="N115" s="9">
        <v>3.7814E-2</v>
      </c>
      <c r="O115" s="9">
        <v>3.7814E-2</v>
      </c>
      <c r="P115" s="10">
        <v>4.5430999999999999E-2</v>
      </c>
      <c r="Q115" s="10">
        <v>4.6233999999999997E-2</v>
      </c>
      <c r="R115" s="9">
        <v>3.7814E-2</v>
      </c>
      <c r="S115" s="9">
        <v>3.7814E-2</v>
      </c>
      <c r="T115" s="9">
        <v>3.7814E-2</v>
      </c>
      <c r="U115" s="10">
        <v>3.3586999999999999E-2</v>
      </c>
      <c r="V115" s="9">
        <v>3.7814E-2</v>
      </c>
      <c r="W115" s="9">
        <v>3.7814E-2</v>
      </c>
      <c r="X115" s="9">
        <v>3.7814E-2</v>
      </c>
      <c r="Y115" s="9">
        <v>3.7814E-2</v>
      </c>
      <c r="Z115" s="10">
        <v>3.9612000000000001E-2</v>
      </c>
      <c r="AA115" s="10">
        <v>4.2047000000000001E-2</v>
      </c>
      <c r="AB115" s="9">
        <v>3.7814E-2</v>
      </c>
      <c r="AC115" s="10">
        <v>4.4733000000000002E-2</v>
      </c>
      <c r="AD115" s="10">
        <v>4.8519369070413543E-2</v>
      </c>
      <c r="AE115" s="9">
        <v>3.7814E-2</v>
      </c>
      <c r="AF115" s="9">
        <v>3.7814E-2</v>
      </c>
      <c r="AG115" s="9">
        <v>3.7814E-2</v>
      </c>
      <c r="AH115" s="10">
        <v>3.9347E-2</v>
      </c>
      <c r="AI115" s="10">
        <v>2.6032785610762499E-2</v>
      </c>
      <c r="AJ115" s="10">
        <v>3.4158000000000001E-2</v>
      </c>
      <c r="AK115" s="10">
        <v>3.9289999999999999E-2</v>
      </c>
      <c r="AL115" s="10">
        <v>7.1979820167213049E-2</v>
      </c>
      <c r="AM115" s="10">
        <v>3.7178000000000003E-2</v>
      </c>
      <c r="AN115" s="10">
        <v>4.2217306642963193E-2</v>
      </c>
      <c r="AO115" s="10">
        <v>3.7932703185948657E-2</v>
      </c>
      <c r="AP115" s="10">
        <v>4.551315545605128E-2</v>
      </c>
      <c r="AQ115" s="10">
        <v>3.6344703303279102E-2</v>
      </c>
      <c r="AR115" s="10">
        <v>5.5860123245018656E-2</v>
      </c>
      <c r="AS115" s="10">
        <v>3.3402000000000001E-2</v>
      </c>
      <c r="AT115" s="10">
        <v>4.2846514143643821E-2</v>
      </c>
      <c r="AU115" s="10">
        <v>5.6049884237287406E-2</v>
      </c>
      <c r="AV115" s="10">
        <v>4.0429558347379047E-2</v>
      </c>
      <c r="AW115" s="10">
        <v>3.7643067987223056E-2</v>
      </c>
      <c r="AX115" s="10">
        <v>6.1103519084022562E-2</v>
      </c>
      <c r="AY115" s="10">
        <v>3.4656829214152252E-2</v>
      </c>
      <c r="AZ115" s="10">
        <v>3.5695520961307015E-2</v>
      </c>
      <c r="BA115" s="10">
        <v>3.8961407512458024E-2</v>
      </c>
      <c r="BB115" s="10">
        <v>6.1043594560147962E-2</v>
      </c>
      <c r="BC115" s="10">
        <v>4.2070000000000003E-2</v>
      </c>
      <c r="BD115" s="12"/>
      <c r="BE115" s="3"/>
    </row>
    <row r="116" spans="1:57" x14ac:dyDescent="0.25">
      <c r="A116" s="3"/>
      <c r="B116" s="3">
        <v>106</v>
      </c>
      <c r="C116" s="6">
        <v>3.7852999999999998E-2</v>
      </c>
      <c r="D116" s="6">
        <v>3.7852999999999998E-2</v>
      </c>
      <c r="E116" s="6">
        <v>3.7852999999999998E-2</v>
      </c>
      <c r="F116" s="6">
        <v>3.7085E-2</v>
      </c>
      <c r="G116" s="6">
        <v>4.4083999999999998E-2</v>
      </c>
      <c r="H116" s="6">
        <v>3.7852999999999998E-2</v>
      </c>
      <c r="I116" s="6">
        <v>3.7581000000000003E-2</v>
      </c>
      <c r="J116" s="6">
        <v>3.7784999999999999E-2</v>
      </c>
      <c r="K116" s="6">
        <v>3.7852999999999998E-2</v>
      </c>
      <c r="L116" s="6">
        <v>3.7852999999999998E-2</v>
      </c>
      <c r="M116" s="6">
        <v>3.7852999999999998E-2</v>
      </c>
      <c r="N116" s="6">
        <v>3.7852999999999998E-2</v>
      </c>
      <c r="O116" s="6">
        <v>3.7852999999999998E-2</v>
      </c>
      <c r="P116" s="7">
        <v>4.5398000000000001E-2</v>
      </c>
      <c r="Q116" s="7">
        <v>4.6193999999999999E-2</v>
      </c>
      <c r="R116" s="6">
        <v>3.7852999999999998E-2</v>
      </c>
      <c r="S116" s="6">
        <v>3.7852999999999998E-2</v>
      </c>
      <c r="T116" s="6">
        <v>3.7852999999999998E-2</v>
      </c>
      <c r="U116" s="7">
        <v>3.3666000000000001E-2</v>
      </c>
      <c r="V116" s="6">
        <v>3.7852999999999998E-2</v>
      </c>
      <c r="W116" s="6">
        <v>3.7852999999999998E-2</v>
      </c>
      <c r="X116" s="6">
        <v>3.7852999999999998E-2</v>
      </c>
      <c r="Y116" s="6">
        <v>3.7852999999999998E-2</v>
      </c>
      <c r="Z116" s="7">
        <v>3.9634000000000003E-2</v>
      </c>
      <c r="AA116" s="7">
        <v>4.2046E-2</v>
      </c>
      <c r="AB116" s="6">
        <v>3.7852999999999998E-2</v>
      </c>
      <c r="AC116" s="7">
        <v>4.4706999999999997E-2</v>
      </c>
      <c r="AD116" s="7">
        <v>4.8462384795736835E-2</v>
      </c>
      <c r="AE116" s="6">
        <v>3.7852999999999998E-2</v>
      </c>
      <c r="AF116" s="6">
        <v>3.7852999999999998E-2</v>
      </c>
      <c r="AG116" s="6">
        <v>3.7852999999999998E-2</v>
      </c>
      <c r="AH116" s="7">
        <v>3.9371999999999997E-2</v>
      </c>
      <c r="AI116" s="7">
        <v>2.6088914994392143E-2</v>
      </c>
      <c r="AJ116" s="7">
        <v>3.4231999999999999E-2</v>
      </c>
      <c r="AK116" s="7">
        <v>3.9315000000000003E-2</v>
      </c>
      <c r="AL116" s="7">
        <v>7.1793287097029923E-2</v>
      </c>
      <c r="AM116" s="7">
        <v>3.7222999999999999E-2</v>
      </c>
      <c r="AN116" s="7">
        <v>4.2220169924885864E-2</v>
      </c>
      <c r="AO116" s="7">
        <v>3.7975463812707E-2</v>
      </c>
      <c r="AP116" s="7">
        <v>4.5476109201521897E-2</v>
      </c>
      <c r="AQ116" s="7">
        <v>3.639743189335598E-2</v>
      </c>
      <c r="AR116" s="7">
        <v>5.5823204571444407E-2</v>
      </c>
      <c r="AS116" s="7">
        <v>3.3482999999999999E-2</v>
      </c>
      <c r="AT116" s="7">
        <v>4.2839397640074273E-2</v>
      </c>
      <c r="AU116" s="7">
        <v>5.6012967903518618E-2</v>
      </c>
      <c r="AV116" s="7">
        <v>4.0442387129667301E-2</v>
      </c>
      <c r="AW116" s="7">
        <v>3.7685825042699683E-2</v>
      </c>
      <c r="AX116" s="7">
        <v>6.1016727343992549E-2</v>
      </c>
      <c r="AY116" s="7">
        <v>3.4719524536071411E-2</v>
      </c>
      <c r="AZ116" s="7">
        <v>3.5748241546787352E-2</v>
      </c>
      <c r="BA116" s="7">
        <v>3.8984205735836719E-2</v>
      </c>
      <c r="BB116" s="7">
        <v>6.0956802081232331E-2</v>
      </c>
      <c r="BC116" s="7">
        <v>4.2069000000000002E-2</v>
      </c>
      <c r="BD116" s="12"/>
      <c r="BE116" s="3"/>
    </row>
    <row r="117" spans="1:57" x14ac:dyDescent="0.25">
      <c r="A117" s="3"/>
      <c r="B117" s="3">
        <v>107</v>
      </c>
      <c r="C117" s="6">
        <v>3.7892000000000002E-2</v>
      </c>
      <c r="D117" s="6">
        <v>3.7892000000000002E-2</v>
      </c>
      <c r="E117" s="6">
        <v>3.7892000000000002E-2</v>
      </c>
      <c r="F117" s="6">
        <v>3.7130999999999997E-2</v>
      </c>
      <c r="G117" s="6">
        <v>4.4063999999999999E-2</v>
      </c>
      <c r="H117" s="6">
        <v>3.7892000000000002E-2</v>
      </c>
      <c r="I117" s="6">
        <v>3.7622000000000003E-2</v>
      </c>
      <c r="J117" s="6">
        <v>3.7824000000000003E-2</v>
      </c>
      <c r="K117" s="6">
        <v>3.7892000000000002E-2</v>
      </c>
      <c r="L117" s="6">
        <v>3.7892000000000002E-2</v>
      </c>
      <c r="M117" s="6">
        <v>3.7892000000000002E-2</v>
      </c>
      <c r="N117" s="6">
        <v>3.7892000000000002E-2</v>
      </c>
      <c r="O117" s="6">
        <v>3.7892000000000002E-2</v>
      </c>
      <c r="P117" s="7">
        <v>4.5365999999999997E-2</v>
      </c>
      <c r="Q117" s="7">
        <v>4.6155000000000002E-2</v>
      </c>
      <c r="R117" s="6">
        <v>3.7892000000000002E-2</v>
      </c>
      <c r="S117" s="6">
        <v>3.7892000000000002E-2</v>
      </c>
      <c r="T117" s="6">
        <v>3.7892000000000002E-2</v>
      </c>
      <c r="U117" s="7">
        <v>3.3743000000000002E-2</v>
      </c>
      <c r="V117" s="6">
        <v>3.7892000000000002E-2</v>
      </c>
      <c r="W117" s="6">
        <v>3.7892000000000002E-2</v>
      </c>
      <c r="X117" s="6">
        <v>3.7892000000000002E-2</v>
      </c>
      <c r="Y117" s="6">
        <v>3.7892000000000002E-2</v>
      </c>
      <c r="Z117" s="7">
        <v>3.9655999999999997E-2</v>
      </c>
      <c r="AA117" s="7">
        <v>4.2046E-2</v>
      </c>
      <c r="AB117" s="6">
        <v>3.7892000000000002E-2</v>
      </c>
      <c r="AC117" s="7">
        <v>4.4681999999999999E-2</v>
      </c>
      <c r="AD117" s="7">
        <v>4.8394038187313138E-2</v>
      </c>
      <c r="AE117" s="6">
        <v>3.7892000000000002E-2</v>
      </c>
      <c r="AF117" s="6">
        <v>3.7892000000000002E-2</v>
      </c>
      <c r="AG117" s="6">
        <v>3.7892000000000002E-2</v>
      </c>
      <c r="AH117" s="7">
        <v>3.9396E-2</v>
      </c>
      <c r="AI117" s="7">
        <v>2.6143998624481801E-2</v>
      </c>
      <c r="AJ117" s="7">
        <v>3.4304000000000001E-2</v>
      </c>
      <c r="AK117" s="7">
        <v>3.934E-2</v>
      </c>
      <c r="AL117" s="7">
        <v>7.1605345761428296E-2</v>
      </c>
      <c r="AM117" s="7">
        <v>3.7268000000000003E-2</v>
      </c>
      <c r="AN117" s="7">
        <v>4.2211680447047595E-2</v>
      </c>
      <c r="AO117" s="7">
        <v>3.8016865825219348E-2</v>
      </c>
      <c r="AP117" s="7">
        <v>4.5447680298172033E-2</v>
      </c>
      <c r="AQ117" s="7">
        <v>3.6448804168964788E-2</v>
      </c>
      <c r="AR117" s="7">
        <v>5.5784902044819784E-2</v>
      </c>
      <c r="AS117" s="7">
        <v>3.3563000000000003E-2</v>
      </c>
      <c r="AT117" s="7">
        <v>4.2830914986460078E-2</v>
      </c>
      <c r="AU117" s="7">
        <v>5.5974667468188022E-2</v>
      </c>
      <c r="AV117" s="7">
        <v>4.0453853367424131E-2</v>
      </c>
      <c r="AW117" s="7">
        <v>3.7727223863236015E-2</v>
      </c>
      <c r="AX117" s="7">
        <v>6.0928543783489886E-2</v>
      </c>
      <c r="AY117" s="7">
        <v>3.479085362795642E-2</v>
      </c>
      <c r="AZ117" s="7">
        <v>3.5809594321829064E-2</v>
      </c>
      <c r="BA117" s="7">
        <v>3.9015631211368751E-2</v>
      </c>
      <c r="BB117" s="7">
        <v>6.0868617860320828E-2</v>
      </c>
      <c r="BC117" s="7">
        <v>4.2068000000000001E-2</v>
      </c>
      <c r="BD117" s="12"/>
      <c r="BE117" s="3"/>
    </row>
    <row r="118" spans="1:57" x14ac:dyDescent="0.25">
      <c r="A118" s="3"/>
      <c r="B118" s="3">
        <v>108</v>
      </c>
      <c r="C118" s="6">
        <v>3.7929999999999998E-2</v>
      </c>
      <c r="D118" s="6">
        <v>3.7929999999999998E-2</v>
      </c>
      <c r="E118" s="6">
        <v>3.7929999999999998E-2</v>
      </c>
      <c r="F118" s="6">
        <v>3.7176000000000001E-2</v>
      </c>
      <c r="G118" s="6">
        <v>4.4045000000000001E-2</v>
      </c>
      <c r="H118" s="6">
        <v>3.7929999999999998E-2</v>
      </c>
      <c r="I118" s="6">
        <v>3.7663000000000002E-2</v>
      </c>
      <c r="J118" s="6">
        <v>3.7863000000000001E-2</v>
      </c>
      <c r="K118" s="6">
        <v>3.7929999999999998E-2</v>
      </c>
      <c r="L118" s="6">
        <v>3.7929999999999998E-2</v>
      </c>
      <c r="M118" s="6">
        <v>3.7929999999999998E-2</v>
      </c>
      <c r="N118" s="6">
        <v>3.7929999999999998E-2</v>
      </c>
      <c r="O118" s="6">
        <v>3.7929999999999998E-2</v>
      </c>
      <c r="P118" s="7">
        <v>4.5335E-2</v>
      </c>
      <c r="Q118" s="7">
        <v>4.6116999999999998E-2</v>
      </c>
      <c r="R118" s="6">
        <v>3.7929999999999998E-2</v>
      </c>
      <c r="S118" s="6">
        <v>3.7929999999999998E-2</v>
      </c>
      <c r="T118" s="6">
        <v>3.7929999999999998E-2</v>
      </c>
      <c r="U118" s="7">
        <v>3.3819000000000002E-2</v>
      </c>
      <c r="V118" s="6">
        <v>3.7929999999999998E-2</v>
      </c>
      <c r="W118" s="6">
        <v>3.7929999999999998E-2</v>
      </c>
      <c r="X118" s="6">
        <v>3.7929999999999998E-2</v>
      </c>
      <c r="Y118" s="6">
        <v>3.7929999999999998E-2</v>
      </c>
      <c r="Z118" s="7">
        <v>3.9677999999999998E-2</v>
      </c>
      <c r="AA118" s="7">
        <v>4.2046E-2</v>
      </c>
      <c r="AB118" s="6">
        <v>3.7929999999999998E-2</v>
      </c>
      <c r="AC118" s="7">
        <v>4.4657000000000002E-2</v>
      </c>
      <c r="AD118" s="7">
        <v>4.833434287995142E-2</v>
      </c>
      <c r="AE118" s="6">
        <v>3.7929999999999998E-2</v>
      </c>
      <c r="AF118" s="6">
        <v>3.7929999999999998E-2</v>
      </c>
      <c r="AG118" s="6">
        <v>3.7929999999999998E-2</v>
      </c>
      <c r="AH118" s="7">
        <v>3.9420999999999998E-2</v>
      </c>
      <c r="AI118" s="7">
        <v>2.6198065420863559E-2</v>
      </c>
      <c r="AJ118" s="7">
        <v>3.4375000000000003E-2</v>
      </c>
      <c r="AK118" s="7">
        <v>3.9364999999999997E-2</v>
      </c>
      <c r="AL118" s="7">
        <v>7.1426023685752238E-2</v>
      </c>
      <c r="AM118" s="7">
        <v>3.7310999999999997E-2</v>
      </c>
      <c r="AN118" s="7">
        <v>4.2211851386026122E-2</v>
      </c>
      <c r="AO118" s="7">
        <v>3.8046959129962588E-2</v>
      </c>
      <c r="AP118" s="7">
        <v>4.5407931774372301E-2</v>
      </c>
      <c r="AQ118" s="7">
        <v>3.6498857691857456E-2</v>
      </c>
      <c r="AR118" s="7">
        <v>5.5755242031642727E-2</v>
      </c>
      <c r="AS118" s="7">
        <v>3.3640000000000003E-2</v>
      </c>
      <c r="AT118" s="7">
        <v>4.2821104210054584E-2</v>
      </c>
      <c r="AU118" s="7">
        <v>5.5935021553487285E-2</v>
      </c>
      <c r="AV118" s="7">
        <v>4.0473982674863018E-2</v>
      </c>
      <c r="AW118" s="7">
        <v>3.7757314344768478E-2</v>
      </c>
      <c r="AX118" s="7">
        <v>6.0848995150569074E-2</v>
      </c>
      <c r="AY118" s="7">
        <v>3.4850878741616409E-2</v>
      </c>
      <c r="AZ118" s="7">
        <v>3.5869629365401723E-2</v>
      </c>
      <c r="BA118" s="7">
        <v>3.9035746500107216E-2</v>
      </c>
      <c r="BB118" s="7">
        <v>6.0789068643287925E-2</v>
      </c>
      <c r="BC118" s="7">
        <v>4.2068000000000001E-2</v>
      </c>
      <c r="BD118" s="12"/>
      <c r="BE118" s="3"/>
    </row>
    <row r="119" spans="1:57" x14ac:dyDescent="0.25">
      <c r="A119" s="3"/>
      <c r="B119" s="3">
        <v>109</v>
      </c>
      <c r="C119" s="6">
        <v>3.7967000000000001E-2</v>
      </c>
      <c r="D119" s="6">
        <v>3.7967000000000001E-2</v>
      </c>
      <c r="E119" s="6">
        <v>3.7967000000000001E-2</v>
      </c>
      <c r="F119" s="6">
        <v>3.7220000000000003E-2</v>
      </c>
      <c r="G119" s="6">
        <v>4.4026000000000003E-2</v>
      </c>
      <c r="H119" s="6">
        <v>3.7967000000000001E-2</v>
      </c>
      <c r="I119" s="6">
        <v>3.7701999999999999E-2</v>
      </c>
      <c r="J119" s="6">
        <v>3.7900000000000003E-2</v>
      </c>
      <c r="K119" s="6">
        <v>3.7967000000000001E-2</v>
      </c>
      <c r="L119" s="6">
        <v>3.7967000000000001E-2</v>
      </c>
      <c r="M119" s="6">
        <v>3.7967000000000001E-2</v>
      </c>
      <c r="N119" s="6">
        <v>3.7967000000000001E-2</v>
      </c>
      <c r="O119" s="6">
        <v>3.7967000000000001E-2</v>
      </c>
      <c r="P119" s="7">
        <v>4.5304999999999998E-2</v>
      </c>
      <c r="Q119" s="7">
        <v>4.6079000000000002E-2</v>
      </c>
      <c r="R119" s="6">
        <v>3.7967000000000001E-2</v>
      </c>
      <c r="S119" s="6">
        <v>3.7967000000000001E-2</v>
      </c>
      <c r="T119" s="6">
        <v>3.7967000000000001E-2</v>
      </c>
      <c r="U119" s="7">
        <v>3.3894000000000001E-2</v>
      </c>
      <c r="V119" s="6">
        <v>3.7967000000000001E-2</v>
      </c>
      <c r="W119" s="6">
        <v>3.7967000000000001E-2</v>
      </c>
      <c r="X119" s="6">
        <v>3.7967000000000001E-2</v>
      </c>
      <c r="Y119" s="6">
        <v>3.7967000000000001E-2</v>
      </c>
      <c r="Z119" s="7">
        <v>3.9698999999999998E-2</v>
      </c>
      <c r="AA119" s="7">
        <v>4.2044999999999999E-2</v>
      </c>
      <c r="AB119" s="6">
        <v>3.7967000000000001E-2</v>
      </c>
      <c r="AC119" s="7">
        <v>4.4632999999999999E-2</v>
      </c>
      <c r="AD119" s="7">
        <v>4.8273348353855106E-2</v>
      </c>
      <c r="AE119" s="6">
        <v>3.7967000000000001E-2</v>
      </c>
      <c r="AF119" s="6">
        <v>3.7967000000000001E-2</v>
      </c>
      <c r="AG119" s="6">
        <v>3.7967000000000001E-2</v>
      </c>
      <c r="AH119" s="7">
        <v>3.9444E-2</v>
      </c>
      <c r="AI119" s="7">
        <v>2.6251143250445086E-2</v>
      </c>
      <c r="AJ119" s="7">
        <v>3.4445000000000003E-2</v>
      </c>
      <c r="AK119" s="7">
        <v>3.9389E-2</v>
      </c>
      <c r="AL119" s="7">
        <v>7.1235383777279448E-2</v>
      </c>
      <c r="AM119" s="7">
        <v>3.7353999999999998E-2</v>
      </c>
      <c r="AN119" s="7">
        <v>4.2210731780554234E-2</v>
      </c>
      <c r="AO119" s="7">
        <v>3.8075767593821697E-2</v>
      </c>
      <c r="AP119" s="7">
        <v>4.5376875855902554E-2</v>
      </c>
      <c r="AQ119" s="7">
        <v>3.6547628655246633E-2</v>
      </c>
      <c r="AR119" s="7">
        <v>5.571428632273312E-2</v>
      </c>
      <c r="AS119" s="7">
        <v>3.3716999999999997E-2</v>
      </c>
      <c r="AT119" s="7">
        <v>4.2810001952544141E-2</v>
      </c>
      <c r="AU119" s="7">
        <v>5.5894067374330447E-2</v>
      </c>
      <c r="AV119" s="7">
        <v>4.0482836117982313E-2</v>
      </c>
      <c r="AW119" s="7">
        <v>3.7796108180226495E-2</v>
      </c>
      <c r="AX119" s="7">
        <v>6.0768131439850714E-2</v>
      </c>
      <c r="AY119" s="7">
        <v>3.4919611354673474E-2</v>
      </c>
      <c r="AZ119" s="7">
        <v>3.5918394974657097E-2</v>
      </c>
      <c r="BA119" s="7">
        <v>3.9064563377605666E-2</v>
      </c>
      <c r="BB119" s="7">
        <v>6.0708204422651679E-2</v>
      </c>
      <c r="BC119" s="7">
        <v>4.2067E-2</v>
      </c>
      <c r="BD119" s="12"/>
      <c r="BE119" s="3"/>
    </row>
    <row r="120" spans="1:57" x14ac:dyDescent="0.25">
      <c r="A120" s="3"/>
      <c r="B120" s="8">
        <v>110</v>
      </c>
      <c r="C120" s="9">
        <v>3.8003000000000002E-2</v>
      </c>
      <c r="D120" s="9">
        <v>3.8003000000000002E-2</v>
      </c>
      <c r="E120" s="9">
        <v>3.8003000000000002E-2</v>
      </c>
      <c r="F120" s="9">
        <v>3.7262999999999998E-2</v>
      </c>
      <c r="G120" s="9">
        <v>4.4007999999999999E-2</v>
      </c>
      <c r="H120" s="9">
        <v>3.8003000000000002E-2</v>
      </c>
      <c r="I120" s="9">
        <v>3.7740999999999997E-2</v>
      </c>
      <c r="J120" s="9">
        <v>3.7938E-2</v>
      </c>
      <c r="K120" s="9">
        <v>3.8003000000000002E-2</v>
      </c>
      <c r="L120" s="9">
        <v>3.8003000000000002E-2</v>
      </c>
      <c r="M120" s="9">
        <v>3.8003000000000002E-2</v>
      </c>
      <c r="N120" s="9">
        <v>3.8003000000000002E-2</v>
      </c>
      <c r="O120" s="9">
        <v>3.8003000000000002E-2</v>
      </c>
      <c r="P120" s="10">
        <v>4.5274000000000002E-2</v>
      </c>
      <c r="Q120" s="10">
        <v>4.6042E-2</v>
      </c>
      <c r="R120" s="9">
        <v>3.8003000000000002E-2</v>
      </c>
      <c r="S120" s="9">
        <v>3.8003000000000002E-2</v>
      </c>
      <c r="T120" s="9">
        <v>3.8003000000000002E-2</v>
      </c>
      <c r="U120" s="10">
        <v>3.3967999999999998E-2</v>
      </c>
      <c r="V120" s="9">
        <v>3.8003000000000002E-2</v>
      </c>
      <c r="W120" s="9">
        <v>3.8003000000000002E-2</v>
      </c>
      <c r="X120" s="9">
        <v>3.8003000000000002E-2</v>
      </c>
      <c r="Y120" s="9">
        <v>3.8003000000000002E-2</v>
      </c>
      <c r="Z120" s="10">
        <v>3.9719999999999998E-2</v>
      </c>
      <c r="AA120" s="10">
        <v>4.2044999999999999E-2</v>
      </c>
      <c r="AB120" s="9">
        <v>3.8003000000000002E-2</v>
      </c>
      <c r="AC120" s="10">
        <v>4.4609000000000003E-2</v>
      </c>
      <c r="AD120" s="10">
        <v>4.8221209530888931E-2</v>
      </c>
      <c r="AE120" s="9">
        <v>3.8003000000000002E-2</v>
      </c>
      <c r="AF120" s="9">
        <v>3.8003000000000002E-2</v>
      </c>
      <c r="AG120" s="9">
        <v>3.8003000000000002E-2</v>
      </c>
      <c r="AH120" s="10">
        <v>3.9467000000000002E-2</v>
      </c>
      <c r="AI120" s="10">
        <v>2.6303258974323729E-2</v>
      </c>
      <c r="AJ120" s="10">
        <v>3.4513000000000002E-2</v>
      </c>
      <c r="AK120" s="10">
        <v>3.9412999999999997E-2</v>
      </c>
      <c r="AL120" s="10">
        <v>7.1073766296207985E-2</v>
      </c>
      <c r="AM120" s="10">
        <v>3.7395999999999999E-2</v>
      </c>
      <c r="AN120" s="10">
        <v>4.2208430172181899E-2</v>
      </c>
      <c r="AO120" s="10">
        <v>3.8123335890269727E-2</v>
      </c>
      <c r="AP120" s="10">
        <v>4.5354651929645051E-2</v>
      </c>
      <c r="AQ120" s="10">
        <v>3.6605159042224056E-2</v>
      </c>
      <c r="AR120" s="10">
        <v>5.5692237704166203E-2</v>
      </c>
      <c r="AS120" s="10">
        <v>3.3792000000000003E-2</v>
      </c>
      <c r="AT120" s="10">
        <v>4.280771050693688E-2</v>
      </c>
      <c r="AU120" s="10">
        <v>5.5872021804592942E-2</v>
      </c>
      <c r="AV120" s="10">
        <v>4.0500481218130435E-2</v>
      </c>
      <c r="AW120" s="10">
        <v>3.7843671734050899E-2</v>
      </c>
      <c r="AX120" s="10">
        <v>6.0686240493790455E-2</v>
      </c>
      <c r="AY120" s="10">
        <v>3.498710213838585E-2</v>
      </c>
      <c r="AZ120" s="10">
        <v>3.597591469073147E-2</v>
      </c>
      <c r="BA120" s="10">
        <v>3.9092172431456795E-2</v>
      </c>
      <c r="BB120" s="10">
        <v>6.0626312460314802E-2</v>
      </c>
      <c r="BC120" s="10">
        <v>4.2065999999999999E-2</v>
      </c>
      <c r="BD120" s="12"/>
      <c r="BE120" s="3"/>
    </row>
    <row r="121" spans="1:57" x14ac:dyDescent="0.25">
      <c r="A121" s="3"/>
      <c r="B121" s="3">
        <v>111</v>
      </c>
      <c r="C121" s="6">
        <v>3.8039000000000003E-2</v>
      </c>
      <c r="D121" s="6">
        <v>3.8039000000000003E-2</v>
      </c>
      <c r="E121" s="6">
        <v>3.8039000000000003E-2</v>
      </c>
      <c r="F121" s="6">
        <v>3.7305999999999999E-2</v>
      </c>
      <c r="G121" s="6">
        <v>4.3990000000000001E-2</v>
      </c>
      <c r="H121" s="6">
        <v>3.8039000000000003E-2</v>
      </c>
      <c r="I121" s="6">
        <v>3.7779E-2</v>
      </c>
      <c r="J121" s="6">
        <v>3.7974000000000001E-2</v>
      </c>
      <c r="K121" s="6">
        <v>3.8039000000000003E-2</v>
      </c>
      <c r="L121" s="6">
        <v>3.8039000000000003E-2</v>
      </c>
      <c r="M121" s="6">
        <v>3.8039000000000003E-2</v>
      </c>
      <c r="N121" s="6">
        <v>3.8039000000000003E-2</v>
      </c>
      <c r="O121" s="6">
        <v>3.8039000000000003E-2</v>
      </c>
      <c r="P121" s="7">
        <v>4.5245E-2</v>
      </c>
      <c r="Q121" s="7">
        <v>4.6004999999999997E-2</v>
      </c>
      <c r="R121" s="6">
        <v>3.8039000000000003E-2</v>
      </c>
      <c r="S121" s="6">
        <v>3.8039000000000003E-2</v>
      </c>
      <c r="T121" s="6">
        <v>3.8039000000000003E-2</v>
      </c>
      <c r="U121" s="7">
        <v>3.4040000000000001E-2</v>
      </c>
      <c r="V121" s="6">
        <v>3.8039000000000003E-2</v>
      </c>
      <c r="W121" s="6">
        <v>3.8039000000000003E-2</v>
      </c>
      <c r="X121" s="6">
        <v>3.8039000000000003E-2</v>
      </c>
      <c r="Y121" s="6">
        <v>3.8039000000000003E-2</v>
      </c>
      <c r="Z121" s="7">
        <v>3.9740999999999999E-2</v>
      </c>
      <c r="AA121" s="7">
        <v>4.2043999999999998E-2</v>
      </c>
      <c r="AB121" s="6">
        <v>3.8039000000000003E-2</v>
      </c>
      <c r="AC121" s="7">
        <v>4.4585E-2</v>
      </c>
      <c r="AD121" s="7">
        <v>4.8167709217642241E-2</v>
      </c>
      <c r="AE121" s="6">
        <v>3.8039000000000003E-2</v>
      </c>
      <c r="AF121" s="6">
        <v>3.8039000000000003E-2</v>
      </c>
      <c r="AG121" s="6">
        <v>3.8039000000000003E-2</v>
      </c>
      <c r="AH121" s="7">
        <v>3.9489999999999997E-2</v>
      </c>
      <c r="AI121" s="7">
        <v>2.6354438492420806E-2</v>
      </c>
      <c r="AJ121" s="7">
        <v>3.458E-2</v>
      </c>
      <c r="AK121" s="7">
        <v>3.9435999999999999E-2</v>
      </c>
      <c r="AL121" s="7">
        <v>7.0890561254673523E-2</v>
      </c>
      <c r="AM121" s="7">
        <v>3.7437999999999999E-2</v>
      </c>
      <c r="AN121" s="7">
        <v>4.2204833320451884E-2</v>
      </c>
      <c r="AO121" s="7">
        <v>3.8149678187689551E-2</v>
      </c>
      <c r="AP121" s="7">
        <v>4.532111017124496E-2</v>
      </c>
      <c r="AQ121" s="7">
        <v>3.6651468163269696E-2</v>
      </c>
      <c r="AR121" s="7">
        <v>5.5648771272910791E-2</v>
      </c>
      <c r="AS121" s="7">
        <v>3.3864999999999999E-2</v>
      </c>
      <c r="AT121" s="7">
        <v>4.2804117330219826E-2</v>
      </c>
      <c r="AU121" s="7">
        <v>5.5828556475841395E-2</v>
      </c>
      <c r="AV121" s="7">
        <v>4.0506861959442864E-2</v>
      </c>
      <c r="AW121" s="7">
        <v>3.7870012316464585E-2</v>
      </c>
      <c r="AX121" s="7">
        <v>6.0602852420325481E-2</v>
      </c>
      <c r="AY121" s="7">
        <v>3.5043389403726311E-2</v>
      </c>
      <c r="AZ121" s="7">
        <v>3.6032208019842971E-2</v>
      </c>
      <c r="BA121" s="7">
        <v>3.9118520670147428E-2</v>
      </c>
      <c r="BB121" s="7">
        <v>6.0542924019348465E-2</v>
      </c>
      <c r="BC121" s="7">
        <v>4.2065999999999999E-2</v>
      </c>
      <c r="BD121" s="12"/>
      <c r="BE121" s="3"/>
    </row>
    <row r="122" spans="1:57" x14ac:dyDescent="0.25">
      <c r="A122" s="3"/>
      <c r="B122" s="3">
        <v>112</v>
      </c>
      <c r="C122" s="6">
        <v>3.8074999999999998E-2</v>
      </c>
      <c r="D122" s="6">
        <v>3.8074999999999998E-2</v>
      </c>
      <c r="E122" s="6">
        <v>3.8074999999999998E-2</v>
      </c>
      <c r="F122" s="6">
        <v>3.7346999999999998E-2</v>
      </c>
      <c r="G122" s="6">
        <v>4.3971999999999997E-2</v>
      </c>
      <c r="H122" s="6">
        <v>3.8074999999999998E-2</v>
      </c>
      <c r="I122" s="6">
        <v>3.7817000000000003E-2</v>
      </c>
      <c r="J122" s="6">
        <v>3.8010000000000002E-2</v>
      </c>
      <c r="K122" s="6">
        <v>3.8074999999999998E-2</v>
      </c>
      <c r="L122" s="6">
        <v>3.8074999999999998E-2</v>
      </c>
      <c r="M122" s="6">
        <v>3.8074999999999998E-2</v>
      </c>
      <c r="N122" s="6">
        <v>3.8074999999999998E-2</v>
      </c>
      <c r="O122" s="6">
        <v>3.8074999999999998E-2</v>
      </c>
      <c r="P122" s="7">
        <v>4.5215999999999999E-2</v>
      </c>
      <c r="Q122" s="7">
        <v>4.5969000000000003E-2</v>
      </c>
      <c r="R122" s="6">
        <v>3.8074999999999998E-2</v>
      </c>
      <c r="S122" s="6">
        <v>3.8074999999999998E-2</v>
      </c>
      <c r="T122" s="6">
        <v>3.8074999999999998E-2</v>
      </c>
      <c r="U122" s="7">
        <v>3.4110000000000001E-2</v>
      </c>
      <c r="V122" s="6">
        <v>3.8074999999999998E-2</v>
      </c>
      <c r="W122" s="6">
        <v>3.8074999999999998E-2</v>
      </c>
      <c r="X122" s="6">
        <v>3.8074999999999998E-2</v>
      </c>
      <c r="Y122" s="6">
        <v>3.8074999999999998E-2</v>
      </c>
      <c r="Z122" s="7">
        <v>3.9760999999999998E-2</v>
      </c>
      <c r="AA122" s="7">
        <v>4.2043999999999998E-2</v>
      </c>
      <c r="AB122" s="6">
        <v>3.8074999999999998E-2</v>
      </c>
      <c r="AC122" s="7">
        <v>4.4561999999999997E-2</v>
      </c>
      <c r="AD122" s="7">
        <v>4.8113142058149982E-2</v>
      </c>
      <c r="AE122" s="6">
        <v>3.8074999999999998E-2</v>
      </c>
      <c r="AF122" s="6">
        <v>3.8074999999999998E-2</v>
      </c>
      <c r="AG122" s="6">
        <v>3.8074999999999998E-2</v>
      </c>
      <c r="AH122" s="7">
        <v>3.9513E-2</v>
      </c>
      <c r="AI122" s="7">
        <v>2.6404706785803977E-2</v>
      </c>
      <c r="AJ122" s="7">
        <v>3.4646000000000003E-2</v>
      </c>
      <c r="AK122" s="7">
        <v>3.9459000000000001E-2</v>
      </c>
      <c r="AL122" s="7">
        <v>7.0726456525388226E-2</v>
      </c>
      <c r="AM122" s="7">
        <v>3.7477999999999997E-2</v>
      </c>
      <c r="AN122" s="7">
        <v>4.2210108113742706E-2</v>
      </c>
      <c r="AO122" s="7">
        <v>3.8194846445973374E-2</v>
      </c>
      <c r="AP122" s="7">
        <v>4.5296465962848975E-2</v>
      </c>
      <c r="AQ122" s="7">
        <v>3.6696614480387746E-2</v>
      </c>
      <c r="AR122" s="7">
        <v>5.5624278312285558E-2</v>
      </c>
      <c r="AS122" s="7">
        <v>3.3938000000000003E-2</v>
      </c>
      <c r="AT122" s="7">
        <v>4.2799412686873151E-2</v>
      </c>
      <c r="AU122" s="7">
        <v>5.5794077935051867E-2</v>
      </c>
      <c r="AV122" s="7">
        <v>4.0522100099182889E-2</v>
      </c>
      <c r="AW122" s="7">
        <v>3.791517647906395E-2</v>
      </c>
      <c r="AX122" s="7">
        <v>6.0538479159406355E-2</v>
      </c>
      <c r="AY122" s="7">
        <v>3.5108488596867105E-2</v>
      </c>
      <c r="AZ122" s="7">
        <v>3.6087333481049644E-2</v>
      </c>
      <c r="BA122" s="7">
        <v>3.9143726690844316E-2</v>
      </c>
      <c r="BB122" s="7">
        <v>6.0478549880782939E-2</v>
      </c>
      <c r="BC122" s="7">
        <v>4.2064999999999998E-2</v>
      </c>
      <c r="BD122" s="12"/>
      <c r="BE122" s="3"/>
    </row>
    <row r="123" spans="1:57" x14ac:dyDescent="0.25">
      <c r="A123" s="3"/>
      <c r="B123" s="3">
        <v>113</v>
      </c>
      <c r="C123" s="6">
        <v>3.8108999999999997E-2</v>
      </c>
      <c r="D123" s="6">
        <v>3.8108999999999997E-2</v>
      </c>
      <c r="E123" s="6">
        <v>3.8108999999999997E-2</v>
      </c>
      <c r="F123" s="6">
        <v>3.7388999999999999E-2</v>
      </c>
      <c r="G123" s="6">
        <v>4.3955000000000001E-2</v>
      </c>
      <c r="H123" s="6">
        <v>3.8108999999999997E-2</v>
      </c>
      <c r="I123" s="6">
        <v>3.7853999999999999E-2</v>
      </c>
      <c r="J123" s="6">
        <v>3.8045000000000002E-2</v>
      </c>
      <c r="K123" s="6">
        <v>3.8108999999999997E-2</v>
      </c>
      <c r="L123" s="6">
        <v>3.8108999999999997E-2</v>
      </c>
      <c r="M123" s="6">
        <v>3.8108999999999997E-2</v>
      </c>
      <c r="N123" s="6">
        <v>3.8108999999999997E-2</v>
      </c>
      <c r="O123" s="6">
        <v>3.8108999999999997E-2</v>
      </c>
      <c r="P123" s="7">
        <v>4.5186999999999998E-2</v>
      </c>
      <c r="Q123" s="7">
        <v>4.5934000000000003E-2</v>
      </c>
      <c r="R123" s="6">
        <v>3.8108999999999997E-2</v>
      </c>
      <c r="S123" s="6">
        <v>3.8108999999999997E-2</v>
      </c>
      <c r="T123" s="6">
        <v>3.8108999999999997E-2</v>
      </c>
      <c r="U123" s="7">
        <v>3.4180000000000002E-2</v>
      </c>
      <c r="V123" s="6">
        <v>3.8108999999999997E-2</v>
      </c>
      <c r="W123" s="6">
        <v>3.8108999999999997E-2</v>
      </c>
      <c r="X123" s="6">
        <v>3.8108999999999997E-2</v>
      </c>
      <c r="Y123" s="6">
        <v>3.8108999999999997E-2</v>
      </c>
      <c r="Z123" s="7">
        <v>3.9780999999999997E-2</v>
      </c>
      <c r="AA123" s="7">
        <v>4.2043999999999998E-2</v>
      </c>
      <c r="AB123" s="6">
        <v>3.8108999999999997E-2</v>
      </c>
      <c r="AC123" s="7">
        <v>4.4540000000000003E-2</v>
      </c>
      <c r="AD123" s="7">
        <v>4.8047292621757443E-2</v>
      </c>
      <c r="AE123" s="6">
        <v>3.8108999999999997E-2</v>
      </c>
      <c r="AF123" s="6">
        <v>3.8108999999999997E-2</v>
      </c>
      <c r="AG123" s="6">
        <v>3.8108999999999997E-2</v>
      </c>
      <c r="AH123" s="7">
        <v>3.9535000000000001E-2</v>
      </c>
      <c r="AI123" s="7">
        <v>2.6454087956816696E-2</v>
      </c>
      <c r="AJ123" s="7">
        <v>3.4710999999999999E-2</v>
      </c>
      <c r="AK123" s="7">
        <v>3.9481000000000002E-2</v>
      </c>
      <c r="AL123" s="7">
        <v>7.0550824093593478E-2</v>
      </c>
      <c r="AM123" s="7">
        <v>3.7518000000000003E-2</v>
      </c>
      <c r="AN123" s="7">
        <v>4.2194177023668011E-2</v>
      </c>
      <c r="AO123" s="7">
        <v>3.8218852777866408E-2</v>
      </c>
      <c r="AP123" s="7">
        <v>4.5260570348946816E-2</v>
      </c>
      <c r="AQ123" s="7">
        <v>3.6740591500533215E-2</v>
      </c>
      <c r="AR123" s="7">
        <v>5.5578434534657939E-2</v>
      </c>
      <c r="AS123" s="7">
        <v>3.4008999999999998E-2</v>
      </c>
      <c r="AT123" s="7">
        <v>4.2783483884226481E-2</v>
      </c>
      <c r="AU123" s="7">
        <v>5.5758223068387514E-2</v>
      </c>
      <c r="AV123" s="7">
        <v>4.05361272126048E-2</v>
      </c>
      <c r="AW123" s="7">
        <v>3.7939181725398008E-2</v>
      </c>
      <c r="AX123" s="7">
        <v>6.0452701449108082E-2</v>
      </c>
      <c r="AY123" s="7">
        <v>3.5162447704461419E-2</v>
      </c>
      <c r="AZ123" s="7">
        <v>3.6131308136226892E-2</v>
      </c>
      <c r="BA123" s="7">
        <v>3.9167736705884248E-2</v>
      </c>
      <c r="BB123" s="7">
        <v>6.0392771937864742E-2</v>
      </c>
      <c r="BC123" s="7">
        <v>4.2064999999999998E-2</v>
      </c>
      <c r="BD123" s="12"/>
      <c r="BE123" s="3"/>
    </row>
    <row r="124" spans="1:57" x14ac:dyDescent="0.25">
      <c r="A124" s="3"/>
      <c r="B124" s="3">
        <v>114</v>
      </c>
      <c r="C124" s="6">
        <v>3.8143000000000003E-2</v>
      </c>
      <c r="D124" s="6">
        <v>3.8143000000000003E-2</v>
      </c>
      <c r="E124" s="6">
        <v>3.8143000000000003E-2</v>
      </c>
      <c r="F124" s="6">
        <v>3.7428999999999997E-2</v>
      </c>
      <c r="G124" s="6">
        <v>4.3937999999999998E-2</v>
      </c>
      <c r="H124" s="6">
        <v>3.8143000000000003E-2</v>
      </c>
      <c r="I124" s="6">
        <v>3.789E-2</v>
      </c>
      <c r="J124" s="6">
        <v>3.8080000000000003E-2</v>
      </c>
      <c r="K124" s="6">
        <v>3.8143000000000003E-2</v>
      </c>
      <c r="L124" s="6">
        <v>3.8143000000000003E-2</v>
      </c>
      <c r="M124" s="6">
        <v>3.8143000000000003E-2</v>
      </c>
      <c r="N124" s="6">
        <v>3.8143000000000003E-2</v>
      </c>
      <c r="O124" s="6">
        <v>3.8143000000000003E-2</v>
      </c>
      <c r="P124" s="7">
        <v>4.5158999999999998E-2</v>
      </c>
      <c r="Q124" s="7">
        <v>4.5900000000000003E-2</v>
      </c>
      <c r="R124" s="6">
        <v>3.8143000000000003E-2</v>
      </c>
      <c r="S124" s="6">
        <v>3.8143000000000003E-2</v>
      </c>
      <c r="T124" s="6">
        <v>3.8143000000000003E-2</v>
      </c>
      <c r="U124" s="7">
        <v>3.4248000000000001E-2</v>
      </c>
      <c r="V124" s="6">
        <v>3.8143000000000003E-2</v>
      </c>
      <c r="W124" s="6">
        <v>3.8143000000000003E-2</v>
      </c>
      <c r="X124" s="6">
        <v>3.8143000000000003E-2</v>
      </c>
      <c r="Y124" s="6">
        <v>3.8143000000000003E-2</v>
      </c>
      <c r="Z124" s="7">
        <v>3.9800000000000002E-2</v>
      </c>
      <c r="AA124" s="7">
        <v>4.2042999999999997E-2</v>
      </c>
      <c r="AB124" s="6">
        <v>3.8143000000000003E-2</v>
      </c>
      <c r="AC124" s="7">
        <v>4.4517000000000001E-2</v>
      </c>
      <c r="AD124" s="7">
        <v>4.8000413375050455E-2</v>
      </c>
      <c r="AE124" s="6">
        <v>3.8143000000000003E-2</v>
      </c>
      <c r="AF124" s="6">
        <v>3.8143000000000003E-2</v>
      </c>
      <c r="AG124" s="6">
        <v>3.8143000000000003E-2</v>
      </c>
      <c r="AH124" s="7">
        <v>3.9556000000000001E-2</v>
      </c>
      <c r="AI124" s="7">
        <v>2.6502605267150425E-2</v>
      </c>
      <c r="AJ124" s="7">
        <v>3.4775E-2</v>
      </c>
      <c r="AK124" s="7">
        <v>3.9503000000000003E-2</v>
      </c>
      <c r="AL124" s="7">
        <v>7.038436456139352E-2</v>
      </c>
      <c r="AM124" s="7">
        <v>3.7558000000000001E-2</v>
      </c>
      <c r="AN124" s="7">
        <v>4.219716677118357E-2</v>
      </c>
      <c r="AO124" s="7">
        <v>3.8251758150654736E-2</v>
      </c>
      <c r="AP124" s="7">
        <v>4.523363315255291E-2</v>
      </c>
      <c r="AQ124" s="7">
        <v>3.6793455217497106E-2</v>
      </c>
      <c r="AR124" s="7">
        <v>5.5551625823455186E-2</v>
      </c>
      <c r="AS124" s="7">
        <v>3.4078999999999998E-2</v>
      </c>
      <c r="AT124" s="7">
        <v>4.2776492593944671E-2</v>
      </c>
      <c r="AU124" s="7">
        <v>5.5721428219781988E-2</v>
      </c>
      <c r="AV124" s="7">
        <v>4.0549084689190495E-2</v>
      </c>
      <c r="AW124" s="7">
        <v>3.7982071991783162E-2</v>
      </c>
      <c r="AX124" s="7">
        <v>6.0376011554380549E-2</v>
      </c>
      <c r="AY124" s="7">
        <v>3.5225280145539939E-2</v>
      </c>
      <c r="AZ124" s="7">
        <v>3.6184164265972596E-2</v>
      </c>
      <c r="BA124" s="7">
        <v>3.9190665518578083E-2</v>
      </c>
      <c r="BB124" s="7">
        <v>6.0316081296853508E-2</v>
      </c>
      <c r="BC124" s="7">
        <v>4.2063999999999997E-2</v>
      </c>
      <c r="BD124" s="12"/>
      <c r="BE124" s="3"/>
    </row>
    <row r="125" spans="1:57" x14ac:dyDescent="0.25">
      <c r="A125" s="3"/>
      <c r="B125" s="8">
        <v>115</v>
      </c>
      <c r="C125" s="9">
        <v>3.8177000000000003E-2</v>
      </c>
      <c r="D125" s="9">
        <v>3.8177000000000003E-2</v>
      </c>
      <c r="E125" s="9">
        <v>3.8177000000000003E-2</v>
      </c>
      <c r="F125" s="9">
        <v>3.7469000000000002E-2</v>
      </c>
      <c r="G125" s="9">
        <v>4.3921000000000002E-2</v>
      </c>
      <c r="H125" s="9">
        <v>3.8177000000000003E-2</v>
      </c>
      <c r="I125" s="9">
        <v>3.7926000000000001E-2</v>
      </c>
      <c r="J125" s="9">
        <v>3.8114000000000002E-2</v>
      </c>
      <c r="K125" s="9">
        <v>3.8177000000000003E-2</v>
      </c>
      <c r="L125" s="9">
        <v>3.8177000000000003E-2</v>
      </c>
      <c r="M125" s="9">
        <v>3.8177000000000003E-2</v>
      </c>
      <c r="N125" s="9">
        <v>3.8177000000000003E-2</v>
      </c>
      <c r="O125" s="9">
        <v>3.8177000000000003E-2</v>
      </c>
      <c r="P125" s="10">
        <v>4.5131999999999999E-2</v>
      </c>
      <c r="Q125" s="10">
        <v>4.5865999999999997E-2</v>
      </c>
      <c r="R125" s="9">
        <v>3.8177000000000003E-2</v>
      </c>
      <c r="S125" s="9">
        <v>3.8177000000000003E-2</v>
      </c>
      <c r="T125" s="9">
        <v>3.8177000000000003E-2</v>
      </c>
      <c r="U125" s="10">
        <v>3.4314999999999998E-2</v>
      </c>
      <c r="V125" s="9">
        <v>3.8177000000000003E-2</v>
      </c>
      <c r="W125" s="9">
        <v>3.8177000000000003E-2</v>
      </c>
      <c r="X125" s="9">
        <v>3.8177000000000003E-2</v>
      </c>
      <c r="Y125" s="9">
        <v>3.8177000000000003E-2</v>
      </c>
      <c r="Z125" s="10">
        <v>3.9819E-2</v>
      </c>
      <c r="AA125" s="10">
        <v>4.2042999999999997E-2</v>
      </c>
      <c r="AB125" s="9">
        <v>3.8177000000000003E-2</v>
      </c>
      <c r="AC125" s="10">
        <v>4.4495E-2</v>
      </c>
      <c r="AD125" s="10">
        <v>4.7952428854344475E-2</v>
      </c>
      <c r="AE125" s="9">
        <v>3.8177000000000003E-2</v>
      </c>
      <c r="AF125" s="9">
        <v>3.8177000000000003E-2</v>
      </c>
      <c r="AG125" s="9">
        <v>3.8177000000000003E-2</v>
      </c>
      <c r="AH125" s="10">
        <v>3.9577000000000001E-2</v>
      </c>
      <c r="AI125" s="10">
        <v>2.6550281173980395E-2</v>
      </c>
      <c r="AJ125" s="10">
        <v>3.4837E-2</v>
      </c>
      <c r="AK125" s="10">
        <v>3.9524999999999998E-2</v>
      </c>
      <c r="AL125" s="10">
        <v>7.0226761809710547E-2</v>
      </c>
      <c r="AM125" s="10">
        <v>3.7595999999999997E-2</v>
      </c>
      <c r="AN125" s="10">
        <v>4.219905854838446E-2</v>
      </c>
      <c r="AO125" s="10">
        <v>3.828357042349495E-2</v>
      </c>
      <c r="AP125" s="10">
        <v>4.5205594072853073E-2</v>
      </c>
      <c r="AQ125" s="10">
        <v>3.6835239356890481E-2</v>
      </c>
      <c r="AR125" s="10">
        <v>5.5523704361146065E-2</v>
      </c>
      <c r="AS125" s="10">
        <v>3.4146999999999997E-2</v>
      </c>
      <c r="AT125" s="10">
        <v>4.2768402484911761E-2</v>
      </c>
      <c r="AU125" s="10">
        <v>5.5693508693092753E-2</v>
      </c>
      <c r="AV125" s="10">
        <v>4.0560946169604151E-2</v>
      </c>
      <c r="AW125" s="10">
        <v>3.8013881190402943E-2</v>
      </c>
      <c r="AX125" s="10">
        <v>6.0308191125998389E-2</v>
      </c>
      <c r="AY125" s="10">
        <v>3.5287023389140693E-2</v>
      </c>
      <c r="AZ125" s="10">
        <v>3.6235929950019452E-2</v>
      </c>
      <c r="BA125" s="10">
        <v>3.9222488494259133E-2</v>
      </c>
      <c r="BB125" s="10">
        <v>6.0248260185310931E-2</v>
      </c>
      <c r="BC125" s="10">
        <v>4.2063999999999997E-2</v>
      </c>
      <c r="BD125" s="12"/>
      <c r="BE125" s="3"/>
    </row>
    <row r="126" spans="1:57" x14ac:dyDescent="0.25">
      <c r="A126" s="3"/>
      <c r="B126" s="3">
        <v>116</v>
      </c>
      <c r="C126" s="6">
        <v>3.8210000000000001E-2</v>
      </c>
      <c r="D126" s="6">
        <v>3.8210000000000001E-2</v>
      </c>
      <c r="E126" s="6">
        <v>3.8210000000000001E-2</v>
      </c>
      <c r="F126" s="6">
        <v>3.7508E-2</v>
      </c>
      <c r="G126" s="6">
        <v>4.3903999999999999E-2</v>
      </c>
      <c r="H126" s="6">
        <v>3.8210000000000001E-2</v>
      </c>
      <c r="I126" s="6">
        <v>3.7961000000000002E-2</v>
      </c>
      <c r="J126" s="6">
        <v>3.8147E-2</v>
      </c>
      <c r="K126" s="6">
        <v>3.8210000000000001E-2</v>
      </c>
      <c r="L126" s="6">
        <v>3.8210000000000001E-2</v>
      </c>
      <c r="M126" s="6">
        <v>3.8210000000000001E-2</v>
      </c>
      <c r="N126" s="6">
        <v>3.8210000000000001E-2</v>
      </c>
      <c r="O126" s="6">
        <v>3.8210000000000001E-2</v>
      </c>
      <c r="P126" s="7">
        <v>4.5104999999999999E-2</v>
      </c>
      <c r="Q126" s="7">
        <v>4.5831999999999998E-2</v>
      </c>
      <c r="R126" s="6">
        <v>3.8210000000000001E-2</v>
      </c>
      <c r="S126" s="6">
        <v>3.8210000000000001E-2</v>
      </c>
      <c r="T126" s="6">
        <v>3.8210000000000001E-2</v>
      </c>
      <c r="U126" s="7">
        <v>3.4381000000000002E-2</v>
      </c>
      <c r="V126" s="6">
        <v>3.8210000000000001E-2</v>
      </c>
      <c r="W126" s="6">
        <v>3.8210000000000001E-2</v>
      </c>
      <c r="X126" s="6">
        <v>3.8210000000000001E-2</v>
      </c>
      <c r="Y126" s="6">
        <v>3.8210000000000001E-2</v>
      </c>
      <c r="Z126" s="7">
        <v>3.9837999999999998E-2</v>
      </c>
      <c r="AA126" s="7">
        <v>4.2042000000000003E-2</v>
      </c>
      <c r="AB126" s="6">
        <v>3.8210000000000001E-2</v>
      </c>
      <c r="AC126" s="7">
        <v>4.4474E-2</v>
      </c>
      <c r="AD126" s="7">
        <v>4.7903367808946218E-2</v>
      </c>
      <c r="AE126" s="6">
        <v>3.8210000000000001E-2</v>
      </c>
      <c r="AF126" s="6">
        <v>3.8210000000000001E-2</v>
      </c>
      <c r="AG126" s="6">
        <v>3.8210000000000001E-2</v>
      </c>
      <c r="AH126" s="7">
        <v>3.9598000000000001E-2</v>
      </c>
      <c r="AI126" s="7">
        <v>2.6597137364268386E-2</v>
      </c>
      <c r="AJ126" s="7">
        <v>3.4898999999999999E-2</v>
      </c>
      <c r="AK126" s="7">
        <v>3.9545999999999998E-2</v>
      </c>
      <c r="AL126" s="7">
        <v>7.0068057287242302E-2</v>
      </c>
      <c r="AM126" s="7">
        <v>3.7634000000000001E-2</v>
      </c>
      <c r="AN126" s="7">
        <v>4.2199880791322419E-2</v>
      </c>
      <c r="AO126" s="7">
        <v>3.831431783185546E-2</v>
      </c>
      <c r="AP126" s="7">
        <v>4.5176481721710848E-2</v>
      </c>
      <c r="AQ126" s="7">
        <v>3.6875960335291724E-2</v>
      </c>
      <c r="AR126" s="7">
        <v>5.5494699040809614E-2</v>
      </c>
      <c r="AS126" s="7">
        <v>3.4215000000000002E-2</v>
      </c>
      <c r="AT126" s="7">
        <v>4.2769230633711963E-2</v>
      </c>
      <c r="AU126" s="7">
        <v>5.5664505134153996E-2</v>
      </c>
      <c r="AV126" s="7">
        <v>4.0571740013962243E-2</v>
      </c>
      <c r="AW126" s="7">
        <v>3.8054614394975816E-2</v>
      </c>
      <c r="AX126" s="7">
        <v>6.0239281060724403E-2</v>
      </c>
      <c r="AY126" s="7">
        <v>3.5347705495192949E-2</v>
      </c>
      <c r="AZ126" s="7">
        <v>3.6286633305449678E-2</v>
      </c>
      <c r="BA126" s="7">
        <v>3.9243257048385827E-2</v>
      </c>
      <c r="BB126" s="7">
        <v>6.017934949836734E-2</v>
      </c>
      <c r="BC126" s="7">
        <v>4.2063000000000003E-2</v>
      </c>
      <c r="BD126" s="12"/>
      <c r="BE126" s="3"/>
    </row>
    <row r="127" spans="1:57" x14ac:dyDescent="0.25">
      <c r="A127" s="3"/>
      <c r="B127" s="3">
        <v>117</v>
      </c>
      <c r="C127" s="6">
        <v>3.8241999999999998E-2</v>
      </c>
      <c r="D127" s="6">
        <v>3.8241999999999998E-2</v>
      </c>
      <c r="E127" s="6">
        <v>3.8241999999999998E-2</v>
      </c>
      <c r="F127" s="6">
        <v>3.7546000000000003E-2</v>
      </c>
      <c r="G127" s="6">
        <v>4.3888000000000003E-2</v>
      </c>
      <c r="H127" s="6">
        <v>3.8241999999999998E-2</v>
      </c>
      <c r="I127" s="6">
        <v>3.7995000000000001E-2</v>
      </c>
      <c r="J127" s="6">
        <v>3.8179999999999999E-2</v>
      </c>
      <c r="K127" s="6">
        <v>3.8241999999999998E-2</v>
      </c>
      <c r="L127" s="6">
        <v>3.8241999999999998E-2</v>
      </c>
      <c r="M127" s="6">
        <v>3.8241999999999998E-2</v>
      </c>
      <c r="N127" s="6">
        <v>3.8241999999999998E-2</v>
      </c>
      <c r="O127" s="6">
        <v>3.8241999999999998E-2</v>
      </c>
      <c r="P127" s="7">
        <v>4.5078E-2</v>
      </c>
      <c r="Q127" s="7">
        <v>4.5798999999999999E-2</v>
      </c>
      <c r="R127" s="6">
        <v>3.8241999999999998E-2</v>
      </c>
      <c r="S127" s="6">
        <v>3.8241999999999998E-2</v>
      </c>
      <c r="T127" s="6">
        <v>3.8241999999999998E-2</v>
      </c>
      <c r="U127" s="7">
        <v>3.4445999999999997E-2</v>
      </c>
      <c r="V127" s="6">
        <v>3.8241999999999998E-2</v>
      </c>
      <c r="W127" s="6">
        <v>3.8241999999999998E-2</v>
      </c>
      <c r="X127" s="6">
        <v>3.8241999999999998E-2</v>
      </c>
      <c r="Y127" s="6">
        <v>3.8241999999999998E-2</v>
      </c>
      <c r="Z127" s="7">
        <v>3.9856999999999997E-2</v>
      </c>
      <c r="AA127" s="7">
        <v>4.2042000000000003E-2</v>
      </c>
      <c r="AB127" s="6">
        <v>3.8241999999999998E-2</v>
      </c>
      <c r="AC127" s="7">
        <v>4.4452999999999999E-2</v>
      </c>
      <c r="AD127" s="7">
        <v>4.7843269322848103E-2</v>
      </c>
      <c r="AE127" s="6">
        <v>3.8241999999999998E-2</v>
      </c>
      <c r="AF127" s="6">
        <v>3.8241999999999998E-2</v>
      </c>
      <c r="AG127" s="6">
        <v>3.8241999999999998E-2</v>
      </c>
      <c r="AH127" s="7">
        <v>3.9619000000000001E-2</v>
      </c>
      <c r="AI127" s="7">
        <v>2.6643194787349112E-2</v>
      </c>
      <c r="AJ127" s="7">
        <v>3.4958999999999997E-2</v>
      </c>
      <c r="AK127" s="7">
        <v>3.9566999999999998E-2</v>
      </c>
      <c r="AL127" s="7">
        <v>6.991826837152626E-2</v>
      </c>
      <c r="AM127" s="7">
        <v>3.7671000000000003E-2</v>
      </c>
      <c r="AN127" s="7">
        <v>4.2199660968774255E-2</v>
      </c>
      <c r="AO127" s="7">
        <v>3.835401633812241E-2</v>
      </c>
      <c r="AP127" s="7">
        <v>4.5146323737715433E-2</v>
      </c>
      <c r="AQ127" s="7">
        <v>3.6925634046736988E-2</v>
      </c>
      <c r="AR127" s="7">
        <v>5.5464637772685954E-2</v>
      </c>
      <c r="AS127" s="7">
        <v>3.4280999999999999E-2</v>
      </c>
      <c r="AT127" s="7">
        <v>4.2759027460505417E-2</v>
      </c>
      <c r="AU127" s="7">
        <v>5.5634445457675596E-2</v>
      </c>
      <c r="AV127" s="7">
        <v>4.0591482305047055E-2</v>
      </c>
      <c r="AW127" s="7">
        <v>3.8084321779608965E-2</v>
      </c>
      <c r="AX127" s="7">
        <v>6.016930951563948E-2</v>
      </c>
      <c r="AY127" s="7">
        <v>3.5397364881828652E-2</v>
      </c>
      <c r="AZ127" s="7">
        <v>3.6336301492948753E-2</v>
      </c>
      <c r="BA127" s="7">
        <v>3.9262986887185436E-2</v>
      </c>
      <c r="BB127" s="7">
        <v>6.0109377391525332E-2</v>
      </c>
      <c r="BC127" s="7">
        <v>4.2063000000000003E-2</v>
      </c>
      <c r="BD127" s="12"/>
      <c r="BE127" s="3"/>
    </row>
    <row r="128" spans="1:57" x14ac:dyDescent="0.25">
      <c r="A128" s="3"/>
      <c r="B128" s="3">
        <v>118</v>
      </c>
      <c r="C128" s="6">
        <v>3.8274000000000002E-2</v>
      </c>
      <c r="D128" s="6">
        <v>3.8274000000000002E-2</v>
      </c>
      <c r="E128" s="6">
        <v>3.8274000000000002E-2</v>
      </c>
      <c r="F128" s="6">
        <v>3.7583999999999999E-2</v>
      </c>
      <c r="G128" s="6">
        <v>4.3872000000000001E-2</v>
      </c>
      <c r="H128" s="6">
        <v>3.8274000000000002E-2</v>
      </c>
      <c r="I128" s="6">
        <v>3.8029E-2</v>
      </c>
      <c r="J128" s="6">
        <v>3.8212000000000003E-2</v>
      </c>
      <c r="K128" s="6">
        <v>3.8274000000000002E-2</v>
      </c>
      <c r="L128" s="6">
        <v>3.8274000000000002E-2</v>
      </c>
      <c r="M128" s="6">
        <v>3.8274000000000002E-2</v>
      </c>
      <c r="N128" s="6">
        <v>3.8274000000000002E-2</v>
      </c>
      <c r="O128" s="6">
        <v>3.8274000000000002E-2</v>
      </c>
      <c r="P128" s="7">
        <v>4.5052000000000002E-2</v>
      </c>
      <c r="Q128" s="7">
        <v>4.5767000000000002E-2</v>
      </c>
      <c r="R128" s="6">
        <v>3.8274000000000002E-2</v>
      </c>
      <c r="S128" s="6">
        <v>3.8274000000000002E-2</v>
      </c>
      <c r="T128" s="6">
        <v>3.8274000000000002E-2</v>
      </c>
      <c r="U128" s="7">
        <v>3.4509999999999999E-2</v>
      </c>
      <c r="V128" s="6">
        <v>3.8274000000000002E-2</v>
      </c>
      <c r="W128" s="6">
        <v>3.8274000000000002E-2</v>
      </c>
      <c r="X128" s="6">
        <v>3.8274000000000002E-2</v>
      </c>
      <c r="Y128" s="6">
        <v>3.8274000000000002E-2</v>
      </c>
      <c r="Z128" s="7">
        <v>3.9875000000000001E-2</v>
      </c>
      <c r="AA128" s="7">
        <v>4.2042000000000003E-2</v>
      </c>
      <c r="AB128" s="6">
        <v>3.8274000000000002E-2</v>
      </c>
      <c r="AC128" s="7">
        <v>4.4431999999999999E-2</v>
      </c>
      <c r="AD128" s="7">
        <v>4.7802126292590064E-2</v>
      </c>
      <c r="AE128" s="6">
        <v>3.8274000000000002E-2</v>
      </c>
      <c r="AF128" s="6">
        <v>3.8274000000000002E-2</v>
      </c>
      <c r="AG128" s="6">
        <v>3.8274000000000002E-2</v>
      </c>
      <c r="AH128" s="7">
        <v>3.9639000000000001E-2</v>
      </c>
      <c r="AI128" s="7">
        <v>2.6688473685888559E-2</v>
      </c>
      <c r="AJ128" s="7">
        <v>3.5019000000000002E-2</v>
      </c>
      <c r="AK128" s="7">
        <v>3.9587999999999998E-2</v>
      </c>
      <c r="AL128" s="7">
        <v>6.9757445494015302E-2</v>
      </c>
      <c r="AM128" s="7">
        <v>3.7707999999999998E-2</v>
      </c>
      <c r="AN128" s="7">
        <v>4.2188436851643196E-2</v>
      </c>
      <c r="AO128" s="7">
        <v>3.8382715006446189E-2</v>
      </c>
      <c r="AP128" s="7">
        <v>4.5125135598330646E-2</v>
      </c>
      <c r="AQ128" s="7">
        <v>3.6964309489338598E-2</v>
      </c>
      <c r="AR128" s="7">
        <v>5.5433547525478355E-2</v>
      </c>
      <c r="AS128" s="7">
        <v>3.4346000000000002E-2</v>
      </c>
      <c r="AT128" s="7">
        <v>4.2747808041488256E-2</v>
      </c>
      <c r="AU128" s="7">
        <v>5.5603356636681145E-2</v>
      </c>
      <c r="AV128" s="7">
        <v>4.0600222223332594E-2</v>
      </c>
      <c r="AW128" s="7">
        <v>3.8113018182770686E-2</v>
      </c>
      <c r="AX128" s="7">
        <v>6.0098303697937894E-2</v>
      </c>
      <c r="AY128" s="7">
        <v>3.545600503100621E-2</v>
      </c>
      <c r="AZ128" s="7">
        <v>3.6384960756998819E-2</v>
      </c>
      <c r="BA128" s="7">
        <v>3.9291693189944521E-2</v>
      </c>
      <c r="BB128" s="7">
        <v>6.0038371070454177E-2</v>
      </c>
      <c r="BC128" s="7">
        <v>4.2062000000000002E-2</v>
      </c>
      <c r="BD128" s="12"/>
      <c r="BE128" s="3"/>
    </row>
    <row r="129" spans="1:57" x14ac:dyDescent="0.25">
      <c r="A129" s="3"/>
      <c r="B129" s="3">
        <v>119</v>
      </c>
      <c r="C129" s="6">
        <v>3.8304999999999999E-2</v>
      </c>
      <c r="D129" s="6">
        <v>3.8304999999999999E-2</v>
      </c>
      <c r="E129" s="6">
        <v>3.8304999999999999E-2</v>
      </c>
      <c r="F129" s="6">
        <v>3.7621000000000002E-2</v>
      </c>
      <c r="G129" s="6">
        <v>4.3855999999999999E-2</v>
      </c>
      <c r="H129" s="6">
        <v>3.8304999999999999E-2</v>
      </c>
      <c r="I129" s="6">
        <v>3.8061999999999999E-2</v>
      </c>
      <c r="J129" s="6">
        <v>3.8244E-2</v>
      </c>
      <c r="K129" s="6">
        <v>3.8304999999999999E-2</v>
      </c>
      <c r="L129" s="6">
        <v>3.8304999999999999E-2</v>
      </c>
      <c r="M129" s="6">
        <v>3.8304999999999999E-2</v>
      </c>
      <c r="N129" s="6">
        <v>3.8304999999999999E-2</v>
      </c>
      <c r="O129" s="6">
        <v>3.8304999999999999E-2</v>
      </c>
      <c r="P129" s="7">
        <v>4.5025999999999997E-2</v>
      </c>
      <c r="Q129" s="7">
        <v>4.5734999999999998E-2</v>
      </c>
      <c r="R129" s="6">
        <v>3.8304999999999999E-2</v>
      </c>
      <c r="S129" s="6">
        <v>3.8304999999999999E-2</v>
      </c>
      <c r="T129" s="6">
        <v>3.8304999999999999E-2</v>
      </c>
      <c r="U129" s="7">
        <v>3.4573E-2</v>
      </c>
      <c r="V129" s="6">
        <v>3.8304999999999999E-2</v>
      </c>
      <c r="W129" s="6">
        <v>3.8304999999999999E-2</v>
      </c>
      <c r="X129" s="6">
        <v>3.8304999999999999E-2</v>
      </c>
      <c r="Y129" s="6">
        <v>3.8304999999999999E-2</v>
      </c>
      <c r="Z129" s="7">
        <v>3.9892999999999998E-2</v>
      </c>
      <c r="AA129" s="7">
        <v>4.2041000000000002E-2</v>
      </c>
      <c r="AB129" s="6">
        <v>3.8304999999999999E-2</v>
      </c>
      <c r="AC129" s="7">
        <v>4.4410999999999999E-2</v>
      </c>
      <c r="AD129" s="7">
        <v>4.7749998592797382E-2</v>
      </c>
      <c r="AE129" s="6">
        <v>3.8304999999999999E-2</v>
      </c>
      <c r="AF129" s="6">
        <v>3.8304999999999999E-2</v>
      </c>
      <c r="AG129" s="6">
        <v>3.8304999999999999E-2</v>
      </c>
      <c r="AH129" s="7">
        <v>3.9659E-2</v>
      </c>
      <c r="AI129" s="7">
        <v>2.6732993625310231E-2</v>
      </c>
      <c r="AJ129" s="7">
        <v>3.5076999999999997E-2</v>
      </c>
      <c r="AK129" s="7">
        <v>3.9607999999999997E-2</v>
      </c>
      <c r="AL129" s="7">
        <v>6.9605592889035783E-2</v>
      </c>
      <c r="AM129" s="7">
        <v>3.7744E-2</v>
      </c>
      <c r="AN129" s="7">
        <v>4.2186211562173836E-2</v>
      </c>
      <c r="AO129" s="7">
        <v>3.8410427904048472E-2</v>
      </c>
      <c r="AP129" s="7">
        <v>4.5092965648190653E-2</v>
      </c>
      <c r="AQ129" s="7">
        <v>3.7002000666493728E-2</v>
      </c>
      <c r="AR129" s="7">
        <v>5.5401454365612279E-2</v>
      </c>
      <c r="AS129" s="7">
        <v>3.4410000000000003E-2</v>
      </c>
      <c r="AT129" s="7">
        <v>4.2745586918932821E-2</v>
      </c>
      <c r="AU129" s="7">
        <v>5.5571264741771431E-2</v>
      </c>
      <c r="AV129" s="7">
        <v>4.0607973948459941E-2</v>
      </c>
      <c r="AW129" s="7">
        <v>3.8150717916981547E-2</v>
      </c>
      <c r="AX129" s="7">
        <v>6.0026289904532737E-2</v>
      </c>
      <c r="AY129" s="7">
        <v>3.550367381803099E-2</v>
      </c>
      <c r="AZ129" s="7">
        <v>3.6422647618421511E-2</v>
      </c>
      <c r="BA129" s="7">
        <v>3.9309424013125982E-2</v>
      </c>
      <c r="BB129" s="7">
        <v>5.9966356830594147E-2</v>
      </c>
      <c r="BC129" s="7">
        <v>4.2061000000000001E-2</v>
      </c>
      <c r="BD129" s="12"/>
      <c r="BE129" s="3"/>
    </row>
    <row r="130" spans="1:57" x14ac:dyDescent="0.25">
      <c r="A130" s="3"/>
      <c r="B130" s="8">
        <v>120</v>
      </c>
      <c r="C130" s="9">
        <v>3.8336000000000002E-2</v>
      </c>
      <c r="D130" s="9">
        <v>3.8336000000000002E-2</v>
      </c>
      <c r="E130" s="9">
        <v>3.8336000000000002E-2</v>
      </c>
      <c r="F130" s="9">
        <v>3.7657000000000003E-2</v>
      </c>
      <c r="G130" s="9">
        <v>4.3840999999999998E-2</v>
      </c>
      <c r="H130" s="9">
        <v>3.8336000000000002E-2</v>
      </c>
      <c r="I130" s="9">
        <v>3.8094999999999997E-2</v>
      </c>
      <c r="J130" s="9">
        <v>3.8275000000000003E-2</v>
      </c>
      <c r="K130" s="9">
        <v>3.8336000000000002E-2</v>
      </c>
      <c r="L130" s="9">
        <v>3.8336000000000002E-2</v>
      </c>
      <c r="M130" s="9">
        <v>3.8336000000000002E-2</v>
      </c>
      <c r="N130" s="9">
        <v>3.8336000000000002E-2</v>
      </c>
      <c r="O130" s="9">
        <v>3.8336000000000002E-2</v>
      </c>
      <c r="P130" s="10">
        <v>4.5000999999999999E-2</v>
      </c>
      <c r="Q130" s="10">
        <v>4.5704000000000002E-2</v>
      </c>
      <c r="R130" s="9">
        <v>3.8336000000000002E-2</v>
      </c>
      <c r="S130" s="9">
        <v>3.8336000000000002E-2</v>
      </c>
      <c r="T130" s="9">
        <v>3.8336000000000002E-2</v>
      </c>
      <c r="U130" s="10">
        <v>3.4634999999999999E-2</v>
      </c>
      <c r="V130" s="9">
        <v>3.8336000000000002E-2</v>
      </c>
      <c r="W130" s="9">
        <v>3.8336000000000002E-2</v>
      </c>
      <c r="X130" s="9">
        <v>3.8336000000000002E-2</v>
      </c>
      <c r="Y130" s="9">
        <v>3.8336000000000002E-2</v>
      </c>
      <c r="Z130" s="10">
        <v>3.9910000000000001E-2</v>
      </c>
      <c r="AA130" s="10">
        <v>4.2041000000000002E-2</v>
      </c>
      <c r="AB130" s="9">
        <v>3.8336000000000002E-2</v>
      </c>
      <c r="AC130" s="10">
        <v>4.4391E-2</v>
      </c>
      <c r="AD130" s="10">
        <v>4.770700928081606E-2</v>
      </c>
      <c r="AE130" s="9">
        <v>3.8336000000000002E-2</v>
      </c>
      <c r="AF130" s="9">
        <v>3.8336000000000002E-2</v>
      </c>
      <c r="AG130" s="9">
        <v>3.8336000000000002E-2</v>
      </c>
      <c r="AH130" s="10">
        <v>3.9677999999999998E-2</v>
      </c>
      <c r="AI130" s="10">
        <v>2.6776773521777653E-2</v>
      </c>
      <c r="AJ130" s="10">
        <v>3.5135E-2</v>
      </c>
      <c r="AK130" s="10">
        <v>3.9627999999999997E-2</v>
      </c>
      <c r="AL130" s="10">
        <v>6.9463066964526421E-2</v>
      </c>
      <c r="AM130" s="10">
        <v>3.7779E-2</v>
      </c>
      <c r="AN130" s="10">
        <v>4.2193077305881177E-2</v>
      </c>
      <c r="AO130" s="10">
        <v>3.8447199605518012E-2</v>
      </c>
      <c r="AP130" s="10">
        <v>4.506991137976013E-2</v>
      </c>
      <c r="AQ130" s="10">
        <v>3.7058727604583508E-2</v>
      </c>
      <c r="AR130" s="10">
        <v>5.5378566811160379E-2</v>
      </c>
      <c r="AS130" s="10">
        <v>3.4472999999999997E-2</v>
      </c>
      <c r="AT130" s="10">
        <v>4.2742472701934542E-2</v>
      </c>
      <c r="AU130" s="10">
        <v>5.5548379933576753E-2</v>
      </c>
      <c r="AV130" s="10">
        <v>4.0624803175329127E-2</v>
      </c>
      <c r="AW130" s="10">
        <v>3.8187485418293088E-2</v>
      </c>
      <c r="AX130" s="10">
        <v>5.9963521116404905E-2</v>
      </c>
      <c r="AY130" s="10">
        <v>3.5570365531639059E-2</v>
      </c>
      <c r="AZ130" s="10">
        <v>3.6479365186927293E-2</v>
      </c>
      <c r="BA130" s="10">
        <v>3.9336221246404346E-2</v>
      </c>
      <c r="BB130" s="10">
        <v>5.9913576080400155E-2</v>
      </c>
      <c r="BC130" s="10">
        <v>4.2061000000000001E-2</v>
      </c>
      <c r="BD130" s="12"/>
      <c r="BE130" s="3"/>
    </row>
    <row r="131" spans="1:57" x14ac:dyDescent="0.25">
      <c r="A131" s="3"/>
      <c r="B131" s="3">
        <v>121</v>
      </c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12"/>
      <c r="BE131" s="3"/>
    </row>
    <row r="132" spans="1:57" x14ac:dyDescent="0.25">
      <c r="A132" s="3"/>
      <c r="B132" s="3">
        <v>122</v>
      </c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12"/>
      <c r="BE132" s="3"/>
    </row>
    <row r="133" spans="1:57" x14ac:dyDescent="0.25">
      <c r="A133" s="3"/>
      <c r="B133" s="3">
        <v>123</v>
      </c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12"/>
      <c r="BE133" s="3"/>
    </row>
    <row r="134" spans="1:57" x14ac:dyDescent="0.25">
      <c r="A134" s="3"/>
      <c r="B134" s="3">
        <v>124</v>
      </c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12"/>
      <c r="BE134" s="3"/>
    </row>
    <row r="135" spans="1:57" x14ac:dyDescent="0.25">
      <c r="A135" s="3"/>
      <c r="B135" s="8">
        <v>125</v>
      </c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2"/>
      <c r="BE135" s="3"/>
    </row>
    <row r="136" spans="1:57" x14ac:dyDescent="0.25">
      <c r="A136" s="3"/>
      <c r="B136" s="3">
        <v>126</v>
      </c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12"/>
      <c r="BE136" s="3"/>
    </row>
    <row r="137" spans="1:57" x14ac:dyDescent="0.25">
      <c r="A137" s="3"/>
      <c r="B137" s="3">
        <v>127</v>
      </c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12"/>
      <c r="BE137" s="3"/>
    </row>
    <row r="138" spans="1:57" x14ac:dyDescent="0.25">
      <c r="A138" s="3"/>
      <c r="B138" s="3">
        <v>128</v>
      </c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12"/>
      <c r="BE138" s="3"/>
    </row>
    <row r="139" spans="1:57" x14ac:dyDescent="0.25">
      <c r="A139" s="3"/>
      <c r="B139" s="3">
        <v>129</v>
      </c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12"/>
      <c r="BE139" s="3"/>
    </row>
    <row r="140" spans="1:57" x14ac:dyDescent="0.25">
      <c r="A140" s="3"/>
      <c r="B140" s="8">
        <v>130</v>
      </c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2"/>
      <c r="BE140" s="3"/>
    </row>
    <row r="141" spans="1:57" x14ac:dyDescent="0.25">
      <c r="A141" s="3"/>
      <c r="B141" s="3">
        <v>131</v>
      </c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12"/>
      <c r="BE141" s="3"/>
    </row>
    <row r="142" spans="1:57" x14ac:dyDescent="0.25">
      <c r="A142" s="3"/>
      <c r="B142" s="3">
        <v>132</v>
      </c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12"/>
      <c r="BE142" s="3"/>
    </row>
    <row r="143" spans="1:57" x14ac:dyDescent="0.25">
      <c r="A143" s="3"/>
      <c r="B143" s="3">
        <v>133</v>
      </c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12"/>
      <c r="BE143" s="3"/>
    </row>
    <row r="144" spans="1:57" x14ac:dyDescent="0.25">
      <c r="A144" s="3"/>
      <c r="B144" s="3">
        <v>134</v>
      </c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12"/>
      <c r="BE144" s="3"/>
    </row>
    <row r="145" spans="1:57" x14ac:dyDescent="0.25">
      <c r="A145" s="3"/>
      <c r="B145" s="8">
        <v>135</v>
      </c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2"/>
      <c r="BE145" s="3"/>
    </row>
    <row r="146" spans="1:57" x14ac:dyDescent="0.25">
      <c r="A146" s="3"/>
      <c r="B146" s="3">
        <v>136</v>
      </c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12"/>
      <c r="BE146" s="3"/>
    </row>
    <row r="147" spans="1:57" x14ac:dyDescent="0.25">
      <c r="A147" s="3"/>
      <c r="B147" s="3">
        <v>137</v>
      </c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12"/>
      <c r="BE147" s="3"/>
    </row>
    <row r="148" spans="1:57" x14ac:dyDescent="0.25">
      <c r="A148" s="3"/>
      <c r="B148" s="3">
        <v>138</v>
      </c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12"/>
      <c r="BE148" s="3"/>
    </row>
    <row r="149" spans="1:57" x14ac:dyDescent="0.25">
      <c r="A149" s="3"/>
      <c r="B149" s="3">
        <v>139</v>
      </c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12"/>
      <c r="BE149" s="3"/>
    </row>
    <row r="150" spans="1:57" x14ac:dyDescent="0.25">
      <c r="A150" s="3"/>
      <c r="B150" s="8">
        <v>140</v>
      </c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2"/>
      <c r="BE150" s="3"/>
    </row>
    <row r="151" spans="1:57" x14ac:dyDescent="0.25">
      <c r="A151" s="3"/>
      <c r="B151" s="3">
        <v>141</v>
      </c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12"/>
      <c r="BE151" s="3"/>
    </row>
    <row r="152" spans="1:57" x14ac:dyDescent="0.25">
      <c r="A152" s="3"/>
      <c r="B152" s="3">
        <v>142</v>
      </c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12"/>
      <c r="BE152" s="3"/>
    </row>
    <row r="153" spans="1:57" x14ac:dyDescent="0.25">
      <c r="A153" s="3"/>
      <c r="B153" s="3">
        <v>143</v>
      </c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12"/>
      <c r="BE153" s="3"/>
    </row>
    <row r="154" spans="1:57" x14ac:dyDescent="0.25">
      <c r="A154" s="3"/>
      <c r="B154" s="3">
        <v>144</v>
      </c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12"/>
      <c r="BE154" s="3"/>
    </row>
    <row r="155" spans="1:57" x14ac:dyDescent="0.25">
      <c r="A155" s="3"/>
      <c r="B155" s="8">
        <v>145</v>
      </c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2"/>
      <c r="BE155" s="3"/>
    </row>
    <row r="156" spans="1:57" x14ac:dyDescent="0.25">
      <c r="A156" s="3"/>
      <c r="B156" s="3">
        <v>146</v>
      </c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12"/>
      <c r="BE156" s="3"/>
    </row>
    <row r="157" spans="1:57" x14ac:dyDescent="0.25">
      <c r="A157" s="3"/>
      <c r="B157" s="3">
        <v>147</v>
      </c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12"/>
      <c r="BE157" s="3"/>
    </row>
    <row r="158" spans="1:57" x14ac:dyDescent="0.25">
      <c r="A158" s="3"/>
      <c r="B158" s="3">
        <v>148</v>
      </c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12"/>
      <c r="BE158" s="3"/>
    </row>
    <row r="159" spans="1:57" x14ac:dyDescent="0.25">
      <c r="A159" s="3"/>
      <c r="B159" s="3">
        <v>149</v>
      </c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12"/>
      <c r="BE159" s="3"/>
    </row>
    <row r="160" spans="1:57" x14ac:dyDescent="0.25">
      <c r="A160" s="3"/>
      <c r="B160" s="8">
        <v>150</v>
      </c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2"/>
      <c r="BE160" s="3"/>
    </row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4"/>
  <sheetViews>
    <sheetView workbookViewId="0">
      <selection activeCell="N33" sqref="N33"/>
    </sheetView>
  </sheetViews>
  <sheetFormatPr defaultRowHeight="15" x14ac:dyDescent="0.25"/>
  <cols>
    <col min="1" max="1" width="18.5703125" customWidth="1"/>
    <col min="2" max="2" width="15.42578125" bestFit="1" customWidth="1"/>
    <col min="3" max="3" width="11.42578125" customWidth="1"/>
    <col min="4" max="4" width="12.5703125" customWidth="1"/>
    <col min="11" max="11" width="15.140625" customWidth="1"/>
  </cols>
  <sheetData>
    <row r="1" spans="1:11" ht="18.75" x14ac:dyDescent="0.3">
      <c r="A1" s="146" t="s">
        <v>281</v>
      </c>
    </row>
    <row r="2" spans="1:11" x14ac:dyDescent="0.25">
      <c r="A2" t="s">
        <v>282</v>
      </c>
    </row>
    <row r="3" spans="1:11" x14ac:dyDescent="0.25">
      <c r="A3" t="s">
        <v>283</v>
      </c>
      <c r="B3" s="147">
        <v>42369</v>
      </c>
    </row>
    <row r="4" spans="1:11" x14ac:dyDescent="0.25">
      <c r="B4" s="147"/>
    </row>
    <row r="5" spans="1:11" x14ac:dyDescent="0.25">
      <c r="A5" s="132" t="s">
        <v>284</v>
      </c>
      <c r="B5" s="148" t="s">
        <v>285</v>
      </c>
    </row>
    <row r="6" spans="1:11" x14ac:dyDescent="0.25">
      <c r="A6" s="132" t="s">
        <v>286</v>
      </c>
      <c r="B6" s="148" t="s">
        <v>287</v>
      </c>
    </row>
    <row r="7" spans="1:11" x14ac:dyDescent="0.25">
      <c r="A7" s="132" t="s">
        <v>288</v>
      </c>
      <c r="B7" s="148" t="s">
        <v>289</v>
      </c>
    </row>
    <row r="8" spans="1:11" x14ac:dyDescent="0.25">
      <c r="A8" s="132"/>
      <c r="B8" s="148"/>
    </row>
    <row r="9" spans="1:11" x14ac:dyDescent="0.25">
      <c r="A9" s="132"/>
      <c r="B9" s="148"/>
      <c r="F9" s="206" t="s">
        <v>290</v>
      </c>
      <c r="G9" s="206"/>
    </row>
    <row r="10" spans="1:11" x14ac:dyDescent="0.25">
      <c r="C10" s="149" t="s">
        <v>291</v>
      </c>
      <c r="D10" s="149" t="s">
        <v>292</v>
      </c>
      <c r="E10" s="149"/>
      <c r="F10" s="149" t="s">
        <v>293</v>
      </c>
      <c r="G10" s="149" t="s">
        <v>294</v>
      </c>
      <c r="H10" s="150"/>
      <c r="I10" s="149" t="s">
        <v>295</v>
      </c>
      <c r="J10" s="149" t="s">
        <v>296</v>
      </c>
      <c r="K10" s="149" t="s">
        <v>297</v>
      </c>
    </row>
    <row r="11" spans="1:11" x14ac:dyDescent="0.25">
      <c r="C11" s="145" t="s">
        <v>298</v>
      </c>
      <c r="D11" s="145" t="s">
        <v>284</v>
      </c>
      <c r="F11" s="145" t="s">
        <v>286</v>
      </c>
      <c r="G11" s="145" t="s">
        <v>288</v>
      </c>
      <c r="I11" s="145" t="s">
        <v>299</v>
      </c>
      <c r="J11" s="145" t="s">
        <v>300</v>
      </c>
      <c r="K11" s="145" t="s">
        <v>301</v>
      </c>
    </row>
    <row r="12" spans="1:11" x14ac:dyDescent="0.25">
      <c r="B12" s="132" t="s">
        <v>0</v>
      </c>
      <c r="C12" s="48">
        <v>22</v>
      </c>
      <c r="D12" s="48">
        <v>141</v>
      </c>
      <c r="F12" s="48">
        <v>102</v>
      </c>
      <c r="G12" s="48">
        <v>62</v>
      </c>
      <c r="I12" s="48">
        <f>IF(ISNUMBER($C12),F12-$C12,"")</f>
        <v>80</v>
      </c>
      <c r="J12" s="48">
        <f>IF(ISNUMBER($C12),G12-$C12,"")</f>
        <v>40</v>
      </c>
      <c r="K12" s="48">
        <f>IF(ISNUMBER(C12),C12+I12+J12,"")</f>
        <v>142</v>
      </c>
    </row>
    <row r="13" spans="1:11" x14ac:dyDescent="0.25">
      <c r="B13" s="132" t="s">
        <v>37</v>
      </c>
      <c r="C13" s="48">
        <v>22</v>
      </c>
      <c r="D13" s="48">
        <v>141</v>
      </c>
      <c r="F13" s="48">
        <v>102</v>
      </c>
      <c r="G13" s="48">
        <v>62</v>
      </c>
      <c r="I13" s="48">
        <f t="shared" ref="I13:J64" si="0">IF(ISNUMBER($C13),F13-$C13,"")</f>
        <v>80</v>
      </c>
      <c r="J13" s="48">
        <f t="shared" si="0"/>
        <v>40</v>
      </c>
      <c r="K13" s="48">
        <f t="shared" ref="K13:K64" si="1">IF(ISNUMBER(C13),C13+I13+J13,"")</f>
        <v>142</v>
      </c>
    </row>
    <row r="14" spans="1:11" x14ac:dyDescent="0.25">
      <c r="B14" s="132" t="s">
        <v>38</v>
      </c>
      <c r="C14" s="48">
        <v>22</v>
      </c>
      <c r="D14" s="48">
        <v>141</v>
      </c>
      <c r="F14" s="48">
        <v>102</v>
      </c>
      <c r="G14" s="48">
        <v>62</v>
      </c>
      <c r="I14" s="48">
        <f t="shared" si="0"/>
        <v>80</v>
      </c>
      <c r="J14" s="48">
        <f t="shared" si="0"/>
        <v>40</v>
      </c>
      <c r="K14" s="48">
        <f t="shared" si="1"/>
        <v>142</v>
      </c>
    </row>
    <row r="15" spans="1:11" x14ac:dyDescent="0.25">
      <c r="B15" s="132" t="s">
        <v>11</v>
      </c>
      <c r="C15" s="48">
        <v>28.999999999999996</v>
      </c>
      <c r="D15" s="48">
        <v>114.99999999999999</v>
      </c>
      <c r="F15" s="48">
        <v>78</v>
      </c>
      <c r="G15" s="48">
        <v>66</v>
      </c>
      <c r="I15" s="48">
        <f t="shared" si="0"/>
        <v>49</v>
      </c>
      <c r="J15" s="48">
        <f t="shared" si="0"/>
        <v>37</v>
      </c>
      <c r="K15" s="48">
        <f t="shared" si="1"/>
        <v>115</v>
      </c>
    </row>
    <row r="16" spans="1:11" x14ac:dyDescent="0.25">
      <c r="B16" s="132" t="s">
        <v>34</v>
      </c>
      <c r="C16" s="48">
        <v>12</v>
      </c>
      <c r="D16" s="48">
        <v>102</v>
      </c>
      <c r="F16" s="48">
        <v>60</v>
      </c>
      <c r="G16" s="48">
        <v>54</v>
      </c>
      <c r="I16" s="48">
        <f t="shared" si="0"/>
        <v>48</v>
      </c>
      <c r="J16" s="48">
        <f t="shared" si="0"/>
        <v>42</v>
      </c>
      <c r="K16" s="48">
        <f t="shared" si="1"/>
        <v>102</v>
      </c>
    </row>
    <row r="17" spans="2:11" x14ac:dyDescent="0.25">
      <c r="B17" s="132" t="s">
        <v>39</v>
      </c>
      <c r="C17" s="48">
        <v>22</v>
      </c>
      <c r="D17" s="48">
        <v>141</v>
      </c>
      <c r="F17" s="48">
        <v>102</v>
      </c>
      <c r="G17" s="48">
        <v>62</v>
      </c>
      <c r="I17" s="48">
        <f t="shared" si="0"/>
        <v>80</v>
      </c>
      <c r="J17" s="48">
        <f t="shared" si="0"/>
        <v>40</v>
      </c>
      <c r="K17" s="48">
        <f t="shared" si="1"/>
        <v>142</v>
      </c>
    </row>
    <row r="18" spans="2:11" x14ac:dyDescent="0.25">
      <c r="B18" s="132" t="s">
        <v>12</v>
      </c>
      <c r="C18" s="48">
        <v>6</v>
      </c>
      <c r="D18" s="48">
        <v>97</v>
      </c>
      <c r="F18" s="48">
        <v>59</v>
      </c>
      <c r="G18" s="48">
        <v>26</v>
      </c>
      <c r="I18" s="48">
        <f t="shared" si="0"/>
        <v>53</v>
      </c>
      <c r="J18" s="48">
        <f t="shared" si="0"/>
        <v>20</v>
      </c>
      <c r="K18" s="48">
        <f t="shared" si="1"/>
        <v>79</v>
      </c>
    </row>
    <row r="19" spans="2:11" x14ac:dyDescent="0.25">
      <c r="B19" s="132" t="s">
        <v>1</v>
      </c>
      <c r="C19" s="48">
        <v>60</v>
      </c>
      <c r="D19" s="48">
        <v>139</v>
      </c>
      <c r="F19" s="48">
        <v>102</v>
      </c>
      <c r="G19" s="48">
        <v>98</v>
      </c>
      <c r="I19" s="48">
        <f t="shared" si="0"/>
        <v>42</v>
      </c>
      <c r="J19" s="48">
        <f t="shared" si="0"/>
        <v>38</v>
      </c>
      <c r="K19" s="48">
        <f t="shared" si="1"/>
        <v>140</v>
      </c>
    </row>
    <row r="20" spans="2:11" x14ac:dyDescent="0.25">
      <c r="B20" s="132" t="s">
        <v>40</v>
      </c>
      <c r="C20" s="48">
        <v>22</v>
      </c>
      <c r="D20" s="48">
        <v>141</v>
      </c>
      <c r="F20" s="48">
        <v>102</v>
      </c>
      <c r="G20" s="48">
        <v>62</v>
      </c>
      <c r="I20" s="48">
        <f t="shared" si="0"/>
        <v>80</v>
      </c>
      <c r="J20" s="48">
        <f t="shared" si="0"/>
        <v>40</v>
      </c>
      <c r="K20" s="48">
        <f t="shared" si="1"/>
        <v>142</v>
      </c>
    </row>
    <row r="21" spans="2:11" x14ac:dyDescent="0.25">
      <c r="B21" s="132" t="s">
        <v>41</v>
      </c>
      <c r="C21" s="48">
        <v>22</v>
      </c>
      <c r="D21" s="48">
        <v>141</v>
      </c>
      <c r="F21" s="48">
        <v>102</v>
      </c>
      <c r="G21" s="48">
        <v>62</v>
      </c>
      <c r="I21" s="48">
        <f t="shared" si="0"/>
        <v>80</v>
      </c>
      <c r="J21" s="48">
        <f t="shared" si="0"/>
        <v>40</v>
      </c>
      <c r="K21" s="48">
        <f t="shared" si="1"/>
        <v>142</v>
      </c>
    </row>
    <row r="22" spans="2:11" x14ac:dyDescent="0.25">
      <c r="B22" s="132" t="s">
        <v>42</v>
      </c>
      <c r="C22" s="48">
        <v>22</v>
      </c>
      <c r="D22" s="48">
        <v>141</v>
      </c>
      <c r="F22" s="48">
        <v>102</v>
      </c>
      <c r="G22" s="48">
        <v>62</v>
      </c>
      <c r="I22" s="48">
        <f t="shared" si="0"/>
        <v>80</v>
      </c>
      <c r="J22" s="48">
        <f t="shared" si="0"/>
        <v>40</v>
      </c>
      <c r="K22" s="48">
        <f t="shared" si="1"/>
        <v>142</v>
      </c>
    </row>
    <row r="23" spans="2:11" x14ac:dyDescent="0.25">
      <c r="B23" s="132" t="s">
        <v>43</v>
      </c>
      <c r="C23" s="48">
        <v>22</v>
      </c>
      <c r="D23" s="48">
        <v>141</v>
      </c>
      <c r="F23" s="48">
        <v>102</v>
      </c>
      <c r="G23" s="48">
        <v>62</v>
      </c>
      <c r="I23" s="48">
        <f t="shared" si="0"/>
        <v>80</v>
      </c>
      <c r="J23" s="48">
        <f t="shared" si="0"/>
        <v>40</v>
      </c>
      <c r="K23" s="48">
        <f t="shared" si="1"/>
        <v>142</v>
      </c>
    </row>
    <row r="24" spans="2:11" x14ac:dyDescent="0.25">
      <c r="B24" s="132" t="s">
        <v>44</v>
      </c>
      <c r="C24" s="48">
        <v>55.000000000000007</v>
      </c>
      <c r="D24" s="48">
        <v>141</v>
      </c>
      <c r="F24" s="48">
        <v>102</v>
      </c>
      <c r="G24" s="48">
        <v>62</v>
      </c>
      <c r="I24" s="48">
        <f t="shared" si="0"/>
        <v>46.999999999999993</v>
      </c>
      <c r="J24" s="48">
        <f t="shared" si="0"/>
        <v>6.9999999999999929</v>
      </c>
      <c r="K24" s="48">
        <f t="shared" si="1"/>
        <v>109</v>
      </c>
    </row>
    <row r="25" spans="2:11" x14ac:dyDescent="0.25">
      <c r="B25" s="132" t="s">
        <v>13</v>
      </c>
      <c r="C25" s="48">
        <v>19</v>
      </c>
      <c r="D25" s="48">
        <v>148</v>
      </c>
      <c r="F25" s="48">
        <v>101</v>
      </c>
      <c r="G25" s="48">
        <v>65</v>
      </c>
      <c r="I25" s="48">
        <f t="shared" si="0"/>
        <v>82</v>
      </c>
      <c r="J25" s="48">
        <f t="shared" si="0"/>
        <v>46</v>
      </c>
      <c r="K25" s="48">
        <f t="shared" si="1"/>
        <v>147</v>
      </c>
    </row>
    <row r="26" spans="2:11" x14ac:dyDescent="0.25">
      <c r="B26" s="132" t="s">
        <v>35</v>
      </c>
      <c r="C26" s="48">
        <v>12</v>
      </c>
      <c r="D26" s="48">
        <v>105</v>
      </c>
      <c r="F26" s="48">
        <v>61</v>
      </c>
      <c r="G26" s="48">
        <v>56.000000000000007</v>
      </c>
      <c r="I26" s="48">
        <f t="shared" si="0"/>
        <v>49</v>
      </c>
      <c r="J26" s="48">
        <f t="shared" si="0"/>
        <v>44.000000000000007</v>
      </c>
      <c r="K26" s="48">
        <f t="shared" si="1"/>
        <v>105</v>
      </c>
    </row>
    <row r="27" spans="2:11" x14ac:dyDescent="0.25">
      <c r="B27" s="132" t="s">
        <v>217</v>
      </c>
      <c r="C27" s="48">
        <v>22</v>
      </c>
      <c r="D27" s="48">
        <v>141</v>
      </c>
      <c r="F27" s="48">
        <v>102</v>
      </c>
      <c r="G27" s="48">
        <v>62</v>
      </c>
      <c r="I27" s="48">
        <f t="shared" si="0"/>
        <v>80</v>
      </c>
      <c r="J27" s="48">
        <f t="shared" si="0"/>
        <v>40</v>
      </c>
      <c r="K27" s="48">
        <f t="shared" si="1"/>
        <v>142</v>
      </c>
    </row>
    <row r="28" spans="2:11" x14ac:dyDescent="0.25">
      <c r="B28" s="132" t="s">
        <v>46</v>
      </c>
      <c r="C28" s="48">
        <v>22</v>
      </c>
      <c r="D28" s="48">
        <v>141</v>
      </c>
      <c r="F28" s="48">
        <v>102</v>
      </c>
      <c r="G28" s="48">
        <v>62</v>
      </c>
      <c r="I28" s="48">
        <f t="shared" si="0"/>
        <v>80</v>
      </c>
      <c r="J28" s="48">
        <f t="shared" si="0"/>
        <v>40</v>
      </c>
      <c r="K28" s="48">
        <f t="shared" si="1"/>
        <v>142</v>
      </c>
    </row>
    <row r="29" spans="2:11" x14ac:dyDescent="0.25">
      <c r="B29" s="132" t="s">
        <v>47</v>
      </c>
      <c r="C29" s="48">
        <v>22</v>
      </c>
      <c r="D29" s="48">
        <v>141</v>
      </c>
      <c r="F29" s="48">
        <v>102</v>
      </c>
      <c r="G29" s="48">
        <v>62</v>
      </c>
      <c r="I29" s="48">
        <f t="shared" si="0"/>
        <v>80</v>
      </c>
      <c r="J29" s="48">
        <f t="shared" si="0"/>
        <v>40</v>
      </c>
      <c r="K29" s="48">
        <f t="shared" si="1"/>
        <v>142</v>
      </c>
    </row>
    <row r="30" spans="2:11" x14ac:dyDescent="0.25">
      <c r="B30" s="132" t="s">
        <v>14</v>
      </c>
      <c r="C30" s="48">
        <v>9</v>
      </c>
      <c r="D30" s="48">
        <v>66</v>
      </c>
      <c r="F30" s="48">
        <v>35</v>
      </c>
      <c r="G30" s="48">
        <v>40</v>
      </c>
      <c r="I30" s="48">
        <f t="shared" si="0"/>
        <v>26</v>
      </c>
      <c r="J30" s="48">
        <f t="shared" si="0"/>
        <v>31</v>
      </c>
      <c r="K30" s="48">
        <f t="shared" si="1"/>
        <v>66</v>
      </c>
    </row>
    <row r="31" spans="2:11" x14ac:dyDescent="0.25">
      <c r="B31" s="132" t="s">
        <v>48</v>
      </c>
      <c r="C31" s="48">
        <v>22</v>
      </c>
      <c r="D31" s="48">
        <v>141</v>
      </c>
      <c r="F31" s="48">
        <v>102</v>
      </c>
      <c r="G31" s="48">
        <v>62</v>
      </c>
      <c r="I31" s="48">
        <f t="shared" si="0"/>
        <v>80</v>
      </c>
      <c r="J31" s="48">
        <f t="shared" si="0"/>
        <v>40</v>
      </c>
      <c r="K31" s="48">
        <f t="shared" si="1"/>
        <v>142</v>
      </c>
    </row>
    <row r="32" spans="2:11" x14ac:dyDescent="0.25">
      <c r="B32" s="132" t="s">
        <v>49</v>
      </c>
      <c r="C32" s="48">
        <v>22</v>
      </c>
      <c r="D32" s="48">
        <v>141</v>
      </c>
      <c r="F32" s="48">
        <v>102</v>
      </c>
      <c r="G32" s="48">
        <v>62</v>
      </c>
      <c r="I32" s="48">
        <f t="shared" si="0"/>
        <v>80</v>
      </c>
      <c r="J32" s="48">
        <f t="shared" si="0"/>
        <v>40</v>
      </c>
      <c r="K32" s="48">
        <f t="shared" si="1"/>
        <v>142</v>
      </c>
    </row>
    <row r="33" spans="2:11" x14ac:dyDescent="0.25">
      <c r="B33" s="132" t="s">
        <v>50</v>
      </c>
      <c r="C33" s="48">
        <v>22</v>
      </c>
      <c r="D33" s="48">
        <v>141</v>
      </c>
      <c r="F33" s="48">
        <v>102</v>
      </c>
      <c r="G33" s="48">
        <v>62</v>
      </c>
      <c r="I33" s="48">
        <f t="shared" si="0"/>
        <v>80</v>
      </c>
      <c r="J33" s="48">
        <f t="shared" si="0"/>
        <v>40</v>
      </c>
      <c r="K33" s="48">
        <f t="shared" si="1"/>
        <v>142</v>
      </c>
    </row>
    <row r="34" spans="2:11" x14ac:dyDescent="0.25">
      <c r="B34" s="132" t="s">
        <v>51</v>
      </c>
      <c r="C34" s="48">
        <v>22</v>
      </c>
      <c r="D34" s="48">
        <v>141</v>
      </c>
      <c r="F34" s="48">
        <v>102</v>
      </c>
      <c r="G34" s="48">
        <v>62</v>
      </c>
      <c r="I34" s="48">
        <f t="shared" si="0"/>
        <v>80</v>
      </c>
      <c r="J34" s="48">
        <f t="shared" si="0"/>
        <v>40</v>
      </c>
      <c r="K34" s="48">
        <f t="shared" si="1"/>
        <v>142</v>
      </c>
    </row>
    <row r="35" spans="2:11" x14ac:dyDescent="0.25">
      <c r="B35" s="132" t="s">
        <v>2</v>
      </c>
      <c r="C35" s="48">
        <v>18</v>
      </c>
      <c r="D35" s="48">
        <v>89</v>
      </c>
      <c r="F35" s="48">
        <v>60</v>
      </c>
      <c r="G35" s="48">
        <v>45</v>
      </c>
      <c r="I35" s="48">
        <f t="shared" si="0"/>
        <v>42</v>
      </c>
      <c r="J35" s="48">
        <f t="shared" si="0"/>
        <v>27</v>
      </c>
      <c r="K35" s="48">
        <f t="shared" si="1"/>
        <v>87</v>
      </c>
    </row>
    <row r="36" spans="2:11" x14ac:dyDescent="0.25">
      <c r="B36" s="132" t="s">
        <v>3</v>
      </c>
      <c r="C36" s="48">
        <v>8</v>
      </c>
      <c r="D36" s="48">
        <v>80</v>
      </c>
      <c r="F36" s="48">
        <v>53</v>
      </c>
      <c r="G36" s="48">
        <v>34</v>
      </c>
      <c r="I36" s="48">
        <f t="shared" si="0"/>
        <v>45</v>
      </c>
      <c r="J36" s="48">
        <f t="shared" si="0"/>
        <v>26</v>
      </c>
      <c r="K36" s="48">
        <f t="shared" si="1"/>
        <v>79</v>
      </c>
    </row>
    <row r="37" spans="2:11" x14ac:dyDescent="0.25">
      <c r="B37" s="132" t="s">
        <v>52</v>
      </c>
      <c r="C37" s="48">
        <v>22</v>
      </c>
      <c r="D37" s="48">
        <v>141</v>
      </c>
      <c r="F37" s="48">
        <v>102</v>
      </c>
      <c r="G37" s="48">
        <v>62</v>
      </c>
      <c r="I37" s="48">
        <f t="shared" si="0"/>
        <v>80</v>
      </c>
      <c r="J37" s="48">
        <f t="shared" si="0"/>
        <v>40</v>
      </c>
      <c r="K37" s="48">
        <f t="shared" si="1"/>
        <v>142</v>
      </c>
    </row>
    <row r="38" spans="2:11" x14ac:dyDescent="0.25">
      <c r="B38" s="132" t="s">
        <v>15</v>
      </c>
      <c r="C38" s="48">
        <v>1</v>
      </c>
      <c r="D38" s="48">
        <v>109.00000000000001</v>
      </c>
      <c r="F38" s="48">
        <v>66</v>
      </c>
      <c r="G38" s="48">
        <v>45</v>
      </c>
      <c r="I38" s="48">
        <f t="shared" si="0"/>
        <v>65</v>
      </c>
      <c r="J38" s="48">
        <f t="shared" si="0"/>
        <v>44</v>
      </c>
      <c r="K38" s="48">
        <f t="shared" si="1"/>
        <v>110</v>
      </c>
    </row>
    <row r="39" spans="2:11" x14ac:dyDescent="0.25">
      <c r="B39" s="132" t="s">
        <v>16</v>
      </c>
      <c r="C39" s="48" t="s">
        <v>276</v>
      </c>
      <c r="D39" s="48" t="s">
        <v>276</v>
      </c>
      <c r="F39" s="48" t="s">
        <v>276</v>
      </c>
      <c r="G39" s="48" t="s">
        <v>276</v>
      </c>
      <c r="I39" s="48" t="str">
        <f t="shared" si="0"/>
        <v/>
      </c>
      <c r="J39" s="48" t="str">
        <f t="shared" si="0"/>
        <v/>
      </c>
      <c r="K39" s="48" t="str">
        <f t="shared" si="1"/>
        <v/>
      </c>
    </row>
    <row r="40" spans="2:11" x14ac:dyDescent="0.25">
      <c r="B40" s="132" t="s">
        <v>53</v>
      </c>
      <c r="C40" s="48">
        <v>22</v>
      </c>
      <c r="D40" s="48">
        <v>141</v>
      </c>
      <c r="F40" s="48">
        <v>102</v>
      </c>
      <c r="G40" s="48">
        <v>62</v>
      </c>
      <c r="I40" s="48">
        <f t="shared" si="0"/>
        <v>80</v>
      </c>
      <c r="J40" s="48">
        <f t="shared" si="0"/>
        <v>40</v>
      </c>
      <c r="K40" s="48">
        <f t="shared" si="1"/>
        <v>142</v>
      </c>
    </row>
    <row r="41" spans="2:11" x14ac:dyDescent="0.25">
      <c r="B41" s="132" t="s">
        <v>54</v>
      </c>
      <c r="C41" s="48">
        <v>22</v>
      </c>
      <c r="D41" s="48">
        <v>141</v>
      </c>
      <c r="F41" s="48">
        <v>102</v>
      </c>
      <c r="G41" s="48">
        <v>62</v>
      </c>
      <c r="I41" s="48">
        <f t="shared" si="0"/>
        <v>80</v>
      </c>
      <c r="J41" s="48">
        <f t="shared" si="0"/>
        <v>40</v>
      </c>
      <c r="K41" s="48">
        <f t="shared" si="1"/>
        <v>142</v>
      </c>
    </row>
    <row r="42" spans="2:11" x14ac:dyDescent="0.25">
      <c r="B42" s="132" t="s">
        <v>55</v>
      </c>
      <c r="C42" s="48">
        <v>22</v>
      </c>
      <c r="D42" s="48">
        <v>141</v>
      </c>
      <c r="F42" s="48">
        <v>102</v>
      </c>
      <c r="G42" s="48">
        <v>62</v>
      </c>
      <c r="I42" s="48">
        <f t="shared" si="0"/>
        <v>80</v>
      </c>
      <c r="J42" s="48">
        <f t="shared" si="0"/>
        <v>40</v>
      </c>
      <c r="K42" s="48">
        <f t="shared" si="1"/>
        <v>142</v>
      </c>
    </row>
    <row r="43" spans="2:11" x14ac:dyDescent="0.25">
      <c r="B43" s="132" t="s">
        <v>4</v>
      </c>
      <c r="C43" s="48">
        <v>6</v>
      </c>
      <c r="D43" s="48">
        <v>49</v>
      </c>
      <c r="F43" s="48">
        <v>25</v>
      </c>
      <c r="G43" s="48">
        <v>25</v>
      </c>
      <c r="I43" s="48">
        <f t="shared" si="0"/>
        <v>19</v>
      </c>
      <c r="J43" s="48">
        <f t="shared" si="0"/>
        <v>19</v>
      </c>
      <c r="K43" s="48">
        <f t="shared" si="1"/>
        <v>44</v>
      </c>
    </row>
    <row r="44" spans="2:11" x14ac:dyDescent="0.25">
      <c r="B44" s="132" t="s">
        <v>17</v>
      </c>
      <c r="C44" s="48">
        <v>9</v>
      </c>
      <c r="D44" s="48">
        <v>66</v>
      </c>
      <c r="F44" s="48">
        <v>35</v>
      </c>
      <c r="G44" s="48">
        <v>40</v>
      </c>
      <c r="I44" s="48">
        <f t="shared" si="0"/>
        <v>26</v>
      </c>
      <c r="J44" s="48">
        <f t="shared" si="0"/>
        <v>31</v>
      </c>
      <c r="K44" s="48">
        <f t="shared" si="1"/>
        <v>66</v>
      </c>
    </row>
    <row r="45" spans="2:11" x14ac:dyDescent="0.25">
      <c r="B45" s="132" t="s">
        <v>5</v>
      </c>
      <c r="C45" s="48">
        <v>31</v>
      </c>
      <c r="D45" s="48">
        <v>98</v>
      </c>
      <c r="F45" s="48">
        <v>77</v>
      </c>
      <c r="G45" s="48">
        <v>51</v>
      </c>
      <c r="I45" s="48">
        <f t="shared" si="0"/>
        <v>46</v>
      </c>
      <c r="J45" s="48">
        <f t="shared" si="0"/>
        <v>20</v>
      </c>
      <c r="K45" s="48">
        <f t="shared" si="1"/>
        <v>97</v>
      </c>
    </row>
    <row r="46" spans="2:11" x14ac:dyDescent="0.25">
      <c r="B46" s="132" t="s">
        <v>18</v>
      </c>
      <c r="C46" s="48">
        <v>11</v>
      </c>
      <c r="D46" s="48">
        <v>32</v>
      </c>
      <c r="F46" s="48">
        <v>19</v>
      </c>
      <c r="G46" s="48">
        <v>24</v>
      </c>
      <c r="I46" s="48">
        <f t="shared" si="0"/>
        <v>8</v>
      </c>
      <c r="J46" s="48">
        <f t="shared" si="0"/>
        <v>13</v>
      </c>
      <c r="K46" s="48">
        <f t="shared" si="1"/>
        <v>32</v>
      </c>
    </row>
    <row r="47" spans="2:11" x14ac:dyDescent="0.25">
      <c r="B47" s="132" t="s">
        <v>19</v>
      </c>
      <c r="C47" s="48" t="s">
        <v>276</v>
      </c>
      <c r="D47" s="48" t="s">
        <v>276</v>
      </c>
      <c r="F47" s="48" t="s">
        <v>276</v>
      </c>
      <c r="G47" s="48" t="s">
        <v>276</v>
      </c>
      <c r="I47" s="48" t="str">
        <f t="shared" si="0"/>
        <v/>
      </c>
      <c r="J47" s="48" t="str">
        <f t="shared" si="0"/>
        <v/>
      </c>
      <c r="K47" s="48" t="str">
        <f t="shared" si="1"/>
        <v/>
      </c>
    </row>
    <row r="48" spans="2:11" x14ac:dyDescent="0.25">
      <c r="B48" s="132" t="s">
        <v>20</v>
      </c>
      <c r="C48" s="48">
        <v>6</v>
      </c>
      <c r="D48" s="48">
        <v>37</v>
      </c>
      <c r="F48" s="48">
        <v>23</v>
      </c>
      <c r="G48" s="48">
        <v>19</v>
      </c>
      <c r="I48" s="48">
        <f t="shared" si="0"/>
        <v>17</v>
      </c>
      <c r="J48" s="48">
        <f t="shared" si="0"/>
        <v>13</v>
      </c>
      <c r="K48" s="48">
        <f t="shared" si="1"/>
        <v>36</v>
      </c>
    </row>
    <row r="49" spans="2:11" x14ac:dyDescent="0.25">
      <c r="B49" s="132" t="s">
        <v>21</v>
      </c>
      <c r="C49" s="48" t="s">
        <v>276</v>
      </c>
      <c r="D49" s="48" t="s">
        <v>276</v>
      </c>
      <c r="F49" s="48" t="s">
        <v>276</v>
      </c>
      <c r="G49" s="48" t="s">
        <v>276</v>
      </c>
      <c r="I49" s="48" t="str">
        <f t="shared" si="0"/>
        <v/>
      </c>
      <c r="J49" s="48" t="str">
        <f t="shared" si="0"/>
        <v/>
      </c>
      <c r="K49" s="48" t="str">
        <f t="shared" si="1"/>
        <v/>
      </c>
    </row>
    <row r="50" spans="2:11" x14ac:dyDescent="0.25">
      <c r="B50" s="132" t="s">
        <v>218</v>
      </c>
      <c r="C50" s="48" t="s">
        <v>276</v>
      </c>
      <c r="D50" s="48" t="s">
        <v>276</v>
      </c>
      <c r="F50" s="48" t="s">
        <v>276</v>
      </c>
      <c r="G50" s="48" t="s">
        <v>276</v>
      </c>
      <c r="I50" s="48" t="str">
        <f t="shared" si="0"/>
        <v/>
      </c>
      <c r="J50" s="48" t="str">
        <f t="shared" si="0"/>
        <v/>
      </c>
      <c r="K50" s="48" t="str">
        <f t="shared" si="1"/>
        <v/>
      </c>
    </row>
    <row r="51" spans="2:11" x14ac:dyDescent="0.25">
      <c r="B51" s="132" t="s">
        <v>23</v>
      </c>
      <c r="C51" s="48" t="s">
        <v>276</v>
      </c>
      <c r="D51" s="48" t="s">
        <v>276</v>
      </c>
      <c r="F51" s="48" t="s">
        <v>276</v>
      </c>
      <c r="G51" s="48" t="s">
        <v>276</v>
      </c>
      <c r="I51" s="48" t="str">
        <f t="shared" si="0"/>
        <v/>
      </c>
      <c r="J51" s="48" t="str">
        <f t="shared" si="0"/>
        <v/>
      </c>
      <c r="K51" s="48" t="str">
        <f t="shared" si="1"/>
        <v/>
      </c>
    </row>
    <row r="52" spans="2:11" x14ac:dyDescent="0.25">
      <c r="B52" s="132" t="s">
        <v>24</v>
      </c>
      <c r="C52" s="48" t="s">
        <v>276</v>
      </c>
      <c r="D52" s="48" t="s">
        <v>276</v>
      </c>
      <c r="F52" s="48" t="s">
        <v>276</v>
      </c>
      <c r="G52" s="48" t="s">
        <v>276</v>
      </c>
      <c r="I52" s="48" t="str">
        <f t="shared" si="0"/>
        <v/>
      </c>
      <c r="J52" s="48" t="str">
        <f t="shared" si="0"/>
        <v/>
      </c>
      <c r="K52" s="48" t="str">
        <f t="shared" si="1"/>
        <v/>
      </c>
    </row>
    <row r="53" spans="2:11" x14ac:dyDescent="0.25">
      <c r="B53" s="132" t="s">
        <v>33</v>
      </c>
      <c r="C53" s="48" t="s">
        <v>276</v>
      </c>
      <c r="D53" s="48" t="s">
        <v>276</v>
      </c>
      <c r="F53" s="48" t="s">
        <v>276</v>
      </c>
      <c r="G53" s="48" t="s">
        <v>276</v>
      </c>
      <c r="I53" s="48" t="str">
        <f t="shared" si="0"/>
        <v/>
      </c>
      <c r="J53" s="48" t="str">
        <f t="shared" si="0"/>
        <v/>
      </c>
      <c r="K53" s="48" t="str">
        <f t="shared" si="1"/>
        <v/>
      </c>
    </row>
    <row r="54" spans="2:11" x14ac:dyDescent="0.25">
      <c r="B54" s="132" t="s">
        <v>25</v>
      </c>
      <c r="C54" s="48">
        <v>3</v>
      </c>
      <c r="D54" s="48">
        <v>22</v>
      </c>
      <c r="F54" s="48">
        <v>15</v>
      </c>
      <c r="G54" s="48">
        <v>10</v>
      </c>
      <c r="I54" s="48">
        <f t="shared" si="0"/>
        <v>12</v>
      </c>
      <c r="J54" s="48">
        <f t="shared" si="0"/>
        <v>7</v>
      </c>
      <c r="K54" s="48">
        <f t="shared" si="1"/>
        <v>22</v>
      </c>
    </row>
    <row r="55" spans="2:11" x14ac:dyDescent="0.25">
      <c r="B55" s="132" t="s">
        <v>26</v>
      </c>
      <c r="C55" s="48" t="s">
        <v>276</v>
      </c>
      <c r="D55" s="48" t="s">
        <v>276</v>
      </c>
      <c r="F55" s="48" t="s">
        <v>276</v>
      </c>
      <c r="G55" s="48" t="s">
        <v>276</v>
      </c>
      <c r="I55" s="48" t="str">
        <f t="shared" si="0"/>
        <v/>
      </c>
      <c r="J55" s="48" t="str">
        <f t="shared" si="0"/>
        <v/>
      </c>
      <c r="K55" s="48" t="str">
        <f t="shared" si="1"/>
        <v/>
      </c>
    </row>
    <row r="56" spans="2:11" x14ac:dyDescent="0.25">
      <c r="B56" s="132" t="s">
        <v>27</v>
      </c>
      <c r="C56" s="48" t="s">
        <v>276</v>
      </c>
      <c r="D56" s="48" t="s">
        <v>276</v>
      </c>
      <c r="F56" s="48" t="s">
        <v>276</v>
      </c>
      <c r="G56" s="48" t="s">
        <v>276</v>
      </c>
      <c r="I56" s="48" t="str">
        <f t="shared" si="0"/>
        <v/>
      </c>
      <c r="J56" s="48" t="str">
        <f t="shared" si="0"/>
        <v/>
      </c>
      <c r="K56" s="48" t="str">
        <f t="shared" si="1"/>
        <v/>
      </c>
    </row>
    <row r="57" spans="2:11" x14ac:dyDescent="0.25">
      <c r="B57" s="132" t="s">
        <v>28</v>
      </c>
      <c r="C57" s="48" t="s">
        <v>276</v>
      </c>
      <c r="D57" s="48" t="s">
        <v>276</v>
      </c>
      <c r="F57" s="48" t="s">
        <v>276</v>
      </c>
      <c r="G57" s="48" t="s">
        <v>276</v>
      </c>
      <c r="I57" s="48" t="str">
        <f t="shared" si="0"/>
        <v/>
      </c>
      <c r="J57" s="48" t="str">
        <f t="shared" si="0"/>
        <v/>
      </c>
      <c r="K57" s="48" t="str">
        <f t="shared" si="1"/>
        <v/>
      </c>
    </row>
    <row r="58" spans="2:11" x14ac:dyDescent="0.25">
      <c r="B58" s="132" t="s">
        <v>29</v>
      </c>
      <c r="C58" s="48" t="s">
        <v>276</v>
      </c>
      <c r="D58" s="48" t="s">
        <v>276</v>
      </c>
      <c r="F58" s="48" t="s">
        <v>276</v>
      </c>
      <c r="G58" s="48" t="s">
        <v>276</v>
      </c>
      <c r="I58" s="48" t="str">
        <f t="shared" si="0"/>
        <v/>
      </c>
      <c r="J58" s="48" t="str">
        <f t="shared" si="0"/>
        <v/>
      </c>
      <c r="K58" s="48" t="str">
        <f t="shared" si="1"/>
        <v/>
      </c>
    </row>
    <row r="59" spans="2:11" x14ac:dyDescent="0.25">
      <c r="B59" s="132" t="s">
        <v>30</v>
      </c>
      <c r="C59" s="48" t="s">
        <v>276</v>
      </c>
      <c r="D59" s="48" t="s">
        <v>276</v>
      </c>
      <c r="F59" s="48" t="s">
        <v>276</v>
      </c>
      <c r="G59" s="48" t="s">
        <v>276</v>
      </c>
      <c r="I59" s="48" t="str">
        <f t="shared" si="0"/>
        <v/>
      </c>
      <c r="J59" s="48" t="str">
        <f t="shared" si="0"/>
        <v/>
      </c>
      <c r="K59" s="48" t="str">
        <f t="shared" si="1"/>
        <v/>
      </c>
    </row>
    <row r="60" spans="2:11" x14ac:dyDescent="0.25">
      <c r="B60" s="132" t="s">
        <v>219</v>
      </c>
      <c r="C60" s="48" t="s">
        <v>276</v>
      </c>
      <c r="D60" s="48" t="s">
        <v>276</v>
      </c>
      <c r="F60" s="48" t="s">
        <v>276</v>
      </c>
      <c r="G60" s="48" t="s">
        <v>276</v>
      </c>
      <c r="I60" s="48" t="str">
        <f t="shared" si="0"/>
        <v/>
      </c>
      <c r="J60" s="48" t="str">
        <f t="shared" si="0"/>
        <v/>
      </c>
      <c r="K60" s="48" t="str">
        <f t="shared" si="1"/>
        <v/>
      </c>
    </row>
    <row r="61" spans="2:11" x14ac:dyDescent="0.25">
      <c r="B61" s="132" t="s">
        <v>133</v>
      </c>
      <c r="C61" s="48" t="s">
        <v>276</v>
      </c>
      <c r="D61" s="48" t="s">
        <v>276</v>
      </c>
      <c r="F61" s="48" t="s">
        <v>276</v>
      </c>
      <c r="G61" s="48" t="s">
        <v>276</v>
      </c>
      <c r="I61" s="48" t="str">
        <f t="shared" si="0"/>
        <v/>
      </c>
      <c r="J61" s="48" t="str">
        <f t="shared" si="0"/>
        <v/>
      </c>
      <c r="K61" s="48" t="str">
        <f t="shared" si="1"/>
        <v/>
      </c>
    </row>
    <row r="62" spans="2:11" x14ac:dyDescent="0.25">
      <c r="B62" s="132" t="s">
        <v>32</v>
      </c>
      <c r="C62" s="48" t="s">
        <v>276</v>
      </c>
      <c r="D62" s="48" t="s">
        <v>276</v>
      </c>
      <c r="F62" s="48" t="s">
        <v>276</v>
      </c>
      <c r="G62" s="48" t="s">
        <v>276</v>
      </c>
      <c r="I62" s="48" t="str">
        <f t="shared" si="0"/>
        <v/>
      </c>
      <c r="J62" s="48" t="str">
        <f t="shared" si="0"/>
        <v/>
      </c>
      <c r="K62" s="48" t="str">
        <f t="shared" si="1"/>
        <v/>
      </c>
    </row>
    <row r="63" spans="2:11" x14ac:dyDescent="0.25">
      <c r="B63" s="132" t="s">
        <v>36</v>
      </c>
      <c r="C63" s="48" t="s">
        <v>276</v>
      </c>
      <c r="D63" s="48" t="s">
        <v>276</v>
      </c>
      <c r="F63" s="48" t="s">
        <v>276</v>
      </c>
      <c r="G63" s="48" t="s">
        <v>276</v>
      </c>
      <c r="I63" s="48" t="str">
        <f t="shared" si="0"/>
        <v/>
      </c>
      <c r="J63" s="48" t="str">
        <f t="shared" si="0"/>
        <v/>
      </c>
      <c r="K63" s="48" t="str">
        <f t="shared" si="1"/>
        <v/>
      </c>
    </row>
    <row r="64" spans="2:11" x14ac:dyDescent="0.25">
      <c r="B64" s="132" t="s">
        <v>201</v>
      </c>
      <c r="C64" s="48">
        <v>78</v>
      </c>
      <c r="D64" s="48">
        <v>204.99999999999997</v>
      </c>
      <c r="F64" s="48">
        <v>161</v>
      </c>
      <c r="G64" s="48">
        <v>122</v>
      </c>
      <c r="I64" s="48">
        <f t="shared" si="0"/>
        <v>83</v>
      </c>
      <c r="J64" s="48">
        <f t="shared" si="0"/>
        <v>44</v>
      </c>
      <c r="K64" s="48">
        <f t="shared" si="1"/>
        <v>205</v>
      </c>
    </row>
  </sheetData>
  <mergeCells count="1">
    <mergeCell ref="F9:G9"/>
  </mergeCells>
  <pageMargins left="0.7" right="0.7" top="0.75" bottom="0.75" header="0.3" footer="0.3"/>
  <pageSetup scale="7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0"/>
  <sheetViews>
    <sheetView zoomScale="80" zoomScaleNormal="80" workbookViewId="0">
      <selection activeCell="J44" sqref="J44"/>
    </sheetView>
  </sheetViews>
  <sheetFormatPr defaultRowHeight="15" x14ac:dyDescent="0.25"/>
  <cols>
    <col min="1" max="1" width="6.42578125" customWidth="1"/>
  </cols>
  <sheetData>
    <row r="1" spans="1:57" s="1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</row>
    <row r="2" spans="1:57" s="1" customFormat="1" x14ac:dyDescent="0.25">
      <c r="A2" s="4"/>
      <c r="B2"/>
      <c r="C2" s="153" t="s">
        <v>0</v>
      </c>
      <c r="D2" s="153" t="s">
        <v>37</v>
      </c>
      <c r="E2" s="153" t="s">
        <v>38</v>
      </c>
      <c r="F2" s="153" t="s">
        <v>11</v>
      </c>
      <c r="G2" s="153" t="s">
        <v>34</v>
      </c>
      <c r="H2" s="153" t="s">
        <v>39</v>
      </c>
      <c r="I2" s="153" t="s">
        <v>12</v>
      </c>
      <c r="J2" s="153" t="s">
        <v>1</v>
      </c>
      <c r="K2" s="153" t="s">
        <v>40</v>
      </c>
      <c r="L2" s="153" t="s">
        <v>41</v>
      </c>
      <c r="M2" s="153" t="s">
        <v>42</v>
      </c>
      <c r="N2" s="153" t="s">
        <v>43</v>
      </c>
      <c r="O2" s="153" t="s">
        <v>44</v>
      </c>
      <c r="P2" s="153" t="s">
        <v>13</v>
      </c>
      <c r="Q2" s="153" t="s">
        <v>35</v>
      </c>
      <c r="R2" s="153" t="s">
        <v>217</v>
      </c>
      <c r="S2" s="153" t="s">
        <v>46</v>
      </c>
      <c r="T2" s="153" t="s">
        <v>47</v>
      </c>
      <c r="U2" s="153" t="s">
        <v>14</v>
      </c>
      <c r="V2" s="153" t="s">
        <v>48</v>
      </c>
      <c r="W2" s="153" t="s">
        <v>49</v>
      </c>
      <c r="X2" s="153" t="s">
        <v>50</v>
      </c>
      <c r="Y2" s="153" t="s">
        <v>51</v>
      </c>
      <c r="Z2" s="153" t="s">
        <v>2</v>
      </c>
      <c r="AA2" s="153" t="s">
        <v>3</v>
      </c>
      <c r="AB2" s="153" t="s">
        <v>52</v>
      </c>
      <c r="AC2" s="153" t="s">
        <v>15</v>
      </c>
      <c r="AD2" s="153" t="s">
        <v>16</v>
      </c>
      <c r="AE2" s="153" t="s">
        <v>53</v>
      </c>
      <c r="AF2" s="153" t="s">
        <v>54</v>
      </c>
      <c r="AG2" s="153" t="s">
        <v>55</v>
      </c>
      <c r="AH2" s="153" t="s">
        <v>4</v>
      </c>
      <c r="AI2" s="153" t="s">
        <v>17</v>
      </c>
      <c r="AJ2" s="153" t="s">
        <v>5</v>
      </c>
      <c r="AK2" s="153" t="s">
        <v>18</v>
      </c>
      <c r="AL2" s="153" t="s">
        <v>19</v>
      </c>
      <c r="AM2" s="153" t="s">
        <v>20</v>
      </c>
      <c r="AN2" s="153" t="s">
        <v>21</v>
      </c>
      <c r="AO2" s="153" t="s">
        <v>218</v>
      </c>
      <c r="AP2" s="153" t="s">
        <v>23</v>
      </c>
      <c r="AQ2" s="153" t="s">
        <v>24</v>
      </c>
      <c r="AR2" s="153" t="s">
        <v>33</v>
      </c>
      <c r="AS2" s="153" t="s">
        <v>25</v>
      </c>
      <c r="AT2" s="153" t="s">
        <v>26</v>
      </c>
      <c r="AU2" s="153" t="s">
        <v>27</v>
      </c>
      <c r="AV2" s="153" t="s">
        <v>28</v>
      </c>
      <c r="AW2" s="153" t="s">
        <v>29</v>
      </c>
      <c r="AX2" s="153" t="s">
        <v>30</v>
      </c>
      <c r="AY2" s="153" t="s">
        <v>219</v>
      </c>
      <c r="AZ2" s="153" t="s">
        <v>133</v>
      </c>
      <c r="BA2" s="153" t="s">
        <v>32</v>
      </c>
      <c r="BB2" s="153" t="s">
        <v>36</v>
      </c>
      <c r="BC2" s="153" t="s">
        <v>201</v>
      </c>
      <c r="BD2" s="4"/>
      <c r="BE2" s="4"/>
    </row>
    <row r="3" spans="1:57" s="1" customFormat="1" ht="45" x14ac:dyDescent="0.25">
      <c r="A3" s="4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4"/>
      <c r="BE3" s="4"/>
    </row>
    <row r="4" spans="1:57" s="16" customFormat="1" ht="11.25" x14ac:dyDescent="0.2">
      <c r="A4" s="14"/>
      <c r="B4" s="15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4"/>
      <c r="BE4" s="14"/>
    </row>
    <row r="5" spans="1:57" s="16" customFormat="1" ht="11.25" x14ac:dyDescent="0.2">
      <c r="A5" s="14"/>
      <c r="B5" s="15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4"/>
      <c r="BE5" s="14"/>
    </row>
    <row r="6" spans="1:57" s="16" customFormat="1" ht="11.25" x14ac:dyDescent="0.2">
      <c r="A6" s="14"/>
      <c r="B6" s="15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4"/>
      <c r="BE6" s="14"/>
    </row>
    <row r="7" spans="1:57" s="16" customFormat="1" ht="11.25" x14ac:dyDescent="0.2">
      <c r="A7" s="14"/>
      <c r="B7" s="15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4"/>
      <c r="BE7" s="14"/>
    </row>
    <row r="8" spans="1:57" s="16" customFormat="1" ht="11.25" x14ac:dyDescent="0.2">
      <c r="A8" s="14"/>
      <c r="B8" s="15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4"/>
      <c r="BE8" s="14"/>
    </row>
    <row r="9" spans="1:57" s="16" customFormat="1" ht="11.25" x14ac:dyDescent="0.2">
      <c r="A9" s="14"/>
      <c r="B9" s="15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4"/>
      <c r="BE9" s="14"/>
    </row>
    <row r="10" spans="1:57" s="16" customFormat="1" ht="11.25" x14ac:dyDescent="0.2">
      <c r="A10" s="14"/>
      <c r="B10" s="15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"/>
      <c r="BE10" s="14"/>
    </row>
    <row r="11" spans="1:57" x14ac:dyDescent="0.25">
      <c r="A11" s="3"/>
      <c r="B11" s="3">
        <v>1</v>
      </c>
      <c r="C11" s="154">
        <v>34.159555908009501</v>
      </c>
      <c r="D11" s="154">
        <v>24.8470349810556</v>
      </c>
      <c r="E11" s="154">
        <v>23.400229095074501</v>
      </c>
      <c r="F11" s="154">
        <v>29.993197638558499</v>
      </c>
      <c r="G11" s="154">
        <v>49.770711075865698</v>
      </c>
      <c r="H11" s="154">
        <v>28.9337739007842</v>
      </c>
      <c r="I11" s="154">
        <v>40.665820777161002</v>
      </c>
      <c r="J11" s="154">
        <v>25.269715393426701</v>
      </c>
      <c r="K11" s="154">
        <v>34.159555908009501</v>
      </c>
      <c r="L11" s="154">
        <v>20.336311569301301</v>
      </c>
      <c r="M11" s="154">
        <v>17.666419948894202</v>
      </c>
      <c r="N11" s="154">
        <v>17.594748435985601</v>
      </c>
      <c r="O11" s="154">
        <v>146.24770464358099</v>
      </c>
      <c r="P11" s="155">
        <v>95.862983522777299</v>
      </c>
      <c r="Q11" s="155" t="s">
        <v>307</v>
      </c>
      <c r="R11" s="154">
        <v>43.574905277998099</v>
      </c>
      <c r="S11" s="154">
        <v>83.678456251652094</v>
      </c>
      <c r="T11" s="154">
        <v>17.688977002379101</v>
      </c>
      <c r="U11" s="155" t="s">
        <v>307</v>
      </c>
      <c r="V11" s="154">
        <v>28.575821658295901</v>
      </c>
      <c r="W11" s="154">
        <v>28.5694246189091</v>
      </c>
      <c r="X11" s="154">
        <v>38.441677680852898</v>
      </c>
      <c r="Y11" s="154">
        <v>15.6359326812935</v>
      </c>
      <c r="Z11" s="155">
        <v>26.805145827826198</v>
      </c>
      <c r="AA11" s="155">
        <v>29.041237113402101</v>
      </c>
      <c r="AB11" s="154">
        <v>79.165265662172899</v>
      </c>
      <c r="AC11" s="155">
        <v>73.436866684289399</v>
      </c>
      <c r="AD11" s="155" t="s">
        <v>307</v>
      </c>
      <c r="AE11" s="154">
        <v>48.028495902722703</v>
      </c>
      <c r="AF11" s="154">
        <v>57.193215261256498</v>
      </c>
      <c r="AG11" s="154">
        <v>68.262913031985207</v>
      </c>
      <c r="AH11" s="155">
        <v>30.0337474667372</v>
      </c>
      <c r="AI11" s="155" t="s">
        <v>307</v>
      </c>
      <c r="AJ11" s="155">
        <v>27.015278879196401</v>
      </c>
      <c r="AK11" s="155" t="s">
        <v>307</v>
      </c>
      <c r="AL11" s="155" t="s">
        <v>307</v>
      </c>
      <c r="AM11" s="155" t="s">
        <v>307</v>
      </c>
      <c r="AN11" s="155" t="s">
        <v>307</v>
      </c>
      <c r="AO11" s="155" t="s">
        <v>307</v>
      </c>
      <c r="AP11" s="155" t="s">
        <v>307</v>
      </c>
      <c r="AQ11" s="155" t="s">
        <v>307</v>
      </c>
      <c r="AR11" s="155" t="s">
        <v>307</v>
      </c>
      <c r="AS11" s="155" t="s">
        <v>307</v>
      </c>
      <c r="AT11" s="155" t="s">
        <v>307</v>
      </c>
      <c r="AU11" s="155" t="s">
        <v>307</v>
      </c>
      <c r="AV11" s="155" t="s">
        <v>307</v>
      </c>
      <c r="AW11" s="155" t="s">
        <v>307</v>
      </c>
      <c r="AX11" s="155" t="s">
        <v>307</v>
      </c>
      <c r="AY11" s="155" t="s">
        <v>307</v>
      </c>
      <c r="AZ11" s="155" t="s">
        <v>307</v>
      </c>
      <c r="BA11" s="155" t="s">
        <v>307</v>
      </c>
      <c r="BB11" s="155" t="s">
        <v>307</v>
      </c>
      <c r="BC11" s="155" t="s">
        <v>307</v>
      </c>
      <c r="BD11" s="12"/>
      <c r="BE11" s="3"/>
    </row>
    <row r="12" spans="1:57" x14ac:dyDescent="0.25">
      <c r="A12" s="3"/>
      <c r="B12" s="3">
        <v>2</v>
      </c>
      <c r="C12" s="154">
        <v>52</v>
      </c>
      <c r="D12" s="154">
        <v>40</v>
      </c>
      <c r="E12" s="154">
        <v>40</v>
      </c>
      <c r="F12" s="154">
        <v>43</v>
      </c>
      <c r="G12" s="154">
        <v>68</v>
      </c>
      <c r="H12" s="154">
        <v>45</v>
      </c>
      <c r="I12" s="154">
        <v>53</v>
      </c>
      <c r="J12" s="154">
        <v>41</v>
      </c>
      <c r="K12" s="154">
        <v>52</v>
      </c>
      <c r="L12" s="154">
        <v>39</v>
      </c>
      <c r="M12" s="154">
        <v>37</v>
      </c>
      <c r="N12" s="154">
        <v>33</v>
      </c>
      <c r="O12" s="154">
        <v>204</v>
      </c>
      <c r="P12" s="155">
        <v>105</v>
      </c>
      <c r="Q12" s="155" t="s">
        <v>307</v>
      </c>
      <c r="R12" s="154">
        <v>55</v>
      </c>
      <c r="S12" s="154">
        <v>103</v>
      </c>
      <c r="T12" s="154">
        <v>45</v>
      </c>
      <c r="U12" s="155" t="s">
        <v>307</v>
      </c>
      <c r="V12" s="154">
        <v>56</v>
      </c>
      <c r="W12" s="154">
        <v>40</v>
      </c>
      <c r="X12" s="154">
        <v>56</v>
      </c>
      <c r="Y12" s="154">
        <v>36</v>
      </c>
      <c r="Z12" s="155">
        <v>41</v>
      </c>
      <c r="AA12" s="155">
        <v>58</v>
      </c>
      <c r="AB12" s="154">
        <v>102</v>
      </c>
      <c r="AC12" s="155">
        <v>86</v>
      </c>
      <c r="AD12" s="155" t="s">
        <v>307</v>
      </c>
      <c r="AE12" s="154">
        <v>58</v>
      </c>
      <c r="AF12" s="154">
        <v>73</v>
      </c>
      <c r="AG12" s="154">
        <v>91</v>
      </c>
      <c r="AH12" s="155">
        <v>42</v>
      </c>
      <c r="AI12" s="155" t="s">
        <v>307</v>
      </c>
      <c r="AJ12" s="155">
        <v>46</v>
      </c>
      <c r="AK12" s="155" t="s">
        <v>307</v>
      </c>
      <c r="AL12" s="155" t="s">
        <v>307</v>
      </c>
      <c r="AM12" s="155" t="s">
        <v>307</v>
      </c>
      <c r="AN12" s="155" t="s">
        <v>307</v>
      </c>
      <c r="AO12" s="155" t="s">
        <v>307</v>
      </c>
      <c r="AP12" s="155" t="s">
        <v>307</v>
      </c>
      <c r="AQ12" s="155" t="s">
        <v>307</v>
      </c>
      <c r="AR12" s="155" t="s">
        <v>307</v>
      </c>
      <c r="AS12" s="155" t="s">
        <v>307</v>
      </c>
      <c r="AT12" s="155" t="s">
        <v>307</v>
      </c>
      <c r="AU12" s="155" t="s">
        <v>307</v>
      </c>
      <c r="AV12" s="155" t="s">
        <v>307</v>
      </c>
      <c r="AW12" s="155" t="s">
        <v>307</v>
      </c>
      <c r="AX12" s="155" t="s">
        <v>307</v>
      </c>
      <c r="AY12" s="155" t="s">
        <v>307</v>
      </c>
      <c r="AZ12" s="155" t="s">
        <v>307</v>
      </c>
      <c r="BA12" s="155" t="s">
        <v>307</v>
      </c>
      <c r="BB12" s="155" t="s">
        <v>307</v>
      </c>
      <c r="BC12" s="155" t="s">
        <v>307</v>
      </c>
      <c r="BD12" s="12"/>
      <c r="BE12" s="3"/>
    </row>
    <row r="13" spans="1:57" x14ac:dyDescent="0.25">
      <c r="A13" s="3"/>
      <c r="B13" s="3">
        <v>3</v>
      </c>
      <c r="C13" s="154">
        <v>69.840444091990506</v>
      </c>
      <c r="D13" s="154">
        <v>55.1529650189444</v>
      </c>
      <c r="E13" s="154">
        <v>56.599770904925499</v>
      </c>
      <c r="F13" s="154">
        <v>56.006802361441501</v>
      </c>
      <c r="G13" s="154">
        <v>86.229288924134295</v>
      </c>
      <c r="H13" s="154">
        <v>61.066226099215797</v>
      </c>
      <c r="I13" s="154">
        <v>65.334179222838998</v>
      </c>
      <c r="J13" s="154">
        <v>56.730284606573299</v>
      </c>
      <c r="K13" s="154">
        <v>69.840444091990506</v>
      </c>
      <c r="L13" s="154">
        <v>57.663688430698699</v>
      </c>
      <c r="M13" s="154">
        <v>56.333580051105798</v>
      </c>
      <c r="N13" s="154">
        <v>48.405251564014399</v>
      </c>
      <c r="O13" s="154">
        <v>261.75229535641898</v>
      </c>
      <c r="P13" s="155">
        <v>114.137016477223</v>
      </c>
      <c r="Q13" s="155" t="s">
        <v>307</v>
      </c>
      <c r="R13" s="154">
        <v>66.425094722001901</v>
      </c>
      <c r="S13" s="154">
        <v>122.32154374834801</v>
      </c>
      <c r="T13" s="154">
        <v>72.311022997620896</v>
      </c>
      <c r="U13" s="155" t="s">
        <v>307</v>
      </c>
      <c r="V13" s="154">
        <v>83.424178341704106</v>
      </c>
      <c r="W13" s="154">
        <v>51.430575381090797</v>
      </c>
      <c r="X13" s="154">
        <v>73.558322319147095</v>
      </c>
      <c r="Y13" s="154">
        <v>56.364067318706503</v>
      </c>
      <c r="Z13" s="155">
        <v>55.194854172173798</v>
      </c>
      <c r="AA13" s="155">
        <v>86.958762886597896</v>
      </c>
      <c r="AB13" s="154">
        <v>124.834734337827</v>
      </c>
      <c r="AC13" s="155">
        <v>98.563133315710601</v>
      </c>
      <c r="AD13" s="155" t="s">
        <v>307</v>
      </c>
      <c r="AE13" s="154">
        <v>67.971504097277304</v>
      </c>
      <c r="AF13" s="154">
        <v>88.806784738743502</v>
      </c>
      <c r="AG13" s="154">
        <v>113.73708696801501</v>
      </c>
      <c r="AH13" s="155">
        <v>53.966252533262796</v>
      </c>
      <c r="AI13" s="155" t="s">
        <v>307</v>
      </c>
      <c r="AJ13" s="155">
        <v>64.984721120803599</v>
      </c>
      <c r="AK13" s="155" t="s">
        <v>307</v>
      </c>
      <c r="AL13" s="155" t="s">
        <v>307</v>
      </c>
      <c r="AM13" s="155" t="s">
        <v>307</v>
      </c>
      <c r="AN13" s="155" t="s">
        <v>307</v>
      </c>
      <c r="AO13" s="155" t="s">
        <v>307</v>
      </c>
      <c r="AP13" s="155" t="s">
        <v>307</v>
      </c>
      <c r="AQ13" s="155" t="s">
        <v>307</v>
      </c>
      <c r="AR13" s="155" t="s">
        <v>307</v>
      </c>
      <c r="AS13" s="155" t="s">
        <v>307</v>
      </c>
      <c r="AT13" s="155" t="s">
        <v>307</v>
      </c>
      <c r="AU13" s="155" t="s">
        <v>307</v>
      </c>
      <c r="AV13" s="155" t="s">
        <v>307</v>
      </c>
      <c r="AW13" s="155" t="s">
        <v>307</v>
      </c>
      <c r="AX13" s="155" t="s">
        <v>307</v>
      </c>
      <c r="AY13" s="155" t="s">
        <v>307</v>
      </c>
      <c r="AZ13" s="155" t="s">
        <v>307</v>
      </c>
      <c r="BA13" s="155" t="s">
        <v>307</v>
      </c>
      <c r="BB13" s="155" t="s">
        <v>307</v>
      </c>
      <c r="BC13" s="155" t="s">
        <v>307</v>
      </c>
      <c r="BD13" s="12"/>
      <c r="BE13" s="3"/>
    </row>
    <row r="14" spans="1:57" x14ac:dyDescent="0.25">
      <c r="A14" s="3"/>
      <c r="B14" s="3">
        <v>4</v>
      </c>
      <c r="C14" s="154">
        <v>86.3005551149881</v>
      </c>
      <c r="D14" s="154">
        <v>69.191206273680507</v>
      </c>
      <c r="E14" s="154">
        <v>72.249713631156894</v>
      </c>
      <c r="F14" s="154">
        <v>68.508502951801901</v>
      </c>
      <c r="G14" s="154">
        <v>103.536611155168</v>
      </c>
      <c r="H14" s="154">
        <v>76.5827826240197</v>
      </c>
      <c r="I14" s="154">
        <v>76.667724028548804</v>
      </c>
      <c r="J14" s="154">
        <v>70.912855758216594</v>
      </c>
      <c r="K14" s="154">
        <v>86.3005551149881</v>
      </c>
      <c r="L14" s="154">
        <v>74.579610538373402</v>
      </c>
      <c r="M14" s="154">
        <v>74.166975063882305</v>
      </c>
      <c r="N14" s="154">
        <v>62.506564455018101</v>
      </c>
      <c r="O14" s="154">
        <v>317.690369195524</v>
      </c>
      <c r="P14" s="155">
        <v>123.421270596528</v>
      </c>
      <c r="Q14" s="155" t="s">
        <v>307</v>
      </c>
      <c r="R14" s="154">
        <v>77.031368402502395</v>
      </c>
      <c r="S14" s="154">
        <v>139.90192968543499</v>
      </c>
      <c r="T14" s="154">
        <v>97.138778747026194</v>
      </c>
      <c r="U14" s="155" t="s">
        <v>307</v>
      </c>
      <c r="V14" s="154">
        <v>108.03022292713</v>
      </c>
      <c r="W14" s="154">
        <v>62.288219226363601</v>
      </c>
      <c r="X14" s="154">
        <v>90.197902898933805</v>
      </c>
      <c r="Y14" s="154">
        <v>74.705084148383094</v>
      </c>
      <c r="Z14" s="155">
        <v>67.993567715217196</v>
      </c>
      <c r="AA14" s="155">
        <v>112.94845360824699</v>
      </c>
      <c r="AB14" s="154">
        <v>146.29341792228399</v>
      </c>
      <c r="AC14" s="155">
        <v>110.953916644638</v>
      </c>
      <c r="AD14" s="155" t="s">
        <v>307</v>
      </c>
      <c r="AE14" s="154">
        <v>77.214380121596605</v>
      </c>
      <c r="AF14" s="154">
        <v>103.758480923429</v>
      </c>
      <c r="AG14" s="154">
        <v>134.42135871001801</v>
      </c>
      <c r="AH14" s="155">
        <v>64.707815666578597</v>
      </c>
      <c r="AI14" s="155" t="s">
        <v>307</v>
      </c>
      <c r="AJ14" s="155">
        <v>81.730901401004502</v>
      </c>
      <c r="AK14" s="155" t="s">
        <v>307</v>
      </c>
      <c r="AL14" s="155" t="s">
        <v>307</v>
      </c>
      <c r="AM14" s="155" t="s">
        <v>307</v>
      </c>
      <c r="AN14" s="155" t="s">
        <v>307</v>
      </c>
      <c r="AO14" s="155" t="s">
        <v>307</v>
      </c>
      <c r="AP14" s="155" t="s">
        <v>307</v>
      </c>
      <c r="AQ14" s="155" t="s">
        <v>307</v>
      </c>
      <c r="AR14" s="155" t="s">
        <v>307</v>
      </c>
      <c r="AS14" s="155" t="s">
        <v>307</v>
      </c>
      <c r="AT14" s="155" t="s">
        <v>307</v>
      </c>
      <c r="AU14" s="155" t="s">
        <v>307</v>
      </c>
      <c r="AV14" s="155" t="s">
        <v>307</v>
      </c>
      <c r="AW14" s="155" t="s">
        <v>307</v>
      </c>
      <c r="AX14" s="155" t="s">
        <v>307</v>
      </c>
      <c r="AY14" s="155" t="s">
        <v>307</v>
      </c>
      <c r="AZ14" s="155" t="s">
        <v>307</v>
      </c>
      <c r="BA14" s="155" t="s">
        <v>307</v>
      </c>
      <c r="BB14" s="155" t="s">
        <v>307</v>
      </c>
      <c r="BC14" s="155" t="s">
        <v>307</v>
      </c>
      <c r="BD14" s="12"/>
      <c r="BE14" s="3"/>
    </row>
    <row r="15" spans="1:57" x14ac:dyDescent="0.25">
      <c r="A15" s="11"/>
      <c r="B15" s="8">
        <v>5</v>
      </c>
      <c r="C15" s="156">
        <v>100</v>
      </c>
      <c r="D15" s="156">
        <v>81</v>
      </c>
      <c r="E15" s="156">
        <v>86</v>
      </c>
      <c r="F15" s="156">
        <v>80</v>
      </c>
      <c r="G15" s="156">
        <v>119</v>
      </c>
      <c r="H15" s="156">
        <v>91</v>
      </c>
      <c r="I15" s="156">
        <v>86</v>
      </c>
      <c r="J15" s="156">
        <v>82</v>
      </c>
      <c r="K15" s="156">
        <v>100</v>
      </c>
      <c r="L15" s="156">
        <v>88</v>
      </c>
      <c r="M15" s="156">
        <v>89</v>
      </c>
      <c r="N15" s="156">
        <v>74</v>
      </c>
      <c r="O15" s="156">
        <v>370</v>
      </c>
      <c r="P15" s="157">
        <v>133</v>
      </c>
      <c r="Q15" s="157" t="s">
        <v>307</v>
      </c>
      <c r="R15" s="156">
        <v>86</v>
      </c>
      <c r="S15" s="156">
        <v>154</v>
      </c>
      <c r="T15" s="156">
        <v>117</v>
      </c>
      <c r="U15" s="157" t="s">
        <v>307</v>
      </c>
      <c r="V15" s="156">
        <v>127</v>
      </c>
      <c r="W15" s="156">
        <v>72</v>
      </c>
      <c r="X15" s="156">
        <v>105</v>
      </c>
      <c r="Y15" s="156">
        <v>89</v>
      </c>
      <c r="Z15" s="157">
        <v>78</v>
      </c>
      <c r="AA15" s="157">
        <v>133</v>
      </c>
      <c r="AB15" s="156">
        <v>165</v>
      </c>
      <c r="AC15" s="157">
        <v>123</v>
      </c>
      <c r="AD15" s="157" t="s">
        <v>307</v>
      </c>
      <c r="AE15" s="156">
        <v>85</v>
      </c>
      <c r="AF15" s="156">
        <v>117</v>
      </c>
      <c r="AG15" s="156">
        <v>151</v>
      </c>
      <c r="AH15" s="157">
        <v>73</v>
      </c>
      <c r="AI15" s="157" t="s">
        <v>307</v>
      </c>
      <c r="AJ15" s="157">
        <v>94</v>
      </c>
      <c r="AK15" s="157" t="s">
        <v>307</v>
      </c>
      <c r="AL15" s="157" t="s">
        <v>307</v>
      </c>
      <c r="AM15" s="157" t="s">
        <v>307</v>
      </c>
      <c r="AN15" s="157" t="s">
        <v>307</v>
      </c>
      <c r="AO15" s="157" t="s">
        <v>307</v>
      </c>
      <c r="AP15" s="157" t="s">
        <v>307</v>
      </c>
      <c r="AQ15" s="157" t="s">
        <v>307</v>
      </c>
      <c r="AR15" s="157" t="s">
        <v>307</v>
      </c>
      <c r="AS15" s="157" t="s">
        <v>307</v>
      </c>
      <c r="AT15" s="157" t="s">
        <v>307</v>
      </c>
      <c r="AU15" s="157" t="s">
        <v>307</v>
      </c>
      <c r="AV15" s="157" t="s">
        <v>307</v>
      </c>
      <c r="AW15" s="157" t="s">
        <v>307</v>
      </c>
      <c r="AX15" s="157" t="s">
        <v>307</v>
      </c>
      <c r="AY15" s="157" t="s">
        <v>307</v>
      </c>
      <c r="AZ15" s="157" t="s">
        <v>307</v>
      </c>
      <c r="BA15" s="157" t="s">
        <v>307</v>
      </c>
      <c r="BB15" s="157" t="s">
        <v>307</v>
      </c>
      <c r="BC15" s="157" t="s">
        <v>307</v>
      </c>
      <c r="BD15" s="12"/>
      <c r="BE15" s="3"/>
    </row>
    <row r="16" spans="1:57" x14ac:dyDescent="0.25">
      <c r="A16" s="3"/>
      <c r="B16" s="3">
        <v>6</v>
      </c>
      <c r="C16" s="154">
        <v>109.89624107850899</v>
      </c>
      <c r="D16" s="154">
        <v>89.739927042030104</v>
      </c>
      <c r="E16" s="154">
        <v>97.084701030927803</v>
      </c>
      <c r="F16" s="154">
        <v>90.027184773988907</v>
      </c>
      <c r="G16" s="154">
        <v>131.84637589214901</v>
      </c>
      <c r="H16" s="154">
        <v>103.8053481364</v>
      </c>
      <c r="I16" s="154">
        <v>92.589411578112603</v>
      </c>
      <c r="J16" s="154">
        <v>88.9013291038858</v>
      </c>
      <c r="K16" s="154">
        <v>109.89624107850899</v>
      </c>
      <c r="L16" s="154">
        <v>96.661113402061901</v>
      </c>
      <c r="M16" s="154">
        <v>99.703245043616207</v>
      </c>
      <c r="N16" s="154">
        <v>81.943930214115795</v>
      </c>
      <c r="O16" s="154">
        <v>416.65397620935801</v>
      </c>
      <c r="P16" s="155">
        <v>142.85672957969899</v>
      </c>
      <c r="Q16" s="155" t="s">
        <v>307</v>
      </c>
      <c r="R16" s="154">
        <v>92.755210150674102</v>
      </c>
      <c r="S16" s="154">
        <v>163.312076130056</v>
      </c>
      <c r="T16" s="154">
        <v>130.06026962728001</v>
      </c>
      <c r="U16" s="155" t="s">
        <v>307</v>
      </c>
      <c r="V16" s="154">
        <v>138.286014274385</v>
      </c>
      <c r="W16" s="154">
        <v>80.086439333862003</v>
      </c>
      <c r="X16" s="154">
        <v>117.20353370341</v>
      </c>
      <c r="Y16" s="154">
        <v>97.785954004758096</v>
      </c>
      <c r="Z16" s="155">
        <v>84.207746233148299</v>
      </c>
      <c r="AA16" s="155">
        <v>144.95818556700999</v>
      </c>
      <c r="AB16" s="154">
        <v>179.801712926249</v>
      </c>
      <c r="AC16" s="155">
        <v>134.448812053925</v>
      </c>
      <c r="AD16" s="155" t="s">
        <v>307</v>
      </c>
      <c r="AE16" s="154">
        <v>90.747197462331499</v>
      </c>
      <c r="AF16" s="154">
        <v>127.823238699445</v>
      </c>
      <c r="AG16" s="154">
        <v>161.95251387787499</v>
      </c>
      <c r="AH16" s="155">
        <v>77.963267248215701</v>
      </c>
      <c r="AI16" s="155" t="s">
        <v>307</v>
      </c>
      <c r="AJ16" s="155">
        <v>100.226753370341</v>
      </c>
      <c r="AK16" s="155" t="s">
        <v>307</v>
      </c>
      <c r="AL16" s="155" t="s">
        <v>307</v>
      </c>
      <c r="AM16" s="155" t="s">
        <v>307</v>
      </c>
      <c r="AN16" s="155" t="s">
        <v>307</v>
      </c>
      <c r="AO16" s="155" t="s">
        <v>307</v>
      </c>
      <c r="AP16" s="155" t="s">
        <v>307</v>
      </c>
      <c r="AQ16" s="155" t="s">
        <v>307</v>
      </c>
      <c r="AR16" s="155" t="s">
        <v>307</v>
      </c>
      <c r="AS16" s="155" t="s">
        <v>307</v>
      </c>
      <c r="AT16" s="155" t="s">
        <v>307</v>
      </c>
      <c r="AU16" s="155" t="s">
        <v>307</v>
      </c>
      <c r="AV16" s="155" t="s">
        <v>307</v>
      </c>
      <c r="AW16" s="155" t="s">
        <v>307</v>
      </c>
      <c r="AX16" s="155" t="s">
        <v>307</v>
      </c>
      <c r="AY16" s="155" t="s">
        <v>307</v>
      </c>
      <c r="AZ16" s="155" t="s">
        <v>307</v>
      </c>
      <c r="BA16" s="155" t="s">
        <v>307</v>
      </c>
      <c r="BB16" s="155" t="s">
        <v>307</v>
      </c>
      <c r="BC16" s="155" t="s">
        <v>307</v>
      </c>
      <c r="BD16" s="12"/>
      <c r="BE16" s="3"/>
    </row>
    <row r="17" spans="1:57" x14ac:dyDescent="0.25">
      <c r="A17" s="3"/>
      <c r="B17" s="3">
        <v>7</v>
      </c>
      <c r="C17" s="154">
        <v>116.297922283902</v>
      </c>
      <c r="D17" s="154">
        <v>95.672786677240296</v>
      </c>
      <c r="E17" s="154">
        <v>105.473484536082</v>
      </c>
      <c r="F17" s="154">
        <v>98.339920697858801</v>
      </c>
      <c r="G17" s="154">
        <v>141.89820777161</v>
      </c>
      <c r="H17" s="154">
        <v>114.63485487708201</v>
      </c>
      <c r="I17" s="154">
        <v>96.730518636003197</v>
      </c>
      <c r="J17" s="154">
        <v>92.355755749405205</v>
      </c>
      <c r="K17" s="154">
        <v>116.297922283902</v>
      </c>
      <c r="L17" s="154">
        <v>101.23529896907201</v>
      </c>
      <c r="M17" s="154">
        <v>106.63040126883401</v>
      </c>
      <c r="N17" s="154">
        <v>86.845969865186404</v>
      </c>
      <c r="O17" s="154">
        <v>454.77312609040399</v>
      </c>
      <c r="P17" s="155">
        <v>152.32013322759701</v>
      </c>
      <c r="Q17" s="155" t="s">
        <v>307</v>
      </c>
      <c r="R17" s="154">
        <v>97.693386201427401</v>
      </c>
      <c r="S17" s="154">
        <v>168.28439651070599</v>
      </c>
      <c r="T17" s="154">
        <v>137.08057097541601</v>
      </c>
      <c r="U17" s="155" t="s">
        <v>307</v>
      </c>
      <c r="V17" s="154">
        <v>142.92332434575701</v>
      </c>
      <c r="W17" s="154">
        <v>86.441871530531301</v>
      </c>
      <c r="X17" s="154">
        <v>126.678071371927</v>
      </c>
      <c r="Y17" s="154">
        <v>101.840843774782</v>
      </c>
      <c r="Z17" s="155">
        <v>87.169344964314007</v>
      </c>
      <c r="AA17" s="155">
        <v>149.92321649484501</v>
      </c>
      <c r="AB17" s="154">
        <v>190.43892149088001</v>
      </c>
      <c r="AC17" s="155">
        <v>144.726896114195</v>
      </c>
      <c r="AD17" s="155" t="s">
        <v>307</v>
      </c>
      <c r="AE17" s="154">
        <v>94.464653449643095</v>
      </c>
      <c r="AF17" s="154">
        <v>136.10803489294199</v>
      </c>
      <c r="AG17" s="154">
        <v>167.887676447264</v>
      </c>
      <c r="AH17" s="155">
        <v>80.098683584456793</v>
      </c>
      <c r="AI17" s="155" t="s">
        <v>307</v>
      </c>
      <c r="AJ17" s="155">
        <v>101.539007137193</v>
      </c>
      <c r="AK17" s="155" t="s">
        <v>307</v>
      </c>
      <c r="AL17" s="155" t="s">
        <v>307</v>
      </c>
      <c r="AM17" s="155" t="s">
        <v>307</v>
      </c>
      <c r="AN17" s="155" t="s">
        <v>307</v>
      </c>
      <c r="AO17" s="155" t="s">
        <v>307</v>
      </c>
      <c r="AP17" s="155" t="s">
        <v>307</v>
      </c>
      <c r="AQ17" s="155" t="s">
        <v>307</v>
      </c>
      <c r="AR17" s="155" t="s">
        <v>307</v>
      </c>
      <c r="AS17" s="155" t="s">
        <v>307</v>
      </c>
      <c r="AT17" s="155" t="s">
        <v>307</v>
      </c>
      <c r="AU17" s="155" t="s">
        <v>307</v>
      </c>
      <c r="AV17" s="155" t="s">
        <v>307</v>
      </c>
      <c r="AW17" s="155" t="s">
        <v>307</v>
      </c>
      <c r="AX17" s="155" t="s">
        <v>307</v>
      </c>
      <c r="AY17" s="155" t="s">
        <v>307</v>
      </c>
      <c r="AZ17" s="155" t="s">
        <v>307</v>
      </c>
      <c r="BA17" s="155" t="s">
        <v>307</v>
      </c>
      <c r="BB17" s="155" t="s">
        <v>307</v>
      </c>
      <c r="BC17" s="155" t="s">
        <v>307</v>
      </c>
      <c r="BD17" s="12"/>
      <c r="BE17" s="3"/>
    </row>
    <row r="18" spans="1:57" x14ac:dyDescent="0.25">
      <c r="A18" s="3"/>
      <c r="B18" s="3">
        <v>8</v>
      </c>
      <c r="C18" s="154">
        <v>119.85148295003999</v>
      </c>
      <c r="D18" s="154">
        <v>99.335682791435403</v>
      </c>
      <c r="E18" s="154">
        <v>111.31991752577299</v>
      </c>
      <c r="F18" s="154">
        <v>104.739064234734</v>
      </c>
      <c r="G18" s="154">
        <v>149.126851704996</v>
      </c>
      <c r="H18" s="154">
        <v>123.16168754956399</v>
      </c>
      <c r="I18" s="154">
        <v>98.976919904837402</v>
      </c>
      <c r="J18" s="154">
        <v>93.559517842981805</v>
      </c>
      <c r="K18" s="154">
        <v>119.85148295003999</v>
      </c>
      <c r="L18" s="154">
        <v>102.878927835052</v>
      </c>
      <c r="M18" s="154">
        <v>110.50593497224401</v>
      </c>
      <c r="N18" s="154">
        <v>89.576044409199</v>
      </c>
      <c r="O18" s="154">
        <v>481.26528786677198</v>
      </c>
      <c r="P18" s="155">
        <v>160.55517208564601</v>
      </c>
      <c r="Q18" s="155" t="s">
        <v>307</v>
      </c>
      <c r="R18" s="154">
        <v>101.453957176844</v>
      </c>
      <c r="S18" s="154">
        <v>169.80067882632801</v>
      </c>
      <c r="T18" s="154">
        <v>139.47073750991299</v>
      </c>
      <c r="U18" s="155" t="s">
        <v>307</v>
      </c>
      <c r="V18" s="154">
        <v>142.71762727993701</v>
      </c>
      <c r="W18" s="154">
        <v>91.054084060269602</v>
      </c>
      <c r="X18" s="154">
        <v>133.45084218873899</v>
      </c>
      <c r="Y18" s="154">
        <v>102.50275654242699</v>
      </c>
      <c r="Z18" s="155">
        <v>87.827070578905605</v>
      </c>
      <c r="AA18" s="155">
        <v>149.80915463917501</v>
      </c>
      <c r="AB18" s="154">
        <v>196.875273592387</v>
      </c>
      <c r="AC18" s="155">
        <v>153.180574147502</v>
      </c>
      <c r="AD18" s="155" t="s">
        <v>307</v>
      </c>
      <c r="AE18" s="154">
        <v>96.308510705789104</v>
      </c>
      <c r="AF18" s="154">
        <v>141.88121173671701</v>
      </c>
      <c r="AG18" s="154">
        <v>169.94658207771599</v>
      </c>
      <c r="AH18" s="155">
        <v>80.252466296590001</v>
      </c>
      <c r="AI18" s="155" t="s">
        <v>307</v>
      </c>
      <c r="AJ18" s="155">
        <v>99.737884218873901</v>
      </c>
      <c r="AK18" s="155" t="s">
        <v>307</v>
      </c>
      <c r="AL18" s="155" t="s">
        <v>307</v>
      </c>
      <c r="AM18" s="155" t="s">
        <v>307</v>
      </c>
      <c r="AN18" s="155" t="s">
        <v>307</v>
      </c>
      <c r="AO18" s="155" t="s">
        <v>307</v>
      </c>
      <c r="AP18" s="155" t="s">
        <v>307</v>
      </c>
      <c r="AQ18" s="155" t="s">
        <v>307</v>
      </c>
      <c r="AR18" s="155" t="s">
        <v>307</v>
      </c>
      <c r="AS18" s="155" t="s">
        <v>307</v>
      </c>
      <c r="AT18" s="155" t="s">
        <v>307</v>
      </c>
      <c r="AU18" s="155" t="s">
        <v>307</v>
      </c>
      <c r="AV18" s="155" t="s">
        <v>307</v>
      </c>
      <c r="AW18" s="155" t="s">
        <v>307</v>
      </c>
      <c r="AX18" s="155" t="s">
        <v>307</v>
      </c>
      <c r="AY18" s="155" t="s">
        <v>307</v>
      </c>
      <c r="AZ18" s="155" t="s">
        <v>307</v>
      </c>
      <c r="BA18" s="155" t="s">
        <v>307</v>
      </c>
      <c r="BB18" s="155" t="s">
        <v>307</v>
      </c>
      <c r="BC18" s="155" t="s">
        <v>307</v>
      </c>
      <c r="BD18" s="12"/>
      <c r="BE18" s="3"/>
    </row>
    <row r="19" spans="1:57" x14ac:dyDescent="0.25">
      <c r="A19" s="3"/>
      <c r="B19" s="3">
        <v>9</v>
      </c>
      <c r="C19" s="154">
        <v>121.203362410785</v>
      </c>
      <c r="D19" s="154">
        <v>101.26571927042001</v>
      </c>
      <c r="E19" s="154">
        <v>114.777567010309</v>
      </c>
      <c r="F19" s="154">
        <v>109.02547184773999</v>
      </c>
      <c r="G19" s="154">
        <v>153.50366375892199</v>
      </c>
      <c r="H19" s="154">
        <v>129.05901348136399</v>
      </c>
      <c r="I19" s="154">
        <v>99.882214115781096</v>
      </c>
      <c r="J19" s="154">
        <v>93.708853291038906</v>
      </c>
      <c r="K19" s="154">
        <v>121.203362410785</v>
      </c>
      <c r="L19" s="154">
        <v>102.748371134021</v>
      </c>
      <c r="M19" s="154">
        <v>112.054312450436</v>
      </c>
      <c r="N19" s="154">
        <v>91.004079302141207</v>
      </c>
      <c r="O19" s="154">
        <v>493.03829976209403</v>
      </c>
      <c r="P19" s="155">
        <v>166.72680729579699</v>
      </c>
      <c r="Q19" s="155" t="s">
        <v>307</v>
      </c>
      <c r="R19" s="154">
        <v>104.67635210150701</v>
      </c>
      <c r="S19" s="154">
        <v>168.74464076130101</v>
      </c>
      <c r="T19" s="154">
        <v>138.64060269627299</v>
      </c>
      <c r="U19" s="155" t="s">
        <v>307</v>
      </c>
      <c r="V19" s="154">
        <v>139.47462014274399</v>
      </c>
      <c r="W19" s="154">
        <v>93.910864393338599</v>
      </c>
      <c r="X19" s="154">
        <v>137.549075337034</v>
      </c>
      <c r="Y19" s="154">
        <v>101.109779540048</v>
      </c>
      <c r="Z19" s="155">
        <v>87.123197462331504</v>
      </c>
      <c r="AA19" s="155">
        <v>146.53006185567</v>
      </c>
      <c r="AB19" s="154">
        <v>199.074417129263</v>
      </c>
      <c r="AC19" s="155">
        <v>159.15616812053901</v>
      </c>
      <c r="AD19" s="155" t="s">
        <v>307</v>
      </c>
      <c r="AE19" s="154">
        <v>96.434911974623304</v>
      </c>
      <c r="AF19" s="154">
        <v>145.169592386994</v>
      </c>
      <c r="AG19" s="154">
        <v>169.27032513877899</v>
      </c>
      <c r="AH19" s="155">
        <v>79.2708326724822</v>
      </c>
      <c r="AI19" s="155" t="s">
        <v>307</v>
      </c>
      <c r="AJ19" s="155">
        <v>96.624507533703394</v>
      </c>
      <c r="AK19" s="155" t="s">
        <v>307</v>
      </c>
      <c r="AL19" s="155" t="s">
        <v>307</v>
      </c>
      <c r="AM19" s="155" t="s">
        <v>307</v>
      </c>
      <c r="AN19" s="155" t="s">
        <v>307</v>
      </c>
      <c r="AO19" s="155" t="s">
        <v>307</v>
      </c>
      <c r="AP19" s="155" t="s">
        <v>307</v>
      </c>
      <c r="AQ19" s="155" t="s">
        <v>307</v>
      </c>
      <c r="AR19" s="155" t="s">
        <v>307</v>
      </c>
      <c r="AS19" s="155" t="s">
        <v>307</v>
      </c>
      <c r="AT19" s="155" t="s">
        <v>307</v>
      </c>
      <c r="AU19" s="155" t="s">
        <v>307</v>
      </c>
      <c r="AV19" s="155" t="s">
        <v>307</v>
      </c>
      <c r="AW19" s="155" t="s">
        <v>307</v>
      </c>
      <c r="AX19" s="155" t="s">
        <v>307</v>
      </c>
      <c r="AY19" s="155" t="s">
        <v>307</v>
      </c>
      <c r="AZ19" s="155" t="s">
        <v>307</v>
      </c>
      <c r="BA19" s="155" t="s">
        <v>307</v>
      </c>
      <c r="BB19" s="155" t="s">
        <v>307</v>
      </c>
      <c r="BC19" s="155" t="s">
        <v>307</v>
      </c>
      <c r="BD19" s="12"/>
      <c r="BE19" s="3"/>
    </row>
    <row r="20" spans="1:57" x14ac:dyDescent="0.25">
      <c r="A20" s="3"/>
      <c r="B20" s="8">
        <v>10</v>
      </c>
      <c r="C20" s="156">
        <v>121</v>
      </c>
      <c r="D20" s="156">
        <v>102</v>
      </c>
      <c r="E20" s="156">
        <v>116</v>
      </c>
      <c r="F20" s="156">
        <v>111</v>
      </c>
      <c r="G20" s="156">
        <v>155</v>
      </c>
      <c r="H20" s="156">
        <v>132</v>
      </c>
      <c r="I20" s="156">
        <v>100</v>
      </c>
      <c r="J20" s="156">
        <v>94</v>
      </c>
      <c r="K20" s="156">
        <v>121</v>
      </c>
      <c r="L20" s="156">
        <v>102</v>
      </c>
      <c r="M20" s="156">
        <v>112</v>
      </c>
      <c r="N20" s="156">
        <v>92</v>
      </c>
      <c r="O20" s="156">
        <v>487</v>
      </c>
      <c r="P20" s="157">
        <v>170</v>
      </c>
      <c r="Q20" s="157" t="s">
        <v>307</v>
      </c>
      <c r="R20" s="156">
        <v>108</v>
      </c>
      <c r="S20" s="156">
        <v>166</v>
      </c>
      <c r="T20" s="156">
        <v>136</v>
      </c>
      <c r="U20" s="157" t="s">
        <v>307</v>
      </c>
      <c r="V20" s="156">
        <v>135</v>
      </c>
      <c r="W20" s="156">
        <v>95</v>
      </c>
      <c r="X20" s="156">
        <v>139</v>
      </c>
      <c r="Y20" s="156">
        <v>99</v>
      </c>
      <c r="Z20" s="157">
        <v>86</v>
      </c>
      <c r="AA20" s="157">
        <v>142</v>
      </c>
      <c r="AB20" s="156">
        <v>197</v>
      </c>
      <c r="AC20" s="157">
        <v>162</v>
      </c>
      <c r="AD20" s="157" t="s">
        <v>307</v>
      </c>
      <c r="AE20" s="156">
        <v>95</v>
      </c>
      <c r="AF20" s="156">
        <v>146</v>
      </c>
      <c r="AG20" s="156">
        <v>167</v>
      </c>
      <c r="AH20" s="157">
        <v>78</v>
      </c>
      <c r="AI20" s="157" t="s">
        <v>307</v>
      </c>
      <c r="AJ20" s="157">
        <v>94</v>
      </c>
      <c r="AK20" s="157" t="s">
        <v>307</v>
      </c>
      <c r="AL20" s="157" t="s">
        <v>307</v>
      </c>
      <c r="AM20" s="157" t="s">
        <v>307</v>
      </c>
      <c r="AN20" s="157" t="s">
        <v>307</v>
      </c>
      <c r="AO20" s="157" t="s">
        <v>307</v>
      </c>
      <c r="AP20" s="157" t="s">
        <v>307</v>
      </c>
      <c r="AQ20" s="157" t="s">
        <v>307</v>
      </c>
      <c r="AR20" s="157" t="s">
        <v>307</v>
      </c>
      <c r="AS20" s="157" t="s">
        <v>307</v>
      </c>
      <c r="AT20" s="157" t="s">
        <v>307</v>
      </c>
      <c r="AU20" s="157" t="s">
        <v>307</v>
      </c>
      <c r="AV20" s="157" t="s">
        <v>307</v>
      </c>
      <c r="AW20" s="157" t="s">
        <v>307</v>
      </c>
      <c r="AX20" s="157" t="s">
        <v>307</v>
      </c>
      <c r="AY20" s="157" t="s">
        <v>307</v>
      </c>
      <c r="AZ20" s="157" t="s">
        <v>307</v>
      </c>
      <c r="BA20" s="157" t="s">
        <v>307</v>
      </c>
      <c r="BB20" s="157" t="s">
        <v>307</v>
      </c>
      <c r="BC20" s="157" t="s">
        <v>307</v>
      </c>
      <c r="BD20" s="12"/>
      <c r="BE20" s="3"/>
    </row>
    <row r="21" spans="1:57" x14ac:dyDescent="0.25">
      <c r="A21" s="3"/>
      <c r="B21" s="3">
        <v>11</v>
      </c>
      <c r="C21" s="154">
        <v>119.81359555908</v>
      </c>
      <c r="D21" s="154">
        <v>101.999359238699</v>
      </c>
      <c r="E21" s="154">
        <v>115.229113402062</v>
      </c>
      <c r="F21" s="154">
        <v>110.62170975416301</v>
      </c>
      <c r="G21" s="154">
        <v>153.74504044409201</v>
      </c>
      <c r="H21" s="154">
        <v>131.87444885011899</v>
      </c>
      <c r="I21" s="154">
        <v>99.8026582077716</v>
      </c>
      <c r="J21" s="154">
        <v>95.321586042823199</v>
      </c>
      <c r="K21" s="154">
        <v>119.81359555908</v>
      </c>
      <c r="L21" s="154">
        <v>101.562474226804</v>
      </c>
      <c r="M21" s="154">
        <v>110.99510864393299</v>
      </c>
      <c r="N21" s="154">
        <v>93.226169706582098</v>
      </c>
      <c r="O21" s="154">
        <v>461.83092149087997</v>
      </c>
      <c r="P21" s="155">
        <v>169.86240761300601</v>
      </c>
      <c r="Q21" s="155" t="s">
        <v>307</v>
      </c>
      <c r="R21" s="154">
        <v>111.884193497224</v>
      </c>
      <c r="S21" s="154">
        <v>162.37145122918301</v>
      </c>
      <c r="T21" s="154">
        <v>132.76688977002399</v>
      </c>
      <c r="U21" s="155" t="s">
        <v>307</v>
      </c>
      <c r="V21" s="154">
        <v>130.800647105472</v>
      </c>
      <c r="W21" s="154">
        <v>94.401249801744598</v>
      </c>
      <c r="X21" s="154">
        <v>137.96286122125301</v>
      </c>
      <c r="Y21" s="154">
        <v>97.267248215701798</v>
      </c>
      <c r="Z21" s="155">
        <v>85.231162569389397</v>
      </c>
      <c r="AA21" s="155">
        <v>137.84041237113399</v>
      </c>
      <c r="AB21" s="154">
        <v>190.84565265662201</v>
      </c>
      <c r="AC21" s="155">
        <v>161.35947977795399</v>
      </c>
      <c r="AD21" s="155" t="s">
        <v>307</v>
      </c>
      <c r="AE21" s="154">
        <v>92.224951625693905</v>
      </c>
      <c r="AF21" s="154">
        <v>144.52548770816799</v>
      </c>
      <c r="AG21" s="154">
        <v>164.15129579698601</v>
      </c>
      <c r="AH21" s="155">
        <v>77.142781919111798</v>
      </c>
      <c r="AI21" s="155" t="s">
        <v>307</v>
      </c>
      <c r="AJ21" s="155">
        <v>93.215486122125299</v>
      </c>
      <c r="AK21" s="155" t="s">
        <v>307</v>
      </c>
      <c r="AL21" s="155" t="s">
        <v>307</v>
      </c>
      <c r="AM21" s="155" t="s">
        <v>307</v>
      </c>
      <c r="AN21" s="155" t="s">
        <v>307</v>
      </c>
      <c r="AO21" s="155" t="s">
        <v>307</v>
      </c>
      <c r="AP21" s="155" t="s">
        <v>307</v>
      </c>
      <c r="AQ21" s="155" t="s">
        <v>307</v>
      </c>
      <c r="AR21" s="155" t="s">
        <v>307</v>
      </c>
      <c r="AS21" s="155" t="s">
        <v>307</v>
      </c>
      <c r="AT21" s="155" t="s">
        <v>307</v>
      </c>
      <c r="AU21" s="155" t="s">
        <v>307</v>
      </c>
      <c r="AV21" s="155" t="s">
        <v>307</v>
      </c>
      <c r="AW21" s="155" t="s">
        <v>307</v>
      </c>
      <c r="AX21" s="155" t="s">
        <v>307</v>
      </c>
      <c r="AY21" s="155" t="s">
        <v>307</v>
      </c>
      <c r="AZ21" s="155" t="s">
        <v>307</v>
      </c>
      <c r="BA21" s="155" t="s">
        <v>307</v>
      </c>
      <c r="BB21" s="155" t="s">
        <v>307</v>
      </c>
      <c r="BC21" s="155" t="s">
        <v>307</v>
      </c>
      <c r="BD21" s="12"/>
      <c r="BE21" s="3"/>
    </row>
    <row r="22" spans="1:57" x14ac:dyDescent="0.25">
      <c r="A22" s="3"/>
      <c r="B22" s="3">
        <v>12</v>
      </c>
      <c r="C22" s="154">
        <v>117.919390959556</v>
      </c>
      <c r="D22" s="154">
        <v>101.419552735924</v>
      </c>
      <c r="E22" s="154">
        <v>113.06012371134</v>
      </c>
      <c r="F22" s="154">
        <v>108.482480570975</v>
      </c>
      <c r="G22" s="154">
        <v>150.49926090404401</v>
      </c>
      <c r="H22" s="154">
        <v>129.438699444885</v>
      </c>
      <c r="I22" s="154">
        <v>99.437697065820799</v>
      </c>
      <c r="J22" s="154">
        <v>97.331800158604295</v>
      </c>
      <c r="K22" s="154">
        <v>117.919390959556</v>
      </c>
      <c r="L22" s="154">
        <v>101.45360824742301</v>
      </c>
      <c r="M22" s="154">
        <v>109.40232831086399</v>
      </c>
      <c r="N22" s="154">
        <v>94.514702616970695</v>
      </c>
      <c r="O22" s="154">
        <v>423.30237589214897</v>
      </c>
      <c r="P22" s="155">
        <v>167.092472640761</v>
      </c>
      <c r="Q22" s="155" t="s">
        <v>307</v>
      </c>
      <c r="R22" s="154">
        <v>116.06767961935</v>
      </c>
      <c r="S22" s="154">
        <v>158.34759714512299</v>
      </c>
      <c r="T22" s="154">
        <v>129.39173988897701</v>
      </c>
      <c r="U22" s="155" t="s">
        <v>307</v>
      </c>
      <c r="V22" s="154">
        <v>127.188174464711</v>
      </c>
      <c r="W22" s="154">
        <v>92.562258524980194</v>
      </c>
      <c r="X22" s="154">
        <v>135.12496748612199</v>
      </c>
      <c r="Y22" s="154">
        <v>96.028326724821596</v>
      </c>
      <c r="Z22" s="155">
        <v>84.916009516256906</v>
      </c>
      <c r="AA22" s="155">
        <v>134.50226804123699</v>
      </c>
      <c r="AB22" s="154">
        <v>181.724935765266</v>
      </c>
      <c r="AC22" s="155">
        <v>158.08636954797799</v>
      </c>
      <c r="AD22" s="155" t="s">
        <v>307</v>
      </c>
      <c r="AE22" s="154">
        <v>88.591080095162596</v>
      </c>
      <c r="AF22" s="154">
        <v>141.40402854877101</v>
      </c>
      <c r="AG22" s="154">
        <v>161.23828072958</v>
      </c>
      <c r="AH22" s="155">
        <v>76.828377478191896</v>
      </c>
      <c r="AI22" s="155" t="s">
        <v>307</v>
      </c>
      <c r="AJ22" s="155">
        <v>93.822096748612196</v>
      </c>
      <c r="AK22" s="155" t="s">
        <v>307</v>
      </c>
      <c r="AL22" s="155" t="s">
        <v>307</v>
      </c>
      <c r="AM22" s="155" t="s">
        <v>307</v>
      </c>
      <c r="AN22" s="155" t="s">
        <v>307</v>
      </c>
      <c r="AO22" s="155" t="s">
        <v>307</v>
      </c>
      <c r="AP22" s="155" t="s">
        <v>307</v>
      </c>
      <c r="AQ22" s="155" t="s">
        <v>307</v>
      </c>
      <c r="AR22" s="155" t="s">
        <v>307</v>
      </c>
      <c r="AS22" s="155" t="s">
        <v>307</v>
      </c>
      <c r="AT22" s="155" t="s">
        <v>307</v>
      </c>
      <c r="AU22" s="155" t="s">
        <v>307</v>
      </c>
      <c r="AV22" s="155" t="s">
        <v>307</v>
      </c>
      <c r="AW22" s="155" t="s">
        <v>307</v>
      </c>
      <c r="AX22" s="155" t="s">
        <v>307</v>
      </c>
      <c r="AY22" s="155" t="s">
        <v>307</v>
      </c>
      <c r="AZ22" s="155" t="s">
        <v>307</v>
      </c>
      <c r="BA22" s="155" t="s">
        <v>307</v>
      </c>
      <c r="BB22" s="155" t="s">
        <v>307</v>
      </c>
      <c r="BC22" s="155" t="s">
        <v>307</v>
      </c>
      <c r="BD22" s="12"/>
      <c r="BE22" s="3"/>
    </row>
    <row r="23" spans="1:57" x14ac:dyDescent="0.25">
      <c r="A23" s="3"/>
      <c r="B23" s="3">
        <v>13</v>
      </c>
      <c r="C23" s="154">
        <v>115.518388580492</v>
      </c>
      <c r="D23" s="154">
        <v>100.340066613799</v>
      </c>
      <c r="E23" s="154">
        <v>110.17657731958801</v>
      </c>
      <c r="F23" s="154">
        <v>105.332396510706</v>
      </c>
      <c r="G23" s="154">
        <v>146.180961141951</v>
      </c>
      <c r="H23" s="154">
        <v>125.66572561459201</v>
      </c>
      <c r="I23" s="154">
        <v>98.971406819984097</v>
      </c>
      <c r="J23" s="154">
        <v>99.381221252973802</v>
      </c>
      <c r="K23" s="154">
        <v>115.518388580492</v>
      </c>
      <c r="L23" s="154">
        <v>101.46350515463899</v>
      </c>
      <c r="M23" s="154">
        <v>107.511993655829</v>
      </c>
      <c r="N23" s="154">
        <v>95.490150674068204</v>
      </c>
      <c r="O23" s="154">
        <v>378.95836954797801</v>
      </c>
      <c r="P23" s="155">
        <v>162.791333862014</v>
      </c>
      <c r="Q23" s="155" t="s">
        <v>307</v>
      </c>
      <c r="R23" s="154">
        <v>120.109068992863</v>
      </c>
      <c r="S23" s="154">
        <v>154.33801744647101</v>
      </c>
      <c r="T23" s="154">
        <v>126.13314512291799</v>
      </c>
      <c r="U23" s="155" t="s">
        <v>307</v>
      </c>
      <c r="V23" s="154">
        <v>124.17537827121301</v>
      </c>
      <c r="W23" s="154">
        <v>90.022642347343407</v>
      </c>
      <c r="X23" s="154">
        <v>131.30564314036499</v>
      </c>
      <c r="Y23" s="154">
        <v>95.155781126090403</v>
      </c>
      <c r="Z23" s="155">
        <v>84.985275178429802</v>
      </c>
      <c r="AA23" s="155">
        <v>132.14391752577299</v>
      </c>
      <c r="AB23" s="154">
        <v>170.98139254559899</v>
      </c>
      <c r="AC23" s="155">
        <v>153.33351942902499</v>
      </c>
      <c r="AD23" s="155" t="s">
        <v>307</v>
      </c>
      <c r="AE23" s="154">
        <v>84.644732751784304</v>
      </c>
      <c r="AF23" s="154">
        <v>137.41982553528899</v>
      </c>
      <c r="AG23" s="154">
        <v>158.64961776368</v>
      </c>
      <c r="AH23" s="155">
        <v>77.042582077716105</v>
      </c>
      <c r="AI23" s="155" t="s">
        <v>307</v>
      </c>
      <c r="AJ23" s="155">
        <v>94.920964314036496</v>
      </c>
      <c r="AK23" s="155" t="s">
        <v>307</v>
      </c>
      <c r="AL23" s="155" t="s">
        <v>307</v>
      </c>
      <c r="AM23" s="155" t="s">
        <v>307</v>
      </c>
      <c r="AN23" s="155" t="s">
        <v>307</v>
      </c>
      <c r="AO23" s="155" t="s">
        <v>307</v>
      </c>
      <c r="AP23" s="155" t="s">
        <v>307</v>
      </c>
      <c r="AQ23" s="155" t="s">
        <v>307</v>
      </c>
      <c r="AR23" s="155" t="s">
        <v>307</v>
      </c>
      <c r="AS23" s="155" t="s">
        <v>307</v>
      </c>
      <c r="AT23" s="155" t="s">
        <v>307</v>
      </c>
      <c r="AU23" s="155" t="s">
        <v>307</v>
      </c>
      <c r="AV23" s="155" t="s">
        <v>307</v>
      </c>
      <c r="AW23" s="155" t="s">
        <v>307</v>
      </c>
      <c r="AX23" s="155" t="s">
        <v>307</v>
      </c>
      <c r="AY23" s="155" t="s">
        <v>307</v>
      </c>
      <c r="AZ23" s="155" t="s">
        <v>307</v>
      </c>
      <c r="BA23" s="155" t="s">
        <v>307</v>
      </c>
      <c r="BB23" s="155" t="s">
        <v>307</v>
      </c>
      <c r="BC23" s="155" t="s">
        <v>307</v>
      </c>
      <c r="BD23" s="12"/>
      <c r="BE23" s="3"/>
    </row>
    <row r="24" spans="1:57" x14ac:dyDescent="0.25">
      <c r="A24" s="3"/>
      <c r="B24" s="3">
        <v>14</v>
      </c>
      <c r="C24" s="154">
        <v>112.811590800952</v>
      </c>
      <c r="D24" s="154">
        <v>98.840386994448806</v>
      </c>
      <c r="E24" s="154">
        <v>107.262020618557</v>
      </c>
      <c r="F24" s="154">
        <v>101.921541633624</v>
      </c>
      <c r="G24" s="154">
        <v>141.708440919905</v>
      </c>
      <c r="H24" s="154">
        <v>121.52850118953199</v>
      </c>
      <c r="I24" s="154">
        <v>98.470077716098302</v>
      </c>
      <c r="J24" s="154">
        <v>100.820428231562</v>
      </c>
      <c r="K24" s="154">
        <v>112.811590800952</v>
      </c>
      <c r="L24" s="154">
        <v>101.382268041237</v>
      </c>
      <c r="M24" s="154">
        <v>105.61443933386199</v>
      </c>
      <c r="N24" s="154">
        <v>95.777065820777196</v>
      </c>
      <c r="O24" s="154">
        <v>336.34290880253798</v>
      </c>
      <c r="P24" s="155">
        <v>158.06013005551199</v>
      </c>
      <c r="Q24" s="155" t="s">
        <v>307</v>
      </c>
      <c r="R24" s="154">
        <v>123.56697224425101</v>
      </c>
      <c r="S24" s="154">
        <v>150.75229183187901</v>
      </c>
      <c r="T24" s="154">
        <v>123.249700237906</v>
      </c>
      <c r="U24" s="155" t="s">
        <v>307</v>
      </c>
      <c r="V24" s="154">
        <v>121.77505471847699</v>
      </c>
      <c r="W24" s="154">
        <v>87.322017446471094</v>
      </c>
      <c r="X24" s="154">
        <v>127.32421252973801</v>
      </c>
      <c r="Y24" s="154">
        <v>94.522157018239497</v>
      </c>
      <c r="Z24" s="155">
        <v>85.369693893735104</v>
      </c>
      <c r="AA24" s="155">
        <v>130.92371134020601</v>
      </c>
      <c r="AB24" s="154">
        <v>159.95856621728799</v>
      </c>
      <c r="AC24" s="155">
        <v>148.25377954004799</v>
      </c>
      <c r="AD24" s="155" t="s">
        <v>307</v>
      </c>
      <c r="AE24" s="154">
        <v>80.9322569389374</v>
      </c>
      <c r="AF24" s="154">
        <v>133.35708168120499</v>
      </c>
      <c r="AG24" s="154">
        <v>156.77396986518599</v>
      </c>
      <c r="AH24" s="155">
        <v>77.771191118160203</v>
      </c>
      <c r="AI24" s="155" t="s">
        <v>307</v>
      </c>
      <c r="AJ24" s="155">
        <v>95.613221252973801</v>
      </c>
      <c r="AK24" s="155" t="s">
        <v>307</v>
      </c>
      <c r="AL24" s="155" t="s">
        <v>307</v>
      </c>
      <c r="AM24" s="155" t="s">
        <v>307</v>
      </c>
      <c r="AN24" s="155" t="s">
        <v>307</v>
      </c>
      <c r="AO24" s="155" t="s">
        <v>307</v>
      </c>
      <c r="AP24" s="155" t="s">
        <v>307</v>
      </c>
      <c r="AQ24" s="155" t="s">
        <v>307</v>
      </c>
      <c r="AR24" s="155" t="s">
        <v>307</v>
      </c>
      <c r="AS24" s="155" t="s">
        <v>307</v>
      </c>
      <c r="AT24" s="155" t="s">
        <v>307</v>
      </c>
      <c r="AU24" s="155" t="s">
        <v>307</v>
      </c>
      <c r="AV24" s="155" t="s">
        <v>307</v>
      </c>
      <c r="AW24" s="155" t="s">
        <v>307</v>
      </c>
      <c r="AX24" s="155" t="s">
        <v>307</v>
      </c>
      <c r="AY24" s="155" t="s">
        <v>307</v>
      </c>
      <c r="AZ24" s="155" t="s">
        <v>307</v>
      </c>
      <c r="BA24" s="155" t="s">
        <v>307</v>
      </c>
      <c r="BB24" s="155" t="s">
        <v>307</v>
      </c>
      <c r="BC24" s="155" t="s">
        <v>307</v>
      </c>
      <c r="BD24" s="12"/>
      <c r="BE24" s="3"/>
    </row>
    <row r="25" spans="1:57" x14ac:dyDescent="0.25">
      <c r="A25" s="3"/>
      <c r="B25" s="8">
        <v>15</v>
      </c>
      <c r="C25" s="156">
        <v>110</v>
      </c>
      <c r="D25" s="156">
        <v>97</v>
      </c>
      <c r="E25" s="156">
        <v>105</v>
      </c>
      <c r="F25" s="156">
        <v>99</v>
      </c>
      <c r="G25" s="156">
        <v>138</v>
      </c>
      <c r="H25" s="156">
        <v>118</v>
      </c>
      <c r="I25" s="156">
        <v>98</v>
      </c>
      <c r="J25" s="156">
        <v>101</v>
      </c>
      <c r="K25" s="156">
        <v>110</v>
      </c>
      <c r="L25" s="156">
        <v>101</v>
      </c>
      <c r="M25" s="156">
        <v>104</v>
      </c>
      <c r="N25" s="156">
        <v>95</v>
      </c>
      <c r="O25" s="156">
        <v>303</v>
      </c>
      <c r="P25" s="157">
        <v>154</v>
      </c>
      <c r="Q25" s="157" t="s">
        <v>307</v>
      </c>
      <c r="R25" s="156">
        <v>126</v>
      </c>
      <c r="S25" s="156">
        <v>148</v>
      </c>
      <c r="T25" s="156">
        <v>121</v>
      </c>
      <c r="U25" s="157" t="s">
        <v>307</v>
      </c>
      <c r="V25" s="156">
        <v>120</v>
      </c>
      <c r="W25" s="156">
        <v>85</v>
      </c>
      <c r="X25" s="156">
        <v>124</v>
      </c>
      <c r="Y25" s="156">
        <v>94</v>
      </c>
      <c r="Z25" s="157">
        <v>86</v>
      </c>
      <c r="AA25" s="157">
        <v>131</v>
      </c>
      <c r="AB25" s="156">
        <v>150</v>
      </c>
      <c r="AC25" s="157">
        <v>144</v>
      </c>
      <c r="AD25" s="157" t="s">
        <v>307</v>
      </c>
      <c r="AE25" s="156">
        <v>78</v>
      </c>
      <c r="AF25" s="156">
        <v>130</v>
      </c>
      <c r="AG25" s="156">
        <v>156</v>
      </c>
      <c r="AH25" s="157">
        <v>79</v>
      </c>
      <c r="AI25" s="157" t="s">
        <v>307</v>
      </c>
      <c r="AJ25" s="157">
        <v>95</v>
      </c>
      <c r="AK25" s="157" t="s">
        <v>307</v>
      </c>
      <c r="AL25" s="157" t="s">
        <v>307</v>
      </c>
      <c r="AM25" s="157" t="s">
        <v>307</v>
      </c>
      <c r="AN25" s="157" t="s">
        <v>307</v>
      </c>
      <c r="AO25" s="157" t="s">
        <v>307</v>
      </c>
      <c r="AP25" s="157" t="s">
        <v>307</v>
      </c>
      <c r="AQ25" s="157" t="s">
        <v>307</v>
      </c>
      <c r="AR25" s="157" t="s">
        <v>307</v>
      </c>
      <c r="AS25" s="157" t="s">
        <v>307</v>
      </c>
      <c r="AT25" s="157" t="s">
        <v>307</v>
      </c>
      <c r="AU25" s="157" t="s">
        <v>307</v>
      </c>
      <c r="AV25" s="157" t="s">
        <v>307</v>
      </c>
      <c r="AW25" s="157" t="s">
        <v>307</v>
      </c>
      <c r="AX25" s="157" t="s">
        <v>307</v>
      </c>
      <c r="AY25" s="157" t="s">
        <v>307</v>
      </c>
      <c r="AZ25" s="157" t="s">
        <v>307</v>
      </c>
      <c r="BA25" s="157" t="s">
        <v>307</v>
      </c>
      <c r="BB25" s="157" t="s">
        <v>307</v>
      </c>
      <c r="BC25" s="157" t="s">
        <v>307</v>
      </c>
      <c r="BD25" s="12"/>
      <c r="BE25" s="3"/>
    </row>
    <row r="26" spans="1:57" x14ac:dyDescent="0.25">
      <c r="A26" s="3"/>
      <c r="B26" s="3">
        <v>16</v>
      </c>
      <c r="C26" s="154">
        <v>107.25737668517</v>
      </c>
      <c r="D26" s="154">
        <v>94.910636003172101</v>
      </c>
      <c r="E26" s="154">
        <v>103.902845360825</v>
      </c>
      <c r="F26" s="154">
        <v>97.141976209357694</v>
      </c>
      <c r="G26" s="154">
        <v>135.74946233148299</v>
      </c>
      <c r="H26" s="154">
        <v>115.824856463125</v>
      </c>
      <c r="I26" s="154">
        <v>97.607955590800998</v>
      </c>
      <c r="J26" s="154">
        <v>99.468326724821594</v>
      </c>
      <c r="K26" s="154">
        <v>107.25737668517</v>
      </c>
      <c r="L26" s="154">
        <v>100.144989690722</v>
      </c>
      <c r="M26" s="154">
        <v>102.89232038065001</v>
      </c>
      <c r="N26" s="154">
        <v>92.919390959555898</v>
      </c>
      <c r="O26" s="154">
        <v>284.542337827121</v>
      </c>
      <c r="P26" s="155">
        <v>151.45363996827899</v>
      </c>
      <c r="Q26" s="155" t="s">
        <v>307</v>
      </c>
      <c r="R26" s="154">
        <v>127.09201586042801</v>
      </c>
      <c r="S26" s="154">
        <v>146.370118953212</v>
      </c>
      <c r="T26" s="154">
        <v>119.560171292625</v>
      </c>
      <c r="U26" s="155" t="s">
        <v>307</v>
      </c>
      <c r="V26" s="154">
        <v>118.831397303727</v>
      </c>
      <c r="W26" s="154">
        <v>83.468561459159403</v>
      </c>
      <c r="X26" s="154">
        <v>121.95302141157801</v>
      </c>
      <c r="Y26" s="154">
        <v>93.481053132434596</v>
      </c>
      <c r="Z26" s="155">
        <v>86.795603489294194</v>
      </c>
      <c r="AA26" s="155">
        <v>132.416164948454</v>
      </c>
      <c r="AB26" s="154">
        <v>142.15967644726399</v>
      </c>
      <c r="AC26" s="155">
        <v>141.44926883425899</v>
      </c>
      <c r="AD26" s="155" t="s">
        <v>307</v>
      </c>
      <c r="AE26" s="154">
        <v>76.248996034892997</v>
      </c>
      <c r="AF26" s="154">
        <v>127.938810467883</v>
      </c>
      <c r="AG26" s="154">
        <v>156.57030293417901</v>
      </c>
      <c r="AH26" s="155">
        <v>80.681605075337004</v>
      </c>
      <c r="AI26" s="155" t="s">
        <v>307</v>
      </c>
      <c r="AJ26" s="155">
        <v>92.439302141157796</v>
      </c>
      <c r="AK26" s="155" t="s">
        <v>307</v>
      </c>
      <c r="AL26" s="155" t="s">
        <v>307</v>
      </c>
      <c r="AM26" s="155" t="s">
        <v>307</v>
      </c>
      <c r="AN26" s="155" t="s">
        <v>307</v>
      </c>
      <c r="AO26" s="155" t="s">
        <v>307</v>
      </c>
      <c r="AP26" s="155" t="s">
        <v>307</v>
      </c>
      <c r="AQ26" s="155" t="s">
        <v>307</v>
      </c>
      <c r="AR26" s="155" t="s">
        <v>307</v>
      </c>
      <c r="AS26" s="155" t="s">
        <v>307</v>
      </c>
      <c r="AT26" s="155" t="s">
        <v>307</v>
      </c>
      <c r="AU26" s="155" t="s">
        <v>307</v>
      </c>
      <c r="AV26" s="155" t="s">
        <v>307</v>
      </c>
      <c r="AW26" s="155" t="s">
        <v>307</v>
      </c>
      <c r="AX26" s="155" t="s">
        <v>307</v>
      </c>
      <c r="AY26" s="155" t="s">
        <v>307</v>
      </c>
      <c r="AZ26" s="155" t="s">
        <v>307</v>
      </c>
      <c r="BA26" s="155" t="s">
        <v>307</v>
      </c>
      <c r="BB26" s="155" t="s">
        <v>307</v>
      </c>
      <c r="BC26" s="155" t="s">
        <v>307</v>
      </c>
      <c r="BD26" s="12"/>
      <c r="BE26" s="3"/>
    </row>
    <row r="27" spans="1:57" x14ac:dyDescent="0.25">
      <c r="A27" s="3"/>
      <c r="B27" s="3">
        <v>17</v>
      </c>
      <c r="C27" s="154">
        <v>104.648513877875</v>
      </c>
      <c r="D27" s="154">
        <v>92.713002379064207</v>
      </c>
      <c r="E27" s="154">
        <v>103.798020618557</v>
      </c>
      <c r="F27" s="154">
        <v>96.218157018239495</v>
      </c>
      <c r="G27" s="154">
        <v>134.752748612213</v>
      </c>
      <c r="H27" s="154">
        <v>114.834347343378</v>
      </c>
      <c r="I27" s="154">
        <v>97.262693100713705</v>
      </c>
      <c r="J27" s="154">
        <v>96.565043616177604</v>
      </c>
      <c r="K27" s="154">
        <v>104.648513877875</v>
      </c>
      <c r="L27" s="154">
        <v>98.798268041237094</v>
      </c>
      <c r="M27" s="154">
        <v>102.248285487708</v>
      </c>
      <c r="N27" s="154">
        <v>89.839219666931001</v>
      </c>
      <c r="O27" s="154">
        <v>278.85737034099901</v>
      </c>
      <c r="P27" s="155">
        <v>150.229976209358</v>
      </c>
      <c r="Q27" s="155" t="s">
        <v>307</v>
      </c>
      <c r="R27" s="154">
        <v>127.027895321174</v>
      </c>
      <c r="S27" s="154">
        <v>145.66921490880301</v>
      </c>
      <c r="T27" s="154">
        <v>118.776469468676</v>
      </c>
      <c r="U27" s="155" t="s">
        <v>307</v>
      </c>
      <c r="V27" s="154">
        <v>118.12397779539999</v>
      </c>
      <c r="W27" s="154">
        <v>82.629094369548</v>
      </c>
      <c r="X27" s="154">
        <v>121.006058683584</v>
      </c>
      <c r="Y27" s="154">
        <v>92.933849325931803</v>
      </c>
      <c r="Z27" s="155">
        <v>87.630616970658195</v>
      </c>
      <c r="AA27" s="155">
        <v>134.75571134020601</v>
      </c>
      <c r="AB27" s="154">
        <v>136.333335448057</v>
      </c>
      <c r="AC27" s="155">
        <v>140.37562569389399</v>
      </c>
      <c r="AD27" s="155" t="s">
        <v>307</v>
      </c>
      <c r="AE27" s="154">
        <v>75.499026169706596</v>
      </c>
      <c r="AF27" s="154">
        <v>126.987850911975</v>
      </c>
      <c r="AG27" s="154">
        <v>158.14320063441701</v>
      </c>
      <c r="AH27" s="155">
        <v>82.635806502775594</v>
      </c>
      <c r="AI27" s="155" t="s">
        <v>307</v>
      </c>
      <c r="AJ27" s="155">
        <v>88.316605868358494</v>
      </c>
      <c r="AK27" s="155" t="s">
        <v>307</v>
      </c>
      <c r="AL27" s="155" t="s">
        <v>307</v>
      </c>
      <c r="AM27" s="155" t="s">
        <v>307</v>
      </c>
      <c r="AN27" s="155" t="s">
        <v>307</v>
      </c>
      <c r="AO27" s="155" t="s">
        <v>307</v>
      </c>
      <c r="AP27" s="155" t="s">
        <v>307</v>
      </c>
      <c r="AQ27" s="155" t="s">
        <v>307</v>
      </c>
      <c r="AR27" s="155" t="s">
        <v>307</v>
      </c>
      <c r="AS27" s="155" t="s">
        <v>307</v>
      </c>
      <c r="AT27" s="155" t="s">
        <v>307</v>
      </c>
      <c r="AU27" s="155" t="s">
        <v>307</v>
      </c>
      <c r="AV27" s="155" t="s">
        <v>307</v>
      </c>
      <c r="AW27" s="155" t="s">
        <v>307</v>
      </c>
      <c r="AX27" s="155" t="s">
        <v>307</v>
      </c>
      <c r="AY27" s="155" t="s">
        <v>307</v>
      </c>
      <c r="AZ27" s="155" t="s">
        <v>307</v>
      </c>
      <c r="BA27" s="155" t="s">
        <v>307</v>
      </c>
      <c r="BB27" s="155" t="s">
        <v>307</v>
      </c>
      <c r="BC27" s="155" t="s">
        <v>307</v>
      </c>
      <c r="BD27" s="12"/>
      <c r="BE27" s="3"/>
    </row>
    <row r="28" spans="1:57" x14ac:dyDescent="0.25">
      <c r="A28" s="3"/>
      <c r="B28" s="3">
        <v>18</v>
      </c>
      <c r="C28" s="154">
        <v>102.210962727994</v>
      </c>
      <c r="D28" s="154">
        <v>90.560050753370305</v>
      </c>
      <c r="E28" s="154">
        <v>104.341773195876</v>
      </c>
      <c r="F28" s="154">
        <v>95.923349722442495</v>
      </c>
      <c r="G28" s="154">
        <v>134.581303727201</v>
      </c>
      <c r="H28" s="154">
        <v>114.63140999207</v>
      </c>
      <c r="I28" s="154">
        <v>96.913452815225995</v>
      </c>
      <c r="J28" s="154">
        <v>92.827597145122894</v>
      </c>
      <c r="K28" s="154">
        <v>102.210962727994</v>
      </c>
      <c r="L28" s="154">
        <v>96.979051546391801</v>
      </c>
      <c r="M28" s="154">
        <v>101.95809040444099</v>
      </c>
      <c r="N28" s="154">
        <v>86.199352894528104</v>
      </c>
      <c r="O28" s="154">
        <v>281.90123394131598</v>
      </c>
      <c r="P28" s="155">
        <v>149.87949246629699</v>
      </c>
      <c r="Q28" s="155" t="s">
        <v>307</v>
      </c>
      <c r="R28" s="154">
        <v>126.117766851705</v>
      </c>
      <c r="S28" s="154">
        <v>145.58325138778699</v>
      </c>
      <c r="T28" s="154">
        <v>118.412681998414</v>
      </c>
      <c r="U28" s="155" t="s">
        <v>307</v>
      </c>
      <c r="V28" s="154">
        <v>117.70085963520999</v>
      </c>
      <c r="W28" s="154">
        <v>82.255346550356904</v>
      </c>
      <c r="X28" s="154">
        <v>120.782585249802</v>
      </c>
      <c r="Y28" s="154">
        <v>92.3461189532117</v>
      </c>
      <c r="Z28" s="155">
        <v>88.367828707375097</v>
      </c>
      <c r="AA28" s="155">
        <v>137.48717525773199</v>
      </c>
      <c r="AB28" s="154">
        <v>132.12715622521799</v>
      </c>
      <c r="AC28" s="155">
        <v>140.27734813640001</v>
      </c>
      <c r="AD28" s="155" t="s">
        <v>307</v>
      </c>
      <c r="AE28" s="154">
        <v>75.424558287073793</v>
      </c>
      <c r="AF28" s="154">
        <v>126.76748612212501</v>
      </c>
      <c r="AG28" s="154">
        <v>160.230946867565</v>
      </c>
      <c r="AH28" s="155">
        <v>84.649205392545596</v>
      </c>
      <c r="AI28" s="155" t="s">
        <v>307</v>
      </c>
      <c r="AJ28" s="155">
        <v>83.274258524980198</v>
      </c>
      <c r="AK28" s="155" t="s">
        <v>307</v>
      </c>
      <c r="AL28" s="155" t="s">
        <v>307</v>
      </c>
      <c r="AM28" s="155" t="s">
        <v>307</v>
      </c>
      <c r="AN28" s="155" t="s">
        <v>307</v>
      </c>
      <c r="AO28" s="155" t="s">
        <v>307</v>
      </c>
      <c r="AP28" s="155" t="s">
        <v>307</v>
      </c>
      <c r="AQ28" s="155" t="s">
        <v>307</v>
      </c>
      <c r="AR28" s="155" t="s">
        <v>307</v>
      </c>
      <c r="AS28" s="155" t="s">
        <v>307</v>
      </c>
      <c r="AT28" s="155" t="s">
        <v>307</v>
      </c>
      <c r="AU28" s="155" t="s">
        <v>307</v>
      </c>
      <c r="AV28" s="155" t="s">
        <v>307</v>
      </c>
      <c r="AW28" s="155" t="s">
        <v>307</v>
      </c>
      <c r="AX28" s="155" t="s">
        <v>307</v>
      </c>
      <c r="AY28" s="155" t="s">
        <v>307</v>
      </c>
      <c r="AZ28" s="155" t="s">
        <v>307</v>
      </c>
      <c r="BA28" s="155" t="s">
        <v>307</v>
      </c>
      <c r="BB28" s="155" t="s">
        <v>307</v>
      </c>
      <c r="BC28" s="155" t="s">
        <v>307</v>
      </c>
      <c r="BD28" s="12"/>
      <c r="BE28" s="3"/>
    </row>
    <row r="29" spans="1:57" x14ac:dyDescent="0.25">
      <c r="A29" s="3"/>
      <c r="B29" s="3">
        <v>19</v>
      </c>
      <c r="C29" s="154">
        <v>99.982274385408402</v>
      </c>
      <c r="D29" s="154">
        <v>88.604732751784297</v>
      </c>
      <c r="E29" s="154">
        <v>105.190350515464</v>
      </c>
      <c r="F29" s="154">
        <v>95.9523616177637</v>
      </c>
      <c r="G29" s="154">
        <v>134.80657256145901</v>
      </c>
      <c r="H29" s="154">
        <v>114.818981760508</v>
      </c>
      <c r="I29" s="154">
        <v>96.509475019825501</v>
      </c>
      <c r="J29" s="154">
        <v>88.7934337827121</v>
      </c>
      <c r="K29" s="154">
        <v>99.982274385408402</v>
      </c>
      <c r="L29" s="154">
        <v>94.706556701030905</v>
      </c>
      <c r="M29" s="154">
        <v>101.911930214116</v>
      </c>
      <c r="N29" s="154">
        <v>82.439657414750201</v>
      </c>
      <c r="O29" s="154">
        <v>289.63006502775602</v>
      </c>
      <c r="P29" s="155">
        <v>149.952672482157</v>
      </c>
      <c r="Q29" s="155" t="s">
        <v>307</v>
      </c>
      <c r="R29" s="154">
        <v>124.671758921491</v>
      </c>
      <c r="S29" s="154">
        <v>145.79819191118199</v>
      </c>
      <c r="T29" s="154">
        <v>118.23259635210199</v>
      </c>
      <c r="U29" s="155" t="s">
        <v>307</v>
      </c>
      <c r="V29" s="154">
        <v>117.38516098334701</v>
      </c>
      <c r="W29" s="154">
        <v>82.121065820777204</v>
      </c>
      <c r="X29" s="154">
        <v>120.90607454401299</v>
      </c>
      <c r="Y29" s="154">
        <v>91.705592386994496</v>
      </c>
      <c r="Z29" s="155">
        <v>88.870026962728005</v>
      </c>
      <c r="AA29" s="155">
        <v>140.07909278350499</v>
      </c>
      <c r="AB29" s="154">
        <v>129.147318001586</v>
      </c>
      <c r="AC29" s="155">
        <v>140.65271371927</v>
      </c>
      <c r="AD29" s="155" t="s">
        <v>307</v>
      </c>
      <c r="AE29" s="154">
        <v>75.700060269627301</v>
      </c>
      <c r="AF29" s="154">
        <v>126.898080888184</v>
      </c>
      <c r="AG29" s="154">
        <v>162.34579540047599</v>
      </c>
      <c r="AH29" s="155">
        <v>86.508402854877104</v>
      </c>
      <c r="AI29" s="155" t="s">
        <v>307</v>
      </c>
      <c r="AJ29" s="155">
        <v>77.954607454401298</v>
      </c>
      <c r="AK29" s="155" t="s">
        <v>307</v>
      </c>
      <c r="AL29" s="155" t="s">
        <v>307</v>
      </c>
      <c r="AM29" s="155" t="s">
        <v>307</v>
      </c>
      <c r="AN29" s="155" t="s">
        <v>307</v>
      </c>
      <c r="AO29" s="155" t="s">
        <v>307</v>
      </c>
      <c r="AP29" s="155" t="s">
        <v>307</v>
      </c>
      <c r="AQ29" s="155" t="s">
        <v>307</v>
      </c>
      <c r="AR29" s="155" t="s">
        <v>307</v>
      </c>
      <c r="AS29" s="155" t="s">
        <v>307</v>
      </c>
      <c r="AT29" s="155" t="s">
        <v>307</v>
      </c>
      <c r="AU29" s="155" t="s">
        <v>307</v>
      </c>
      <c r="AV29" s="155" t="s">
        <v>307</v>
      </c>
      <c r="AW29" s="155" t="s">
        <v>307</v>
      </c>
      <c r="AX29" s="155" t="s">
        <v>307</v>
      </c>
      <c r="AY29" s="155" t="s">
        <v>307</v>
      </c>
      <c r="AZ29" s="155" t="s">
        <v>307</v>
      </c>
      <c r="BA29" s="155" t="s">
        <v>307</v>
      </c>
      <c r="BB29" s="155" t="s">
        <v>307</v>
      </c>
      <c r="BC29" s="155" t="s">
        <v>307</v>
      </c>
      <c r="BD29" s="12"/>
      <c r="BE29" s="3"/>
    </row>
    <row r="30" spans="1:57" x14ac:dyDescent="0.25">
      <c r="A30" s="3"/>
      <c r="B30" s="8">
        <v>20</v>
      </c>
      <c r="C30" s="156">
        <v>98</v>
      </c>
      <c r="D30" s="156">
        <v>87</v>
      </c>
      <c r="E30" s="156">
        <v>106</v>
      </c>
      <c r="F30" s="156">
        <v>96</v>
      </c>
      <c r="G30" s="156">
        <v>135</v>
      </c>
      <c r="H30" s="156">
        <v>115</v>
      </c>
      <c r="I30" s="156">
        <v>96</v>
      </c>
      <c r="J30" s="156">
        <v>85</v>
      </c>
      <c r="K30" s="156">
        <v>98</v>
      </c>
      <c r="L30" s="156">
        <v>92</v>
      </c>
      <c r="M30" s="156">
        <v>102</v>
      </c>
      <c r="N30" s="156">
        <v>79</v>
      </c>
      <c r="O30" s="156">
        <v>298</v>
      </c>
      <c r="P30" s="157">
        <v>150</v>
      </c>
      <c r="Q30" s="157" t="s">
        <v>307</v>
      </c>
      <c r="R30" s="156">
        <v>123</v>
      </c>
      <c r="S30" s="156">
        <v>146</v>
      </c>
      <c r="T30" s="156">
        <v>118</v>
      </c>
      <c r="U30" s="157" t="s">
        <v>307</v>
      </c>
      <c r="V30" s="156">
        <v>117</v>
      </c>
      <c r="W30" s="156">
        <v>82</v>
      </c>
      <c r="X30" s="156">
        <v>121</v>
      </c>
      <c r="Y30" s="156">
        <v>91</v>
      </c>
      <c r="Z30" s="157">
        <v>89</v>
      </c>
      <c r="AA30" s="157">
        <v>142</v>
      </c>
      <c r="AB30" s="156">
        <v>127</v>
      </c>
      <c r="AC30" s="157">
        <v>141</v>
      </c>
      <c r="AD30" s="157" t="s">
        <v>307</v>
      </c>
      <c r="AE30" s="156">
        <v>76</v>
      </c>
      <c r="AF30" s="156">
        <v>127</v>
      </c>
      <c r="AG30" s="156">
        <v>164</v>
      </c>
      <c r="AH30" s="157">
        <v>88</v>
      </c>
      <c r="AI30" s="157" t="s">
        <v>307</v>
      </c>
      <c r="AJ30" s="157">
        <v>73</v>
      </c>
      <c r="AK30" s="157" t="s">
        <v>307</v>
      </c>
      <c r="AL30" s="157" t="s">
        <v>307</v>
      </c>
      <c r="AM30" s="157" t="s">
        <v>307</v>
      </c>
      <c r="AN30" s="157" t="s">
        <v>307</v>
      </c>
      <c r="AO30" s="157" t="s">
        <v>307</v>
      </c>
      <c r="AP30" s="157" t="s">
        <v>307</v>
      </c>
      <c r="AQ30" s="157" t="s">
        <v>307</v>
      </c>
      <c r="AR30" s="157" t="s">
        <v>307</v>
      </c>
      <c r="AS30" s="157" t="s">
        <v>307</v>
      </c>
      <c r="AT30" s="157" t="s">
        <v>307</v>
      </c>
      <c r="AU30" s="157" t="s">
        <v>307</v>
      </c>
      <c r="AV30" s="157" t="s">
        <v>307</v>
      </c>
      <c r="AW30" s="157" t="s">
        <v>307</v>
      </c>
      <c r="AX30" s="157" t="s">
        <v>307</v>
      </c>
      <c r="AY30" s="157" t="s">
        <v>307</v>
      </c>
      <c r="AZ30" s="157" t="s">
        <v>307</v>
      </c>
      <c r="BA30" s="157" t="s">
        <v>307</v>
      </c>
      <c r="BB30" s="157" t="s">
        <v>307</v>
      </c>
      <c r="BC30" s="157" t="s">
        <v>307</v>
      </c>
      <c r="BD30" s="12"/>
      <c r="BE30" s="3"/>
    </row>
    <row r="31" spans="1:57" x14ac:dyDescent="0.25">
      <c r="A31" s="3"/>
      <c r="B31" s="3">
        <v>21</v>
      </c>
      <c r="C31" s="154">
        <v>96.290699444885007</v>
      </c>
      <c r="D31" s="154">
        <v>85.864919904837393</v>
      </c>
      <c r="E31" s="154">
        <v>106.490639175258</v>
      </c>
      <c r="F31" s="154">
        <v>95.816713719270396</v>
      </c>
      <c r="G31" s="154">
        <v>134.81213005551101</v>
      </c>
      <c r="H31" s="154">
        <v>114.85030610626499</v>
      </c>
      <c r="I31" s="154">
        <v>95.345332275971501</v>
      </c>
      <c r="J31" s="154">
        <v>81.882198255352904</v>
      </c>
      <c r="K31" s="154">
        <v>96.290699444885007</v>
      </c>
      <c r="L31" s="154">
        <v>88.882309278350505</v>
      </c>
      <c r="M31" s="154">
        <v>102.130388580492</v>
      </c>
      <c r="N31" s="154">
        <v>76.234271213322799</v>
      </c>
      <c r="O31" s="154">
        <v>303.69786518635999</v>
      </c>
      <c r="P31" s="155">
        <v>149.65480095162599</v>
      </c>
      <c r="Q31" s="155" t="s">
        <v>307</v>
      </c>
      <c r="R31" s="154">
        <v>121.359524187153</v>
      </c>
      <c r="S31" s="154">
        <v>145.932431403648</v>
      </c>
      <c r="T31" s="154">
        <v>117.522861221253</v>
      </c>
      <c r="U31" s="155" t="s">
        <v>307</v>
      </c>
      <c r="V31" s="154">
        <v>116.402080888184</v>
      </c>
      <c r="W31" s="154">
        <v>81.7071562252181</v>
      </c>
      <c r="X31" s="154">
        <v>120.75735765265701</v>
      </c>
      <c r="Y31" s="154">
        <v>90.220406026962706</v>
      </c>
      <c r="Z31" s="155">
        <v>88.651895321173697</v>
      </c>
      <c r="AA31" s="155">
        <v>142.827051546392</v>
      </c>
      <c r="AB31" s="154">
        <v>125.349706582078</v>
      </c>
      <c r="AC31" s="155">
        <v>140.909934972244</v>
      </c>
      <c r="AD31" s="155" t="s">
        <v>307</v>
      </c>
      <c r="AE31" s="154">
        <v>76.058118953211704</v>
      </c>
      <c r="AF31" s="154">
        <v>126.763685963521</v>
      </c>
      <c r="AG31" s="154">
        <v>164.80291197462299</v>
      </c>
      <c r="AH31" s="155">
        <v>88.955847739888995</v>
      </c>
      <c r="AI31" s="155" t="s">
        <v>307</v>
      </c>
      <c r="AJ31" s="155">
        <v>68.928935765265706</v>
      </c>
      <c r="AK31" s="155" t="s">
        <v>307</v>
      </c>
      <c r="AL31" s="155" t="s">
        <v>307</v>
      </c>
      <c r="AM31" s="155" t="s">
        <v>307</v>
      </c>
      <c r="AN31" s="155" t="s">
        <v>307</v>
      </c>
      <c r="AO31" s="155" t="s">
        <v>307</v>
      </c>
      <c r="AP31" s="155" t="s">
        <v>307</v>
      </c>
      <c r="AQ31" s="155" t="s">
        <v>307</v>
      </c>
      <c r="AR31" s="155" t="s">
        <v>307</v>
      </c>
      <c r="AS31" s="155" t="s">
        <v>307</v>
      </c>
      <c r="AT31" s="155" t="s">
        <v>307</v>
      </c>
      <c r="AU31" s="155" t="s">
        <v>307</v>
      </c>
      <c r="AV31" s="155" t="s">
        <v>307</v>
      </c>
      <c r="AW31" s="155" t="s">
        <v>307</v>
      </c>
      <c r="AX31" s="155" t="s">
        <v>307</v>
      </c>
      <c r="AY31" s="155" t="s">
        <v>307</v>
      </c>
      <c r="AZ31" s="155" t="s">
        <v>307</v>
      </c>
      <c r="BA31" s="155" t="s">
        <v>307</v>
      </c>
      <c r="BB31" s="155" t="s">
        <v>307</v>
      </c>
      <c r="BC31" s="155" t="s">
        <v>307</v>
      </c>
      <c r="BD31" s="12"/>
      <c r="BE31" s="3"/>
    </row>
    <row r="32" spans="1:57" x14ac:dyDescent="0.25">
      <c r="A32" s="3"/>
      <c r="B32" s="3">
        <v>22</v>
      </c>
      <c r="C32" s="154">
        <v>94.836967486122106</v>
      </c>
      <c r="D32" s="154">
        <v>85.183022997620895</v>
      </c>
      <c r="E32" s="154">
        <v>106.636865979381</v>
      </c>
      <c r="F32" s="154">
        <v>95.375517842981793</v>
      </c>
      <c r="G32" s="154">
        <v>134.209903251388</v>
      </c>
      <c r="H32" s="154">
        <v>114.337357652657</v>
      </c>
      <c r="I32" s="154">
        <v>94.550033306899294</v>
      </c>
      <c r="J32" s="154">
        <v>79.4647549563838</v>
      </c>
      <c r="K32" s="154">
        <v>94.836967486122106</v>
      </c>
      <c r="L32" s="154">
        <v>85.391257731958802</v>
      </c>
      <c r="M32" s="154">
        <v>102.282759714512</v>
      </c>
      <c r="N32" s="154">
        <v>74.152456780333097</v>
      </c>
      <c r="O32" s="154">
        <v>306.33324662965902</v>
      </c>
      <c r="P32" s="155">
        <v>148.88177002379101</v>
      </c>
      <c r="Q32" s="155" t="s">
        <v>307</v>
      </c>
      <c r="R32" s="154">
        <v>119.79498810467901</v>
      </c>
      <c r="S32" s="154">
        <v>145.57041078509101</v>
      </c>
      <c r="T32" s="154">
        <v>116.785871530531</v>
      </c>
      <c r="U32" s="155" t="s">
        <v>307</v>
      </c>
      <c r="V32" s="154">
        <v>115.582452022205</v>
      </c>
      <c r="W32" s="154">
        <v>81.222578905630499</v>
      </c>
      <c r="X32" s="154">
        <v>120.149233941316</v>
      </c>
      <c r="Y32" s="154">
        <v>89.371210150674102</v>
      </c>
      <c r="Z32" s="155">
        <v>87.845297383029305</v>
      </c>
      <c r="AA32" s="155">
        <v>142.57187628866001</v>
      </c>
      <c r="AB32" s="154">
        <v>124.094242664552</v>
      </c>
      <c r="AC32" s="155">
        <v>140.34304837430599</v>
      </c>
      <c r="AD32" s="155" t="s">
        <v>307</v>
      </c>
      <c r="AE32" s="154">
        <v>75.845252973830299</v>
      </c>
      <c r="AF32" s="154">
        <v>126.15989214908799</v>
      </c>
      <c r="AG32" s="154">
        <v>164.75227279936601</v>
      </c>
      <c r="AH32" s="155">
        <v>89.3887961934972</v>
      </c>
      <c r="AI32" s="155" t="s">
        <v>307</v>
      </c>
      <c r="AJ32" s="155">
        <v>65.7645233941317</v>
      </c>
      <c r="AK32" s="155" t="s">
        <v>307</v>
      </c>
      <c r="AL32" s="155" t="s">
        <v>307</v>
      </c>
      <c r="AM32" s="155" t="s">
        <v>307</v>
      </c>
      <c r="AN32" s="155" t="s">
        <v>307</v>
      </c>
      <c r="AO32" s="155" t="s">
        <v>307</v>
      </c>
      <c r="AP32" s="155" t="s">
        <v>307</v>
      </c>
      <c r="AQ32" s="155" t="s">
        <v>307</v>
      </c>
      <c r="AR32" s="155" t="s">
        <v>307</v>
      </c>
      <c r="AS32" s="155" t="s">
        <v>307</v>
      </c>
      <c r="AT32" s="155" t="s">
        <v>307</v>
      </c>
      <c r="AU32" s="155" t="s">
        <v>307</v>
      </c>
      <c r="AV32" s="155" t="s">
        <v>307</v>
      </c>
      <c r="AW32" s="155" t="s">
        <v>307</v>
      </c>
      <c r="AX32" s="155" t="s">
        <v>307</v>
      </c>
      <c r="AY32" s="155" t="s">
        <v>307</v>
      </c>
      <c r="AZ32" s="155" t="s">
        <v>307</v>
      </c>
      <c r="BA32" s="155" t="s">
        <v>307</v>
      </c>
      <c r="BB32" s="155" t="s">
        <v>307</v>
      </c>
      <c r="BC32" s="155" t="s">
        <v>307</v>
      </c>
      <c r="BD32" s="12"/>
      <c r="BE32" s="3"/>
    </row>
    <row r="33" spans="1:57" x14ac:dyDescent="0.25">
      <c r="A33" s="3"/>
      <c r="B33" s="3">
        <v>23</v>
      </c>
      <c r="C33" s="154">
        <v>93.610407613005506</v>
      </c>
      <c r="D33" s="154">
        <v>84.903955590800905</v>
      </c>
      <c r="E33" s="154">
        <v>106.476948453608</v>
      </c>
      <c r="F33" s="154">
        <v>94.705068992862806</v>
      </c>
      <c r="G33" s="154">
        <v>133.239359238699</v>
      </c>
      <c r="H33" s="154">
        <v>113.501516256939</v>
      </c>
      <c r="I33" s="154">
        <v>93.629728786677205</v>
      </c>
      <c r="J33" s="154">
        <v>77.669852498017406</v>
      </c>
      <c r="K33" s="154">
        <v>93.610407613005506</v>
      </c>
      <c r="L33" s="154">
        <v>81.568329896907201</v>
      </c>
      <c r="M33" s="154">
        <v>102.454670896114</v>
      </c>
      <c r="N33" s="154">
        <v>72.678566217287894</v>
      </c>
      <c r="O33" s="154">
        <v>306.246420301348</v>
      </c>
      <c r="P33" s="155">
        <v>147.72844409199001</v>
      </c>
      <c r="Q33" s="155" t="s">
        <v>307</v>
      </c>
      <c r="R33" s="154">
        <v>118.297954004758</v>
      </c>
      <c r="S33" s="154">
        <v>144.94665503568601</v>
      </c>
      <c r="T33" s="154">
        <v>115.817903251388</v>
      </c>
      <c r="U33" s="155" t="s">
        <v>307</v>
      </c>
      <c r="V33" s="154">
        <v>114.565747819191</v>
      </c>
      <c r="W33" s="154">
        <v>80.567571768437702</v>
      </c>
      <c r="X33" s="154">
        <v>119.216237906423</v>
      </c>
      <c r="Y33" s="154">
        <v>88.460145915939705</v>
      </c>
      <c r="Z33" s="155">
        <v>86.631149881046795</v>
      </c>
      <c r="AA33" s="155">
        <v>141.35472164948499</v>
      </c>
      <c r="AB33" s="154">
        <v>123.189738302934</v>
      </c>
      <c r="AC33" s="155">
        <v>139.35232038065001</v>
      </c>
      <c r="AD33" s="155" t="s">
        <v>307</v>
      </c>
      <c r="AE33" s="154">
        <v>75.391511498810502</v>
      </c>
      <c r="AF33" s="154">
        <v>125.22944964314</v>
      </c>
      <c r="AG33" s="154">
        <v>163.94292149088</v>
      </c>
      <c r="AH33" s="155">
        <v>89.356945281522599</v>
      </c>
      <c r="AI33" s="155" t="s">
        <v>307</v>
      </c>
      <c r="AJ33" s="155">
        <v>63.406023790642301</v>
      </c>
      <c r="AK33" s="155" t="s">
        <v>307</v>
      </c>
      <c r="AL33" s="155" t="s">
        <v>307</v>
      </c>
      <c r="AM33" s="155" t="s">
        <v>307</v>
      </c>
      <c r="AN33" s="155" t="s">
        <v>307</v>
      </c>
      <c r="AO33" s="155" t="s">
        <v>307</v>
      </c>
      <c r="AP33" s="155" t="s">
        <v>307</v>
      </c>
      <c r="AQ33" s="155" t="s">
        <v>307</v>
      </c>
      <c r="AR33" s="155" t="s">
        <v>307</v>
      </c>
      <c r="AS33" s="155" t="s">
        <v>307</v>
      </c>
      <c r="AT33" s="155" t="s">
        <v>307</v>
      </c>
      <c r="AU33" s="155" t="s">
        <v>307</v>
      </c>
      <c r="AV33" s="155" t="s">
        <v>307</v>
      </c>
      <c r="AW33" s="155" t="s">
        <v>307</v>
      </c>
      <c r="AX33" s="155" t="s">
        <v>307</v>
      </c>
      <c r="AY33" s="155" t="s">
        <v>307</v>
      </c>
      <c r="AZ33" s="155" t="s">
        <v>307</v>
      </c>
      <c r="BA33" s="155" t="s">
        <v>307</v>
      </c>
      <c r="BB33" s="155" t="s">
        <v>307</v>
      </c>
      <c r="BC33" s="155" t="s">
        <v>307</v>
      </c>
      <c r="BD33" s="12"/>
      <c r="BE33" s="3"/>
    </row>
    <row r="34" spans="1:57" x14ac:dyDescent="0.25">
      <c r="A34" s="3"/>
      <c r="B34" s="3">
        <v>24</v>
      </c>
      <c r="C34" s="154">
        <v>92.582623314829505</v>
      </c>
      <c r="D34" s="154">
        <v>84.977363996827904</v>
      </c>
      <c r="E34" s="154">
        <v>106.049154639175</v>
      </c>
      <c r="F34" s="154">
        <v>93.834023790642306</v>
      </c>
      <c r="G34" s="154">
        <v>131.94653766851701</v>
      </c>
      <c r="H34" s="154">
        <v>112.383143536875</v>
      </c>
      <c r="I34" s="154">
        <v>92.600044409199</v>
      </c>
      <c r="J34" s="154">
        <v>76.419673275178397</v>
      </c>
      <c r="K34" s="154">
        <v>92.582623314829505</v>
      </c>
      <c r="L34" s="154">
        <v>77.455010309278407</v>
      </c>
      <c r="M34" s="154">
        <v>102.64367961935</v>
      </c>
      <c r="N34" s="154">
        <v>71.736609040444094</v>
      </c>
      <c r="O34" s="154">
        <v>303.77766217287899</v>
      </c>
      <c r="P34" s="155">
        <v>146.24236003172101</v>
      </c>
      <c r="Q34" s="155" t="s">
        <v>307</v>
      </c>
      <c r="R34" s="154">
        <v>116.85998413957201</v>
      </c>
      <c r="S34" s="154">
        <v>144.093881046788</v>
      </c>
      <c r="T34" s="154">
        <v>114.647828707375</v>
      </c>
      <c r="U34" s="155" t="s">
        <v>307</v>
      </c>
      <c r="V34" s="154">
        <v>113.376602696273</v>
      </c>
      <c r="W34" s="154">
        <v>79.763438540840596</v>
      </c>
      <c r="X34" s="154">
        <v>117.99897858842201</v>
      </c>
      <c r="Y34" s="154">
        <v>87.494946867565403</v>
      </c>
      <c r="Z34" s="155">
        <v>85.0603965107058</v>
      </c>
      <c r="AA34" s="155">
        <v>139.29583505154599</v>
      </c>
      <c r="AB34" s="154">
        <v>122.592323552736</v>
      </c>
      <c r="AC34" s="155">
        <v>137.99073116574101</v>
      </c>
      <c r="AD34" s="155" t="s">
        <v>307</v>
      </c>
      <c r="AE34" s="154">
        <v>74.727003965107102</v>
      </c>
      <c r="AF34" s="154">
        <v>124.013189532117</v>
      </c>
      <c r="AG34" s="154">
        <v>162.46969706582101</v>
      </c>
      <c r="AH34" s="155">
        <v>88.918394924663005</v>
      </c>
      <c r="AI34" s="155" t="s">
        <v>307</v>
      </c>
      <c r="AJ34" s="155">
        <v>61.752697858842197</v>
      </c>
      <c r="AK34" s="155" t="s">
        <v>307</v>
      </c>
      <c r="AL34" s="155" t="s">
        <v>307</v>
      </c>
      <c r="AM34" s="155" t="s">
        <v>307</v>
      </c>
      <c r="AN34" s="155" t="s">
        <v>307</v>
      </c>
      <c r="AO34" s="155" t="s">
        <v>307</v>
      </c>
      <c r="AP34" s="155" t="s">
        <v>307</v>
      </c>
      <c r="AQ34" s="155" t="s">
        <v>307</v>
      </c>
      <c r="AR34" s="155" t="s">
        <v>307</v>
      </c>
      <c r="AS34" s="155" t="s">
        <v>307</v>
      </c>
      <c r="AT34" s="155" t="s">
        <v>307</v>
      </c>
      <c r="AU34" s="155" t="s">
        <v>307</v>
      </c>
      <c r="AV34" s="155" t="s">
        <v>307</v>
      </c>
      <c r="AW34" s="155" t="s">
        <v>307</v>
      </c>
      <c r="AX34" s="155" t="s">
        <v>307</v>
      </c>
      <c r="AY34" s="155" t="s">
        <v>307</v>
      </c>
      <c r="AZ34" s="155" t="s">
        <v>307</v>
      </c>
      <c r="BA34" s="155" t="s">
        <v>307</v>
      </c>
      <c r="BB34" s="155" t="s">
        <v>307</v>
      </c>
      <c r="BC34" s="155" t="s">
        <v>307</v>
      </c>
      <c r="BD34" s="12"/>
      <c r="BE34" s="3"/>
    </row>
    <row r="35" spans="1:57" x14ac:dyDescent="0.25">
      <c r="A35" s="3"/>
      <c r="B35" s="8">
        <v>25</v>
      </c>
      <c r="C35" s="156">
        <v>91.725218080888197</v>
      </c>
      <c r="D35" s="156">
        <v>85.352894528152305</v>
      </c>
      <c r="E35" s="156">
        <v>105.39175257732001</v>
      </c>
      <c r="F35" s="156">
        <v>92.791038858049205</v>
      </c>
      <c r="G35" s="156">
        <v>130.377478191911</v>
      </c>
      <c r="H35" s="156">
        <v>111.02260111023</v>
      </c>
      <c r="I35" s="156">
        <v>91.476605868358405</v>
      </c>
      <c r="J35" s="156">
        <v>75.636399682791406</v>
      </c>
      <c r="K35" s="156">
        <v>91.725218080888197</v>
      </c>
      <c r="L35" s="156">
        <v>73.0927835051546</v>
      </c>
      <c r="M35" s="156">
        <v>102.84734337827101</v>
      </c>
      <c r="N35" s="156">
        <v>71.250594766058697</v>
      </c>
      <c r="O35" s="156">
        <v>299.26724821570201</v>
      </c>
      <c r="P35" s="157">
        <v>144.47105471847701</v>
      </c>
      <c r="Q35" s="157" t="s">
        <v>307</v>
      </c>
      <c r="R35" s="156">
        <v>115.47264076130099</v>
      </c>
      <c r="S35" s="156">
        <v>143.044805709754</v>
      </c>
      <c r="T35" s="156">
        <v>113.30452022204599</v>
      </c>
      <c r="U35" s="157" t="s">
        <v>307</v>
      </c>
      <c r="V35" s="156">
        <v>112.039651070579</v>
      </c>
      <c r="W35" s="156">
        <v>78.8314829500397</v>
      </c>
      <c r="X35" s="156">
        <v>116.53806502775601</v>
      </c>
      <c r="Y35" s="156">
        <v>86.483346550356899</v>
      </c>
      <c r="Z35" s="157">
        <v>83.183980967486093</v>
      </c>
      <c r="AA35" s="157">
        <v>136.51546391752601</v>
      </c>
      <c r="AB35" s="156">
        <v>122.258128469469</v>
      </c>
      <c r="AC35" s="157">
        <v>136.31126090404399</v>
      </c>
      <c r="AD35" s="157" t="s">
        <v>307</v>
      </c>
      <c r="AE35" s="156">
        <v>73.881839809674901</v>
      </c>
      <c r="AF35" s="156">
        <v>122.55194290245799</v>
      </c>
      <c r="AG35" s="156">
        <v>160.427438540841</v>
      </c>
      <c r="AH35" s="157">
        <v>88.131245043616204</v>
      </c>
      <c r="AI35" s="157" t="s">
        <v>307</v>
      </c>
      <c r="AJ35" s="157">
        <v>60.703806502775599</v>
      </c>
      <c r="AK35" s="157" t="s">
        <v>307</v>
      </c>
      <c r="AL35" s="157" t="s">
        <v>307</v>
      </c>
      <c r="AM35" s="157" t="s">
        <v>307</v>
      </c>
      <c r="AN35" s="157" t="s">
        <v>307</v>
      </c>
      <c r="AO35" s="157" t="s">
        <v>307</v>
      </c>
      <c r="AP35" s="157" t="s">
        <v>307</v>
      </c>
      <c r="AQ35" s="157" t="s">
        <v>307</v>
      </c>
      <c r="AR35" s="157" t="s">
        <v>307</v>
      </c>
      <c r="AS35" s="157" t="s">
        <v>307</v>
      </c>
      <c r="AT35" s="157" t="s">
        <v>307</v>
      </c>
      <c r="AU35" s="157" t="s">
        <v>307</v>
      </c>
      <c r="AV35" s="157" t="s">
        <v>307</v>
      </c>
      <c r="AW35" s="157" t="s">
        <v>307</v>
      </c>
      <c r="AX35" s="157" t="s">
        <v>307</v>
      </c>
      <c r="AY35" s="157" t="s">
        <v>307</v>
      </c>
      <c r="AZ35" s="157" t="s">
        <v>307</v>
      </c>
      <c r="BA35" s="157" t="s">
        <v>307</v>
      </c>
      <c r="BB35" s="157" t="s">
        <v>307</v>
      </c>
      <c r="BC35" s="157" t="s">
        <v>307</v>
      </c>
      <c r="BD35" s="12"/>
      <c r="BE35" s="3"/>
    </row>
    <row r="36" spans="1:57" x14ac:dyDescent="0.25">
      <c r="A36" s="3"/>
      <c r="B36" s="3">
        <v>26</v>
      </c>
      <c r="C36" s="154">
        <v>91.009795400475795</v>
      </c>
      <c r="D36" s="154">
        <v>85.980193497224406</v>
      </c>
      <c r="E36" s="154">
        <v>104.543010309278</v>
      </c>
      <c r="F36" s="154">
        <v>91.604770816812007</v>
      </c>
      <c r="G36" s="154">
        <v>128.57822045995201</v>
      </c>
      <c r="H36" s="154">
        <v>109.46025059476599</v>
      </c>
      <c r="I36" s="154">
        <v>90.2750388580492</v>
      </c>
      <c r="J36" s="154">
        <v>75.242214115781096</v>
      </c>
      <c r="K36" s="154">
        <v>91.009795400475795</v>
      </c>
      <c r="L36" s="154">
        <v>68.523134020618599</v>
      </c>
      <c r="M36" s="154">
        <v>103.063219666931</v>
      </c>
      <c r="N36" s="154">
        <v>71.144532910388605</v>
      </c>
      <c r="O36" s="154">
        <v>293.055454401269</v>
      </c>
      <c r="P36" s="155">
        <v>142.46206502775601</v>
      </c>
      <c r="Q36" s="155" t="s">
        <v>307</v>
      </c>
      <c r="R36" s="154">
        <v>114.12748612212501</v>
      </c>
      <c r="S36" s="154">
        <v>141.83214591594</v>
      </c>
      <c r="T36" s="154">
        <v>111.816850118953</v>
      </c>
      <c r="U36" s="155" t="s">
        <v>307</v>
      </c>
      <c r="V36" s="154">
        <v>110.57952735923899</v>
      </c>
      <c r="W36" s="154">
        <v>77.793008723235502</v>
      </c>
      <c r="X36" s="154">
        <v>114.874106264869</v>
      </c>
      <c r="Y36" s="154">
        <v>85.433078509119795</v>
      </c>
      <c r="Z36" s="155">
        <v>81.052846946867604</v>
      </c>
      <c r="AA36" s="155">
        <v>133.133855670103</v>
      </c>
      <c r="AB36" s="154">
        <v>122.143283108644</v>
      </c>
      <c r="AC36" s="155">
        <v>134.36688977002399</v>
      </c>
      <c r="AD36" s="155" t="s">
        <v>307</v>
      </c>
      <c r="AE36" s="154">
        <v>72.886128469468701</v>
      </c>
      <c r="AF36" s="154">
        <v>120.886540840603</v>
      </c>
      <c r="AG36" s="154">
        <v>157.91098493259301</v>
      </c>
      <c r="AH36" s="155">
        <v>87.053595559080094</v>
      </c>
      <c r="AI36" s="155" t="s">
        <v>307</v>
      </c>
      <c r="AJ36" s="155">
        <v>60.158610626486897</v>
      </c>
      <c r="AK36" s="155" t="s">
        <v>307</v>
      </c>
      <c r="AL36" s="155" t="s">
        <v>307</v>
      </c>
      <c r="AM36" s="155" t="s">
        <v>307</v>
      </c>
      <c r="AN36" s="155" t="s">
        <v>307</v>
      </c>
      <c r="AO36" s="155" t="s">
        <v>307</v>
      </c>
      <c r="AP36" s="155" t="s">
        <v>307</v>
      </c>
      <c r="AQ36" s="155" t="s">
        <v>307</v>
      </c>
      <c r="AR36" s="155" t="s">
        <v>307</v>
      </c>
      <c r="AS36" s="155" t="s">
        <v>307</v>
      </c>
      <c r="AT36" s="155" t="s">
        <v>307</v>
      </c>
      <c r="AU36" s="155" t="s">
        <v>307</v>
      </c>
      <c r="AV36" s="155" t="s">
        <v>307</v>
      </c>
      <c r="AW36" s="155" t="s">
        <v>307</v>
      </c>
      <c r="AX36" s="155" t="s">
        <v>307</v>
      </c>
      <c r="AY36" s="155" t="s">
        <v>307</v>
      </c>
      <c r="AZ36" s="155" t="s">
        <v>307</v>
      </c>
      <c r="BA36" s="155" t="s">
        <v>307</v>
      </c>
      <c r="BB36" s="155" t="s">
        <v>307</v>
      </c>
      <c r="BC36" s="155" t="s">
        <v>307</v>
      </c>
      <c r="BD36" s="12"/>
      <c r="BE36" s="3"/>
    </row>
    <row r="37" spans="1:57" x14ac:dyDescent="0.25">
      <c r="A37" s="3"/>
      <c r="B37" s="3">
        <v>27</v>
      </c>
      <c r="C37" s="154">
        <v>90.407958762886594</v>
      </c>
      <c r="D37" s="154">
        <v>86.808907216494802</v>
      </c>
      <c r="E37" s="154">
        <v>103.541195876289</v>
      </c>
      <c r="F37" s="154">
        <v>90.303876288659794</v>
      </c>
      <c r="G37" s="154">
        <v>126.594804123711</v>
      </c>
      <c r="H37" s="154">
        <v>107.736453608247</v>
      </c>
      <c r="I37" s="154">
        <v>89.010969072164897</v>
      </c>
      <c r="J37" s="154">
        <v>75.159298969072196</v>
      </c>
      <c r="K37" s="154">
        <v>90.407958762886594</v>
      </c>
      <c r="L37" s="154">
        <v>63.787546391752599</v>
      </c>
      <c r="M37" s="154">
        <v>103.288865979381</v>
      </c>
      <c r="N37" s="154">
        <v>71.342432989690707</v>
      </c>
      <c r="O37" s="154">
        <v>285.482556701031</v>
      </c>
      <c r="P37" s="155">
        <v>140.26292783505201</v>
      </c>
      <c r="Q37" s="155" t="s">
        <v>307</v>
      </c>
      <c r="R37" s="154">
        <v>112.816082474227</v>
      </c>
      <c r="S37" s="154">
        <v>140.488618556701</v>
      </c>
      <c r="T37" s="154">
        <v>110.213690721649</v>
      </c>
      <c r="U37" s="155" t="s">
        <v>307</v>
      </c>
      <c r="V37" s="154">
        <v>109.020865979381</v>
      </c>
      <c r="W37" s="154">
        <v>76.669319587628806</v>
      </c>
      <c r="X37" s="154">
        <v>113.04771134020601</v>
      </c>
      <c r="Y37" s="154">
        <v>84.351876288659795</v>
      </c>
      <c r="Z37" s="155">
        <v>78.717938144329906</v>
      </c>
      <c r="AA37" s="155">
        <v>129.271257731959</v>
      </c>
      <c r="AB37" s="154">
        <v>122.20391752577299</v>
      </c>
      <c r="AC37" s="155">
        <v>132.21059793814399</v>
      </c>
      <c r="AD37" s="155" t="s">
        <v>307</v>
      </c>
      <c r="AE37" s="154">
        <v>71.769979381443306</v>
      </c>
      <c r="AF37" s="154">
        <v>119.05781443299</v>
      </c>
      <c r="AG37" s="154">
        <v>155.01517525773201</v>
      </c>
      <c r="AH37" s="155">
        <v>85.743546391752602</v>
      </c>
      <c r="AI37" s="155" t="s">
        <v>307</v>
      </c>
      <c r="AJ37" s="155">
        <v>60.016371134020602</v>
      </c>
      <c r="AK37" s="155" t="s">
        <v>307</v>
      </c>
      <c r="AL37" s="155" t="s">
        <v>307</v>
      </c>
      <c r="AM37" s="155" t="s">
        <v>307</v>
      </c>
      <c r="AN37" s="155" t="s">
        <v>307</v>
      </c>
      <c r="AO37" s="155" t="s">
        <v>307</v>
      </c>
      <c r="AP37" s="155" t="s">
        <v>307</v>
      </c>
      <c r="AQ37" s="155" t="s">
        <v>307</v>
      </c>
      <c r="AR37" s="155" t="s">
        <v>307</v>
      </c>
      <c r="AS37" s="155" t="s">
        <v>307</v>
      </c>
      <c r="AT37" s="155" t="s">
        <v>307</v>
      </c>
      <c r="AU37" s="155" t="s">
        <v>307</v>
      </c>
      <c r="AV37" s="155" t="s">
        <v>307</v>
      </c>
      <c r="AW37" s="155" t="s">
        <v>307</v>
      </c>
      <c r="AX37" s="155" t="s">
        <v>307</v>
      </c>
      <c r="AY37" s="155" t="s">
        <v>307</v>
      </c>
      <c r="AZ37" s="155" t="s">
        <v>307</v>
      </c>
      <c r="BA37" s="155" t="s">
        <v>307</v>
      </c>
      <c r="BB37" s="155" t="s">
        <v>307</v>
      </c>
      <c r="BC37" s="155" t="s">
        <v>307</v>
      </c>
      <c r="BD37" s="12"/>
      <c r="BE37" s="3"/>
    </row>
    <row r="38" spans="1:57" x14ac:dyDescent="0.25">
      <c r="A38" s="3"/>
      <c r="B38" s="3">
        <v>28</v>
      </c>
      <c r="C38" s="154">
        <v>89.891311657414803</v>
      </c>
      <c r="D38" s="154">
        <v>87.788681998414006</v>
      </c>
      <c r="E38" s="154">
        <v>102.424577319588</v>
      </c>
      <c r="F38" s="154">
        <v>88.917011895321195</v>
      </c>
      <c r="G38" s="154">
        <v>124.473268834259</v>
      </c>
      <c r="H38" s="154">
        <v>105.891571768438</v>
      </c>
      <c r="I38" s="154">
        <v>87.700022204599506</v>
      </c>
      <c r="J38" s="154">
        <v>75.3098366375892</v>
      </c>
      <c r="K38" s="154">
        <v>89.891311657414803</v>
      </c>
      <c r="L38" s="154">
        <v>58.927505154639199</v>
      </c>
      <c r="M38" s="154">
        <v>103.521839809675</v>
      </c>
      <c r="N38" s="154">
        <v>71.768304520222003</v>
      </c>
      <c r="O38" s="154">
        <v>276.88883108643898</v>
      </c>
      <c r="P38" s="155">
        <v>137.92118001585999</v>
      </c>
      <c r="Q38" s="155" t="s">
        <v>307</v>
      </c>
      <c r="R38" s="154">
        <v>111.529992069786</v>
      </c>
      <c r="S38" s="154">
        <v>139.046940523394</v>
      </c>
      <c r="T38" s="154">
        <v>108.523914353688</v>
      </c>
      <c r="U38" s="155" t="s">
        <v>307</v>
      </c>
      <c r="V38" s="154">
        <v>107.388301348136</v>
      </c>
      <c r="W38" s="154">
        <v>75.481719270420299</v>
      </c>
      <c r="X38" s="154">
        <v>111.099489294211</v>
      </c>
      <c r="Y38" s="154">
        <v>83.247473433782702</v>
      </c>
      <c r="Z38" s="155">
        <v>76.230198255352903</v>
      </c>
      <c r="AA38" s="155">
        <v>125.047917525773</v>
      </c>
      <c r="AB38" s="154">
        <v>122.396161776368</v>
      </c>
      <c r="AC38" s="155">
        <v>129.89536558287099</v>
      </c>
      <c r="AD38" s="155" t="s">
        <v>307</v>
      </c>
      <c r="AE38" s="154">
        <v>70.563501982553504</v>
      </c>
      <c r="AF38" s="154">
        <v>117.106594766059</v>
      </c>
      <c r="AG38" s="154">
        <v>151.83484853291</v>
      </c>
      <c r="AH38" s="155">
        <v>84.2591974623315</v>
      </c>
      <c r="AI38" s="155" t="s">
        <v>307</v>
      </c>
      <c r="AJ38" s="155">
        <v>60.176348929421103</v>
      </c>
      <c r="AK38" s="155" t="s">
        <v>307</v>
      </c>
      <c r="AL38" s="155" t="s">
        <v>307</v>
      </c>
      <c r="AM38" s="155" t="s">
        <v>307</v>
      </c>
      <c r="AN38" s="155" t="s">
        <v>307</v>
      </c>
      <c r="AO38" s="155" t="s">
        <v>307</v>
      </c>
      <c r="AP38" s="155" t="s">
        <v>307</v>
      </c>
      <c r="AQ38" s="155" t="s">
        <v>307</v>
      </c>
      <c r="AR38" s="155" t="s">
        <v>307</v>
      </c>
      <c r="AS38" s="155" t="s">
        <v>307</v>
      </c>
      <c r="AT38" s="155" t="s">
        <v>307</v>
      </c>
      <c r="AU38" s="155" t="s">
        <v>307</v>
      </c>
      <c r="AV38" s="155" t="s">
        <v>307</v>
      </c>
      <c r="AW38" s="155" t="s">
        <v>307</v>
      </c>
      <c r="AX38" s="155" t="s">
        <v>307</v>
      </c>
      <c r="AY38" s="155" t="s">
        <v>307</v>
      </c>
      <c r="AZ38" s="155" t="s">
        <v>307</v>
      </c>
      <c r="BA38" s="155" t="s">
        <v>307</v>
      </c>
      <c r="BB38" s="155" t="s">
        <v>307</v>
      </c>
      <c r="BC38" s="155" t="s">
        <v>307</v>
      </c>
      <c r="BD38" s="12"/>
      <c r="BE38" s="3"/>
    </row>
    <row r="39" spans="1:57" x14ac:dyDescent="0.25">
      <c r="A39" s="3"/>
      <c r="B39" s="3">
        <v>29</v>
      </c>
      <c r="C39" s="154">
        <v>89.431457573354507</v>
      </c>
      <c r="D39" s="154">
        <v>88.869164155432202</v>
      </c>
      <c r="E39" s="154">
        <v>101.231422680412</v>
      </c>
      <c r="F39" s="154">
        <v>87.472834258524998</v>
      </c>
      <c r="G39" s="154">
        <v>122.25965424266499</v>
      </c>
      <c r="H39" s="154">
        <v>103.965966693101</v>
      </c>
      <c r="I39" s="154">
        <v>86.357823949246594</v>
      </c>
      <c r="J39" s="154">
        <v>75.616009516256895</v>
      </c>
      <c r="K39" s="154">
        <v>89.431457573354507</v>
      </c>
      <c r="L39" s="154">
        <v>53.9844948453608</v>
      </c>
      <c r="M39" s="154">
        <v>103.759698651864</v>
      </c>
      <c r="N39" s="154">
        <v>72.346157018239495</v>
      </c>
      <c r="O39" s="154">
        <v>267.61455352894501</v>
      </c>
      <c r="P39" s="155">
        <v>135.484358445678</v>
      </c>
      <c r="Q39" s="155" t="s">
        <v>307</v>
      </c>
      <c r="R39" s="154">
        <v>110.260777160983</v>
      </c>
      <c r="S39" s="154">
        <v>137.53982870737499</v>
      </c>
      <c r="T39" s="154">
        <v>106.77639333862</v>
      </c>
      <c r="U39" s="155" t="s">
        <v>307</v>
      </c>
      <c r="V39" s="154">
        <v>105.70646788263301</v>
      </c>
      <c r="W39" s="154">
        <v>74.251511498810501</v>
      </c>
      <c r="X39" s="154">
        <v>109.07004916732799</v>
      </c>
      <c r="Y39" s="154">
        <v>82.127603489294202</v>
      </c>
      <c r="Z39" s="155">
        <v>73.640570975416296</v>
      </c>
      <c r="AA39" s="155">
        <v>120.584082474227</v>
      </c>
      <c r="AB39" s="154">
        <v>122.67614591594</v>
      </c>
      <c r="AC39" s="155">
        <v>127.474172878668</v>
      </c>
      <c r="AD39" s="155" t="s">
        <v>307</v>
      </c>
      <c r="AE39" s="154">
        <v>69.296805709754196</v>
      </c>
      <c r="AF39" s="154">
        <v>115.073712926249</v>
      </c>
      <c r="AG39" s="154">
        <v>148.464843774782</v>
      </c>
      <c r="AH39" s="155">
        <v>82.658648691514699</v>
      </c>
      <c r="AI39" s="155" t="s">
        <v>307</v>
      </c>
      <c r="AJ39" s="155">
        <v>60.537804916732803</v>
      </c>
      <c r="AK39" s="155" t="s">
        <v>307</v>
      </c>
      <c r="AL39" s="155" t="s">
        <v>307</v>
      </c>
      <c r="AM39" s="155" t="s">
        <v>307</v>
      </c>
      <c r="AN39" s="155" t="s">
        <v>307</v>
      </c>
      <c r="AO39" s="155" t="s">
        <v>307</v>
      </c>
      <c r="AP39" s="155" t="s">
        <v>307</v>
      </c>
      <c r="AQ39" s="155" t="s">
        <v>307</v>
      </c>
      <c r="AR39" s="155" t="s">
        <v>307</v>
      </c>
      <c r="AS39" s="155" t="s">
        <v>307</v>
      </c>
      <c r="AT39" s="155" t="s">
        <v>307</v>
      </c>
      <c r="AU39" s="155" t="s">
        <v>307</v>
      </c>
      <c r="AV39" s="155" t="s">
        <v>307</v>
      </c>
      <c r="AW39" s="155" t="s">
        <v>307</v>
      </c>
      <c r="AX39" s="155" t="s">
        <v>307</v>
      </c>
      <c r="AY39" s="155" t="s">
        <v>307</v>
      </c>
      <c r="AZ39" s="155" t="s">
        <v>307</v>
      </c>
      <c r="BA39" s="155" t="s">
        <v>307</v>
      </c>
      <c r="BB39" s="155" t="s">
        <v>307</v>
      </c>
      <c r="BC39" s="155" t="s">
        <v>307</v>
      </c>
      <c r="BD39" s="12"/>
      <c r="BE39" s="3"/>
    </row>
    <row r="40" spans="1:57" x14ac:dyDescent="0.25">
      <c r="A40" s="3"/>
      <c r="B40" s="8">
        <v>30</v>
      </c>
      <c r="C40" s="156">
        <v>89</v>
      </c>
      <c r="D40" s="156">
        <v>90</v>
      </c>
      <c r="E40" s="156">
        <v>100</v>
      </c>
      <c r="F40" s="156">
        <v>86</v>
      </c>
      <c r="G40" s="156">
        <v>120</v>
      </c>
      <c r="H40" s="156">
        <v>102</v>
      </c>
      <c r="I40" s="156">
        <v>85</v>
      </c>
      <c r="J40" s="156">
        <v>76</v>
      </c>
      <c r="K40" s="156">
        <v>89</v>
      </c>
      <c r="L40" s="156">
        <v>49</v>
      </c>
      <c r="M40" s="156">
        <v>104</v>
      </c>
      <c r="N40" s="156">
        <v>73</v>
      </c>
      <c r="O40" s="156">
        <v>258</v>
      </c>
      <c r="P40" s="157">
        <v>133</v>
      </c>
      <c r="Q40" s="157" t="s">
        <v>307</v>
      </c>
      <c r="R40" s="156">
        <v>109</v>
      </c>
      <c r="S40" s="156">
        <v>136</v>
      </c>
      <c r="T40" s="156">
        <v>105</v>
      </c>
      <c r="U40" s="157" t="s">
        <v>307</v>
      </c>
      <c r="V40" s="156">
        <v>104</v>
      </c>
      <c r="W40" s="156">
        <v>73</v>
      </c>
      <c r="X40" s="156">
        <v>107</v>
      </c>
      <c r="Y40" s="156">
        <v>81</v>
      </c>
      <c r="Z40" s="157">
        <v>71</v>
      </c>
      <c r="AA40" s="157">
        <v>116</v>
      </c>
      <c r="AB40" s="156">
        <v>123</v>
      </c>
      <c r="AC40" s="157">
        <v>125</v>
      </c>
      <c r="AD40" s="157" t="s">
        <v>307</v>
      </c>
      <c r="AE40" s="156">
        <v>68</v>
      </c>
      <c r="AF40" s="156">
        <v>113</v>
      </c>
      <c r="AG40" s="156">
        <v>145</v>
      </c>
      <c r="AH40" s="157">
        <v>81</v>
      </c>
      <c r="AI40" s="157" t="s">
        <v>307</v>
      </c>
      <c r="AJ40" s="157">
        <v>61</v>
      </c>
      <c r="AK40" s="157" t="s">
        <v>307</v>
      </c>
      <c r="AL40" s="157" t="s">
        <v>307</v>
      </c>
      <c r="AM40" s="157" t="s">
        <v>307</v>
      </c>
      <c r="AN40" s="157" t="s">
        <v>307</v>
      </c>
      <c r="AO40" s="157" t="s">
        <v>307</v>
      </c>
      <c r="AP40" s="157" t="s">
        <v>307</v>
      </c>
      <c r="AQ40" s="157" t="s">
        <v>307</v>
      </c>
      <c r="AR40" s="157" t="s">
        <v>307</v>
      </c>
      <c r="AS40" s="157" t="s">
        <v>307</v>
      </c>
      <c r="AT40" s="157" t="s">
        <v>307</v>
      </c>
      <c r="AU40" s="157" t="s">
        <v>307</v>
      </c>
      <c r="AV40" s="157" t="s">
        <v>307</v>
      </c>
      <c r="AW40" s="157" t="s">
        <v>307</v>
      </c>
      <c r="AX40" s="157" t="s">
        <v>307</v>
      </c>
      <c r="AY40" s="157" t="s">
        <v>307</v>
      </c>
      <c r="AZ40" s="157" t="s">
        <v>307</v>
      </c>
      <c r="BA40" s="157" t="s">
        <v>307</v>
      </c>
      <c r="BB40" s="157" t="s">
        <v>307</v>
      </c>
      <c r="BC40" s="157" t="s">
        <v>307</v>
      </c>
      <c r="BD40" s="12"/>
      <c r="BE40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170"/>
  <sheetViews>
    <sheetView tabSelected="1" zoomScaleNormal="100" workbookViewId="0">
      <pane ySplit="10" topLeftCell="A11" activePane="bottomLeft" state="frozen"/>
      <selection activeCell="E13" sqref="E13"/>
      <selection pane="bottomLeft" activeCell="H6" sqref="H6:I6"/>
    </sheetView>
  </sheetViews>
  <sheetFormatPr defaultColWidth="0" defaultRowHeight="0" customHeight="1" zeroHeight="1" x14ac:dyDescent="0.25"/>
  <cols>
    <col min="1" max="1" width="10.7109375" style="23" customWidth="1"/>
    <col min="2" max="2" width="10.140625" style="23" bestFit="1" customWidth="1"/>
    <col min="3" max="3" width="14.5703125" style="23" bestFit="1" customWidth="1"/>
    <col min="4" max="4" width="12" style="23" bestFit="1" customWidth="1"/>
    <col min="5" max="5" width="5.7109375" style="23" customWidth="1"/>
    <col min="6" max="6" width="10.140625" style="23" bestFit="1" customWidth="1"/>
    <col min="7" max="7" width="14.5703125" style="23" bestFit="1" customWidth="1"/>
    <col min="8" max="8" width="12.42578125" style="23" customWidth="1"/>
    <col min="9" max="14" width="10.7109375" style="23" customWidth="1"/>
    <col min="15" max="15" width="19.7109375" style="23" customWidth="1"/>
    <col min="16" max="16" width="9.7109375" style="23" customWidth="1"/>
    <col min="17" max="19" width="9.7109375" style="23" hidden="1" customWidth="1"/>
    <col min="20" max="20" width="11.7109375" style="23" hidden="1" customWidth="1"/>
    <col min="21" max="22" width="9.7109375" style="23" hidden="1" customWidth="1"/>
    <col min="23" max="24" width="9.7109375" style="19" hidden="1" customWidth="1"/>
    <col min="25" max="16384" width="9.7109375" style="23" hidden="1"/>
  </cols>
  <sheetData>
    <row r="1" spans="1:22" s="19" customFormat="1" ht="15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2" s="19" customFormat="1" ht="15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2" s="19" customFormat="1" ht="15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</row>
    <row r="4" spans="1:22" s="19" customFormat="1" ht="1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</row>
    <row r="5" spans="1:22" s="19" customFormat="1" ht="15.75" thickBot="1" x14ac:dyDescent="0.3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6" spans="1:22" s="19" customFormat="1" ht="24" customHeight="1" thickTop="1" thickBot="1" x14ac:dyDescent="0.3">
      <c r="A6" s="18"/>
      <c r="B6" s="18"/>
      <c r="C6" s="18"/>
      <c r="D6" s="18"/>
      <c r="E6" s="18"/>
      <c r="F6" s="18"/>
      <c r="G6" s="18"/>
      <c r="H6" s="162" t="s">
        <v>37</v>
      </c>
      <c r="I6" s="163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22" s="19" customFormat="1" ht="18" customHeight="1" thickTop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</row>
    <row r="8" spans="1:22" s="19" customFormat="1" ht="15" x14ac:dyDescent="0.25">
      <c r="A8" s="18"/>
      <c r="B8" s="164" t="s">
        <v>210</v>
      </c>
      <c r="C8" s="165"/>
      <c r="D8" s="166"/>
      <c r="E8" s="20"/>
      <c r="F8" s="167" t="s">
        <v>56</v>
      </c>
      <c r="G8" s="168"/>
      <c r="H8" s="169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</row>
    <row r="9" spans="1:22" s="19" customFormat="1" ht="15" x14ac:dyDescent="0.25">
      <c r="A9" s="18"/>
      <c r="B9" s="43" t="s">
        <v>57</v>
      </c>
      <c r="C9" s="43" t="s">
        <v>215</v>
      </c>
      <c r="D9" s="43" t="s">
        <v>216</v>
      </c>
      <c r="E9" s="21"/>
      <c r="F9" s="45" t="s">
        <v>57</v>
      </c>
      <c r="G9" s="45" t="s">
        <v>215</v>
      </c>
      <c r="H9" s="45" t="s">
        <v>216</v>
      </c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2" s="19" customFormat="1" ht="15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85"/>
      <c r="U10" s="18"/>
      <c r="V10" s="18"/>
    </row>
    <row r="11" spans="1:22" s="19" customFormat="1" ht="15" x14ac:dyDescent="0.25">
      <c r="A11" s="18">
        <v>1</v>
      </c>
      <c r="B11" s="44">
        <f ca="1">OFFSET(Lab_RFR!$B$10,A11,1)</f>
        <v>-1.57E-3</v>
      </c>
      <c r="C11" s="44">
        <f ca="1">OFFSET(Lab_RFR!$B$10,Main_RFR!A11,4)</f>
        <v>-8.3000000000921226E-4</v>
      </c>
      <c r="D11" s="44">
        <f ca="1">OFFSET(Lab_RFR!$B$10,Main_RFR!A11,7)</f>
        <v>-7.5699999999959688E-3</v>
      </c>
      <c r="E11" s="22"/>
      <c r="F11" s="46">
        <f ca="1">OFFSET(Lab_RFR!$B$10,Main_RFR!A11,2)</f>
        <v>6.3000000000000003E-4</v>
      </c>
      <c r="G11" s="46">
        <f ca="1">OFFSET(Lab_RFR!$B$10,Main_RFR!A11,5)</f>
        <v>1.3699999999999999E-3</v>
      </c>
      <c r="H11" s="46">
        <f ca="1">OFFSET(Lab_RFR!$B$10,Main_RFR!A11,8)</f>
        <v>6.5300000000000002E-3</v>
      </c>
      <c r="I11" s="22"/>
      <c r="J11" s="18"/>
      <c r="K11" s="18"/>
      <c r="L11" s="18"/>
      <c r="M11" s="18"/>
      <c r="N11" s="18"/>
      <c r="O11" s="18"/>
      <c r="P11" s="18"/>
      <c r="Q11" s="18"/>
      <c r="R11" s="18"/>
      <c r="S11" s="152"/>
      <c r="T11" s="24" t="s">
        <v>0</v>
      </c>
      <c r="U11" s="25">
        <v>1</v>
      </c>
      <c r="V11" s="18"/>
    </row>
    <row r="12" spans="1:22" s="19" customFormat="1" ht="15" x14ac:dyDescent="0.25">
      <c r="A12" s="18">
        <v>2</v>
      </c>
      <c r="B12" s="44">
        <f ca="1">OFFSET(Lab_RFR!$B$10,A12,1)</f>
        <v>-1.2899999999999999E-3</v>
      </c>
      <c r="C12" s="44">
        <f ca="1">OFFSET(Lab_RFR!$B$10,Main_RFR!A12,4)</f>
        <v>-7.8001950102246642E-4</v>
      </c>
      <c r="D12" s="44">
        <f ca="1">OFFSET(Lab_RFR!$B$10,Main_RFR!A12,7)</f>
        <v>-7.789143288843059E-3</v>
      </c>
      <c r="E12" s="22"/>
      <c r="F12" s="46">
        <f ca="1">OFFSET(Lab_RFR!$B$10,Main_RFR!A12,2)</f>
        <v>9.1E-4</v>
      </c>
      <c r="G12" s="46">
        <f ca="1">OFFSET(Lab_RFR!$B$10,Main_RFR!A12,5)</f>
        <v>1.42E-3</v>
      </c>
      <c r="H12" s="46">
        <f ca="1">OFFSET(Lab_RFR!$B$10,Main_RFR!A12,8)</f>
        <v>6.3109999999999998E-3</v>
      </c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52"/>
      <c r="T12" s="26" t="s">
        <v>37</v>
      </c>
      <c r="U12" s="27">
        <v>2</v>
      </c>
      <c r="V12" s="18"/>
    </row>
    <row r="13" spans="1:22" s="19" customFormat="1" ht="15" x14ac:dyDescent="0.25">
      <c r="A13" s="18">
        <v>3</v>
      </c>
      <c r="B13" s="44">
        <f ca="1">OFFSET(Lab_RFR!$B$10,A13,1)</f>
        <v>-3.8000000000000002E-4</v>
      </c>
      <c r="C13" s="44">
        <f ca="1">OFFSET(Lab_RFR!$B$10,Main_RFR!A13,4)</f>
        <v>-4.8515119913061788E-4</v>
      </c>
      <c r="D13" s="44">
        <f ca="1">OFFSET(Lab_RFR!$B$10,Main_RFR!A13,7)</f>
        <v>-8.1008696719944151E-3</v>
      </c>
      <c r="E13" s="22"/>
      <c r="F13" s="46">
        <f ca="1">OFFSET(Lab_RFR!$B$10,Main_RFR!A13,2)</f>
        <v>1.82E-3</v>
      </c>
      <c r="G13" s="46">
        <f ca="1">OFFSET(Lab_RFR!$B$10,Main_RFR!A13,5)</f>
        <v>1.7099999999999999E-3</v>
      </c>
      <c r="H13" s="46">
        <f ca="1">OFFSET(Lab_RFR!$B$10,Main_RFR!A13,8)</f>
        <v>5.999E-3</v>
      </c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52"/>
      <c r="T13" s="26" t="s">
        <v>38</v>
      </c>
      <c r="U13" s="27">
        <v>3</v>
      </c>
      <c r="V13" s="18"/>
    </row>
    <row r="14" spans="1:22" s="19" customFormat="1" ht="15" x14ac:dyDescent="0.25">
      <c r="A14" s="18">
        <v>4</v>
      </c>
      <c r="B14" s="44">
        <f ca="1">OFFSET(Lab_RFR!$B$10,A14,1)</f>
        <v>9.6000000000000002E-4</v>
      </c>
      <c r="C14" s="44">
        <f ca="1">OFFSET(Lab_RFR!$B$10,Main_RFR!A14,4)</f>
        <v>-6.0052328319959436E-5</v>
      </c>
      <c r="D14" s="44">
        <f ca="1">OFFSET(Lab_RFR!$B$10,Main_RFR!A14,7)</f>
        <v>-6.5876582824738739E-3</v>
      </c>
      <c r="E14" s="22"/>
      <c r="F14" s="46">
        <f ca="1">OFFSET(Lab_RFR!$B$10,Main_RFR!A14,2)</f>
        <v>3.16E-3</v>
      </c>
      <c r="G14" s="46">
        <f ca="1">OFFSET(Lab_RFR!$B$10,Main_RFR!A14,5)</f>
        <v>2.14E-3</v>
      </c>
      <c r="H14" s="46">
        <f ca="1">OFFSET(Lab_RFR!$B$10,Main_RFR!A14,8)</f>
        <v>7.5119999999999996E-3</v>
      </c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52"/>
      <c r="T14" s="26" t="s">
        <v>11</v>
      </c>
      <c r="U14" s="27">
        <v>4</v>
      </c>
      <c r="V14" s="18"/>
    </row>
    <row r="15" spans="1:22" s="19" customFormat="1" ht="15" x14ac:dyDescent="0.25">
      <c r="A15" s="18">
        <v>5</v>
      </c>
      <c r="B15" s="44">
        <f ca="1">OFFSET(Lab_RFR!$B$10,A15,1)</f>
        <v>2.32E-3</v>
      </c>
      <c r="C15" s="44">
        <f ca="1">OFFSET(Lab_RFR!$B$10,Main_RFR!A15,4)</f>
        <v>4.307227470423669E-4</v>
      </c>
      <c r="D15" s="44">
        <f ca="1">OFFSET(Lab_RFR!$B$10,Main_RFR!A15,7)</f>
        <v>-4.8148009901635147E-3</v>
      </c>
      <c r="E15" s="22"/>
      <c r="F15" s="46">
        <f ca="1">OFFSET(Lab_RFR!$B$10,Main_RFR!A15,2)</f>
        <v>4.5199999999999997E-3</v>
      </c>
      <c r="G15" s="46">
        <f ca="1">OFFSET(Lab_RFR!$B$10,Main_RFR!A15,5)</f>
        <v>2.63E-3</v>
      </c>
      <c r="H15" s="46">
        <f ca="1">OFFSET(Lab_RFR!$B$10,Main_RFR!A15,8)</f>
        <v>9.2849999999999999E-3</v>
      </c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52"/>
      <c r="T15" s="26" t="s">
        <v>34</v>
      </c>
      <c r="U15" s="27">
        <v>5</v>
      </c>
      <c r="V15" s="18"/>
    </row>
    <row r="16" spans="1:22" s="19" customFormat="1" ht="15" x14ac:dyDescent="0.25">
      <c r="A16" s="18">
        <v>6</v>
      </c>
      <c r="B16" s="44">
        <f ca="1">OFFSET(Lab_RFR!$B$10,A16,1)</f>
        <v>3.81E-3</v>
      </c>
      <c r="C16" s="44">
        <f ca="1">OFFSET(Lab_RFR!$B$10,Main_RFR!A16,4)</f>
        <v>9.5759845212950445E-4</v>
      </c>
      <c r="D16" s="44">
        <f ca="1">OFFSET(Lab_RFR!$B$10,Main_RFR!A16,7)</f>
        <v>-3.4653430043026789E-3</v>
      </c>
      <c r="E16" s="22"/>
      <c r="F16" s="46">
        <f ca="1">OFFSET(Lab_RFR!$B$10,Main_RFR!A16,2)</f>
        <v>6.0099999999999997E-3</v>
      </c>
      <c r="G16" s="46">
        <f ca="1">OFFSET(Lab_RFR!$B$10,Main_RFR!A16,5)</f>
        <v>3.16E-3</v>
      </c>
      <c r="H16" s="46">
        <f ca="1">OFFSET(Lab_RFR!$B$10,Main_RFR!A16,8)</f>
        <v>1.0635E-2</v>
      </c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52"/>
      <c r="T16" s="26" t="s">
        <v>39</v>
      </c>
      <c r="U16" s="27">
        <v>6</v>
      </c>
      <c r="V16" s="18"/>
    </row>
    <row r="17" spans="1:22" s="19" customFormat="1" ht="15" x14ac:dyDescent="0.25">
      <c r="A17" s="18">
        <v>7</v>
      </c>
      <c r="B17" s="44">
        <f ca="1">OFFSET(Lab_RFR!$B$10,A17,1)</f>
        <v>5.2599999999999999E-3</v>
      </c>
      <c r="C17" s="44">
        <f ca="1">OFFSET(Lab_RFR!$B$10,Main_RFR!A17,4)</f>
        <v>1.4958889119995877E-3</v>
      </c>
      <c r="D17" s="44">
        <f ca="1">OFFSET(Lab_RFR!$B$10,Main_RFR!A17,7)</f>
        <v>-2.0220100766227267E-3</v>
      </c>
      <c r="E17" s="22"/>
      <c r="F17" s="46">
        <f ca="1">OFFSET(Lab_RFR!$B$10,Main_RFR!A17,2)</f>
        <v>7.4599999999999996E-3</v>
      </c>
      <c r="G17" s="46">
        <f ca="1">OFFSET(Lab_RFR!$B$10,Main_RFR!A17,5)</f>
        <v>3.7000000000000002E-3</v>
      </c>
      <c r="H17" s="46">
        <f ca="1">OFFSET(Lab_RFR!$B$10,Main_RFR!A17,8)</f>
        <v>1.2078E-2</v>
      </c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52"/>
      <c r="T17" s="26" t="s">
        <v>12</v>
      </c>
      <c r="U17" s="27">
        <v>7</v>
      </c>
      <c r="V17" s="18"/>
    </row>
    <row r="18" spans="1:22" s="19" customFormat="1" ht="15" x14ac:dyDescent="0.25">
      <c r="A18" s="18">
        <v>8</v>
      </c>
      <c r="B18" s="44">
        <f ca="1">OFFSET(Lab_RFR!$B$10,A18,1)</f>
        <v>6.6699999999999997E-3</v>
      </c>
      <c r="C18" s="44">
        <f ca="1">OFFSET(Lab_RFR!$B$10,Main_RFR!A18,4)</f>
        <v>2.0307839081317169E-3</v>
      </c>
      <c r="D18" s="44">
        <f ca="1">OFFSET(Lab_RFR!$B$10,Main_RFR!A18,7)</f>
        <v>-2.3740501676516867E-4</v>
      </c>
      <c r="E18" s="22"/>
      <c r="F18" s="46">
        <f ca="1">OFFSET(Lab_RFR!$B$10,Main_RFR!A18,2)</f>
        <v>8.8699999999999994E-3</v>
      </c>
      <c r="G18" s="46">
        <f ca="1">OFFSET(Lab_RFR!$B$10,Main_RFR!A18,5)</f>
        <v>4.2300000000000003E-3</v>
      </c>
      <c r="H18" s="46">
        <f ca="1">OFFSET(Lab_RFR!$B$10,Main_RFR!A18,8)</f>
        <v>1.3863E-2</v>
      </c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52"/>
      <c r="T18" s="26" t="s">
        <v>1</v>
      </c>
      <c r="U18" s="27">
        <v>8</v>
      </c>
      <c r="V18" s="18"/>
    </row>
    <row r="19" spans="1:22" s="19" customFormat="1" ht="15" x14ac:dyDescent="0.25">
      <c r="A19" s="18">
        <v>9</v>
      </c>
      <c r="B19" s="44">
        <f ca="1">OFFSET(Lab_RFR!$B$10,A19,1)</f>
        <v>8.0099999999999998E-3</v>
      </c>
      <c r="C19" s="44">
        <f ca="1">OFFSET(Lab_RFR!$B$10,Main_RFR!A19,4)</f>
        <v>2.5421767459286038E-3</v>
      </c>
      <c r="D19" s="44">
        <f ca="1">OFFSET(Lab_RFR!$B$10,Main_RFR!A19,7)</f>
        <v>1.52968540700682E-3</v>
      </c>
      <c r="E19" s="22"/>
      <c r="F19" s="46">
        <f ca="1">OFFSET(Lab_RFR!$B$10,Main_RFR!A19,2)</f>
        <v>1.021E-2</v>
      </c>
      <c r="G19" s="46">
        <f ca="1">OFFSET(Lab_RFR!$B$10,Main_RFR!A19,5)</f>
        <v>4.7400000000000003E-3</v>
      </c>
      <c r="H19" s="46">
        <f ca="1">OFFSET(Lab_RFR!$B$10,Main_RFR!A19,8)</f>
        <v>1.5630000000000002E-2</v>
      </c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52"/>
      <c r="T19" s="26" t="s">
        <v>40</v>
      </c>
      <c r="U19" s="27">
        <v>9</v>
      </c>
      <c r="V19" s="18"/>
    </row>
    <row r="20" spans="1:22" s="19" customFormat="1" ht="15" x14ac:dyDescent="0.25">
      <c r="A20" s="18">
        <v>10</v>
      </c>
      <c r="B20" s="44">
        <f ca="1">OFFSET(Lab_RFR!$B$10,A20,1)</f>
        <v>9.2099999999999994E-3</v>
      </c>
      <c r="C20" s="44">
        <f ca="1">OFFSET(Lab_RFR!$B$10,Main_RFR!A20,4)</f>
        <v>3.0044899724268603E-3</v>
      </c>
      <c r="D20" s="44">
        <f ca="1">OFFSET(Lab_RFR!$B$10,Main_RFR!A20,7)</f>
        <v>2.9856535043619736E-3</v>
      </c>
      <c r="E20" s="22"/>
      <c r="F20" s="46">
        <f ca="1">OFFSET(Lab_RFR!$B$10,Main_RFR!A20,2)</f>
        <v>1.141E-2</v>
      </c>
      <c r="G20" s="46">
        <f ca="1">OFFSET(Lab_RFR!$B$10,Main_RFR!A20,5)</f>
        <v>5.1999999999999998E-3</v>
      </c>
      <c r="H20" s="46">
        <f ca="1">OFFSET(Lab_RFR!$B$10,Main_RFR!A20,8)</f>
        <v>1.7086E-2</v>
      </c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52"/>
      <c r="T20" s="26" t="s">
        <v>41</v>
      </c>
      <c r="U20" s="27">
        <v>10</v>
      </c>
      <c r="V20" s="18"/>
    </row>
    <row r="21" spans="1:22" s="19" customFormat="1" ht="15" x14ac:dyDescent="0.25">
      <c r="A21" s="18">
        <v>11</v>
      </c>
      <c r="B21" s="44">
        <f ca="1">OFFSET(Lab_RFR!$B$10,A21,1)</f>
        <v>1.026E-2</v>
      </c>
      <c r="C21" s="44">
        <f ca="1">OFFSET(Lab_RFR!$B$10,Main_RFR!A21,4)</f>
        <v>3.4378830611370148E-3</v>
      </c>
      <c r="D21" s="44">
        <f ca="1">OFFSET(Lab_RFR!$B$10,Main_RFR!A21,7)</f>
        <v>4.0203781086027846E-3</v>
      </c>
      <c r="E21" s="22"/>
      <c r="F21" s="46">
        <f ca="1">OFFSET(Lab_RFR!$B$10,Main_RFR!A21,2)</f>
        <v>1.2460000000000001E-2</v>
      </c>
      <c r="G21" s="46">
        <f ca="1">OFFSET(Lab_RFR!$B$10,Main_RFR!A21,5)</f>
        <v>5.64E-3</v>
      </c>
      <c r="H21" s="46">
        <f ca="1">OFFSET(Lab_RFR!$B$10,Main_RFR!A21,8)</f>
        <v>1.8120000000000001E-2</v>
      </c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52"/>
      <c r="T21" s="26" t="s">
        <v>42</v>
      </c>
      <c r="U21" s="27">
        <v>11</v>
      </c>
      <c r="V21" s="18"/>
    </row>
    <row r="22" spans="1:22" s="19" customFormat="1" ht="15" x14ac:dyDescent="0.25">
      <c r="A22" s="18">
        <v>12</v>
      </c>
      <c r="B22" s="44">
        <f ca="1">OFFSET(Lab_RFR!$B$10,A22,1)</f>
        <v>1.12E-2</v>
      </c>
      <c r="C22" s="44">
        <f ca="1">OFFSET(Lab_RFR!$B$10,Main_RFR!A22,4)</f>
        <v>3.8163629081833239E-3</v>
      </c>
      <c r="D22" s="44">
        <f ca="1">OFFSET(Lab_RFR!$B$10,Main_RFR!A22,7)</f>
        <v>4.7610434966598447E-3</v>
      </c>
      <c r="E22" s="22"/>
      <c r="F22" s="46">
        <f ca="1">OFFSET(Lab_RFR!$B$10,Main_RFR!A22,2)</f>
        <v>1.34E-2</v>
      </c>
      <c r="G22" s="46">
        <f ca="1">OFFSET(Lab_RFR!$B$10,Main_RFR!A22,5)</f>
        <v>6.0200000000000002E-3</v>
      </c>
      <c r="H22" s="46">
        <f ca="1">OFFSET(Lab_RFR!$B$10,Main_RFR!A22,8)</f>
        <v>1.8860999999999999E-2</v>
      </c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52"/>
      <c r="T22" s="26" t="s">
        <v>43</v>
      </c>
      <c r="U22" s="27">
        <v>12</v>
      </c>
      <c r="V22" s="18"/>
    </row>
    <row r="23" spans="1:22" s="19" customFormat="1" ht="15" x14ac:dyDescent="0.25">
      <c r="A23" s="18">
        <v>13</v>
      </c>
      <c r="B23" s="44">
        <f ca="1">OFFSET(Lab_RFR!$B$10,A23,1)</f>
        <v>1.208E-2</v>
      </c>
      <c r="C23" s="44">
        <f ca="1">OFFSET(Lab_RFR!$B$10,Main_RFR!A23,4)</f>
        <v>4.1653460966708522E-3</v>
      </c>
      <c r="D23" s="44">
        <f ca="1">OFFSET(Lab_RFR!$B$10,Main_RFR!A23,7)</f>
        <v>5.3329549007385957E-3</v>
      </c>
      <c r="E23" s="22"/>
      <c r="F23" s="46">
        <f ca="1">OFFSET(Lab_RFR!$B$10,Main_RFR!A23,2)</f>
        <v>1.4279999999999999E-2</v>
      </c>
      <c r="G23" s="46">
        <f ca="1">OFFSET(Lab_RFR!$B$10,Main_RFR!A23,5)</f>
        <v>6.3699999999999998E-3</v>
      </c>
      <c r="H23" s="46">
        <f ca="1">OFFSET(Lab_RFR!$B$10,Main_RFR!A23,8)</f>
        <v>1.9432999999999999E-2</v>
      </c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52"/>
      <c r="T23" s="26" t="s">
        <v>44</v>
      </c>
      <c r="U23" s="27">
        <v>13</v>
      </c>
      <c r="V23" s="18"/>
    </row>
    <row r="24" spans="1:22" s="19" customFormat="1" ht="15" x14ac:dyDescent="0.25">
      <c r="A24" s="18">
        <v>14</v>
      </c>
      <c r="B24" s="44">
        <f ca="1">OFFSET(Lab_RFR!$B$10,A24,1)</f>
        <v>1.2840000000000001E-2</v>
      </c>
      <c r="C24" s="44">
        <f ca="1">OFFSET(Lab_RFR!$B$10,Main_RFR!A24,4)</f>
        <v>4.4585026726451371E-3</v>
      </c>
      <c r="D24" s="44">
        <f ca="1">OFFSET(Lab_RFR!$B$10,Main_RFR!A24,7)</f>
        <v>5.8179558796971342E-3</v>
      </c>
      <c r="E24" s="22"/>
      <c r="F24" s="46">
        <f ca="1">OFFSET(Lab_RFR!$B$10,Main_RFR!A24,2)</f>
        <v>1.504E-2</v>
      </c>
      <c r="G24" s="46">
        <f ca="1">OFFSET(Lab_RFR!$B$10,Main_RFR!A24,5)</f>
        <v>6.6600000000000001E-3</v>
      </c>
      <c r="H24" s="46">
        <f ca="1">OFFSET(Lab_RFR!$B$10,Main_RFR!A24,8)</f>
        <v>1.9918000000000002E-2</v>
      </c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52"/>
      <c r="T24" s="26" t="s">
        <v>13</v>
      </c>
      <c r="U24" s="27">
        <v>14</v>
      </c>
      <c r="V24" s="18"/>
    </row>
    <row r="25" spans="1:22" s="19" customFormat="1" ht="15" x14ac:dyDescent="0.25">
      <c r="A25" s="18">
        <v>15</v>
      </c>
      <c r="B25" s="44">
        <f ca="1">OFFSET(Lab_RFR!$B$10,A25,1)</f>
        <v>1.3440000000000001E-2</v>
      </c>
      <c r="C25" s="44">
        <f ca="1">OFFSET(Lab_RFR!$B$10,Main_RFR!A25,4)</f>
        <v>4.7005194567140141E-3</v>
      </c>
      <c r="D25" s="44">
        <f ca="1">OFFSET(Lab_RFR!$B$10,Main_RFR!A25,7)</f>
        <v>6.2699380698152396E-3</v>
      </c>
      <c r="E25" s="22"/>
      <c r="F25" s="46">
        <f ca="1">OFFSET(Lab_RFR!$B$10,Main_RFR!A25,2)</f>
        <v>1.5640000000000001E-2</v>
      </c>
      <c r="G25" s="46">
        <f ca="1">OFFSET(Lab_RFR!$B$10,Main_RFR!A25,5)</f>
        <v>6.8999999999999999E-3</v>
      </c>
      <c r="H25" s="46">
        <f ca="1">OFFSET(Lab_RFR!$B$10,Main_RFR!A25,8)</f>
        <v>2.0369999999999999E-2</v>
      </c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52"/>
      <c r="T25" s="26" t="s">
        <v>35</v>
      </c>
      <c r="U25" s="27">
        <v>15</v>
      </c>
      <c r="V25" s="18"/>
    </row>
    <row r="26" spans="1:22" s="19" customFormat="1" ht="15" x14ac:dyDescent="0.25">
      <c r="A26" s="18">
        <v>16</v>
      </c>
      <c r="B26" s="44">
        <f ca="1">OFFSET(Lab_RFR!$B$10,A26,1)</f>
        <v>1.388E-2</v>
      </c>
      <c r="C26" s="44">
        <f ca="1">OFFSET(Lab_RFR!$B$10,Main_RFR!A26,4)</f>
        <v>4.9172484509971692E-3</v>
      </c>
      <c r="D26" s="44">
        <f ca="1">OFFSET(Lab_RFR!$B$10,Main_RFR!A26,7)</f>
        <v>6.724651398464232E-3</v>
      </c>
      <c r="E26" s="22"/>
      <c r="F26" s="46">
        <f ca="1">OFFSET(Lab_RFR!$B$10,Main_RFR!A26,2)</f>
        <v>1.6080000000000001E-2</v>
      </c>
      <c r="G26" s="46">
        <f ca="1">OFFSET(Lab_RFR!$B$10,Main_RFR!A26,5)</f>
        <v>7.1199999999999996E-3</v>
      </c>
      <c r="H26" s="46">
        <f ca="1">OFFSET(Lab_RFR!$B$10,Main_RFR!A26,8)</f>
        <v>2.0825E-2</v>
      </c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52"/>
      <c r="T26" s="26" t="s">
        <v>45</v>
      </c>
      <c r="U26" s="27">
        <v>16</v>
      </c>
      <c r="V26" s="18"/>
    </row>
    <row r="27" spans="1:22" s="19" customFormat="1" ht="15" x14ac:dyDescent="0.25">
      <c r="A27" s="18">
        <v>17</v>
      </c>
      <c r="B27" s="44">
        <f ca="1">OFFSET(Lab_RFR!$B$10,A27,1)</f>
        <v>1.422E-2</v>
      </c>
      <c r="C27" s="44">
        <f ca="1">OFFSET(Lab_RFR!$B$10,Main_RFR!A27,4)</f>
        <v>5.0978896789302119E-3</v>
      </c>
      <c r="D27" s="44">
        <f ca="1">OFFSET(Lab_RFR!$B$10,Main_RFR!A27,7)</f>
        <v>7.206067467724564E-3</v>
      </c>
      <c r="E27" s="22"/>
      <c r="F27" s="46">
        <f ca="1">OFFSET(Lab_RFR!$B$10,Main_RFR!A27,2)</f>
        <v>1.6420000000000001E-2</v>
      </c>
      <c r="G27" s="46">
        <f ca="1">OFFSET(Lab_RFR!$B$10,Main_RFR!A27,5)</f>
        <v>7.3000000000000001E-3</v>
      </c>
      <c r="H27" s="46">
        <f ca="1">OFFSET(Lab_RFR!$B$10,Main_RFR!A27,8)</f>
        <v>2.1305999999999999E-2</v>
      </c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52"/>
      <c r="T27" s="26" t="s">
        <v>46</v>
      </c>
      <c r="U27" s="27">
        <v>17</v>
      </c>
      <c r="V27" s="18"/>
    </row>
    <row r="28" spans="1:22" s="19" customFormat="1" ht="15" x14ac:dyDescent="0.25">
      <c r="A28" s="18">
        <v>18</v>
      </c>
      <c r="B28" s="44">
        <f ca="1">OFFSET(Lab_RFR!$B$10,A28,1)</f>
        <v>1.4540000000000001E-2</v>
      </c>
      <c r="C28" s="44">
        <f ca="1">OFFSET(Lab_RFR!$B$10,Main_RFR!A28,4)</f>
        <v>5.2474459988036681E-3</v>
      </c>
      <c r="D28" s="44">
        <f ca="1">OFFSET(Lab_RFR!$B$10,Main_RFR!A28,7)</f>
        <v>7.7305949241150973E-3</v>
      </c>
      <c r="E28" s="22"/>
      <c r="F28" s="46">
        <f ca="1">OFFSET(Lab_RFR!$B$10,Main_RFR!A28,2)</f>
        <v>1.6740000000000001E-2</v>
      </c>
      <c r="G28" s="46">
        <f ca="1">OFFSET(Lab_RFR!$B$10,Main_RFR!A28,5)</f>
        <v>7.45E-3</v>
      </c>
      <c r="H28" s="46">
        <f ca="1">OFFSET(Lab_RFR!$B$10,Main_RFR!A28,8)</f>
        <v>2.1831E-2</v>
      </c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52"/>
      <c r="T28" s="26" t="s">
        <v>47</v>
      </c>
      <c r="U28" s="27">
        <v>18</v>
      </c>
      <c r="V28" s="18"/>
    </row>
    <row r="29" spans="1:22" s="19" customFormat="1" ht="15" x14ac:dyDescent="0.25">
      <c r="A29" s="18">
        <v>19</v>
      </c>
      <c r="B29" s="44">
        <f ca="1">OFFSET(Lab_RFR!$B$10,A29,1)</f>
        <v>1.4880000000000001E-2</v>
      </c>
      <c r="C29" s="44">
        <f ca="1">OFFSET(Lab_RFR!$B$10,Main_RFR!A29,4)</f>
        <v>5.3870086684457696E-3</v>
      </c>
      <c r="D29" s="44">
        <f ca="1">OFFSET(Lab_RFR!$B$10,Main_RFR!A29,7)</f>
        <v>8.3099284765602022E-3</v>
      </c>
      <c r="E29" s="22"/>
      <c r="F29" s="46">
        <f ca="1">OFFSET(Lab_RFR!$B$10,Main_RFR!A29,2)</f>
        <v>1.7080000000000001E-2</v>
      </c>
      <c r="G29" s="46">
        <f ca="1">OFFSET(Lab_RFR!$B$10,Main_RFR!A29,5)</f>
        <v>7.5900000000000004E-3</v>
      </c>
      <c r="H29" s="46">
        <f ca="1">OFFSET(Lab_RFR!$B$10,Main_RFR!A29,8)</f>
        <v>2.2409999999999999E-2</v>
      </c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52"/>
      <c r="T29" s="26" t="s">
        <v>14</v>
      </c>
      <c r="U29" s="27">
        <v>19</v>
      </c>
      <c r="V29" s="18"/>
    </row>
    <row r="30" spans="1:22" s="19" customFormat="1" ht="15" x14ac:dyDescent="0.25">
      <c r="A30" s="18">
        <v>20</v>
      </c>
      <c r="B30" s="44">
        <f ca="1">OFFSET(Lab_RFR!$B$10,A30,1)</f>
        <v>1.5270000000000001E-2</v>
      </c>
      <c r="C30" s="44">
        <f ca="1">OFFSET(Lab_RFR!$B$10,Main_RFR!A30,4)</f>
        <v>5.382658056176215E-3</v>
      </c>
      <c r="D30" s="44">
        <f ca="1">OFFSET(Lab_RFR!$B$10,Main_RFR!A30,7)</f>
        <v>8.9530196532430217E-3</v>
      </c>
      <c r="E30" s="22"/>
      <c r="F30" s="46">
        <f ca="1">OFFSET(Lab_RFR!$B$10,Main_RFR!A30,2)</f>
        <v>1.7469999999999999E-2</v>
      </c>
      <c r="G30" s="46">
        <f ca="1">OFFSET(Lab_RFR!$B$10,Main_RFR!A30,5)</f>
        <v>7.5799999999999999E-3</v>
      </c>
      <c r="H30" s="46">
        <f ca="1">OFFSET(Lab_RFR!$B$10,Main_RFR!A30,8)</f>
        <v>2.3053000000000001E-2</v>
      </c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52"/>
      <c r="T30" s="26" t="s">
        <v>48</v>
      </c>
      <c r="U30" s="27">
        <v>20</v>
      </c>
      <c r="V30" s="18"/>
    </row>
    <row r="31" spans="1:22" s="19" customFormat="1" ht="15" x14ac:dyDescent="0.25">
      <c r="A31" s="18">
        <v>21</v>
      </c>
      <c r="B31" s="44">
        <f ca="1">OFFSET(Lab_RFR!$B$10,A31,1)</f>
        <v>1.5740000000000001E-2</v>
      </c>
      <c r="C31" s="44">
        <f ca="1">OFFSET(Lab_RFR!$B$10,Main_RFR!A31,4)</f>
        <v>5.4188326347497373E-3</v>
      </c>
      <c r="D31" s="44">
        <f ca="1">OFFSET(Lab_RFR!$B$10,Main_RFR!A31,7)</f>
        <v>9.6611621724860264E-3</v>
      </c>
      <c r="E31" s="22"/>
      <c r="F31" s="46">
        <f ca="1">OFFSET(Lab_RFR!$B$10,Main_RFR!A31,2)</f>
        <v>1.7930000000000001E-2</v>
      </c>
      <c r="G31" s="46">
        <f ca="1">OFFSET(Lab_RFR!$B$10,Main_RFR!A31,5)</f>
        <v>7.5969999999999996E-3</v>
      </c>
      <c r="H31" s="46">
        <f ca="1">OFFSET(Lab_RFR!$B$10,Main_RFR!A31,8)</f>
        <v>2.3682999999999999E-2</v>
      </c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52"/>
      <c r="T31" s="26" t="s">
        <v>49</v>
      </c>
      <c r="U31" s="27">
        <v>21</v>
      </c>
      <c r="V31" s="18"/>
    </row>
    <row r="32" spans="1:22" s="19" customFormat="1" ht="15" x14ac:dyDescent="0.25">
      <c r="A32" s="18">
        <v>22</v>
      </c>
      <c r="B32" s="44">
        <f ca="1">OFFSET(Lab_RFR!$B$10,A32,1)</f>
        <v>1.627E-2</v>
      </c>
      <c r="C32" s="44">
        <f ca="1">OFFSET(Lab_RFR!$B$10,Main_RFR!A32,4)</f>
        <v>5.5304734114012266E-3</v>
      </c>
      <c r="D32" s="44">
        <f ca="1">OFFSET(Lab_RFR!$B$10,Main_RFR!A32,7)</f>
        <v>1.0412981104407137E-2</v>
      </c>
      <c r="E32" s="22"/>
      <c r="F32" s="46">
        <f ca="1">OFFSET(Lab_RFR!$B$10,Main_RFR!A32,2)</f>
        <v>1.8429999999999998E-2</v>
      </c>
      <c r="G32" s="46">
        <f ca="1">OFFSET(Lab_RFR!$B$10,Main_RFR!A32,5)</f>
        <v>7.6800000000000002E-3</v>
      </c>
      <c r="H32" s="46">
        <f ca="1">OFFSET(Lab_RFR!$B$10,Main_RFR!A32,8)</f>
        <v>2.4281E-2</v>
      </c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52"/>
      <c r="T32" s="26" t="s">
        <v>50</v>
      </c>
      <c r="U32" s="27">
        <v>22</v>
      </c>
      <c r="V32" s="18"/>
    </row>
    <row r="33" spans="1:22" s="19" customFormat="1" ht="15" x14ac:dyDescent="0.25">
      <c r="A33" s="18">
        <v>23</v>
      </c>
      <c r="B33" s="44">
        <f ca="1">OFFSET(Lab_RFR!$B$10,A33,1)</f>
        <v>1.6830000000000001E-2</v>
      </c>
      <c r="C33" s="44">
        <f ca="1">OFFSET(Lab_RFR!$B$10,Main_RFR!A33,4)</f>
        <v>5.697534579419461E-3</v>
      </c>
      <c r="D33" s="44">
        <f ca="1">OFFSET(Lab_RFR!$B$10,Main_RFR!A33,7)</f>
        <v>1.1187882251882941E-2</v>
      </c>
      <c r="E33" s="22"/>
      <c r="F33" s="46">
        <f ca="1">OFFSET(Lab_RFR!$B$10,Main_RFR!A33,2)</f>
        <v>1.8960000000000001E-2</v>
      </c>
      <c r="G33" s="46">
        <f ca="1">OFFSET(Lab_RFR!$B$10,Main_RFR!A33,5)</f>
        <v>7.8100000000000001E-3</v>
      </c>
      <c r="H33" s="46">
        <f ca="1">OFFSET(Lab_RFR!$B$10,Main_RFR!A33,8)</f>
        <v>2.4849E-2</v>
      </c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52"/>
      <c r="T33" s="26" t="s">
        <v>51</v>
      </c>
      <c r="U33" s="27">
        <v>23</v>
      </c>
      <c r="V33" s="18"/>
    </row>
    <row r="34" spans="1:22" s="19" customFormat="1" ht="15" x14ac:dyDescent="0.25">
      <c r="A34" s="18">
        <v>24</v>
      </c>
      <c r="B34" s="44">
        <f ca="1">OFFSET(Lab_RFR!$B$10,A34,1)</f>
        <v>1.7409999999999998E-2</v>
      </c>
      <c r="C34" s="44">
        <f ca="1">OFFSET(Lab_RFR!$B$10,Main_RFR!A34,4)</f>
        <v>5.9048066698546009E-3</v>
      </c>
      <c r="D34" s="44">
        <f ca="1">OFFSET(Lab_RFR!$B$10,Main_RFR!A34,7)</f>
        <v>1.1971062713250769E-2</v>
      </c>
      <c r="E34" s="22"/>
      <c r="F34" s="46">
        <f ca="1">OFFSET(Lab_RFR!$B$10,Main_RFR!A34,2)</f>
        <v>1.95E-2</v>
      </c>
      <c r="G34" s="46">
        <f ca="1">OFFSET(Lab_RFR!$B$10,Main_RFR!A34,5)</f>
        <v>7.9749999999999995E-3</v>
      </c>
      <c r="H34" s="46">
        <f ca="1">OFFSET(Lab_RFR!$B$10,Main_RFR!A34,8)</f>
        <v>2.5388999999999998E-2</v>
      </c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52"/>
      <c r="T34" s="26" t="s">
        <v>2</v>
      </c>
      <c r="U34" s="27">
        <v>24</v>
      </c>
      <c r="V34" s="18"/>
    </row>
    <row r="35" spans="1:22" s="19" customFormat="1" ht="15" x14ac:dyDescent="0.25">
      <c r="A35" s="18">
        <v>25</v>
      </c>
      <c r="B35" s="44">
        <f ca="1">OFFSET(Lab_RFR!$B$10,A35,1)</f>
        <v>1.7999999999999999E-2</v>
      </c>
      <c r="C35" s="44">
        <f ca="1">OFFSET(Lab_RFR!$B$10,Main_RFR!A35,4)</f>
        <v>6.1406916757251739E-3</v>
      </c>
      <c r="D35" s="44">
        <f ca="1">OFFSET(Lab_RFR!$B$10,Main_RFR!A35,7)</f>
        <v>1.2751909015578988E-2</v>
      </c>
      <c r="E35" s="22"/>
      <c r="F35" s="46">
        <f ca="1">OFFSET(Lab_RFR!$B$10,Main_RFR!A35,2)</f>
        <v>2.0039999999999999E-2</v>
      </c>
      <c r="G35" s="46">
        <f ca="1">OFFSET(Lab_RFR!$B$10,Main_RFR!A35,5)</f>
        <v>8.1659999999999996E-3</v>
      </c>
      <c r="H35" s="46">
        <f ca="1">OFFSET(Lab_RFR!$B$10,Main_RFR!A35,8)</f>
        <v>2.5901E-2</v>
      </c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52"/>
      <c r="T35" s="26" t="s">
        <v>3</v>
      </c>
      <c r="U35" s="27">
        <v>25</v>
      </c>
      <c r="V35" s="18"/>
    </row>
    <row r="36" spans="1:22" s="19" customFormat="1" ht="15" x14ac:dyDescent="0.25">
      <c r="A36" s="18">
        <v>26</v>
      </c>
      <c r="B36" s="44">
        <f ca="1">OFFSET(Lab_RFR!$B$10,A36,1)</f>
        <v>1.8589999999999999E-2</v>
      </c>
      <c r="C36" s="44">
        <f ca="1">OFFSET(Lab_RFR!$B$10,Main_RFR!A36,4)</f>
        <v>6.3963136059479453E-3</v>
      </c>
      <c r="D36" s="44">
        <f ca="1">OFFSET(Lab_RFR!$B$10,Main_RFR!A36,7)</f>
        <v>1.3522864287938585E-2</v>
      </c>
      <c r="E36" s="22"/>
      <c r="F36" s="46">
        <f ca="1">OFFSET(Lab_RFR!$B$10,Main_RFR!A36,2)</f>
        <v>2.0590000000000001E-2</v>
      </c>
      <c r="G36" s="46">
        <f ca="1">OFFSET(Lab_RFR!$B$10,Main_RFR!A36,5)</f>
        <v>8.3750000000000005E-3</v>
      </c>
      <c r="H36" s="46">
        <f ca="1">OFFSET(Lab_RFR!$B$10,Main_RFR!A36,8)</f>
        <v>2.6388000000000002E-2</v>
      </c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52"/>
      <c r="T36" s="26" t="s">
        <v>52</v>
      </c>
      <c r="U36" s="27">
        <v>26</v>
      </c>
      <c r="V36" s="18"/>
    </row>
    <row r="37" spans="1:22" s="19" customFormat="1" ht="15" x14ac:dyDescent="0.25">
      <c r="A37" s="18">
        <v>27</v>
      </c>
      <c r="B37" s="44">
        <f ca="1">OFFSET(Lab_RFR!$B$10,A37,1)</f>
        <v>1.9179999999999999E-2</v>
      </c>
      <c r="C37" s="44">
        <f ca="1">OFFSET(Lab_RFR!$B$10,Main_RFR!A37,4)</f>
        <v>6.6648648879912287E-3</v>
      </c>
      <c r="D37" s="44">
        <f ca="1">OFFSET(Lab_RFR!$B$10,Main_RFR!A37,7)</f>
        <v>1.4278616992763338E-2</v>
      </c>
      <c r="E37" s="22"/>
      <c r="F37" s="46">
        <f ca="1">OFFSET(Lab_RFR!$B$10,Main_RFR!A37,2)</f>
        <v>2.1129999999999999E-2</v>
      </c>
      <c r="G37" s="46">
        <f ca="1">OFFSET(Lab_RFR!$B$10,Main_RFR!A37,5)</f>
        <v>8.5950000000000002E-3</v>
      </c>
      <c r="H37" s="46">
        <f ca="1">OFFSET(Lab_RFR!$B$10,Main_RFR!A37,8)</f>
        <v>2.6852000000000001E-2</v>
      </c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52"/>
      <c r="T37" s="26" t="s">
        <v>15</v>
      </c>
      <c r="U37" s="27">
        <v>27</v>
      </c>
      <c r="V37" s="18"/>
    </row>
    <row r="38" spans="1:22" s="19" customFormat="1" ht="15" x14ac:dyDescent="0.25">
      <c r="A38" s="18">
        <v>28</v>
      </c>
      <c r="B38" s="44">
        <f ca="1">OFFSET(Lab_RFR!$B$10,A38,1)</f>
        <v>1.976E-2</v>
      </c>
      <c r="C38" s="44">
        <f ca="1">OFFSET(Lab_RFR!$B$10,Main_RFR!A38,4)</f>
        <v>6.9411209097374194E-3</v>
      </c>
      <c r="D38" s="44">
        <f ca="1">OFFSET(Lab_RFR!$B$10,Main_RFR!A38,7)</f>
        <v>1.5015513466225094E-2</v>
      </c>
      <c r="E38" s="22"/>
      <c r="F38" s="46">
        <f ca="1">OFFSET(Lab_RFR!$B$10,Main_RFR!A38,2)</f>
        <v>2.1659999999999999E-2</v>
      </c>
      <c r="G38" s="46">
        <f ca="1">OFFSET(Lab_RFR!$B$10,Main_RFR!A38,5)</f>
        <v>8.8240000000000002E-3</v>
      </c>
      <c r="H38" s="46">
        <f ca="1">OFFSET(Lab_RFR!$B$10,Main_RFR!A38,8)</f>
        <v>2.7293000000000001E-2</v>
      </c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52"/>
      <c r="T38" s="26" t="s">
        <v>16</v>
      </c>
      <c r="U38" s="27">
        <v>28</v>
      </c>
      <c r="V38" s="18"/>
    </row>
    <row r="39" spans="1:22" s="19" customFormat="1" ht="15" x14ac:dyDescent="0.25">
      <c r="A39" s="18">
        <v>29</v>
      </c>
      <c r="B39" s="44">
        <f ca="1">OFFSET(Lab_RFR!$B$10,A39,1)</f>
        <v>2.0330000000000001E-2</v>
      </c>
      <c r="C39" s="44">
        <f ca="1">OFFSET(Lab_RFR!$B$10,Main_RFR!A39,4)</f>
        <v>7.2210759467592478E-3</v>
      </c>
      <c r="D39" s="44">
        <f ca="1">OFFSET(Lab_RFR!$B$10,Main_RFR!A39,7)</f>
        <v>1.5731128364594893E-2</v>
      </c>
      <c r="E39" s="22"/>
      <c r="F39" s="46">
        <f ca="1">OFFSET(Lab_RFR!$B$10,Main_RFR!A39,2)</f>
        <v>2.2179999999999998E-2</v>
      </c>
      <c r="G39" s="46">
        <f ca="1">OFFSET(Lab_RFR!$B$10,Main_RFR!A39,5)</f>
        <v>9.0559999999999998E-3</v>
      </c>
      <c r="H39" s="46">
        <f ca="1">OFFSET(Lab_RFR!$B$10,Main_RFR!A39,8)</f>
        <v>2.7712000000000001E-2</v>
      </c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52"/>
      <c r="T39" s="26" t="s">
        <v>53</v>
      </c>
      <c r="U39" s="27">
        <v>29</v>
      </c>
      <c r="V39" s="18"/>
    </row>
    <row r="40" spans="1:22" s="19" customFormat="1" ht="15" x14ac:dyDescent="0.25">
      <c r="A40" s="18">
        <v>30</v>
      </c>
      <c r="B40" s="44">
        <f ca="1">OFFSET(Lab_RFR!$B$10,A40,1)</f>
        <v>2.0879999999999999E-2</v>
      </c>
      <c r="C40" s="44">
        <f ca="1">OFFSET(Lab_RFR!$B$10,Main_RFR!A40,4)</f>
        <v>7.5016677333425985E-3</v>
      </c>
      <c r="D40" s="44">
        <f ca="1">OFFSET(Lab_RFR!$B$10,Main_RFR!A40,7)</f>
        <v>1.6423947892214796E-2</v>
      </c>
      <c r="E40" s="22"/>
      <c r="F40" s="46">
        <f ca="1">OFFSET(Lab_RFR!$B$10,Main_RFR!A40,2)</f>
        <v>2.2679999999999999E-2</v>
      </c>
      <c r="G40" s="46">
        <f ca="1">OFFSET(Lab_RFR!$B$10,Main_RFR!A40,5)</f>
        <v>9.2899999999999996E-3</v>
      </c>
      <c r="H40" s="46">
        <f ca="1">OFFSET(Lab_RFR!$B$10,Main_RFR!A40,8)</f>
        <v>2.8112000000000002E-2</v>
      </c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52"/>
      <c r="T40" s="26" t="s">
        <v>54</v>
      </c>
      <c r="U40" s="27">
        <v>30</v>
      </c>
      <c r="V40" s="18"/>
    </row>
    <row r="41" spans="1:22" s="19" customFormat="1" ht="15" x14ac:dyDescent="0.25">
      <c r="A41" s="18">
        <v>31</v>
      </c>
      <c r="B41" s="44">
        <f ca="1">OFFSET(Lab_RFR!$B$10,A41,1)</f>
        <v>2.1409999999999998E-2</v>
      </c>
      <c r="C41" s="44">
        <f ca="1">OFFSET(Lab_RFR!$B$10,Main_RFR!A41,4)</f>
        <v>7.7805674501938427E-3</v>
      </c>
      <c r="D41" s="44">
        <f ca="1">OFFSET(Lab_RFR!$B$10,Main_RFR!A41,7)</f>
        <v>1.7093134477023764E-2</v>
      </c>
      <c r="E41" s="22"/>
      <c r="F41" s="46">
        <f ca="1">OFFSET(Lab_RFR!$B$10,Main_RFR!A41,2)</f>
        <v>2.317E-2</v>
      </c>
      <c r="G41" s="46">
        <f ca="1">OFFSET(Lab_RFR!$B$10,Main_RFR!A41,5)</f>
        <v>9.5230000000000002E-3</v>
      </c>
      <c r="H41" s="46">
        <f ca="1">OFFSET(Lab_RFR!$B$10,Main_RFR!A41,8)</f>
        <v>2.8493000000000001E-2</v>
      </c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52"/>
      <c r="T41" s="26" t="s">
        <v>55</v>
      </c>
      <c r="U41" s="27">
        <v>31</v>
      </c>
      <c r="V41" s="18"/>
    </row>
    <row r="42" spans="1:22" s="19" customFormat="1" ht="15" x14ac:dyDescent="0.25">
      <c r="A42" s="18">
        <v>32</v>
      </c>
      <c r="B42" s="44">
        <f ca="1">OFFSET(Lab_RFR!$B$10,A42,1)</f>
        <v>2.1930000000000002E-2</v>
      </c>
      <c r="C42" s="44">
        <f ca="1">OFFSET(Lab_RFR!$B$10,Main_RFR!A42,4)</f>
        <v>8.0560184545113156E-3</v>
      </c>
      <c r="D42" s="44">
        <f ca="1">OFFSET(Lab_RFR!$B$10,Main_RFR!A42,7)</f>
        <v>1.7738350855123208E-2</v>
      </c>
      <c r="E42" s="22"/>
      <c r="F42" s="46">
        <f ca="1">OFFSET(Lab_RFR!$B$10,Main_RFR!A42,2)</f>
        <v>2.3640000000000001E-2</v>
      </c>
      <c r="G42" s="46">
        <f ca="1">OFFSET(Lab_RFR!$B$10,Main_RFR!A42,5)</f>
        <v>9.7540000000000005E-3</v>
      </c>
      <c r="H42" s="46">
        <f ca="1">OFFSET(Lab_RFR!$B$10,Main_RFR!A42,8)</f>
        <v>2.8856E-2</v>
      </c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52"/>
      <c r="T42" s="26" t="s">
        <v>4</v>
      </c>
      <c r="U42" s="27">
        <v>32</v>
      </c>
      <c r="V42" s="18"/>
    </row>
    <row r="43" spans="1:22" s="19" customFormat="1" ht="15" x14ac:dyDescent="0.25">
      <c r="A43" s="18">
        <v>33</v>
      </c>
      <c r="B43" s="44">
        <f ca="1">OFFSET(Lab_RFR!$B$10,A43,1)</f>
        <v>2.2429999999999999E-2</v>
      </c>
      <c r="C43" s="44">
        <f ca="1">OFFSET(Lab_RFR!$B$10,Main_RFR!A43,4)</f>
        <v>8.3267116502980798E-3</v>
      </c>
      <c r="D43" s="44">
        <f ca="1">OFFSET(Lab_RFR!$B$10,Main_RFR!A43,7)</f>
        <v>1.8359627881281426E-2</v>
      </c>
      <c r="E43" s="22"/>
      <c r="F43" s="46">
        <f ca="1">OFFSET(Lab_RFR!$B$10,Main_RFR!A43,2)</f>
        <v>2.41E-2</v>
      </c>
      <c r="G43" s="46">
        <f ca="1">OFFSET(Lab_RFR!$B$10,Main_RFR!A43,5)</f>
        <v>9.9810000000000003E-3</v>
      </c>
      <c r="H43" s="46">
        <f ca="1">OFFSET(Lab_RFR!$B$10,Main_RFR!A43,8)</f>
        <v>2.9203E-2</v>
      </c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52"/>
      <c r="T43" s="26" t="s">
        <v>17</v>
      </c>
      <c r="U43" s="27">
        <v>33</v>
      </c>
      <c r="V43" s="18"/>
    </row>
    <row r="44" spans="1:22" s="19" customFormat="1" ht="15" x14ac:dyDescent="0.25">
      <c r="A44" s="18">
        <v>34</v>
      </c>
      <c r="B44" s="44">
        <f ca="1">OFFSET(Lab_RFR!$B$10,A44,1)</f>
        <v>2.2919999999999999E-2</v>
      </c>
      <c r="C44" s="44">
        <f ca="1">OFFSET(Lab_RFR!$B$10,Main_RFR!A44,4)</f>
        <v>8.5916886257808578E-3</v>
      </c>
      <c r="D44" s="44">
        <f ca="1">OFFSET(Lab_RFR!$B$10,Main_RFR!A44,7)</f>
        <v>1.8957264784588812E-2</v>
      </c>
      <c r="E44" s="22"/>
      <c r="F44" s="46">
        <f ca="1">OFFSET(Lab_RFR!$B$10,Main_RFR!A44,2)</f>
        <v>2.4539999999999999E-2</v>
      </c>
      <c r="G44" s="46">
        <f ca="1">OFFSET(Lab_RFR!$B$10,Main_RFR!A44,5)</f>
        <v>1.0204E-2</v>
      </c>
      <c r="H44" s="46">
        <f ca="1">OFFSET(Lab_RFR!$B$10,Main_RFR!A44,8)</f>
        <v>2.9534000000000001E-2</v>
      </c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52"/>
      <c r="T44" s="26" t="s">
        <v>5</v>
      </c>
      <c r="U44" s="27">
        <v>34</v>
      </c>
      <c r="V44" s="18"/>
    </row>
    <row r="45" spans="1:22" s="19" customFormat="1" ht="15" x14ac:dyDescent="0.25">
      <c r="A45" s="18">
        <v>35</v>
      </c>
      <c r="B45" s="44">
        <f ca="1">OFFSET(Lab_RFR!$B$10,A45,1)</f>
        <v>2.3380000000000001E-2</v>
      </c>
      <c r="C45" s="44">
        <f ca="1">OFFSET(Lab_RFR!$B$10,Main_RFR!A45,4)</f>
        <v>8.8502659908897829E-3</v>
      </c>
      <c r="D45" s="44">
        <f ca="1">OFFSET(Lab_RFR!$B$10,Main_RFR!A45,7)</f>
        <v>1.9531753674756569E-2</v>
      </c>
      <c r="E45" s="22"/>
      <c r="F45" s="46">
        <f ca="1">OFFSET(Lab_RFR!$B$10,Main_RFR!A45,2)</f>
        <v>2.4969999999999999E-2</v>
      </c>
      <c r="G45" s="46">
        <f ca="1">OFFSET(Lab_RFR!$B$10,Main_RFR!A45,5)</f>
        <v>1.0423E-2</v>
      </c>
      <c r="H45" s="46">
        <f ca="1">OFFSET(Lab_RFR!$B$10,Main_RFR!A45,8)</f>
        <v>2.9850000000000002E-2</v>
      </c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52"/>
      <c r="T45" s="26" t="s">
        <v>18</v>
      </c>
      <c r="U45" s="27">
        <v>35</v>
      </c>
      <c r="V45" s="18"/>
    </row>
    <row r="46" spans="1:22" s="19" customFormat="1" ht="15" x14ac:dyDescent="0.25">
      <c r="A46" s="18">
        <v>36</v>
      </c>
      <c r="B46" s="44">
        <f ca="1">OFFSET(Lab_RFR!$B$10,A46,1)</f>
        <v>2.383E-2</v>
      </c>
      <c r="C46" s="44">
        <f ca="1">OFFSET(Lab_RFR!$B$10,Main_RFR!A46,4)</f>
        <v>9.101976011971713E-3</v>
      </c>
      <c r="D46" s="44">
        <f ca="1">OFFSET(Lab_RFR!$B$10,Main_RFR!A46,7)</f>
        <v>2.0083722292386863E-2</v>
      </c>
      <c r="E46" s="22"/>
      <c r="F46" s="46">
        <f ca="1">OFFSET(Lab_RFR!$B$10,Main_RFR!A46,2)</f>
        <v>2.538E-2</v>
      </c>
      <c r="G46" s="46">
        <f ca="1">OFFSET(Lab_RFR!$B$10,Main_RFR!A46,5)</f>
        <v>1.0635E-2</v>
      </c>
      <c r="H46" s="46">
        <f ca="1">OFFSET(Lab_RFR!$B$10,Main_RFR!A46,8)</f>
        <v>3.0152000000000002E-2</v>
      </c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52"/>
      <c r="T46" s="26" t="s">
        <v>19</v>
      </c>
      <c r="U46" s="27">
        <v>36</v>
      </c>
      <c r="V46" s="18"/>
    </row>
    <row r="47" spans="1:22" s="19" customFormat="1" ht="15" x14ac:dyDescent="0.25">
      <c r="A47" s="18">
        <v>37</v>
      </c>
      <c r="B47" s="44">
        <f ca="1">OFFSET(Lab_RFR!$B$10,A47,1)</f>
        <v>2.426E-2</v>
      </c>
      <c r="C47" s="44">
        <f ca="1">OFFSET(Lab_RFR!$B$10,Main_RFR!A47,4)</f>
        <v>9.3465198535860328E-3</v>
      </c>
      <c r="D47" s="44">
        <f ca="1">OFFSET(Lab_RFR!$B$10,Main_RFR!A47,7)</f>
        <v>2.0613890563486725E-2</v>
      </c>
      <c r="E47" s="22"/>
      <c r="F47" s="46">
        <f ca="1">OFFSET(Lab_RFR!$B$10,Main_RFR!A47,2)</f>
        <v>2.5780000000000001E-2</v>
      </c>
      <c r="G47" s="46">
        <f ca="1">OFFSET(Lab_RFR!$B$10,Main_RFR!A47,5)</f>
        <v>1.0843E-2</v>
      </c>
      <c r="H47" s="46">
        <f ca="1">OFFSET(Lab_RFR!$B$10,Main_RFR!A47,8)</f>
        <v>3.0440999999999999E-2</v>
      </c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52"/>
      <c r="T47" s="26" t="s">
        <v>20</v>
      </c>
      <c r="U47" s="27">
        <v>37</v>
      </c>
      <c r="V47" s="18"/>
    </row>
    <row r="48" spans="1:22" s="19" customFormat="1" ht="15" x14ac:dyDescent="0.25">
      <c r="A48" s="18">
        <v>38</v>
      </c>
      <c r="B48" s="44">
        <f ca="1">OFFSET(Lab_RFR!$B$10,A48,1)</f>
        <v>2.4680000000000001E-2</v>
      </c>
      <c r="C48" s="44">
        <f ca="1">OFFSET(Lab_RFR!$B$10,Main_RFR!A48,4)</f>
        <v>9.5837306290076363E-3</v>
      </c>
      <c r="D48" s="44">
        <f ca="1">OFFSET(Lab_RFR!$B$10,Main_RFR!A48,7)</f>
        <v>2.112303765152812E-2</v>
      </c>
      <c r="E48" s="22"/>
      <c r="F48" s="46">
        <f ca="1">OFFSET(Lab_RFR!$B$10,Main_RFR!A48,2)</f>
        <v>2.6159999999999999E-2</v>
      </c>
      <c r="G48" s="46">
        <f ca="1">OFFSET(Lab_RFR!$B$10,Main_RFR!A48,5)</f>
        <v>1.1044E-2</v>
      </c>
      <c r="H48" s="46">
        <f ca="1">OFFSET(Lab_RFR!$B$10,Main_RFR!A48,8)</f>
        <v>3.0717999999999999E-2</v>
      </c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52"/>
      <c r="T48" s="26" t="s">
        <v>21</v>
      </c>
      <c r="U48" s="27">
        <v>38</v>
      </c>
      <c r="V48" s="18"/>
    </row>
    <row r="49" spans="1:22" s="19" customFormat="1" ht="15" x14ac:dyDescent="0.25">
      <c r="A49" s="18">
        <v>39</v>
      </c>
      <c r="B49" s="44">
        <f ca="1">OFFSET(Lab_RFR!$B$10,A49,1)</f>
        <v>2.5080000000000002E-2</v>
      </c>
      <c r="C49" s="44">
        <f ca="1">OFFSET(Lab_RFR!$B$10,Main_RFR!A49,4)</f>
        <v>9.8135441223641262E-3</v>
      </c>
      <c r="D49" s="44">
        <f ca="1">OFFSET(Lab_RFR!$B$10,Main_RFR!A49,7)</f>
        <v>2.161197702690254E-2</v>
      </c>
      <c r="E49" s="22"/>
      <c r="F49" s="46">
        <f ca="1">OFFSET(Lab_RFR!$B$10,Main_RFR!A49,2)</f>
        <v>2.6519999999999998E-2</v>
      </c>
      <c r="G49" s="46">
        <f ca="1">OFFSET(Lab_RFR!$B$10,Main_RFR!A49,5)</f>
        <v>1.1239000000000001E-2</v>
      </c>
      <c r="H49" s="46">
        <f ca="1">OFFSET(Lab_RFR!$B$10,Main_RFR!A49,8)</f>
        <v>3.0983E-2</v>
      </c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52"/>
      <c r="T49" s="26" t="s">
        <v>22</v>
      </c>
      <c r="U49" s="27">
        <v>39</v>
      </c>
      <c r="V49" s="18"/>
    </row>
    <row r="50" spans="1:22" s="19" customFormat="1" ht="15" x14ac:dyDescent="0.25">
      <c r="A50" s="18">
        <v>40</v>
      </c>
      <c r="B50" s="44">
        <f ca="1">OFFSET(Lab_RFR!$B$10,A50,1)</f>
        <v>2.547E-2</v>
      </c>
      <c r="C50" s="44">
        <f ca="1">OFFSET(Lab_RFR!$B$10,Main_RFR!A50,4)</f>
        <v>1.0035975539685715E-2</v>
      </c>
      <c r="D50" s="44">
        <f ca="1">OFFSET(Lab_RFR!$B$10,Main_RFR!A50,7)</f>
        <v>2.2081537681596819E-2</v>
      </c>
      <c r="E50" s="22"/>
      <c r="F50" s="46">
        <f ca="1">OFFSET(Lab_RFR!$B$10,Main_RFR!A50,2)</f>
        <v>2.6870000000000002E-2</v>
      </c>
      <c r="G50" s="46">
        <f ca="1">OFFSET(Lab_RFR!$B$10,Main_RFR!A50,5)</f>
        <v>1.1428000000000001E-2</v>
      </c>
      <c r="H50" s="46">
        <f ca="1">OFFSET(Lab_RFR!$B$10,Main_RFR!A50,8)</f>
        <v>3.1237000000000001E-2</v>
      </c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52"/>
      <c r="T50" s="26" t="s">
        <v>23</v>
      </c>
      <c r="U50" s="27">
        <v>40</v>
      </c>
      <c r="V50" s="18"/>
    </row>
    <row r="51" spans="1:22" s="19" customFormat="1" ht="15" x14ac:dyDescent="0.25">
      <c r="A51" s="18">
        <v>41</v>
      </c>
      <c r="B51" s="44">
        <f ca="1">OFFSET(Lab_RFR!$B$10,A51,1)</f>
        <v>2.5839999999999998E-2</v>
      </c>
      <c r="C51" s="44">
        <f ca="1">OFFSET(Lab_RFR!$B$10,Main_RFR!A51,4)</f>
        <v>1.0251101018459607E-2</v>
      </c>
      <c r="D51" s="44">
        <f ca="1">OFFSET(Lab_RFR!$B$10,Main_RFR!A51,7)</f>
        <v>2.2532550067563939E-2</v>
      </c>
      <c r="E51" s="22"/>
      <c r="F51" s="46">
        <f ca="1">OFFSET(Lab_RFR!$B$10,Main_RFR!A51,2)</f>
        <v>2.7210000000000002E-2</v>
      </c>
      <c r="G51" s="46">
        <f ca="1">OFFSET(Lab_RFR!$B$10,Main_RFR!A51,5)</f>
        <v>1.1611E-2</v>
      </c>
      <c r="H51" s="46">
        <f ca="1">OFFSET(Lab_RFR!$B$10,Main_RFR!A51,8)</f>
        <v>3.1480000000000001E-2</v>
      </c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52"/>
      <c r="T51" s="26" t="s">
        <v>24</v>
      </c>
      <c r="U51" s="27">
        <v>41</v>
      </c>
      <c r="V51" s="18"/>
    </row>
    <row r="52" spans="1:22" s="19" customFormat="1" ht="15" x14ac:dyDescent="0.25">
      <c r="A52" s="18">
        <v>42</v>
      </c>
      <c r="B52" s="44">
        <f ca="1">OFFSET(Lab_RFR!$B$10,A52,1)</f>
        <v>2.6190000000000001E-2</v>
      </c>
      <c r="C52" s="44">
        <f ca="1">OFFSET(Lab_RFR!$B$10,Main_RFR!A52,4)</f>
        <v>1.0459042907637217E-2</v>
      </c>
      <c r="D52" s="44">
        <f ca="1">OFFSET(Lab_RFR!$B$10,Main_RFR!A52,7)</f>
        <v>2.2965835673679269E-2</v>
      </c>
      <c r="E52" s="22"/>
      <c r="F52" s="46">
        <f ca="1">OFFSET(Lab_RFR!$B$10,Main_RFR!A52,2)</f>
        <v>2.7539999999999999E-2</v>
      </c>
      <c r="G52" s="46">
        <f ca="1">OFFSET(Lab_RFR!$B$10,Main_RFR!A52,5)</f>
        <v>1.1788E-2</v>
      </c>
      <c r="H52" s="46">
        <f ca="1">OFFSET(Lab_RFR!$B$10,Main_RFR!A52,8)</f>
        <v>3.1713999999999999E-2</v>
      </c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52"/>
      <c r="T52" s="26" t="s">
        <v>33</v>
      </c>
      <c r="U52" s="27">
        <v>42</v>
      </c>
      <c r="V52" s="18"/>
    </row>
    <row r="53" spans="1:22" s="19" customFormat="1" ht="15" x14ac:dyDescent="0.25">
      <c r="A53" s="18">
        <v>43</v>
      </c>
      <c r="B53" s="44">
        <f ca="1">OFFSET(Lab_RFR!$B$10,A53,1)</f>
        <v>2.6540000000000001E-2</v>
      </c>
      <c r="C53" s="44">
        <f ca="1">OFFSET(Lab_RFR!$B$10,Main_RFR!A53,4)</f>
        <v>1.0659958045597939E-2</v>
      </c>
      <c r="D53" s="44">
        <f ca="1">OFFSET(Lab_RFR!$B$10,Main_RFR!A53,7)</f>
        <v>2.3382199409016868E-2</v>
      </c>
      <c r="E53" s="22"/>
      <c r="F53" s="46">
        <f ca="1">OFFSET(Lab_RFR!$B$10,Main_RFR!A53,2)</f>
        <v>2.785E-2</v>
      </c>
      <c r="G53" s="46">
        <f ca="1">OFFSET(Lab_RFR!$B$10,Main_RFR!A53,5)</f>
        <v>1.196E-2</v>
      </c>
      <c r="H53" s="46">
        <f ca="1">OFFSET(Lab_RFR!$B$10,Main_RFR!A53,8)</f>
        <v>3.1938000000000001E-2</v>
      </c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52"/>
      <c r="T53" s="26" t="s">
        <v>25</v>
      </c>
      <c r="U53" s="27">
        <v>43</v>
      </c>
      <c r="V53" s="18"/>
    </row>
    <row r="54" spans="1:22" s="19" customFormat="1" ht="15" x14ac:dyDescent="0.25">
      <c r="A54" s="18">
        <v>44</v>
      </c>
      <c r="B54" s="44">
        <f ca="1">OFFSET(Lab_RFR!$B$10,A54,1)</f>
        <v>2.6870000000000002E-2</v>
      </c>
      <c r="C54" s="44">
        <f ca="1">OFFSET(Lab_RFR!$B$10,Main_RFR!A54,4)</f>
        <v>1.0854028429175155E-2</v>
      </c>
      <c r="D54" s="44">
        <f ca="1">OFFSET(Lab_RFR!$B$10,Main_RFR!A54,7)</f>
        <v>2.3782424151366888E-2</v>
      </c>
      <c r="E54" s="22"/>
      <c r="F54" s="46">
        <f ca="1">OFFSET(Lab_RFR!$B$10,Main_RFR!A54,2)</f>
        <v>2.8150000000000001E-2</v>
      </c>
      <c r="G54" s="46">
        <f ca="1">OFFSET(Lab_RFR!$B$10,Main_RFR!A54,5)</f>
        <v>1.2125E-2</v>
      </c>
      <c r="H54" s="46">
        <f ca="1">OFFSET(Lab_RFR!$B$10,Main_RFR!A54,8)</f>
        <v>3.2153000000000001E-2</v>
      </c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52"/>
      <c r="T54" s="26" t="s">
        <v>26</v>
      </c>
      <c r="U54" s="27">
        <v>44</v>
      </c>
      <c r="V54" s="18"/>
    </row>
    <row r="55" spans="1:22" s="19" customFormat="1" ht="15" x14ac:dyDescent="0.25">
      <c r="A55" s="18">
        <v>45</v>
      </c>
      <c r="B55" s="44">
        <f ca="1">OFFSET(Lab_RFR!$B$10,A55,1)</f>
        <v>2.7189999999999999E-2</v>
      </c>
      <c r="C55" s="44">
        <f ca="1">OFFSET(Lab_RFR!$B$10,Main_RFR!A55,4)</f>
        <v>1.1041453794773837E-2</v>
      </c>
      <c r="D55" s="44">
        <f ca="1">OFFSET(Lab_RFR!$B$10,Main_RFR!A55,7)</f>
        <v>2.4167266965337442E-2</v>
      </c>
      <c r="E55" s="22"/>
      <c r="F55" s="46">
        <f ca="1">OFFSET(Lab_RFR!$B$10,Main_RFR!A55,2)</f>
        <v>2.844E-2</v>
      </c>
      <c r="G55" s="46">
        <f ca="1">OFFSET(Lab_RFR!$B$10,Main_RFR!A55,5)</f>
        <v>1.2285000000000001E-2</v>
      </c>
      <c r="H55" s="46">
        <f ca="1">OFFSET(Lab_RFR!$B$10,Main_RFR!A55,8)</f>
        <v>3.236E-2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52"/>
      <c r="T55" s="26" t="s">
        <v>27</v>
      </c>
      <c r="U55" s="27">
        <v>45</v>
      </c>
      <c r="V55" s="18"/>
    </row>
    <row r="56" spans="1:22" s="19" customFormat="1" ht="15" x14ac:dyDescent="0.25">
      <c r="A56" s="18">
        <v>46</v>
      </c>
      <c r="B56" s="44">
        <f ca="1">OFFSET(Lab_RFR!$B$10,A56,1)</f>
        <v>2.7490000000000001E-2</v>
      </c>
      <c r="C56" s="44">
        <f ca="1">OFFSET(Lab_RFR!$B$10,Main_RFR!A56,4)</f>
        <v>1.1222445732018693E-2</v>
      </c>
      <c r="D56" s="44">
        <f ca="1">OFFSET(Lab_RFR!$B$10,Main_RFR!A56,7)</f>
        <v>2.4537456605572716E-2</v>
      </c>
      <c r="E56" s="22"/>
      <c r="F56" s="46">
        <f ca="1">OFFSET(Lab_RFR!$B$10,Main_RFR!A56,2)</f>
        <v>2.8719999999999999E-2</v>
      </c>
      <c r="G56" s="46">
        <f ca="1">OFFSET(Lab_RFR!$B$10,Main_RFR!A56,5)</f>
        <v>1.244E-2</v>
      </c>
      <c r="H56" s="46">
        <f ca="1">OFFSET(Lab_RFR!$B$10,Main_RFR!A56,8)</f>
        <v>3.2558999999999998E-2</v>
      </c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52"/>
      <c r="T56" s="26" t="s">
        <v>28</v>
      </c>
      <c r="U56" s="27">
        <v>46</v>
      </c>
      <c r="V56" s="18"/>
    </row>
    <row r="57" spans="1:22" s="19" customFormat="1" ht="15" x14ac:dyDescent="0.25">
      <c r="A57" s="18">
        <v>47</v>
      </c>
      <c r="B57" s="44">
        <f ca="1">OFFSET(Lab_RFR!$B$10,A57,1)</f>
        <v>2.7789999999999999E-2</v>
      </c>
      <c r="C57" s="44">
        <f ca="1">OFFSET(Lab_RFR!$B$10,Main_RFR!A57,4)</f>
        <v>1.1397223027981962E-2</v>
      </c>
      <c r="D57" s="44">
        <f ca="1">OFFSET(Lab_RFR!$B$10,Main_RFR!A57,7)</f>
        <v>2.4893692006060286E-2</v>
      </c>
      <c r="E57" s="22"/>
      <c r="F57" s="46">
        <f ca="1">OFFSET(Lab_RFR!$B$10,Main_RFR!A57,2)</f>
        <v>2.8989999999999998E-2</v>
      </c>
      <c r="G57" s="46">
        <f ca="1">OFFSET(Lab_RFR!$B$10,Main_RFR!A57,5)</f>
        <v>1.259E-2</v>
      </c>
      <c r="H57" s="46">
        <f ca="1">OFFSET(Lab_RFR!$B$10,Main_RFR!A57,8)</f>
        <v>3.2751000000000002E-2</v>
      </c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52"/>
      <c r="T57" s="26" t="s">
        <v>29</v>
      </c>
      <c r="U57" s="27">
        <v>47</v>
      </c>
      <c r="V57" s="18"/>
    </row>
    <row r="58" spans="1:22" s="19" customFormat="1" ht="15" x14ac:dyDescent="0.25">
      <c r="A58" s="18">
        <v>48</v>
      </c>
      <c r="B58" s="44">
        <f ca="1">OFFSET(Lab_RFR!$B$10,A58,1)</f>
        <v>2.8070000000000001E-2</v>
      </c>
      <c r="C58" s="44">
        <f ca="1">OFFSET(Lab_RFR!$B$10,Main_RFR!A58,4)</f>
        <v>1.1566008000949646E-2</v>
      </c>
      <c r="D58" s="44">
        <f ca="1">OFFSET(Lab_RFR!$B$10,Main_RFR!A58,7)</f>
        <v>2.523664152245364E-2</v>
      </c>
      <c r="E58" s="22"/>
      <c r="F58" s="46">
        <f ca="1">OFFSET(Lab_RFR!$B$10,Main_RFR!A58,2)</f>
        <v>2.9250000000000002E-2</v>
      </c>
      <c r="G58" s="46">
        <f ca="1">OFFSET(Lab_RFR!$B$10,Main_RFR!A58,5)</f>
        <v>1.2734000000000001E-2</v>
      </c>
      <c r="H58" s="46">
        <f ca="1">OFFSET(Lab_RFR!$B$10,Main_RFR!A58,8)</f>
        <v>3.2934999999999999E-2</v>
      </c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52"/>
      <c r="T58" s="26" t="s">
        <v>30</v>
      </c>
      <c r="U58" s="27">
        <v>48</v>
      </c>
      <c r="V58" s="18"/>
    </row>
    <row r="59" spans="1:22" s="19" customFormat="1" ht="15" x14ac:dyDescent="0.25">
      <c r="A59" s="18">
        <v>49</v>
      </c>
      <c r="B59" s="44">
        <f ca="1">OFFSET(Lab_RFR!$B$10,A59,1)</f>
        <v>2.8340000000000001E-2</v>
      </c>
      <c r="C59" s="44">
        <f ca="1">OFFSET(Lab_RFR!$B$10,Main_RFR!A59,4)</f>
        <v>1.1729023630691726E-2</v>
      </c>
      <c r="D59" s="44">
        <f ca="1">OFFSET(Lab_RFR!$B$10,Main_RFR!A59,7)</f>
        <v>2.5566942745457233E-2</v>
      </c>
      <c r="E59" s="22"/>
      <c r="F59" s="46">
        <f ca="1">OFFSET(Lab_RFR!$B$10,Main_RFR!A59,2)</f>
        <v>2.9499999999999998E-2</v>
      </c>
      <c r="G59" s="46">
        <f ca="1">OFFSET(Lab_RFR!$B$10,Main_RFR!A59,5)</f>
        <v>1.2874E-2</v>
      </c>
      <c r="H59" s="46">
        <f ca="1">OFFSET(Lab_RFR!$B$10,Main_RFR!A59,8)</f>
        <v>3.3112999999999997E-2</v>
      </c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52"/>
      <c r="T59" s="26" t="s">
        <v>31</v>
      </c>
      <c r="U59" s="27">
        <v>49</v>
      </c>
      <c r="V59" s="18"/>
    </row>
    <row r="60" spans="1:22" s="19" customFormat="1" ht="15" x14ac:dyDescent="0.25">
      <c r="A60" s="18">
        <v>50</v>
      </c>
      <c r="B60" s="44">
        <f ca="1">OFFSET(Lab_RFR!$B$10,A60,1)</f>
        <v>2.861E-2</v>
      </c>
      <c r="C60" s="44">
        <f ca="1">OFFSET(Lab_RFR!$B$10,Main_RFR!A60,4)</f>
        <v>1.1886491330207916E-2</v>
      </c>
      <c r="D60" s="44">
        <f ca="1">OFFSET(Lab_RFR!$B$10,Main_RFR!A60,7)</f>
        <v>2.5885202743091806E-2</v>
      </c>
      <c r="E60" s="22"/>
      <c r="F60" s="46">
        <f ca="1">OFFSET(Lab_RFR!$B$10,Main_RFR!A60,2)</f>
        <v>2.9739999999999999E-2</v>
      </c>
      <c r="G60" s="46">
        <f ca="1">OFFSET(Lab_RFR!$B$10,Main_RFR!A60,5)</f>
        <v>1.3009E-2</v>
      </c>
      <c r="H60" s="46">
        <f ca="1">OFFSET(Lab_RFR!$B$10,Main_RFR!A60,8)</f>
        <v>3.3284000000000001E-2</v>
      </c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52"/>
      <c r="T60" s="26" t="s">
        <v>133</v>
      </c>
      <c r="U60" s="27">
        <v>50</v>
      </c>
      <c r="V60" s="18"/>
    </row>
    <row r="61" spans="1:22" s="19" customFormat="1" ht="15" x14ac:dyDescent="0.25">
      <c r="A61" s="18">
        <v>51</v>
      </c>
      <c r="B61" s="44">
        <f ca="1">OFFSET(Lab_RFR!$B$10,A61,1)</f>
        <v>2.886E-2</v>
      </c>
      <c r="C61" s="44">
        <f ca="1">OFFSET(Lab_RFR!$B$10,Main_RFR!A61,4)</f>
        <v>1.203862923411636E-2</v>
      </c>
      <c r="D61" s="44">
        <f ca="1">OFFSET(Lab_RFR!$B$10,Main_RFR!A61,7)</f>
        <v>2.6191998620708201E-2</v>
      </c>
      <c r="E61" s="22"/>
      <c r="F61" s="46">
        <f ca="1">OFFSET(Lab_RFR!$B$10,Main_RFR!A61,2)</f>
        <v>2.997E-2</v>
      </c>
      <c r="G61" s="46">
        <f ca="1">OFFSET(Lab_RFR!$B$10,Main_RFR!A61,5)</f>
        <v>1.3139E-2</v>
      </c>
      <c r="H61" s="46">
        <f ca="1">OFFSET(Lab_RFR!$B$10,Main_RFR!A61,8)</f>
        <v>3.3449E-2</v>
      </c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52"/>
      <c r="T61" s="26" t="s">
        <v>32</v>
      </c>
      <c r="U61" s="27">
        <v>51</v>
      </c>
      <c r="V61" s="18"/>
    </row>
    <row r="62" spans="1:22" s="19" customFormat="1" ht="15" x14ac:dyDescent="0.25">
      <c r="A62" s="18">
        <v>52</v>
      </c>
      <c r="B62" s="44">
        <f ca="1">OFFSET(Lab_RFR!$B$10,A62,1)</f>
        <v>2.911E-2</v>
      </c>
      <c r="C62" s="44">
        <f ca="1">OFFSET(Lab_RFR!$B$10,Main_RFR!A62,4)</f>
        <v>1.2185650902952316E-2</v>
      </c>
      <c r="D62" s="44">
        <f ca="1">OFFSET(Lab_RFR!$B$10,Main_RFR!A62,7)</f>
        <v>2.6487878311925783E-2</v>
      </c>
      <c r="E62" s="22"/>
      <c r="F62" s="46">
        <f ca="1">OFFSET(Lab_RFR!$B$10,Main_RFR!A62,2)</f>
        <v>3.0200000000000001E-2</v>
      </c>
      <c r="G62" s="46">
        <f ca="1">OFFSET(Lab_RFR!$B$10,Main_RFR!A62,5)</f>
        <v>1.3265000000000001E-2</v>
      </c>
      <c r="H62" s="46">
        <f ca="1">OFFSET(Lab_RFR!$B$10,Main_RFR!A62,8)</f>
        <v>3.3607999999999999E-2</v>
      </c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52"/>
      <c r="T62" s="26" t="s">
        <v>36</v>
      </c>
      <c r="U62" s="27">
        <v>52</v>
      </c>
      <c r="V62" s="18"/>
    </row>
    <row r="63" spans="1:22" s="19" customFormat="1" ht="15" x14ac:dyDescent="0.25">
      <c r="A63" s="18">
        <v>53</v>
      </c>
      <c r="B63" s="44">
        <f ca="1">OFFSET(Lab_RFR!$B$10,A63,1)</f>
        <v>2.9340000000000001E-2</v>
      </c>
      <c r="C63" s="44">
        <f ca="1">OFFSET(Lab_RFR!$B$10,Main_RFR!A63,4)</f>
        <v>1.2327764361926175E-2</v>
      </c>
      <c r="D63" s="44">
        <f ca="1">OFFSET(Lab_RFR!$B$10,Main_RFR!A63,7)</f>
        <v>2.6773361532756335E-2</v>
      </c>
      <c r="E63" s="22"/>
      <c r="F63" s="46">
        <f ca="1">OFFSET(Lab_RFR!$B$10,Main_RFR!A63,2)</f>
        <v>3.041E-2</v>
      </c>
      <c r="G63" s="46">
        <f ca="1">OFFSET(Lab_RFR!$B$10,Main_RFR!A63,5)</f>
        <v>1.3387E-2</v>
      </c>
      <c r="H63" s="46">
        <f ca="1">OFFSET(Lab_RFR!$B$10,Main_RFR!A63,8)</f>
        <v>3.3762E-2</v>
      </c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52"/>
      <c r="T63" s="28" t="s">
        <v>6</v>
      </c>
      <c r="U63" s="29">
        <v>53</v>
      </c>
      <c r="V63" s="18"/>
    </row>
    <row r="64" spans="1:22" s="19" customFormat="1" ht="15" x14ac:dyDescent="0.25">
      <c r="A64" s="18">
        <v>54</v>
      </c>
      <c r="B64" s="44">
        <f ca="1">OFFSET(Lab_RFR!$B$10,A64,1)</f>
        <v>2.9569999999999999E-2</v>
      </c>
      <c r="C64" s="44">
        <f ca="1">OFFSET(Lab_RFR!$B$10,Main_RFR!A64,4)</f>
        <v>1.2465171408164499E-2</v>
      </c>
      <c r="D64" s="44">
        <f ca="1">OFFSET(Lab_RFR!$B$10,Main_RFR!A64,7)</f>
        <v>2.7048940846186476E-2</v>
      </c>
      <c r="E64" s="22"/>
      <c r="F64" s="46">
        <f ca="1">OFFSET(Lab_RFR!$B$10,Main_RFR!A64,2)</f>
        <v>3.0620000000000001E-2</v>
      </c>
      <c r="G64" s="46">
        <f ca="1">OFFSET(Lab_RFR!$B$10,Main_RFR!A64,5)</f>
        <v>1.3505E-2</v>
      </c>
      <c r="H64" s="46">
        <f ca="1">OFFSET(Lab_RFR!$B$10,Main_RFR!A64,8)</f>
        <v>3.3910000000000003E-2</v>
      </c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52"/>
      <c r="T64" s="18"/>
      <c r="U64" s="18"/>
      <c r="V64" s="18"/>
    </row>
    <row r="65" spans="1:22" s="19" customFormat="1" ht="15" x14ac:dyDescent="0.25">
      <c r="A65" s="18">
        <v>55</v>
      </c>
      <c r="B65" s="44">
        <f ca="1">OFFSET(Lab_RFR!$B$10,A65,1)</f>
        <v>2.9790000000000001E-2</v>
      </c>
      <c r="C65" s="44">
        <f ca="1">OFFSET(Lab_RFR!$B$10,Main_RFR!A65,4)</f>
        <v>1.2598067132945534E-2</v>
      </c>
      <c r="D65" s="44">
        <f ca="1">OFFSET(Lab_RFR!$B$10,Main_RFR!A65,7)</f>
        <v>2.731508279631778E-2</v>
      </c>
      <c r="E65" s="22"/>
      <c r="F65" s="46">
        <f ca="1">OFFSET(Lab_RFR!$B$10,Main_RFR!A65,2)</f>
        <v>3.083E-2</v>
      </c>
      <c r="G65" s="46">
        <f ca="1">OFFSET(Lab_RFR!$B$10,Main_RFR!A65,5)</f>
        <v>1.362E-2</v>
      </c>
      <c r="H65" s="46">
        <f ca="1">OFFSET(Lab_RFR!$B$10,Main_RFR!A65,8)</f>
        <v>3.4053E-2</v>
      </c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52"/>
      <c r="T65" s="18"/>
      <c r="U65" s="18"/>
      <c r="V65" s="18"/>
    </row>
    <row r="66" spans="1:22" s="19" customFormat="1" ht="15" x14ac:dyDescent="0.25">
      <c r="A66" s="18">
        <v>56</v>
      </c>
      <c r="B66" s="44">
        <f ca="1">OFFSET(Lab_RFR!$B$10,A66,1)</f>
        <v>3.0009999999999998E-2</v>
      </c>
      <c r="C66" s="44">
        <f ca="1">OFFSET(Lab_RFR!$B$10,Main_RFR!A66,4)</f>
        <v>1.272663961549414E-2</v>
      </c>
      <c r="D66" s="44">
        <f ca="1">OFFSET(Lab_RFR!$B$10,Main_RFR!A66,7)</f>
        <v>2.7572229080505606E-2</v>
      </c>
      <c r="E66" s="22"/>
      <c r="F66" s="46">
        <f ca="1">OFFSET(Lab_RFR!$B$10,Main_RFR!A66,2)</f>
        <v>3.1019999999999999E-2</v>
      </c>
      <c r="G66" s="46">
        <f ca="1">OFFSET(Lab_RFR!$B$10,Main_RFR!A66,5)</f>
        <v>1.3729999999999999E-2</v>
      </c>
      <c r="H66" s="46">
        <f ca="1">OFFSET(Lab_RFR!$B$10,Main_RFR!A66,8)</f>
        <v>3.4192E-2</v>
      </c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52"/>
      <c r="T66" s="18"/>
      <c r="U66" s="18"/>
      <c r="V66" s="18"/>
    </row>
    <row r="67" spans="1:22" s="19" customFormat="1" ht="15" x14ac:dyDescent="0.25">
      <c r="A67" s="18">
        <v>57</v>
      </c>
      <c r="B67" s="44">
        <f ca="1">OFFSET(Lab_RFR!$B$10,A67,1)</f>
        <v>3.0210000000000001E-2</v>
      </c>
      <c r="C67" s="44">
        <f ca="1">OFFSET(Lab_RFR!$B$10,Main_RFR!A67,4)</f>
        <v>1.2851069753056166E-2</v>
      </c>
      <c r="D67" s="44">
        <f ca="1">OFFSET(Lab_RFR!$B$10,Main_RFR!A67,7)</f>
        <v>2.7820797735302438E-2</v>
      </c>
      <c r="E67" s="22"/>
      <c r="F67" s="46">
        <f ca="1">OFFSET(Lab_RFR!$B$10,Main_RFR!A67,2)</f>
        <v>3.1210000000000002E-2</v>
      </c>
      <c r="G67" s="46">
        <f ca="1">OFFSET(Lab_RFR!$B$10,Main_RFR!A67,5)</f>
        <v>1.3837E-2</v>
      </c>
      <c r="H67" s="46">
        <f ca="1">OFFSET(Lab_RFR!$B$10,Main_RFR!A67,8)</f>
        <v>3.4326000000000002E-2</v>
      </c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52"/>
      <c r="T67" s="18"/>
      <c r="U67" s="18"/>
      <c r="V67" s="18"/>
    </row>
    <row r="68" spans="1:22" s="19" customFormat="1" ht="15" x14ac:dyDescent="0.25">
      <c r="A68" s="18">
        <v>58</v>
      </c>
      <c r="B68" s="44">
        <f ca="1">OFFSET(Lab_RFR!$B$10,A68,1)</f>
        <v>3.041E-2</v>
      </c>
      <c r="C68" s="44">
        <f ca="1">OFFSET(Lab_RFR!$B$10,Main_RFR!A68,4)</f>
        <v>1.297153119859229E-2</v>
      </c>
      <c r="D68" s="44">
        <f ca="1">OFFSET(Lab_RFR!$B$10,Main_RFR!A68,7)</f>
        <v>2.806118431783533E-2</v>
      </c>
      <c r="E68" s="22"/>
      <c r="F68" s="46">
        <f ca="1">OFFSET(Lab_RFR!$B$10,Main_RFR!A68,2)</f>
        <v>3.1390000000000001E-2</v>
      </c>
      <c r="G68" s="46">
        <f ca="1">OFFSET(Lab_RFR!$B$10,Main_RFR!A68,5)</f>
        <v>1.3941E-2</v>
      </c>
      <c r="H68" s="46">
        <f ca="1">OFFSET(Lab_RFR!$B$10,Main_RFR!A68,8)</f>
        <v>3.4455E-2</v>
      </c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52"/>
      <c r="T68" s="18"/>
      <c r="U68" s="18"/>
      <c r="V68" s="18"/>
    </row>
    <row r="69" spans="1:22" s="19" customFormat="1" ht="15" x14ac:dyDescent="0.25">
      <c r="A69" s="18">
        <v>59</v>
      </c>
      <c r="B69" s="44">
        <f ca="1">OFFSET(Lab_RFR!$B$10,A69,1)</f>
        <v>3.0609999999999998E-2</v>
      </c>
      <c r="C69" s="44">
        <f ca="1">OFFSET(Lab_RFR!$B$10,Main_RFR!A69,4)</f>
        <v>1.3088190382795073E-2</v>
      </c>
      <c r="D69" s="44">
        <f ca="1">OFFSET(Lab_RFR!$B$10,Main_RFR!A69,7)</f>
        <v>2.8293763068847566E-2</v>
      </c>
      <c r="E69" s="22"/>
      <c r="F69" s="46">
        <f ca="1">OFFSET(Lab_RFR!$B$10,Main_RFR!A69,2)</f>
        <v>3.1570000000000001E-2</v>
      </c>
      <c r="G69" s="46">
        <f ca="1">OFFSET(Lab_RFR!$B$10,Main_RFR!A69,5)</f>
        <v>1.4041E-2</v>
      </c>
      <c r="H69" s="46">
        <f ca="1">OFFSET(Lab_RFR!$B$10,Main_RFR!A69,8)</f>
        <v>3.4581000000000001E-2</v>
      </c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52"/>
      <c r="T69" s="18"/>
      <c r="U69" s="18"/>
      <c r="V69" s="18"/>
    </row>
    <row r="70" spans="1:22" s="19" customFormat="1" ht="15" x14ac:dyDescent="0.25">
      <c r="A70" s="18">
        <v>60</v>
      </c>
      <c r="B70" s="44">
        <f ca="1">OFFSET(Lab_RFR!$B$10,A70,1)</f>
        <v>3.0790000000000001E-2</v>
      </c>
      <c r="C70" s="44">
        <f ca="1">OFFSET(Lab_RFR!$B$10,Main_RFR!A70,4)</f>
        <v>1.3201206601513471E-2</v>
      </c>
      <c r="D70" s="44">
        <f ca="1">OFFSET(Lab_RFR!$B$10,Main_RFR!A70,7)</f>
        <v>2.8518888047257107E-2</v>
      </c>
      <c r="E70" s="22"/>
      <c r="F70" s="46">
        <f ca="1">OFFSET(Lab_RFR!$B$10,Main_RFR!A70,2)</f>
        <v>3.1739999999999997E-2</v>
      </c>
      <c r="G70" s="46">
        <f ca="1">OFFSET(Lab_RFR!$B$10,Main_RFR!A70,5)</f>
        <v>1.4138E-2</v>
      </c>
      <c r="H70" s="46">
        <f ca="1">OFFSET(Lab_RFR!$B$10,Main_RFR!A70,8)</f>
        <v>3.4701999999999997E-2</v>
      </c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52"/>
      <c r="T70" s="18"/>
      <c r="U70" s="18"/>
      <c r="V70" s="18"/>
    </row>
    <row r="71" spans="1:22" s="19" customFormat="1" ht="15" x14ac:dyDescent="0.25">
      <c r="A71" s="18">
        <v>61</v>
      </c>
      <c r="B71" s="44">
        <f ca="1">OFFSET(Lab_RFR!$B$10,A71,1)</f>
        <v>3.0970000000000001E-2</v>
      </c>
      <c r="C71" s="44">
        <f ca="1">OFFSET(Lab_RFR!$B$10,Main_RFR!A71,4)</f>
        <v>1.331073215324019E-2</v>
      </c>
      <c r="D71" s="44">
        <f ca="1">OFFSET(Lab_RFR!$B$10,Main_RFR!A71,7)</f>
        <v>2.8736894228940768E-2</v>
      </c>
      <c r="E71" s="22"/>
      <c r="F71" s="46">
        <f ca="1">OFFSET(Lab_RFR!$B$10,Main_RFR!A71,2)</f>
        <v>3.1910000000000001E-2</v>
      </c>
      <c r="G71" s="46">
        <f ca="1">OFFSET(Lab_RFR!$B$10,Main_RFR!A71,5)</f>
        <v>1.4233000000000001E-2</v>
      </c>
      <c r="H71" s="46">
        <f ca="1">OFFSET(Lab_RFR!$B$10,Main_RFR!A71,8)</f>
        <v>3.4819999999999997E-2</v>
      </c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52"/>
      <c r="T71" s="18"/>
      <c r="U71" s="18"/>
      <c r="V71" s="18"/>
    </row>
    <row r="72" spans="1:22" s="19" customFormat="1" ht="15" x14ac:dyDescent="0.25">
      <c r="A72" s="18">
        <v>62</v>
      </c>
      <c r="B72" s="44">
        <f ca="1">OFFSET(Lab_RFR!$B$10,A72,1)</f>
        <v>3.1150000000000001E-2</v>
      </c>
      <c r="C72" s="44">
        <f ca="1">OFFSET(Lab_RFR!$B$10,Main_RFR!A72,4)</f>
        <v>1.3416912514232049E-2</v>
      </c>
      <c r="D72" s="44">
        <f ca="1">OFFSET(Lab_RFR!$B$10,Main_RFR!A72,7)</f>
        <v>2.8948098564698155E-2</v>
      </c>
      <c r="E72" s="22"/>
      <c r="F72" s="46">
        <f ca="1">OFFSET(Lab_RFR!$B$10,Main_RFR!A72,2)</f>
        <v>3.2070000000000001E-2</v>
      </c>
      <c r="G72" s="46">
        <f ca="1">OFFSET(Lab_RFR!$B$10,Main_RFR!A72,5)</f>
        <v>1.4324E-2</v>
      </c>
      <c r="H72" s="46">
        <f ca="1">OFFSET(Lab_RFR!$B$10,Main_RFR!A72,8)</f>
        <v>3.4934E-2</v>
      </c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52"/>
      <c r="T72" s="18"/>
      <c r="U72" s="18"/>
      <c r="V72" s="18"/>
    </row>
    <row r="73" spans="1:22" s="19" customFormat="1" ht="15" x14ac:dyDescent="0.25">
      <c r="A73" s="18">
        <v>63</v>
      </c>
      <c r="B73" s="44">
        <f ca="1">OFFSET(Lab_RFR!$B$10,A73,1)</f>
        <v>3.1320000000000001E-2</v>
      </c>
      <c r="C73" s="44">
        <f ca="1">OFFSET(Lab_RFR!$B$10,Main_RFR!A73,4)</f>
        <v>1.3519886541202286E-2</v>
      </c>
      <c r="D73" s="44">
        <f ca="1">OFFSET(Lab_RFR!$B$10,Main_RFR!A73,7)</f>
        <v>2.9152800994100447E-2</v>
      </c>
      <c r="E73" s="22"/>
      <c r="F73" s="46">
        <f ca="1">OFFSET(Lab_RFR!$B$10,Main_RFR!A73,2)</f>
        <v>3.2219999999999999E-2</v>
      </c>
      <c r="G73" s="46">
        <f ca="1">OFFSET(Lab_RFR!$B$10,Main_RFR!A73,5)</f>
        <v>1.4413E-2</v>
      </c>
      <c r="H73" s="46">
        <f ca="1">OFFSET(Lab_RFR!$B$10,Main_RFR!A73,8)</f>
        <v>3.5043999999999999E-2</v>
      </c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52"/>
      <c r="T73" s="18"/>
      <c r="U73" s="18"/>
      <c r="V73" s="18"/>
    </row>
    <row r="74" spans="1:22" s="19" customFormat="1" ht="15" x14ac:dyDescent="0.25">
      <c r="A74" s="18">
        <v>64</v>
      </c>
      <c r="B74" s="44">
        <f ca="1">OFFSET(Lab_RFR!$B$10,A74,1)</f>
        <v>3.1480000000000001E-2</v>
      </c>
      <c r="C74" s="44">
        <f ca="1">OFFSET(Lab_RFR!$B$10,Main_RFR!A74,4)</f>
        <v>1.3619786693491731E-2</v>
      </c>
      <c r="D74" s="44">
        <f ca="1">OFFSET(Lab_RFR!$B$10,Main_RFR!A74,7)</f>
        <v>2.935128541330001E-2</v>
      </c>
      <c r="E74" s="22"/>
      <c r="F74" s="46">
        <f ca="1">OFFSET(Lab_RFR!$B$10,Main_RFR!A74,2)</f>
        <v>3.2370000000000003E-2</v>
      </c>
      <c r="G74" s="46">
        <f ca="1">OFFSET(Lab_RFR!$B$10,Main_RFR!A74,5)</f>
        <v>1.4499E-2</v>
      </c>
      <c r="H74" s="46">
        <f ca="1">OFFSET(Lab_RFR!$B$10,Main_RFR!A74,8)</f>
        <v>3.5151000000000002E-2</v>
      </c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52"/>
      <c r="T74" s="18"/>
      <c r="U74" s="18"/>
      <c r="V74" s="18"/>
    </row>
    <row r="75" spans="1:22" s="19" customFormat="1" ht="15" x14ac:dyDescent="0.25">
      <c r="A75" s="18">
        <v>65</v>
      </c>
      <c r="B75" s="44">
        <f ca="1">OFFSET(Lab_RFR!$B$10,A75,1)</f>
        <v>3.1640000000000001E-2</v>
      </c>
      <c r="C75" s="44">
        <f ca="1">OFFSET(Lab_RFR!$B$10,Main_RFR!A75,4)</f>
        <v>1.3716739268201383E-2</v>
      </c>
      <c r="D75" s="44">
        <f ca="1">OFFSET(Lab_RFR!$B$10,Main_RFR!A75,7)</f>
        <v>2.9543820595926418E-2</v>
      </c>
      <c r="E75" s="22"/>
      <c r="F75" s="46">
        <f ca="1">OFFSET(Lab_RFR!$B$10,Main_RFR!A75,2)</f>
        <v>3.252E-2</v>
      </c>
      <c r="G75" s="46">
        <f ca="1">OFFSET(Lab_RFR!$B$10,Main_RFR!A75,5)</f>
        <v>1.4581999999999999E-2</v>
      </c>
      <c r="H75" s="46">
        <f ca="1">OFFSET(Lab_RFR!$B$10,Main_RFR!A75,8)</f>
        <v>3.5255000000000002E-2</v>
      </c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52"/>
      <c r="T75" s="18"/>
      <c r="U75" s="18"/>
      <c r="V75" s="18"/>
    </row>
    <row r="76" spans="1:22" s="19" customFormat="1" ht="15" x14ac:dyDescent="0.25">
      <c r="A76" s="18">
        <v>66</v>
      </c>
      <c r="B76" s="44">
        <f ca="1">OFFSET(Lab_RFR!$B$10,A76,1)</f>
        <v>3.1800000000000002E-2</v>
      </c>
      <c r="C76" s="44">
        <f ca="1">OFFSET(Lab_RFR!$B$10,Main_RFR!A76,4)</f>
        <v>1.3810864643077903E-2</v>
      </c>
      <c r="D76" s="44">
        <f ca="1">OFFSET(Lab_RFR!$B$10,Main_RFR!A76,7)</f>
        <v>2.973066106701383E-2</v>
      </c>
      <c r="E76" s="22"/>
      <c r="F76" s="46">
        <f ca="1">OFFSET(Lab_RFR!$B$10,Main_RFR!A76,2)</f>
        <v>3.2660000000000002E-2</v>
      </c>
      <c r="G76" s="46">
        <f ca="1">OFFSET(Lab_RFR!$B$10,Main_RFR!A76,5)</f>
        <v>1.4663000000000001E-2</v>
      </c>
      <c r="H76" s="46">
        <f ca="1">OFFSET(Lab_RFR!$B$10,Main_RFR!A76,8)</f>
        <v>3.5355999999999999E-2</v>
      </c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52"/>
      <c r="T76" s="18"/>
      <c r="U76" s="18"/>
      <c r="V76" s="18"/>
    </row>
    <row r="77" spans="1:22" s="19" customFormat="1" ht="15" x14ac:dyDescent="0.25">
      <c r="A77" s="18">
        <v>67</v>
      </c>
      <c r="B77" s="44">
        <f ca="1">OFFSET(Lab_RFR!$B$10,A77,1)</f>
        <v>3.1949999999999999E-2</v>
      </c>
      <c r="C77" s="44">
        <f ca="1">OFFSET(Lab_RFR!$B$10,Main_RFR!A77,4)</f>
        <v>1.3902277523022644E-2</v>
      </c>
      <c r="D77" s="44">
        <f ca="1">OFFSET(Lab_RFR!$B$10,Main_RFR!A77,7)</f>
        <v>2.9912047930509722E-2</v>
      </c>
      <c r="E77" s="22"/>
      <c r="F77" s="46">
        <f ca="1">OFFSET(Lab_RFR!$B$10,Main_RFR!A77,2)</f>
        <v>3.2800000000000003E-2</v>
      </c>
      <c r="G77" s="46">
        <f ca="1">OFFSET(Lab_RFR!$B$10,Main_RFR!A77,5)</f>
        <v>1.4742E-2</v>
      </c>
      <c r="H77" s="46">
        <f ca="1">OFFSET(Lab_RFR!$B$10,Main_RFR!A77,8)</f>
        <v>3.5453999999999999E-2</v>
      </c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52"/>
      <c r="T77" s="18"/>
      <c r="U77" s="18"/>
      <c r="V77" s="18"/>
    </row>
    <row r="78" spans="1:22" s="19" customFormat="1" ht="15" x14ac:dyDescent="0.25">
      <c r="A78" s="18">
        <v>68</v>
      </c>
      <c r="B78" s="44">
        <f ca="1">OFFSET(Lab_RFR!$B$10,A78,1)</f>
        <v>3.2099999999999997E-2</v>
      </c>
      <c r="C78" s="44">
        <f ca="1">OFFSET(Lab_RFR!$B$10,Main_RFR!A78,4)</f>
        <v>1.3991087186943751E-2</v>
      </c>
      <c r="D78" s="44">
        <f ca="1">OFFSET(Lab_RFR!$B$10,Main_RFR!A78,7)</f>
        <v>3.0088209651376374E-2</v>
      </c>
      <c r="E78" s="22"/>
      <c r="F78" s="46">
        <f ca="1">OFFSET(Lab_RFR!$B$10,Main_RFR!A78,2)</f>
        <v>3.2930000000000001E-2</v>
      </c>
      <c r="G78" s="46">
        <f ca="1">OFFSET(Lab_RFR!$B$10,Main_RFR!A78,5)</f>
        <v>1.4818E-2</v>
      </c>
      <c r="H78" s="46">
        <f ca="1">OFFSET(Lab_RFR!$B$10,Main_RFR!A78,8)</f>
        <v>3.5548999999999997E-2</v>
      </c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52"/>
      <c r="T78" s="18"/>
      <c r="U78" s="18"/>
      <c r="V78" s="18"/>
    </row>
    <row r="79" spans="1:22" s="19" customFormat="1" ht="15" x14ac:dyDescent="0.25">
      <c r="A79" s="18">
        <v>69</v>
      </c>
      <c r="B79" s="44">
        <f ca="1">OFFSET(Lab_RFR!$B$10,A79,1)</f>
        <v>3.2239999999999998E-2</v>
      </c>
      <c r="C79" s="44">
        <f ca="1">OFFSET(Lab_RFR!$B$10,Main_RFR!A79,4)</f>
        <v>1.4077397732408015E-2</v>
      </c>
      <c r="D79" s="44">
        <f ca="1">OFFSET(Lab_RFR!$B$10,Main_RFR!A79,7)</f>
        <v>3.0259362793631839E-2</v>
      </c>
      <c r="E79" s="22"/>
      <c r="F79" s="46">
        <f ca="1">OFFSET(Lab_RFR!$B$10,Main_RFR!A79,2)</f>
        <v>3.3059999999999999E-2</v>
      </c>
      <c r="G79" s="46">
        <f ca="1">OFFSET(Lab_RFR!$B$10,Main_RFR!A79,5)</f>
        <v>1.4893E-2</v>
      </c>
      <c r="H79" s="46">
        <f ca="1">OFFSET(Lab_RFR!$B$10,Main_RFR!A79,8)</f>
        <v>3.5642E-2</v>
      </c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52"/>
      <c r="T79" s="18"/>
      <c r="U79" s="18"/>
      <c r="V79" s="18"/>
    </row>
    <row r="80" spans="1:22" s="19" customFormat="1" ht="15" x14ac:dyDescent="0.25">
      <c r="A80" s="18">
        <v>70</v>
      </c>
      <c r="B80" s="44">
        <f ca="1">OFFSET(Lab_RFR!$B$10,A80,1)</f>
        <v>3.2379999999999999E-2</v>
      </c>
      <c r="C80" s="44">
        <f ca="1">OFFSET(Lab_RFR!$B$10,Main_RFR!A80,4)</f>
        <v>1.4161308316115395E-2</v>
      </c>
      <c r="D80" s="44">
        <f ca="1">OFFSET(Lab_RFR!$B$10,Main_RFR!A80,7)</f>
        <v>3.0425712715909103E-2</v>
      </c>
      <c r="E80" s="22"/>
      <c r="F80" s="46">
        <f ca="1">OFFSET(Lab_RFR!$B$10,Main_RFR!A80,2)</f>
        <v>3.3189999999999997E-2</v>
      </c>
      <c r="G80" s="46">
        <f ca="1">OFFSET(Lab_RFR!$B$10,Main_RFR!A80,5)</f>
        <v>1.4964999999999999E-2</v>
      </c>
      <c r="H80" s="46">
        <f ca="1">OFFSET(Lab_RFR!$B$10,Main_RFR!A80,8)</f>
        <v>3.5732E-2</v>
      </c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52"/>
      <c r="T80" s="18"/>
      <c r="U80" s="18"/>
      <c r="V80" s="18"/>
    </row>
    <row r="81" spans="1:22" s="19" customFormat="1" ht="15" x14ac:dyDescent="0.25">
      <c r="A81" s="18">
        <v>71</v>
      </c>
      <c r="B81" s="44">
        <f ca="1">OFFSET(Lab_RFR!$B$10,A81,1)</f>
        <v>3.2509999999999997E-2</v>
      </c>
      <c r="C81" s="44">
        <f ca="1">OFFSET(Lab_RFR!$B$10,Main_RFR!A81,4)</f>
        <v>1.4242913388697875E-2</v>
      </c>
      <c r="D81" s="44">
        <f ca="1">OFFSET(Lab_RFR!$B$10,Main_RFR!A81,7)</f>
        <v>3.0587454226273403E-2</v>
      </c>
      <c r="E81" s="22"/>
      <c r="F81" s="46">
        <f ca="1">OFFSET(Lab_RFR!$B$10,Main_RFR!A81,2)</f>
        <v>3.3309999999999999E-2</v>
      </c>
      <c r="G81" s="46">
        <f ca="1">OFFSET(Lab_RFR!$B$10,Main_RFR!A81,5)</f>
        <v>1.5035E-2</v>
      </c>
      <c r="H81" s="46">
        <f ca="1">OFFSET(Lab_RFR!$B$10,Main_RFR!A81,8)</f>
        <v>3.5819999999999998E-2</v>
      </c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52"/>
      <c r="T81" s="18"/>
      <c r="U81" s="18"/>
      <c r="V81" s="18"/>
    </row>
    <row r="82" spans="1:22" s="19" customFormat="1" ht="15" x14ac:dyDescent="0.25">
      <c r="A82" s="18">
        <v>72</v>
      </c>
      <c r="B82" s="44">
        <f ca="1">OFFSET(Lab_RFR!$B$10,A82,1)</f>
        <v>3.2640000000000002E-2</v>
      </c>
      <c r="C82" s="44">
        <f ca="1">OFFSET(Lab_RFR!$B$10,Main_RFR!A82,4)</f>
        <v>1.432230292273573E-2</v>
      </c>
      <c r="D82" s="44">
        <f ca="1">OFFSET(Lab_RFR!$B$10,Main_RFR!A82,7)</f>
        <v>3.0744772198134651E-2</v>
      </c>
      <c r="E82" s="22"/>
      <c r="F82" s="46">
        <f ca="1">OFFSET(Lab_RFR!$B$10,Main_RFR!A82,2)</f>
        <v>3.3430000000000001E-2</v>
      </c>
      <c r="G82" s="46">
        <f ca="1">OFFSET(Lab_RFR!$B$10,Main_RFR!A82,5)</f>
        <v>1.5103999999999999E-2</v>
      </c>
      <c r="H82" s="46">
        <f ca="1">OFFSET(Lab_RFR!$B$10,Main_RFR!A82,8)</f>
        <v>3.5904999999999999E-2</v>
      </c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52"/>
      <c r="T82" s="18"/>
      <c r="U82" s="18"/>
      <c r="V82" s="18"/>
    </row>
    <row r="83" spans="1:22" s="19" customFormat="1" ht="15" x14ac:dyDescent="0.25">
      <c r="A83" s="18">
        <v>73</v>
      </c>
      <c r="B83" s="44">
        <f ca="1">OFFSET(Lab_RFR!$B$10,A83,1)</f>
        <v>3.2770000000000001E-2</v>
      </c>
      <c r="C83" s="44">
        <f ca="1">OFFSET(Lab_RFR!$B$10,Main_RFR!A83,4)</f>
        <v>1.4399562633183649E-2</v>
      </c>
      <c r="D83" s="44">
        <f ca="1">OFFSET(Lab_RFR!$B$10,Main_RFR!A83,7)</f>
        <v>3.0897842149144372E-2</v>
      </c>
      <c r="E83" s="22"/>
      <c r="F83" s="46">
        <f ca="1">OFFSET(Lab_RFR!$B$10,Main_RFR!A83,2)</f>
        <v>3.3550000000000003E-2</v>
      </c>
      <c r="G83" s="46">
        <f ca="1">OFFSET(Lab_RFR!$B$10,Main_RFR!A83,5)</f>
        <v>1.5169999999999999E-2</v>
      </c>
      <c r="H83" s="46">
        <f ca="1">OFFSET(Lab_RFR!$B$10,Main_RFR!A83,8)</f>
        <v>3.5987999999999999E-2</v>
      </c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52"/>
      <c r="T83" s="18"/>
      <c r="U83" s="18"/>
      <c r="V83" s="18"/>
    </row>
    <row r="84" spans="1:22" s="19" customFormat="1" ht="15" x14ac:dyDescent="0.25">
      <c r="A84" s="18">
        <v>74</v>
      </c>
      <c r="B84" s="44">
        <f ca="1">OFFSET(Lab_RFR!$B$10,A84,1)</f>
        <v>3.2890000000000003E-2</v>
      </c>
      <c r="C84" s="44">
        <f ca="1">OFFSET(Lab_RFR!$B$10,Main_RFR!A84,4)</f>
        <v>1.4474774189664696E-2</v>
      </c>
      <c r="D84" s="44">
        <f ca="1">OFFSET(Lab_RFR!$B$10,Main_RFR!A84,7)</f>
        <v>3.1046830784976498E-2</v>
      </c>
      <c r="E84" s="22"/>
      <c r="F84" s="46">
        <f ca="1">OFFSET(Lab_RFR!$B$10,Main_RFR!A84,2)</f>
        <v>3.3660000000000002E-2</v>
      </c>
      <c r="G84" s="46">
        <f ca="1">OFFSET(Lab_RFR!$B$10,Main_RFR!A84,5)</f>
        <v>1.5235E-2</v>
      </c>
      <c r="H84" s="46">
        <f ca="1">OFFSET(Lab_RFR!$B$10,Main_RFR!A84,8)</f>
        <v>3.6068000000000003E-2</v>
      </c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52"/>
      <c r="T84" s="18"/>
      <c r="U84" s="18"/>
      <c r="V84" s="18"/>
    </row>
    <row r="85" spans="1:22" s="19" customFormat="1" ht="15" x14ac:dyDescent="0.25">
      <c r="A85" s="18">
        <v>75</v>
      </c>
      <c r="B85" s="44">
        <f ca="1">OFFSET(Lab_RFR!$B$10,A85,1)</f>
        <v>3.3009999999999998E-2</v>
      </c>
      <c r="C85" s="44">
        <f ca="1">OFFSET(Lab_RFR!$B$10,Main_RFR!A85,4)</f>
        <v>1.4548015420285054E-2</v>
      </c>
      <c r="D85" s="44">
        <f ca="1">OFFSET(Lab_RFR!$B$10,Main_RFR!A85,7)</f>
        <v>3.1191896509884964E-2</v>
      </c>
      <c r="E85" s="22"/>
      <c r="F85" s="46">
        <f ca="1">OFFSET(Lab_RFR!$B$10,Main_RFR!A85,2)</f>
        <v>3.3770000000000001E-2</v>
      </c>
      <c r="G85" s="46">
        <f ca="1">OFFSET(Lab_RFR!$B$10,Main_RFR!A85,5)</f>
        <v>1.5298000000000001E-2</v>
      </c>
      <c r="H85" s="46">
        <f ca="1">OFFSET(Lab_RFR!$B$10,Main_RFR!A85,8)</f>
        <v>3.6146999999999999E-2</v>
      </c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52"/>
      <c r="T85" s="18"/>
      <c r="U85" s="18"/>
      <c r="V85" s="18"/>
    </row>
    <row r="86" spans="1:22" s="19" customFormat="1" ht="15" x14ac:dyDescent="0.25">
      <c r="A86" s="18">
        <v>76</v>
      </c>
      <c r="B86" s="44">
        <f ca="1">OFFSET(Lab_RFR!$B$10,A86,1)</f>
        <v>3.313E-2</v>
      </c>
      <c r="C86" s="44">
        <f ca="1">OFFSET(Lab_RFR!$B$10,Main_RFR!A86,4)</f>
        <v>1.4619360506788359E-2</v>
      </c>
      <c r="D86" s="44">
        <f ca="1">OFFSET(Lab_RFR!$B$10,Main_RFR!A86,7)</f>
        <v>3.1333189905887515E-2</v>
      </c>
      <c r="E86" s="22"/>
      <c r="F86" s="46">
        <f ca="1">OFFSET(Lab_RFR!$B$10,Main_RFR!A86,2)</f>
        <v>3.388E-2</v>
      </c>
      <c r="G86" s="46">
        <f ca="1">OFFSET(Lab_RFR!$B$10,Main_RFR!A86,5)</f>
        <v>1.536E-2</v>
      </c>
      <c r="H86" s="46">
        <f ca="1">OFFSET(Lab_RFR!$B$10,Main_RFR!A86,8)</f>
        <v>3.6222999999999998E-2</v>
      </c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52"/>
      <c r="T86" s="18"/>
      <c r="U86" s="18"/>
      <c r="V86" s="18"/>
    </row>
    <row r="87" spans="1:22" s="19" customFormat="1" ht="15" x14ac:dyDescent="0.25">
      <c r="A87" s="18">
        <v>77</v>
      </c>
      <c r="B87" s="44">
        <f ca="1">OFFSET(Lab_RFR!$B$10,A87,1)</f>
        <v>3.3250000000000002E-2</v>
      </c>
      <c r="C87" s="44">
        <f ca="1">OFFSET(Lab_RFR!$B$10,Main_RFR!A87,4)</f>
        <v>1.4688880170991681E-2</v>
      </c>
      <c r="D87" s="44">
        <f ca="1">OFFSET(Lab_RFR!$B$10,Main_RFR!A87,7)</f>
        <v>3.1470854182384711E-2</v>
      </c>
      <c r="E87" s="22"/>
      <c r="F87" s="46">
        <f ca="1">OFFSET(Lab_RFR!$B$10,Main_RFR!A87,2)</f>
        <v>3.3989999999999999E-2</v>
      </c>
      <c r="G87" s="46">
        <f ca="1">OFFSET(Lab_RFR!$B$10,Main_RFR!A87,5)</f>
        <v>1.542E-2</v>
      </c>
      <c r="H87" s="46">
        <f ca="1">OFFSET(Lab_RFR!$B$10,Main_RFR!A87,8)</f>
        <v>3.6297999999999997E-2</v>
      </c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52"/>
      <c r="T87" s="18"/>
      <c r="U87" s="18"/>
      <c r="V87" s="18"/>
    </row>
    <row r="88" spans="1:22" s="19" customFormat="1" ht="15" x14ac:dyDescent="0.25">
      <c r="A88" s="18">
        <v>78</v>
      </c>
      <c r="B88" s="44">
        <f ca="1">OFFSET(Lab_RFR!$B$10,A88,1)</f>
        <v>3.3360000000000001E-2</v>
      </c>
      <c r="C88" s="44">
        <f ca="1">OFFSET(Lab_RFR!$B$10,Main_RFR!A88,4)</f>
        <v>1.4756641852557317E-2</v>
      </c>
      <c r="D88" s="44">
        <f ca="1">OFFSET(Lab_RFR!$B$10,Main_RFR!A88,7)</f>
        <v>3.1605025597952752E-2</v>
      </c>
      <c r="E88" s="22"/>
      <c r="F88" s="46">
        <f ca="1">OFFSET(Lab_RFR!$B$10,Main_RFR!A88,2)</f>
        <v>3.4090000000000002E-2</v>
      </c>
      <c r="G88" s="46">
        <f ca="1">OFFSET(Lab_RFR!$B$10,Main_RFR!A88,5)</f>
        <v>1.5478E-2</v>
      </c>
      <c r="H88" s="46">
        <f ca="1">OFFSET(Lab_RFR!$B$10,Main_RFR!A88,8)</f>
        <v>3.637E-2</v>
      </c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52"/>
      <c r="T88" s="18"/>
      <c r="U88" s="18"/>
      <c r="V88" s="18"/>
    </row>
    <row r="89" spans="1:22" s="19" customFormat="1" ht="15" x14ac:dyDescent="0.25">
      <c r="A89" s="18">
        <v>79</v>
      </c>
      <c r="B89" s="44">
        <f ca="1">OFFSET(Lab_RFR!$B$10,A89,1)</f>
        <v>3.347E-2</v>
      </c>
      <c r="C89" s="44">
        <f ca="1">OFFSET(Lab_RFR!$B$10,Main_RFR!A89,4)</f>
        <v>1.4822709878219875E-2</v>
      </c>
      <c r="D89" s="44">
        <f ca="1">OFFSET(Lab_RFR!$B$10,Main_RFR!A89,7)</f>
        <v>3.1735833855985662E-2</v>
      </c>
      <c r="E89" s="22"/>
      <c r="F89" s="46">
        <f ca="1">OFFSET(Lab_RFR!$B$10,Main_RFR!A89,2)</f>
        <v>3.4189999999999998E-2</v>
      </c>
      <c r="G89" s="46">
        <f ca="1">OFFSET(Lab_RFR!$B$10,Main_RFR!A89,5)</f>
        <v>1.5535E-2</v>
      </c>
      <c r="H89" s="46">
        <f ca="1">OFFSET(Lab_RFR!$B$10,Main_RFR!A89,8)</f>
        <v>3.6441000000000001E-2</v>
      </c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52"/>
      <c r="T89" s="18"/>
      <c r="U89" s="18"/>
      <c r="V89" s="18"/>
    </row>
    <row r="90" spans="1:22" s="19" customFormat="1" ht="15" x14ac:dyDescent="0.25">
      <c r="A90" s="18">
        <v>80</v>
      </c>
      <c r="B90" s="44">
        <f ca="1">OFFSET(Lab_RFR!$B$10,A90,1)</f>
        <v>3.3570000000000003E-2</v>
      </c>
      <c r="C90" s="44">
        <f ca="1">OFFSET(Lab_RFR!$B$10,Main_RFR!A90,4)</f>
        <v>1.4887145622658027E-2</v>
      </c>
      <c r="D90" s="44">
        <f ca="1">OFFSET(Lab_RFR!$B$10,Main_RFR!A90,7)</f>
        <v>3.1863402475786229E-2</v>
      </c>
      <c r="E90" s="22"/>
      <c r="F90" s="46">
        <f ca="1">OFFSET(Lab_RFR!$B$10,Main_RFR!A90,2)</f>
        <v>3.4290000000000001E-2</v>
      </c>
      <c r="G90" s="46">
        <f ca="1">OFFSET(Lab_RFR!$B$10,Main_RFR!A90,5)</f>
        <v>1.5591000000000001E-2</v>
      </c>
      <c r="H90" s="46">
        <f ca="1">OFFSET(Lab_RFR!$B$10,Main_RFR!A90,8)</f>
        <v>3.6510000000000001E-2</v>
      </c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52"/>
      <c r="T90" s="18"/>
      <c r="U90" s="18"/>
      <c r="V90" s="18"/>
    </row>
    <row r="91" spans="1:22" s="19" customFormat="1" ht="15" x14ac:dyDescent="0.25">
      <c r="A91" s="18">
        <v>81</v>
      </c>
      <c r="B91" s="44">
        <f ca="1">OFFSET(Lab_RFR!$B$10,A91,1)</f>
        <v>3.3680000000000002E-2</v>
      </c>
      <c r="C91" s="44">
        <f ca="1">OFFSET(Lab_RFR!$B$10,Main_RFR!A91,4)</f>
        <v>1.495000766124388E-2</v>
      </c>
      <c r="D91" s="44">
        <f ca="1">OFFSET(Lab_RFR!$B$10,Main_RFR!A91,7)</f>
        <v>3.1987849140628688E-2</v>
      </c>
      <c r="E91" s="22"/>
      <c r="F91" s="46">
        <f ca="1">OFFSET(Lab_RFR!$B$10,Main_RFR!A91,2)</f>
        <v>3.4380000000000001E-2</v>
      </c>
      <c r="G91" s="46">
        <f ca="1">OFFSET(Lab_RFR!$B$10,Main_RFR!A91,5)</f>
        <v>1.5644999999999999E-2</v>
      </c>
      <c r="H91" s="46">
        <f ca="1">OFFSET(Lab_RFR!$B$10,Main_RFR!A91,8)</f>
        <v>3.6577999999999999E-2</v>
      </c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52"/>
      <c r="T91" s="18"/>
      <c r="U91" s="18"/>
      <c r="V91" s="18"/>
    </row>
    <row r="92" spans="1:22" s="19" customFormat="1" ht="15" x14ac:dyDescent="0.25">
      <c r="A92" s="18">
        <v>82</v>
      </c>
      <c r="B92" s="44">
        <f ca="1">OFFSET(Lab_RFR!$B$10,A92,1)</f>
        <v>3.3779999999999998E-2</v>
      </c>
      <c r="C92" s="44">
        <f ca="1">OFFSET(Lab_RFR!$B$10,Main_RFR!A92,4)</f>
        <v>1.5011351914931526E-2</v>
      </c>
      <c r="D92" s="44">
        <f ca="1">OFFSET(Lab_RFR!$B$10,Main_RFR!A92,7)</f>
        <v>3.2109286024235795E-2</v>
      </c>
      <c r="E92" s="22"/>
      <c r="F92" s="46">
        <f ca="1">OFFSET(Lab_RFR!$B$10,Main_RFR!A92,2)</f>
        <v>3.4470000000000001E-2</v>
      </c>
      <c r="G92" s="46">
        <f ca="1">OFFSET(Lab_RFR!$B$10,Main_RFR!A92,5)</f>
        <v>1.5698E-2</v>
      </c>
      <c r="H92" s="46">
        <f ca="1">OFFSET(Lab_RFR!$B$10,Main_RFR!A92,8)</f>
        <v>3.6644000000000003E-2</v>
      </c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52"/>
      <c r="T92" s="18"/>
      <c r="U92" s="18"/>
      <c r="V92" s="18"/>
    </row>
    <row r="93" spans="1:22" s="19" customFormat="1" ht="15" x14ac:dyDescent="0.25">
      <c r="A93" s="18">
        <v>83</v>
      </c>
      <c r="B93" s="44">
        <f ca="1">OFFSET(Lab_RFR!$B$10,A93,1)</f>
        <v>3.388E-2</v>
      </c>
      <c r="C93" s="44">
        <f ca="1">OFFSET(Lab_RFR!$B$10,Main_RFR!A93,4)</f>
        <v>1.5071231787575634E-2</v>
      </c>
      <c r="D93" s="44">
        <f ca="1">OFFSET(Lab_RFR!$B$10,Main_RFR!A93,7)</f>
        <v>3.2227820097040061E-2</v>
      </c>
      <c r="E93" s="22"/>
      <c r="F93" s="46">
        <f ca="1">OFFSET(Lab_RFR!$B$10,Main_RFR!A93,2)</f>
        <v>3.456E-2</v>
      </c>
      <c r="G93" s="46">
        <f ca="1">OFFSET(Lab_RFR!$B$10,Main_RFR!A93,5)</f>
        <v>1.575E-2</v>
      </c>
      <c r="H93" s="46">
        <f ca="1">OFFSET(Lab_RFR!$B$10,Main_RFR!A93,8)</f>
        <v>3.6707999999999998E-2</v>
      </c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52"/>
      <c r="T93" s="18"/>
      <c r="U93" s="18"/>
      <c r="V93" s="18"/>
    </row>
    <row r="94" spans="1:22" s="19" customFormat="1" ht="15" x14ac:dyDescent="0.25">
      <c r="A94" s="18">
        <v>84</v>
      </c>
      <c r="B94" s="44">
        <f ca="1">OFFSET(Lab_RFR!$B$10,A94,1)</f>
        <v>3.397E-2</v>
      </c>
      <c r="C94" s="44">
        <f ca="1">OFFSET(Lab_RFR!$B$10,Main_RFR!A94,4)</f>
        <v>1.5129698295980765E-2</v>
      </c>
      <c r="D94" s="44">
        <f ca="1">OFFSET(Lab_RFR!$B$10,Main_RFR!A94,7)</f>
        <v>3.2343553413516801E-2</v>
      </c>
      <c r="E94" s="22"/>
      <c r="F94" s="46">
        <f ca="1">OFFSET(Lab_RFR!$B$10,Main_RFR!A94,2)</f>
        <v>3.465E-2</v>
      </c>
      <c r="G94" s="46">
        <f ca="1">OFFSET(Lab_RFR!$B$10,Main_RFR!A94,5)</f>
        <v>1.5800000000000002E-2</v>
      </c>
      <c r="H94" s="46">
        <f ca="1">OFFSET(Lab_RFR!$B$10,Main_RFR!A94,8)</f>
        <v>3.6770999999999998E-2</v>
      </c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52"/>
      <c r="T94" s="18"/>
      <c r="U94" s="18"/>
      <c r="V94" s="18"/>
    </row>
    <row r="95" spans="1:22" s="19" customFormat="1" ht="15" x14ac:dyDescent="0.25">
      <c r="A95" s="18">
        <v>85</v>
      </c>
      <c r="B95" s="44">
        <f ca="1">OFFSET(Lab_RFR!$B$10,A95,1)</f>
        <v>3.4070000000000003E-2</v>
      </c>
      <c r="C95" s="44">
        <f ca="1">OFFSET(Lab_RFR!$B$10,Main_RFR!A95,4)</f>
        <v>1.5186800192994232E-2</v>
      </c>
      <c r="D95" s="44">
        <f ca="1">OFFSET(Lab_RFR!$B$10,Main_RFR!A95,7)</f>
        <v>3.245658338180446E-2</v>
      </c>
      <c r="E95" s="22"/>
      <c r="F95" s="46">
        <f ca="1">OFFSET(Lab_RFR!$B$10,Main_RFR!A95,2)</f>
        <v>3.474E-2</v>
      </c>
      <c r="G95" s="46">
        <f ca="1">OFFSET(Lab_RFR!$B$10,Main_RFR!A95,5)</f>
        <v>1.5848999999999999E-2</v>
      </c>
      <c r="H95" s="46">
        <f ca="1">OFFSET(Lab_RFR!$B$10,Main_RFR!A95,8)</f>
        <v>3.6831999999999997E-2</v>
      </c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52"/>
      <c r="T95" s="18"/>
      <c r="U95" s="18"/>
      <c r="V95" s="18"/>
    </row>
    <row r="96" spans="1:22" s="19" customFormat="1" ht="15" x14ac:dyDescent="0.25">
      <c r="A96" s="18">
        <v>86</v>
      </c>
      <c r="B96" s="44">
        <f ca="1">OFFSET(Lab_RFR!$B$10,A96,1)</f>
        <v>3.4160000000000003E-2</v>
      </c>
      <c r="C96" s="44">
        <f ca="1">OFFSET(Lab_RFR!$B$10,Main_RFR!A96,4)</f>
        <v>1.5242584083957844E-2</v>
      </c>
      <c r="D96" s="44">
        <f ca="1">OFFSET(Lab_RFR!$B$10,Main_RFR!A96,7)</f>
        <v>3.256700301675397E-2</v>
      </c>
      <c r="E96" s="22"/>
      <c r="F96" s="46">
        <f ca="1">OFFSET(Lab_RFR!$B$10,Main_RFR!A96,2)</f>
        <v>3.4819999999999997E-2</v>
      </c>
      <c r="G96" s="46">
        <f ca="1">OFFSET(Lab_RFR!$B$10,Main_RFR!A96,5)</f>
        <v>1.5897000000000001E-2</v>
      </c>
      <c r="H96" s="46">
        <f ca="1">OFFSET(Lab_RFR!$B$10,Main_RFR!A96,8)</f>
        <v>3.6892000000000001E-2</v>
      </c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52"/>
      <c r="T96" s="18"/>
      <c r="U96" s="18"/>
      <c r="V96" s="18"/>
    </row>
    <row r="97" spans="1:22" s="19" customFormat="1" ht="15" x14ac:dyDescent="0.25">
      <c r="A97" s="18">
        <v>87</v>
      </c>
      <c r="B97" s="44">
        <f ca="1">OFFSET(Lab_RFR!$B$10,A97,1)</f>
        <v>3.4250000000000003E-2</v>
      </c>
      <c r="C97" s="44">
        <f ca="1">OFFSET(Lab_RFR!$B$10,Main_RFR!A97,4)</f>
        <v>1.5297094536833145E-2</v>
      </c>
      <c r="D97" s="44">
        <f ca="1">OFFSET(Lab_RFR!$B$10,Main_RFR!A97,7)</f>
        <v>3.2674901177481841E-2</v>
      </c>
      <c r="E97" s="22"/>
      <c r="F97" s="46">
        <f ca="1">OFFSET(Lab_RFR!$B$10,Main_RFR!A97,2)</f>
        <v>3.49E-2</v>
      </c>
      <c r="G97" s="46">
        <f ca="1">OFFSET(Lab_RFR!$B$10,Main_RFR!A97,5)</f>
        <v>1.5944E-2</v>
      </c>
      <c r="H97" s="46">
        <f ca="1">OFFSET(Lab_RFR!$B$10,Main_RFR!A97,8)</f>
        <v>3.6949999999999997E-2</v>
      </c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52"/>
      <c r="T97" s="18"/>
      <c r="U97" s="18"/>
      <c r="V97" s="18"/>
    </row>
    <row r="98" spans="1:22" s="19" customFormat="1" ht="15" x14ac:dyDescent="0.25">
      <c r="A98" s="18">
        <v>88</v>
      </c>
      <c r="B98" s="44">
        <f ca="1">OFFSET(Lab_RFR!$B$10,A98,1)</f>
        <v>3.4340000000000002E-2</v>
      </c>
      <c r="C98" s="44">
        <f ca="1">OFFSET(Lab_RFR!$B$10,Main_RFR!A98,4)</f>
        <v>1.5350374186307914E-2</v>
      </c>
      <c r="D98" s="44">
        <f ca="1">OFFSET(Lab_RFR!$B$10,Main_RFR!A98,7)</f>
        <v>3.2780362790428619E-2</v>
      </c>
      <c r="E98" s="22"/>
      <c r="F98" s="46">
        <f ca="1">OFFSET(Lab_RFR!$B$10,Main_RFR!A98,2)</f>
        <v>3.4979999999999997E-2</v>
      </c>
      <c r="G98" s="46">
        <f ca="1">OFFSET(Lab_RFR!$B$10,Main_RFR!A98,5)</f>
        <v>1.5990000000000001E-2</v>
      </c>
      <c r="H98" s="46">
        <f ca="1">OFFSET(Lab_RFR!$B$10,Main_RFR!A98,8)</f>
        <v>3.7006999999999998E-2</v>
      </c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52"/>
      <c r="T98" s="18"/>
      <c r="U98" s="18"/>
      <c r="V98" s="18"/>
    </row>
    <row r="99" spans="1:22" s="19" customFormat="1" ht="15" x14ac:dyDescent="0.25">
      <c r="A99" s="18">
        <v>89</v>
      </c>
      <c r="B99" s="44">
        <f ca="1">OFFSET(Lab_RFR!$B$10,A99,1)</f>
        <v>3.4419999999999999E-2</v>
      </c>
      <c r="C99" s="44">
        <f ca="1">OFFSET(Lab_RFR!$B$10,Main_RFR!A99,4)</f>
        <v>1.5402463832195235E-2</v>
      </c>
      <c r="D99" s="44">
        <f ca="1">OFFSET(Lab_RFR!$B$10,Main_RFR!A99,7)</f>
        <v>3.2883469058867076E-2</v>
      </c>
      <c r="E99" s="22"/>
      <c r="F99" s="46">
        <f ca="1">OFFSET(Lab_RFR!$B$10,Main_RFR!A99,2)</f>
        <v>3.5060000000000001E-2</v>
      </c>
      <c r="G99" s="46">
        <f ca="1">OFFSET(Lab_RFR!$B$10,Main_RFR!A99,5)</f>
        <v>1.6035000000000001E-2</v>
      </c>
      <c r="H99" s="46">
        <f ca="1">OFFSET(Lab_RFR!$B$10,Main_RFR!A99,8)</f>
        <v>3.7062999999999999E-2</v>
      </c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52"/>
      <c r="T99" s="18"/>
      <c r="U99" s="18"/>
      <c r="V99" s="18"/>
    </row>
    <row r="100" spans="1:22" s="19" customFormat="1" ht="15" x14ac:dyDescent="0.25">
      <c r="A100" s="18">
        <v>90</v>
      </c>
      <c r="B100" s="44">
        <f ca="1">OFFSET(Lab_RFR!$B$10,A100,1)</f>
        <v>3.4509999999999999E-2</v>
      </c>
      <c r="C100" s="44">
        <f ca="1">OFFSET(Lab_RFR!$B$10,Main_RFR!A100,4)</f>
        <v>1.5453402532415117E-2</v>
      </c>
      <c r="D100" s="44">
        <f ca="1">OFFSET(Lab_RFR!$B$10,Main_RFR!A100,7)</f>
        <v>3.2984297659741646E-2</v>
      </c>
      <c r="E100" s="22"/>
      <c r="F100" s="46">
        <f ca="1">OFFSET(Lab_RFR!$B$10,Main_RFR!A100,2)</f>
        <v>3.5139999999999998E-2</v>
      </c>
      <c r="G100" s="46">
        <f ca="1">OFFSET(Lab_RFR!$B$10,Main_RFR!A100,5)</f>
        <v>1.6079E-2</v>
      </c>
      <c r="H100" s="46">
        <f ca="1">OFFSET(Lab_RFR!$B$10,Main_RFR!A100,8)</f>
        <v>3.7117999999999998E-2</v>
      </c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52"/>
      <c r="T100" s="18"/>
      <c r="U100" s="18"/>
      <c r="V100" s="18"/>
    </row>
    <row r="101" spans="1:22" s="19" customFormat="1" ht="15" x14ac:dyDescent="0.25">
      <c r="A101" s="18">
        <v>91</v>
      </c>
      <c r="B101" s="44">
        <f ca="1">OFFSET(Lab_RFR!$B$10,A101,1)</f>
        <v>3.4590000000000003E-2</v>
      </c>
      <c r="C101" s="44">
        <f ca="1">OFFSET(Lab_RFR!$B$10,Main_RFR!A101,4)</f>
        <v>1.5503227690849331E-2</v>
      </c>
      <c r="D101" s="44">
        <f ca="1">OFFSET(Lab_RFR!$B$10,Main_RFR!A101,7)</f>
        <v>3.3082922928662217E-2</v>
      </c>
      <c r="E101" s="22"/>
      <c r="F101" s="46">
        <f ca="1">OFFSET(Lab_RFR!$B$10,Main_RFR!A101,2)</f>
        <v>3.5220000000000001E-2</v>
      </c>
      <c r="G101" s="46">
        <f ca="1">OFFSET(Lab_RFR!$B$10,Main_RFR!A101,5)</f>
        <v>1.6122000000000001E-2</v>
      </c>
      <c r="H101" s="46">
        <f ca="1">OFFSET(Lab_RFR!$B$10,Main_RFR!A101,8)</f>
        <v>3.7171000000000003E-2</v>
      </c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52"/>
      <c r="T101" s="18"/>
      <c r="U101" s="18"/>
      <c r="V101" s="18"/>
    </row>
    <row r="102" spans="1:22" s="19" customFormat="1" ht="15" x14ac:dyDescent="0.25">
      <c r="A102" s="18">
        <v>92</v>
      </c>
      <c r="B102" s="44">
        <f ca="1">OFFSET(Lab_RFR!$B$10,A102,1)</f>
        <v>3.4669999999999999E-2</v>
      </c>
      <c r="C102" s="44">
        <f ca="1">OFFSET(Lab_RFR!$B$10,Main_RFR!A102,4)</f>
        <v>1.5551975140348118E-2</v>
      </c>
      <c r="D102" s="44">
        <f ca="1">OFFSET(Lab_RFR!$B$10,Main_RFR!A102,7)</f>
        <v>3.3179416033821241E-2</v>
      </c>
      <c r="E102" s="22"/>
      <c r="F102" s="46">
        <f ca="1">OFFSET(Lab_RFR!$B$10,Main_RFR!A102,2)</f>
        <v>3.5290000000000002E-2</v>
      </c>
      <c r="G102" s="46">
        <f ca="1">OFFSET(Lab_RFR!$B$10,Main_RFR!A102,5)</f>
        <v>1.6164000000000001E-2</v>
      </c>
      <c r="H102" s="46">
        <f ca="1">OFFSET(Lab_RFR!$B$10,Main_RFR!A102,8)</f>
        <v>3.7224E-2</v>
      </c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52"/>
      <c r="T102" s="18"/>
      <c r="U102" s="18"/>
      <c r="V102" s="18"/>
    </row>
    <row r="103" spans="1:22" s="19" customFormat="1" ht="15" x14ac:dyDescent="0.25">
      <c r="A103" s="18">
        <v>93</v>
      </c>
      <c r="B103" s="44">
        <f ca="1">OFFSET(Lab_RFR!$B$10,A103,1)</f>
        <v>3.4750000000000003E-2</v>
      </c>
      <c r="C103" s="44">
        <f ca="1">OFFSET(Lab_RFR!$B$10,Main_RFR!A103,4)</f>
        <v>1.5599679221147911E-2</v>
      </c>
      <c r="D103" s="44">
        <f ca="1">OFFSET(Lab_RFR!$B$10,Main_RFR!A103,7)</f>
        <v>3.327384513955578E-2</v>
      </c>
      <c r="E103" s="22"/>
      <c r="F103" s="46">
        <f ca="1">OFFSET(Lab_RFR!$B$10,Main_RFR!A103,2)</f>
        <v>3.5360000000000003E-2</v>
      </c>
      <c r="G103" s="46">
        <f ca="1">OFFSET(Lab_RFR!$B$10,Main_RFR!A103,5)</f>
        <v>1.6205000000000001E-2</v>
      </c>
      <c r="H103" s="46">
        <f ca="1">OFFSET(Lab_RFR!$B$10,Main_RFR!A103,8)</f>
        <v>3.7275000000000003E-2</v>
      </c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52"/>
      <c r="T103" s="18"/>
      <c r="U103" s="18"/>
      <c r="V103" s="18"/>
    </row>
    <row r="104" spans="1:22" s="19" customFormat="1" ht="15" x14ac:dyDescent="0.25">
      <c r="A104" s="18">
        <v>94</v>
      </c>
      <c r="B104" s="44">
        <f ca="1">OFFSET(Lab_RFR!$B$10,A104,1)</f>
        <v>3.4819999999999997E-2</v>
      </c>
      <c r="C104" s="44">
        <f ca="1">OFFSET(Lab_RFR!$B$10,Main_RFR!A104,4)</f>
        <v>1.5646372854964286E-2</v>
      </c>
      <c r="D104" s="44">
        <f ca="1">OFFSET(Lab_RFR!$B$10,Main_RFR!A104,7)</f>
        <v>3.3366275560223535E-2</v>
      </c>
      <c r="E104" s="22"/>
      <c r="F104" s="46">
        <f ca="1">OFFSET(Lab_RFR!$B$10,Main_RFR!A104,2)</f>
        <v>3.5430000000000003E-2</v>
      </c>
      <c r="G104" s="46">
        <f ca="1">OFFSET(Lab_RFR!$B$10,Main_RFR!A104,5)</f>
        <v>1.6246E-2</v>
      </c>
      <c r="H104" s="46">
        <f ca="1">OFFSET(Lab_RFR!$B$10,Main_RFR!A104,8)</f>
        <v>3.7324999999999997E-2</v>
      </c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52"/>
      <c r="T104" s="18"/>
      <c r="U104" s="18"/>
      <c r="V104" s="18"/>
    </row>
    <row r="105" spans="1:22" s="19" customFormat="1" ht="15" x14ac:dyDescent="0.25">
      <c r="A105" s="18">
        <v>95</v>
      </c>
      <c r="B105" s="44">
        <f ca="1">OFFSET(Lab_RFR!$B$10,A105,1)</f>
        <v>3.49E-2</v>
      </c>
      <c r="C105" s="44">
        <f ca="1">OFFSET(Lab_RFR!$B$10,Main_RFR!A105,4)</f>
        <v>1.569208761499441E-2</v>
      </c>
      <c r="D105" s="44">
        <f ca="1">OFFSET(Lab_RFR!$B$10,Main_RFR!A105,7)</f>
        <v>3.3456769905021444E-2</v>
      </c>
      <c r="E105" s="22"/>
      <c r="F105" s="46">
        <f ca="1">OFFSET(Lab_RFR!$B$10,Main_RFR!A105,2)</f>
        <v>3.5499999999999997E-2</v>
      </c>
      <c r="G105" s="46">
        <f ca="1">OFFSET(Lab_RFR!$B$10,Main_RFR!A105,5)</f>
        <v>1.6285000000000001E-2</v>
      </c>
      <c r="H105" s="46">
        <f ca="1">OFFSET(Lab_RFR!$B$10,Main_RFR!A105,8)</f>
        <v>3.7373999999999998E-2</v>
      </c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52"/>
      <c r="T105" s="18"/>
      <c r="U105" s="18"/>
      <c r="V105" s="18"/>
    </row>
    <row r="106" spans="1:22" s="19" customFormat="1" ht="15" x14ac:dyDescent="0.25">
      <c r="A106" s="18">
        <v>96</v>
      </c>
      <c r="B106" s="44">
        <f ca="1">OFFSET(Lab_RFR!$B$10,A106,1)</f>
        <v>3.4970000000000001E-2</v>
      </c>
      <c r="C106" s="44">
        <f ca="1">OFFSET(Lab_RFR!$B$10,Main_RFR!A106,4)</f>
        <v>1.5736853792065242E-2</v>
      </c>
      <c r="D106" s="44">
        <f ca="1">OFFSET(Lab_RFR!$B$10,Main_RFR!A106,7)</f>
        <v>3.3545388214329064E-2</v>
      </c>
      <c r="E106" s="22"/>
      <c r="F106" s="46">
        <f ca="1">OFFSET(Lab_RFR!$B$10,Main_RFR!A106,2)</f>
        <v>3.5569999999999997E-2</v>
      </c>
      <c r="G106" s="46">
        <f ca="1">OFFSET(Lab_RFR!$B$10,Main_RFR!A106,5)</f>
        <v>1.6324000000000002E-2</v>
      </c>
      <c r="H106" s="46">
        <f ca="1">OFFSET(Lab_RFR!$B$10,Main_RFR!A106,8)</f>
        <v>3.7421999999999997E-2</v>
      </c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52"/>
      <c r="T106" s="18"/>
      <c r="U106" s="18"/>
      <c r="V106" s="18"/>
    </row>
    <row r="107" spans="1:22" s="19" customFormat="1" ht="15" x14ac:dyDescent="0.25">
      <c r="A107" s="18">
        <v>97</v>
      </c>
      <c r="B107" s="44">
        <f ca="1">OFFSET(Lab_RFR!$B$10,A107,1)</f>
        <v>3.5040000000000002E-2</v>
      </c>
      <c r="C107" s="44">
        <f ca="1">OFFSET(Lab_RFR!$B$10,Main_RFR!A107,4)</f>
        <v>1.578070045714508E-2</v>
      </c>
      <c r="D107" s="44">
        <f ca="1">OFFSET(Lab_RFR!$B$10,Main_RFR!A107,7)</f>
        <v>3.3632188088123627E-2</v>
      </c>
      <c r="E107" s="47"/>
      <c r="F107" s="46">
        <f ca="1">OFFSET(Lab_RFR!$B$10,Main_RFR!A107,2)</f>
        <v>3.5630000000000002E-2</v>
      </c>
      <c r="G107" s="46">
        <f ca="1">OFFSET(Lab_RFR!$B$10,Main_RFR!A107,5)</f>
        <v>1.6361000000000001E-2</v>
      </c>
      <c r="H107" s="46">
        <f ca="1">OFFSET(Lab_RFR!$B$10,Main_RFR!A107,8)</f>
        <v>3.7469000000000002E-2</v>
      </c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52"/>
      <c r="T107" s="18"/>
      <c r="U107" s="18"/>
      <c r="V107" s="18"/>
    </row>
    <row r="108" spans="1:22" s="19" customFormat="1" ht="15" x14ac:dyDescent="0.25">
      <c r="A108" s="18">
        <v>98</v>
      </c>
      <c r="B108" s="44">
        <f ca="1">OFFSET(Lab_RFR!$B$10,A108,1)</f>
        <v>3.5119999999999998E-2</v>
      </c>
      <c r="C108" s="44">
        <f ca="1">OFFSET(Lab_RFR!$B$10,Main_RFR!A108,4)</f>
        <v>1.5823655520428526E-2</v>
      </c>
      <c r="D108" s="44">
        <f ca="1">OFFSET(Lab_RFR!$B$10,Main_RFR!A108,7)</f>
        <v>3.37172248069737E-2</v>
      </c>
      <c r="E108" s="22"/>
      <c r="F108" s="46">
        <f ca="1">OFFSET(Lab_RFR!$B$10,Main_RFR!A108,2)</f>
        <v>3.5700000000000003E-2</v>
      </c>
      <c r="G108" s="46">
        <f ca="1">OFFSET(Lab_RFR!$B$10,Main_RFR!A108,5)</f>
        <v>1.6399E-2</v>
      </c>
      <c r="H108" s="46">
        <f ca="1">OFFSET(Lab_RFR!$B$10,Main_RFR!A108,8)</f>
        <v>3.7515E-2</v>
      </c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52"/>
      <c r="T108" s="18"/>
      <c r="U108" s="18"/>
      <c r="V108" s="18"/>
    </row>
    <row r="109" spans="1:22" s="19" customFormat="1" ht="15" x14ac:dyDescent="0.25">
      <c r="A109" s="18">
        <v>99</v>
      </c>
      <c r="B109" s="44">
        <f ca="1">OFFSET(Lab_RFR!$B$10,A109,1)</f>
        <v>3.5180000000000003E-2</v>
      </c>
      <c r="C109" s="44">
        <f ca="1">OFFSET(Lab_RFR!$B$10,Main_RFR!A109,4)</f>
        <v>1.5865745787190466E-2</v>
      </c>
      <c r="D109" s="44">
        <f ca="1">OFFSET(Lab_RFR!$B$10,Main_RFR!A109,7)</f>
        <v>3.3800551446087512E-2</v>
      </c>
      <c r="E109" s="22"/>
      <c r="F109" s="46">
        <f ca="1">OFFSET(Lab_RFR!$B$10,Main_RFR!A109,2)</f>
        <v>3.576E-2</v>
      </c>
      <c r="G109" s="46">
        <f ca="1">OFFSET(Lab_RFR!$B$10,Main_RFR!A109,5)</f>
        <v>1.6435000000000002E-2</v>
      </c>
      <c r="H109" s="46">
        <f ca="1">OFFSET(Lab_RFR!$B$10,Main_RFR!A109,8)</f>
        <v>3.7560999999999997E-2</v>
      </c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52"/>
      <c r="T109" s="18"/>
      <c r="U109" s="18"/>
      <c r="V109" s="18"/>
    </row>
    <row r="110" spans="1:22" s="19" customFormat="1" ht="15" x14ac:dyDescent="0.25">
      <c r="A110" s="18">
        <v>100</v>
      </c>
      <c r="B110" s="44">
        <f ca="1">OFFSET(Lab_RFR!$B$10,A110,1)</f>
        <v>3.5249999999999997E-2</v>
      </c>
      <c r="C110" s="44">
        <f ca="1">OFFSET(Lab_RFR!$B$10,Main_RFR!A110,4)</f>
        <v>1.590699701059628E-2</v>
      </c>
      <c r="D110" s="44">
        <f ca="1">OFFSET(Lab_RFR!$B$10,Main_RFR!A110,7)</f>
        <v>3.3882218982855594E-2</v>
      </c>
      <c r="E110" s="22"/>
      <c r="F110" s="46">
        <f ca="1">OFFSET(Lab_RFR!$B$10,Main_RFR!A110,2)</f>
        <v>3.5819999999999998E-2</v>
      </c>
      <c r="G110" s="46">
        <f ca="1">OFFSET(Lab_RFR!$B$10,Main_RFR!A110,5)</f>
        <v>1.6469999999999999E-2</v>
      </c>
      <c r="H110" s="46">
        <f ca="1">OFFSET(Lab_RFR!$B$10,Main_RFR!A110,8)</f>
        <v>3.7605E-2</v>
      </c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52"/>
      <c r="T110" s="18"/>
      <c r="U110" s="18"/>
      <c r="V110" s="18"/>
    </row>
    <row r="111" spans="1:22" s="19" customFormat="1" ht="15" x14ac:dyDescent="0.25">
      <c r="A111" s="18">
        <v>101</v>
      </c>
      <c r="B111" s="44">
        <f ca="1">OFFSET(Lab_RFR!$B$10,A111,1)</f>
        <v>3.5319999999999997E-2</v>
      </c>
      <c r="C111" s="44">
        <f ca="1">OFFSET(Lab_RFR!$B$10,Main_RFR!A111,4)</f>
        <v>1.5947433941646105E-2</v>
      </c>
      <c r="D111" s="44">
        <f ca="1">OFFSET(Lab_RFR!$B$10,Main_RFR!A111,7)</f>
        <v>3.3962276398302294E-2</v>
      </c>
      <c r="E111" s="22"/>
      <c r="F111" s="46">
        <f ca="1">OFFSET(Lab_RFR!$B$10,Main_RFR!A111,2)</f>
        <v>3.5880000000000002E-2</v>
      </c>
      <c r="G111" s="46">
        <f ca="1">OFFSET(Lab_RFR!$B$10,Main_RFR!A111,5)</f>
        <v>1.6504999999999999E-2</v>
      </c>
      <c r="H111" s="46">
        <f ca="1">OFFSET(Lab_RFR!$B$10,Main_RFR!A111,8)</f>
        <v>3.7648000000000001E-2</v>
      </c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52"/>
      <c r="T111" s="18"/>
      <c r="U111" s="18"/>
      <c r="V111" s="18"/>
    </row>
    <row r="112" spans="1:22" s="19" customFormat="1" ht="15" x14ac:dyDescent="0.25">
      <c r="A112" s="18">
        <v>102</v>
      </c>
      <c r="B112" s="44">
        <f ca="1">OFFSET(Lab_RFR!$B$10,A112,1)</f>
        <v>3.5380000000000002E-2</v>
      </c>
      <c r="C112" s="44">
        <f ca="1">OFFSET(Lab_RFR!$B$10,Main_RFR!A112,4)</f>
        <v>1.5987080376417495E-2</v>
      </c>
      <c r="D112" s="44">
        <f ca="1">OFFSET(Lab_RFR!$B$10,Main_RFR!A112,7)</f>
        <v>3.4040770772826967E-2</v>
      </c>
      <c r="E112" s="22"/>
      <c r="F112" s="46">
        <f ca="1">OFFSET(Lab_RFR!$B$10,Main_RFR!A112,2)</f>
        <v>3.594E-2</v>
      </c>
      <c r="G112" s="46">
        <f ca="1">OFFSET(Lab_RFR!$B$10,Main_RFR!A112,5)</f>
        <v>1.6539000000000002E-2</v>
      </c>
      <c r="H112" s="46">
        <f ca="1">OFFSET(Lab_RFR!$B$10,Main_RFR!A112,8)</f>
        <v>3.7691000000000002E-2</v>
      </c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52"/>
      <c r="T112" s="18"/>
      <c r="U112" s="18"/>
      <c r="V112" s="18"/>
    </row>
    <row r="113" spans="1:22" s="19" customFormat="1" ht="15" x14ac:dyDescent="0.25">
      <c r="A113" s="18">
        <v>103</v>
      </c>
      <c r="B113" s="44">
        <f ca="1">OFFSET(Lab_RFR!$B$10,A113,1)</f>
        <v>3.5450000000000002E-2</v>
      </c>
      <c r="C113" s="44">
        <f ca="1">OFFSET(Lab_RFR!$B$10,Main_RFR!A113,4)</f>
        <v>1.6025959200763662E-2</v>
      </c>
      <c r="D113" s="44">
        <f ca="1">OFFSET(Lab_RFR!$B$10,Main_RFR!A113,7)</f>
        <v>3.4117747376599006E-2</v>
      </c>
      <c r="E113" s="22"/>
      <c r="F113" s="46">
        <f ca="1">OFFSET(Lab_RFR!$B$10,Main_RFR!A113,2)</f>
        <v>3.5999999999999997E-2</v>
      </c>
      <c r="G113" s="46">
        <f ca="1">OFFSET(Lab_RFR!$B$10,Main_RFR!A113,5)</f>
        <v>1.6573000000000001E-2</v>
      </c>
      <c r="H113" s="46">
        <f ca="1">OFFSET(Lab_RFR!$B$10,Main_RFR!A113,8)</f>
        <v>3.7733000000000003E-2</v>
      </c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52"/>
      <c r="T113" s="18"/>
      <c r="U113" s="18"/>
      <c r="V113" s="18"/>
    </row>
    <row r="114" spans="1:22" s="19" customFormat="1" ht="15" x14ac:dyDescent="0.25">
      <c r="A114" s="18">
        <v>104</v>
      </c>
      <c r="B114" s="44">
        <f ca="1">OFFSET(Lab_RFR!$B$10,A114,1)</f>
        <v>3.551E-2</v>
      </c>
      <c r="C114" s="44">
        <f ca="1">OFFSET(Lab_RFR!$B$10,Main_RFR!A114,4)</f>
        <v>1.606409243261786E-2</v>
      </c>
      <c r="D114" s="44">
        <f ca="1">OFFSET(Lab_RFR!$B$10,Main_RFR!A114,7)</f>
        <v>3.4193249754933985E-2</v>
      </c>
      <c r="E114" s="22"/>
      <c r="F114" s="46">
        <f ca="1">OFFSET(Lab_RFR!$B$10,Main_RFR!A114,2)</f>
        <v>3.6060000000000002E-2</v>
      </c>
      <c r="G114" s="46">
        <f ca="1">OFFSET(Lab_RFR!$B$10,Main_RFR!A114,5)</f>
        <v>1.6605999999999999E-2</v>
      </c>
      <c r="H114" s="46">
        <f ca="1">OFFSET(Lab_RFR!$B$10,Main_RFR!A114,8)</f>
        <v>3.7773000000000001E-2</v>
      </c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52"/>
      <c r="T114" s="18"/>
      <c r="U114" s="18"/>
      <c r="V114" s="18"/>
    </row>
    <row r="115" spans="1:22" s="19" customFormat="1" ht="15" x14ac:dyDescent="0.25">
      <c r="A115" s="18">
        <v>105</v>
      </c>
      <c r="B115" s="44">
        <f ca="1">OFFSET(Lab_RFR!$B$10,A115,1)</f>
        <v>3.5569999999999997E-2</v>
      </c>
      <c r="C115" s="44">
        <f ca="1">OFFSET(Lab_RFR!$B$10,Main_RFR!A115,4)</f>
        <v>1.6101501262038243E-2</v>
      </c>
      <c r="D115" s="44">
        <f ca="1">OFFSET(Lab_RFR!$B$10,Main_RFR!A115,7)</f>
        <v>3.4267319808969132E-2</v>
      </c>
      <c r="E115" s="22"/>
      <c r="F115" s="46">
        <f ca="1">OFFSET(Lab_RFR!$B$10,Main_RFR!A115,2)</f>
        <v>3.6119999999999999E-2</v>
      </c>
      <c r="G115" s="46">
        <f ca="1">OFFSET(Lab_RFR!$B$10,Main_RFR!A115,5)</f>
        <v>1.6638E-2</v>
      </c>
      <c r="H115" s="46">
        <f ca="1">OFFSET(Lab_RFR!$B$10,Main_RFR!A115,8)</f>
        <v>3.7814E-2</v>
      </c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52"/>
      <c r="T115" s="18"/>
      <c r="U115" s="18"/>
      <c r="V115" s="18"/>
    </row>
    <row r="116" spans="1:22" s="19" customFormat="1" ht="15" x14ac:dyDescent="0.25">
      <c r="A116" s="18">
        <v>106</v>
      </c>
      <c r="B116" s="44">
        <f ca="1">OFFSET(Lab_RFR!$B$10,A116,1)</f>
        <v>3.5630000000000002E-2</v>
      </c>
      <c r="C116" s="44">
        <f ca="1">OFFSET(Lab_RFR!$B$10,Main_RFR!A116,4)</f>
        <v>1.6138206089129525E-2</v>
      </c>
      <c r="D116" s="44">
        <f ca="1">OFFSET(Lab_RFR!$B$10,Main_RFR!A116,7)</f>
        <v>3.4339997871923433E-2</v>
      </c>
      <c r="E116" s="22"/>
      <c r="F116" s="46">
        <f ca="1">OFFSET(Lab_RFR!$B$10,Main_RFR!A116,2)</f>
        <v>3.6170000000000001E-2</v>
      </c>
      <c r="G116" s="46">
        <f ca="1">OFFSET(Lab_RFR!$B$10,Main_RFR!A116,5)</f>
        <v>1.6670000000000001E-2</v>
      </c>
      <c r="H116" s="46">
        <f ca="1">OFFSET(Lab_RFR!$B$10,Main_RFR!A116,8)</f>
        <v>3.7852999999999998E-2</v>
      </c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52"/>
      <c r="T116" s="18"/>
      <c r="U116" s="18"/>
      <c r="V116" s="18"/>
    </row>
    <row r="117" spans="1:22" s="19" customFormat="1" ht="15" x14ac:dyDescent="0.25">
      <c r="A117" s="18">
        <v>107</v>
      </c>
      <c r="B117" s="44">
        <f ca="1">OFFSET(Lab_RFR!$B$10,A117,1)</f>
        <v>3.569E-2</v>
      </c>
      <c r="C117" s="44">
        <f ca="1">OFFSET(Lab_RFR!$B$10,Main_RFR!A117,4)</f>
        <v>1.6174226559960259E-2</v>
      </c>
      <c r="D117" s="44">
        <f ca="1">OFFSET(Lab_RFR!$B$10,Main_RFR!A117,7)</f>
        <v>3.44113227812195E-2</v>
      </c>
      <c r="E117" s="22"/>
      <c r="F117" s="46">
        <f ca="1">OFFSET(Lab_RFR!$B$10,Main_RFR!A117,2)</f>
        <v>3.6229999999999998E-2</v>
      </c>
      <c r="G117" s="46">
        <f ca="1">OFFSET(Lab_RFR!$B$10,Main_RFR!A117,5)</f>
        <v>1.6701000000000001E-2</v>
      </c>
      <c r="H117" s="46">
        <f ca="1">OFFSET(Lab_RFR!$B$10,Main_RFR!A117,8)</f>
        <v>3.7892000000000002E-2</v>
      </c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52"/>
      <c r="T117" s="18"/>
      <c r="U117" s="18"/>
      <c r="V117" s="18"/>
    </row>
    <row r="118" spans="1:22" s="19" customFormat="1" ht="15" x14ac:dyDescent="0.25">
      <c r="A118" s="18">
        <v>108</v>
      </c>
      <c r="B118" s="44">
        <f ca="1">OFFSET(Lab_RFR!$B$10,A118,1)</f>
        <v>3.5749999999999997E-2</v>
      </c>
      <c r="C118" s="44">
        <f ca="1">OFFSET(Lab_RFR!$B$10,Main_RFR!A118,4)</f>
        <v>1.6209581600594936E-2</v>
      </c>
      <c r="D118" s="44">
        <f ca="1">OFFSET(Lab_RFR!$B$10,Main_RFR!A118,7)</f>
        <v>3.4481331946713878E-2</v>
      </c>
      <c r="E118" s="22"/>
      <c r="F118" s="46">
        <f ca="1">OFFSET(Lab_RFR!$B$10,Main_RFR!A118,2)</f>
        <v>3.628E-2</v>
      </c>
      <c r="G118" s="46">
        <f ca="1">OFFSET(Lab_RFR!$B$10,Main_RFR!A118,5)</f>
        <v>1.6730999999999999E-2</v>
      </c>
      <c r="H118" s="46">
        <f ca="1">OFFSET(Lab_RFR!$B$10,Main_RFR!A118,8)</f>
        <v>3.7929999999999998E-2</v>
      </c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52"/>
      <c r="T118" s="18"/>
      <c r="U118" s="18"/>
      <c r="V118" s="18"/>
    </row>
    <row r="119" spans="1:22" s="19" customFormat="1" ht="15" x14ac:dyDescent="0.25">
      <c r="A119" s="18">
        <v>109</v>
      </c>
      <c r="B119" s="44">
        <f ca="1">OFFSET(Lab_RFR!$B$10,A119,1)</f>
        <v>3.5810000000000002E-2</v>
      </c>
      <c r="C119" s="44">
        <f ca="1">OFFSET(Lab_RFR!$B$10,Main_RFR!A119,4)</f>
        <v>1.6244289449348637E-2</v>
      </c>
      <c r="D119" s="44">
        <f ca="1">OFFSET(Lab_RFR!$B$10,Main_RFR!A119,7)</f>
        <v>3.4550061415279387E-2</v>
      </c>
      <c r="E119" s="22"/>
      <c r="F119" s="46">
        <f ca="1">OFFSET(Lab_RFR!$B$10,Main_RFR!A119,2)</f>
        <v>3.6330000000000001E-2</v>
      </c>
      <c r="G119" s="46">
        <f ca="1">OFFSET(Lab_RFR!$B$10,Main_RFR!A119,5)</f>
        <v>1.6761000000000002E-2</v>
      </c>
      <c r="H119" s="46">
        <f ca="1">OFFSET(Lab_RFR!$B$10,Main_RFR!A119,8)</f>
        <v>3.7967000000000001E-2</v>
      </c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52"/>
      <c r="T119" s="18"/>
      <c r="U119" s="18"/>
      <c r="V119" s="18"/>
    </row>
    <row r="120" spans="1:22" s="19" customFormat="1" ht="15" x14ac:dyDescent="0.25">
      <c r="A120" s="18">
        <v>110</v>
      </c>
      <c r="B120" s="44">
        <f ca="1">OFFSET(Lab_RFR!$B$10,A120,1)</f>
        <v>3.5860000000000003E-2</v>
      </c>
      <c r="C120" s="44">
        <f ca="1">OFFSET(Lab_RFR!$B$10,Main_RFR!A120,4)</f>
        <v>1.6278367687364348E-2</v>
      </c>
      <c r="D120" s="44">
        <f ca="1">OFFSET(Lab_RFR!$B$10,Main_RFR!A120,7)</f>
        <v>3.4617545931953764E-2</v>
      </c>
      <c r="E120" s="22"/>
      <c r="F120" s="46">
        <f ca="1">OFFSET(Lab_RFR!$B$10,Main_RFR!A120,2)</f>
        <v>3.6380000000000003E-2</v>
      </c>
      <c r="G120" s="46">
        <f ca="1">OFFSET(Lab_RFR!$B$10,Main_RFR!A120,5)</f>
        <v>1.6791E-2</v>
      </c>
      <c r="H120" s="46">
        <f ca="1">OFFSET(Lab_RFR!$B$10,Main_RFR!A120,8)</f>
        <v>3.8003000000000002E-2</v>
      </c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52"/>
      <c r="T120" s="18"/>
      <c r="U120" s="18"/>
      <c r="V120" s="18"/>
    </row>
    <row r="121" spans="1:22" s="19" customFormat="1" ht="15" x14ac:dyDescent="0.25">
      <c r="A121" s="18">
        <v>111</v>
      </c>
      <c r="B121" s="44">
        <f ca="1">OFFSET(Lab_RFR!$B$10,A121,1)</f>
        <v>3.5920000000000001E-2</v>
      </c>
      <c r="C121" s="44">
        <f ca="1">OFFSET(Lab_RFR!$B$10,Main_RFR!A121,4)</f>
        <v>1.6311833267614873E-2</v>
      </c>
      <c r="D121" s="44">
        <f ca="1">OFFSET(Lab_RFR!$B$10,Main_RFR!A121,7)</f>
        <v>3.4683818997865323E-2</v>
      </c>
      <c r="E121" s="22"/>
      <c r="F121" s="46">
        <f ca="1">OFFSET(Lab_RFR!$B$10,Main_RFR!A121,2)</f>
        <v>3.6429999999999997E-2</v>
      </c>
      <c r="G121" s="46">
        <f ca="1">OFFSET(Lab_RFR!$B$10,Main_RFR!A121,5)</f>
        <v>1.6820000000000002E-2</v>
      </c>
      <c r="H121" s="46">
        <f ca="1">OFFSET(Lab_RFR!$B$10,Main_RFR!A121,8)</f>
        <v>3.8039000000000003E-2</v>
      </c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52"/>
      <c r="T121" s="18"/>
      <c r="U121" s="18"/>
      <c r="V121" s="18"/>
    </row>
    <row r="122" spans="1:22" s="19" customFormat="1" ht="15" x14ac:dyDescent="0.25">
      <c r="A122" s="18">
        <v>112</v>
      </c>
      <c r="B122" s="44">
        <f ca="1">OFFSET(Lab_RFR!$B$10,A122,1)</f>
        <v>3.5970000000000002E-2</v>
      </c>
      <c r="C122" s="44">
        <f ca="1">OFFSET(Lab_RFR!$B$10,Main_RFR!A122,4)</f>
        <v>1.6344702542412826E-2</v>
      </c>
      <c r="D122" s="44">
        <f ca="1">OFFSET(Lab_RFR!$B$10,Main_RFR!A122,7)</f>
        <v>3.4748912925126607E-2</v>
      </c>
      <c r="E122" s="22"/>
      <c r="F122" s="46">
        <f ca="1">OFFSET(Lab_RFR!$B$10,Main_RFR!A122,2)</f>
        <v>3.6479999999999999E-2</v>
      </c>
      <c r="G122" s="46">
        <f ca="1">OFFSET(Lab_RFR!$B$10,Main_RFR!A122,5)</f>
        <v>1.6847999999999998E-2</v>
      </c>
      <c r="H122" s="46">
        <f ca="1">OFFSET(Lab_RFR!$B$10,Main_RFR!A122,8)</f>
        <v>3.8074999999999998E-2</v>
      </c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52"/>
      <c r="T122" s="18"/>
      <c r="U122" s="18"/>
      <c r="V122" s="18"/>
    </row>
    <row r="123" spans="1:22" s="19" customFormat="1" ht="15" x14ac:dyDescent="0.25">
      <c r="A123" s="18">
        <v>113</v>
      </c>
      <c r="B123" s="44">
        <f ca="1">OFFSET(Lab_RFR!$B$10,A123,1)</f>
        <v>3.603E-2</v>
      </c>
      <c r="C123" s="44">
        <f ca="1">OFFSET(Lab_RFR!$B$10,Main_RFR!A123,4)</f>
        <v>1.6376991289520637E-2</v>
      </c>
      <c r="D123" s="44">
        <f ca="1">OFFSET(Lab_RFR!$B$10,Main_RFR!A123,7)</f>
        <v>3.4812858888875642E-2</v>
      </c>
      <c r="E123" s="22"/>
      <c r="F123" s="46">
        <f ca="1">OFFSET(Lab_RFR!$B$10,Main_RFR!A123,2)</f>
        <v>3.653E-2</v>
      </c>
      <c r="G123" s="46">
        <f ca="1">OFFSET(Lab_RFR!$B$10,Main_RFR!A123,5)</f>
        <v>1.6875999999999999E-2</v>
      </c>
      <c r="H123" s="46">
        <f ca="1">OFFSET(Lab_RFR!$B$10,Main_RFR!A123,8)</f>
        <v>3.8108999999999997E-2</v>
      </c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52"/>
      <c r="T123" s="18"/>
      <c r="U123" s="18"/>
      <c r="V123" s="18"/>
    </row>
    <row r="124" spans="1:22" s="19" customFormat="1" ht="15" x14ac:dyDescent="0.25">
      <c r="A124" s="18">
        <v>114</v>
      </c>
      <c r="B124" s="44">
        <f ca="1">OFFSET(Lab_RFR!$B$10,A124,1)</f>
        <v>3.6080000000000001E-2</v>
      </c>
      <c r="C124" s="44">
        <f ca="1">OFFSET(Lab_RFR!$B$10,Main_RFR!A124,4)</f>
        <v>1.6408714736933394E-2</v>
      </c>
      <c r="D124" s="44">
        <f ca="1">OFFSET(Lab_RFR!$B$10,Main_RFR!A124,7)</f>
        <v>3.4875686976632458E-2</v>
      </c>
      <c r="E124" s="22"/>
      <c r="F124" s="46">
        <f ca="1">OFFSET(Lab_RFR!$B$10,Main_RFR!A124,2)</f>
        <v>3.6580000000000001E-2</v>
      </c>
      <c r="G124" s="46">
        <f ca="1">OFFSET(Lab_RFR!$B$10,Main_RFR!A124,5)</f>
        <v>1.6903000000000001E-2</v>
      </c>
      <c r="H124" s="46">
        <f ca="1">OFFSET(Lab_RFR!$B$10,Main_RFR!A124,8)</f>
        <v>3.8143000000000003E-2</v>
      </c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52"/>
      <c r="T124" s="18"/>
      <c r="U124" s="18"/>
      <c r="V124" s="18"/>
    </row>
    <row r="125" spans="1:22" s="19" customFormat="1" ht="15" x14ac:dyDescent="0.25">
      <c r="A125" s="18">
        <v>115</v>
      </c>
      <c r="B125" s="44">
        <f ca="1">OFFSET(Lab_RFR!$B$10,A125,1)</f>
        <v>3.6130000000000002E-2</v>
      </c>
      <c r="C125" s="44">
        <f ca="1">OFFSET(Lab_RFR!$B$10,Main_RFR!A125,4)</f>
        <v>1.6439887586414681E-2</v>
      </c>
      <c r="D125" s="44">
        <f ca="1">OFFSET(Lab_RFR!$B$10,Main_RFR!A125,7)</f>
        <v>3.493742623513274E-2</v>
      </c>
      <c r="E125" s="22"/>
      <c r="F125" s="46">
        <f ca="1">OFFSET(Lab_RFR!$B$10,Main_RFR!A125,2)</f>
        <v>3.6630000000000003E-2</v>
      </c>
      <c r="G125" s="46">
        <f ca="1">OFFSET(Lab_RFR!$B$10,Main_RFR!A125,5)</f>
        <v>1.6930000000000001E-2</v>
      </c>
      <c r="H125" s="46">
        <f ca="1">OFFSET(Lab_RFR!$B$10,Main_RFR!A125,8)</f>
        <v>3.8177000000000003E-2</v>
      </c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52"/>
      <c r="T125" s="18"/>
      <c r="U125" s="18"/>
      <c r="V125" s="18"/>
    </row>
    <row r="126" spans="1:22" s="19" customFormat="1" ht="15" x14ac:dyDescent="0.25">
      <c r="A126" s="18">
        <v>116</v>
      </c>
      <c r="B126" s="44">
        <f ca="1">OFFSET(Lab_RFR!$B$10,A126,1)</f>
        <v>3.6179999999999997E-2</v>
      </c>
      <c r="C126" s="44">
        <f ca="1">OFFSET(Lab_RFR!$B$10,Main_RFR!A126,4)</f>
        <v>1.6470524035855805E-2</v>
      </c>
      <c r="D126" s="44">
        <f ca="1">OFFSET(Lab_RFR!$B$10,Main_RFR!A126,7)</f>
        <v>3.4998104714778266E-2</v>
      </c>
      <c r="E126" s="22"/>
      <c r="F126" s="46">
        <f ca="1">OFFSET(Lab_RFR!$B$10,Main_RFR!A126,2)</f>
        <v>3.6670000000000001E-2</v>
      </c>
      <c r="G126" s="46">
        <f ca="1">OFFSET(Lab_RFR!$B$10,Main_RFR!A126,5)</f>
        <v>1.6955999999999999E-2</v>
      </c>
      <c r="H126" s="46">
        <f ca="1">OFFSET(Lab_RFR!$B$10,Main_RFR!A126,8)</f>
        <v>3.8210000000000001E-2</v>
      </c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52"/>
      <c r="T126" s="18"/>
      <c r="U126" s="18"/>
      <c r="V126" s="18"/>
    </row>
    <row r="127" spans="1:22" s="19" customFormat="1" ht="15" x14ac:dyDescent="0.25">
      <c r="A127" s="18">
        <v>117</v>
      </c>
      <c r="B127" s="44">
        <f ca="1">OFFSET(Lab_RFR!$B$10,A127,1)</f>
        <v>3.6229999999999998E-2</v>
      </c>
      <c r="C127" s="44">
        <f ca="1">OFFSET(Lab_RFR!$B$10,Main_RFR!A127,4)</f>
        <v>1.6500637800518803E-2</v>
      </c>
      <c r="D127" s="44">
        <f ca="1">OFFSET(Lab_RFR!$B$10,Main_RFR!A127,7)</f>
        <v>3.5057749511848924E-2</v>
      </c>
      <c r="E127" s="22"/>
      <c r="F127" s="46">
        <f ca="1">OFFSET(Lab_RFR!$B$10,Main_RFR!A127,2)</f>
        <v>3.6720000000000003E-2</v>
      </c>
      <c r="G127" s="46">
        <f ca="1">OFFSET(Lab_RFR!$B$10,Main_RFR!A127,5)</f>
        <v>1.6982000000000001E-2</v>
      </c>
      <c r="H127" s="46">
        <f ca="1">OFFSET(Lab_RFR!$B$10,Main_RFR!A127,8)</f>
        <v>3.8241999999999998E-2</v>
      </c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52"/>
      <c r="T127" s="18"/>
      <c r="U127" s="18"/>
      <c r="V127" s="18"/>
    </row>
    <row r="128" spans="1:22" s="19" customFormat="1" ht="15" x14ac:dyDescent="0.25">
      <c r="A128" s="18">
        <v>118</v>
      </c>
      <c r="B128" s="44">
        <f ca="1">OFFSET(Lab_RFR!$B$10,A128,1)</f>
        <v>3.628E-2</v>
      </c>
      <c r="C128" s="44">
        <f ca="1">OFFSET(Lab_RFR!$B$10,Main_RFR!A128,4)</f>
        <v>1.6530242133233841E-2</v>
      </c>
      <c r="D128" s="44">
        <f ca="1">OFFSET(Lab_RFR!$B$10,Main_RFR!A128,7)</f>
        <v>3.5116386808599964E-2</v>
      </c>
      <c r="E128" s="22"/>
      <c r="F128" s="46">
        <f ca="1">OFFSET(Lab_RFR!$B$10,Main_RFR!A128,2)</f>
        <v>3.6760000000000001E-2</v>
      </c>
      <c r="G128" s="46">
        <f ca="1">OFFSET(Lab_RFR!$B$10,Main_RFR!A128,5)</f>
        <v>1.7007999999999999E-2</v>
      </c>
      <c r="H128" s="46">
        <f ca="1">OFFSET(Lab_RFR!$B$10,Main_RFR!A128,8)</f>
        <v>3.8274000000000002E-2</v>
      </c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52"/>
      <c r="T128" s="18"/>
      <c r="U128" s="18"/>
      <c r="V128" s="18"/>
    </row>
    <row r="129" spans="1:22" s="19" customFormat="1" ht="15" x14ac:dyDescent="0.25">
      <c r="A129" s="18">
        <v>119</v>
      </c>
      <c r="B129" s="44">
        <f ca="1">OFFSET(Lab_RFR!$B$10,A129,1)</f>
        <v>3.6330000000000001E-2</v>
      </c>
      <c r="C129" s="44">
        <f ca="1">OFFSET(Lab_RFR!$B$10,Main_RFR!A129,4)</f>
        <v>1.6559349843601856E-2</v>
      </c>
      <c r="D129" s="44">
        <f ca="1">OFFSET(Lab_RFR!$B$10,Main_RFR!A129,7)</f>
        <v>3.5174041911369525E-2</v>
      </c>
      <c r="E129" s="22"/>
      <c r="F129" s="46">
        <f ca="1">OFFSET(Lab_RFR!$B$10,Main_RFR!A129,2)</f>
        <v>3.6810000000000002E-2</v>
      </c>
      <c r="G129" s="46">
        <f ca="1">OFFSET(Lab_RFR!$B$10,Main_RFR!A129,5)</f>
        <v>1.7033E-2</v>
      </c>
      <c r="H129" s="46">
        <f ca="1">OFFSET(Lab_RFR!$B$10,Main_RFR!A129,8)</f>
        <v>3.8304999999999999E-2</v>
      </c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52"/>
      <c r="T129" s="18"/>
      <c r="U129" s="18"/>
      <c r="V129" s="18"/>
    </row>
    <row r="130" spans="1:22" s="19" customFormat="1" ht="15" x14ac:dyDescent="0.25">
      <c r="A130" s="18">
        <v>120</v>
      </c>
      <c r="B130" s="44">
        <f ca="1">OFFSET(Lab_RFR!$B$10,A130,1)</f>
        <v>3.637E-2</v>
      </c>
      <c r="C130" s="44">
        <f ca="1">OFFSET(Lab_RFR!$B$10,Main_RFR!A130,4)</f>
        <v>1.6587973316262383E-2</v>
      </c>
      <c r="D130" s="44">
        <f ca="1">OFFSET(Lab_RFR!$B$10,Main_RFR!A130,7)</f>
        <v>3.523073928680609E-2</v>
      </c>
      <c r="E130" s="22"/>
      <c r="F130" s="46">
        <f ca="1">OFFSET(Lab_RFR!$B$10,Main_RFR!A130,2)</f>
        <v>3.6850000000000001E-2</v>
      </c>
      <c r="G130" s="46">
        <f ca="1">OFFSET(Lab_RFR!$B$10,Main_RFR!A130,5)</f>
        <v>1.7058E-2</v>
      </c>
      <c r="H130" s="46">
        <f ca="1">OFFSET(Lab_RFR!$B$10,Main_RFR!A130,8)</f>
        <v>3.8336000000000002E-2</v>
      </c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</row>
    <row r="131" spans="1:22" s="19" customFormat="1" ht="15" x14ac:dyDescent="0.25">
      <c r="A131" s="18"/>
      <c r="B131" s="44"/>
      <c r="C131" s="44"/>
      <c r="D131" s="44"/>
      <c r="E131" s="22"/>
      <c r="F131" s="46"/>
      <c r="G131" s="46"/>
      <c r="H131" s="46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</row>
    <row r="132" spans="1:22" s="19" customFormat="1" ht="15" x14ac:dyDescent="0.25">
      <c r="A132" s="18"/>
      <c r="B132" s="44"/>
      <c r="C132" s="44"/>
      <c r="D132" s="44"/>
      <c r="E132" s="22"/>
      <c r="F132" s="46"/>
      <c r="G132" s="46"/>
      <c r="H132" s="46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</row>
    <row r="133" spans="1:22" s="19" customFormat="1" ht="15" x14ac:dyDescent="0.25">
      <c r="A133" s="18"/>
      <c r="B133" s="44"/>
      <c r="C133" s="44"/>
      <c r="D133" s="44"/>
      <c r="E133" s="22"/>
      <c r="F133" s="46"/>
      <c r="G133" s="46"/>
      <c r="H133" s="46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</row>
    <row r="134" spans="1:22" s="19" customFormat="1" ht="15" x14ac:dyDescent="0.25">
      <c r="A134" s="18"/>
      <c r="B134" s="44"/>
      <c r="C134" s="44"/>
      <c r="D134" s="44"/>
      <c r="E134" s="22"/>
      <c r="F134" s="46"/>
      <c r="G134" s="46"/>
      <c r="H134" s="46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</row>
    <row r="135" spans="1:22" s="19" customFormat="1" ht="15" x14ac:dyDescent="0.25">
      <c r="A135" s="18"/>
      <c r="B135" s="44"/>
      <c r="C135" s="44"/>
      <c r="D135" s="44"/>
      <c r="E135" s="22"/>
      <c r="F135" s="46"/>
      <c r="G135" s="46"/>
      <c r="H135" s="46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</row>
    <row r="136" spans="1:22" s="19" customFormat="1" ht="15" x14ac:dyDescent="0.25">
      <c r="A136" s="18"/>
      <c r="B136" s="44"/>
      <c r="C136" s="44"/>
      <c r="D136" s="44"/>
      <c r="E136" s="22"/>
      <c r="F136" s="46"/>
      <c r="G136" s="46"/>
      <c r="H136" s="46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</row>
    <row r="137" spans="1:22" s="19" customFormat="1" ht="15" x14ac:dyDescent="0.25">
      <c r="A137" s="18"/>
      <c r="B137" s="44"/>
      <c r="C137" s="44"/>
      <c r="D137" s="44"/>
      <c r="E137" s="22"/>
      <c r="F137" s="46"/>
      <c r="G137" s="46"/>
      <c r="H137" s="46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</row>
    <row r="138" spans="1:22" s="19" customFormat="1" ht="15" x14ac:dyDescent="0.25">
      <c r="A138" s="18"/>
      <c r="B138" s="44"/>
      <c r="C138" s="44"/>
      <c r="D138" s="44"/>
      <c r="E138" s="22"/>
      <c r="F138" s="46"/>
      <c r="G138" s="46"/>
      <c r="H138" s="46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</row>
    <row r="139" spans="1:22" s="19" customFormat="1" ht="15" x14ac:dyDescent="0.25">
      <c r="A139" s="18"/>
      <c r="B139" s="44"/>
      <c r="C139" s="44"/>
      <c r="D139" s="44"/>
      <c r="E139" s="22"/>
      <c r="F139" s="46"/>
      <c r="G139" s="46"/>
      <c r="H139" s="46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</row>
    <row r="140" spans="1:22" s="19" customFormat="1" ht="15" x14ac:dyDescent="0.25">
      <c r="A140" s="18"/>
      <c r="B140" s="44"/>
      <c r="C140" s="44"/>
      <c r="D140" s="44"/>
      <c r="E140" s="22"/>
      <c r="F140" s="46"/>
      <c r="G140" s="46"/>
      <c r="H140" s="46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</row>
    <row r="141" spans="1:22" s="19" customFormat="1" ht="15" x14ac:dyDescent="0.25">
      <c r="A141" s="18"/>
      <c r="B141" s="44"/>
      <c r="C141" s="44"/>
      <c r="D141" s="44"/>
      <c r="E141" s="22"/>
      <c r="F141" s="46"/>
      <c r="G141" s="46"/>
      <c r="H141" s="46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</row>
    <row r="142" spans="1:22" s="19" customFormat="1" ht="15" x14ac:dyDescent="0.25">
      <c r="A142" s="18"/>
      <c r="B142" s="44"/>
      <c r="C142" s="44"/>
      <c r="D142" s="44"/>
      <c r="E142" s="22"/>
      <c r="F142" s="46"/>
      <c r="G142" s="46"/>
      <c r="H142" s="46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</row>
    <row r="143" spans="1:22" s="19" customFormat="1" ht="15" x14ac:dyDescent="0.25">
      <c r="A143" s="18"/>
      <c r="B143" s="44"/>
      <c r="C143" s="44"/>
      <c r="D143" s="44"/>
      <c r="E143" s="22"/>
      <c r="F143" s="46"/>
      <c r="G143" s="46"/>
      <c r="H143" s="46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</row>
    <row r="144" spans="1:22" s="19" customFormat="1" ht="15" x14ac:dyDescent="0.25">
      <c r="A144" s="18"/>
      <c r="B144" s="44"/>
      <c r="C144" s="44"/>
      <c r="D144" s="44"/>
      <c r="E144" s="22"/>
      <c r="F144" s="46"/>
      <c r="G144" s="46"/>
      <c r="H144" s="46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</row>
    <row r="145" spans="1:22" s="19" customFormat="1" ht="15" x14ac:dyDescent="0.25">
      <c r="A145" s="18"/>
      <c r="B145" s="44"/>
      <c r="C145" s="44"/>
      <c r="D145" s="44"/>
      <c r="E145" s="22"/>
      <c r="F145" s="46"/>
      <c r="G145" s="46"/>
      <c r="H145" s="46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</row>
    <row r="146" spans="1:22" s="19" customFormat="1" ht="15" x14ac:dyDescent="0.25">
      <c r="A146" s="18"/>
      <c r="B146" s="44"/>
      <c r="C146" s="44"/>
      <c r="D146" s="44"/>
      <c r="E146" s="22"/>
      <c r="F146" s="46"/>
      <c r="G146" s="46"/>
      <c r="H146" s="46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</row>
    <row r="147" spans="1:22" s="19" customFormat="1" ht="15" x14ac:dyDescent="0.25">
      <c r="A147" s="18"/>
      <c r="B147" s="44"/>
      <c r="C147" s="44"/>
      <c r="D147" s="44"/>
      <c r="E147" s="22"/>
      <c r="F147" s="46"/>
      <c r="G147" s="46"/>
      <c r="H147" s="46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</row>
    <row r="148" spans="1:22" s="19" customFormat="1" ht="15" x14ac:dyDescent="0.25">
      <c r="A148" s="18"/>
      <c r="B148" s="44"/>
      <c r="C148" s="44"/>
      <c r="D148" s="44"/>
      <c r="E148" s="22"/>
      <c r="F148" s="46"/>
      <c r="G148" s="46"/>
      <c r="H148" s="46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</row>
    <row r="149" spans="1:22" s="19" customFormat="1" ht="15" x14ac:dyDescent="0.25">
      <c r="A149" s="18"/>
      <c r="B149" s="44"/>
      <c r="C149" s="44"/>
      <c r="D149" s="44"/>
      <c r="E149" s="22"/>
      <c r="F149" s="46"/>
      <c r="G149" s="46"/>
      <c r="H149" s="46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</row>
    <row r="150" spans="1:22" s="19" customFormat="1" ht="15" x14ac:dyDescent="0.25">
      <c r="A150" s="18"/>
      <c r="B150" s="44"/>
      <c r="C150" s="44"/>
      <c r="D150" s="44"/>
      <c r="E150" s="22"/>
      <c r="F150" s="46"/>
      <c r="G150" s="46"/>
      <c r="H150" s="46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</row>
    <row r="151" spans="1:22" s="19" customFormat="1" ht="15" x14ac:dyDescent="0.25">
      <c r="A151" s="18"/>
      <c r="B151" s="44"/>
      <c r="C151" s="44"/>
      <c r="D151" s="44"/>
      <c r="E151" s="22"/>
      <c r="F151" s="46"/>
      <c r="G151" s="46"/>
      <c r="H151" s="46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</row>
    <row r="152" spans="1:22" s="19" customFormat="1" ht="15" x14ac:dyDescent="0.25">
      <c r="A152" s="18"/>
      <c r="B152" s="44"/>
      <c r="C152" s="44"/>
      <c r="D152" s="44"/>
      <c r="E152" s="22"/>
      <c r="F152" s="46"/>
      <c r="G152" s="46"/>
      <c r="H152" s="46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</row>
    <row r="153" spans="1:22" s="19" customFormat="1" ht="15" x14ac:dyDescent="0.25">
      <c r="A153" s="18"/>
      <c r="B153" s="44"/>
      <c r="C153" s="44"/>
      <c r="D153" s="44"/>
      <c r="E153" s="22"/>
      <c r="F153" s="46"/>
      <c r="G153" s="46"/>
      <c r="H153" s="46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</row>
    <row r="154" spans="1:22" s="19" customFormat="1" ht="15" x14ac:dyDescent="0.25">
      <c r="A154" s="18"/>
      <c r="B154" s="44"/>
      <c r="C154" s="44"/>
      <c r="D154" s="44"/>
      <c r="E154" s="22"/>
      <c r="F154" s="46"/>
      <c r="G154" s="46"/>
      <c r="H154" s="46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</row>
    <row r="155" spans="1:22" s="19" customFormat="1" ht="15" x14ac:dyDescent="0.25">
      <c r="A155" s="18"/>
      <c r="B155" s="44"/>
      <c r="C155" s="44"/>
      <c r="D155" s="44"/>
      <c r="E155" s="22"/>
      <c r="F155" s="46"/>
      <c r="G155" s="46"/>
      <c r="H155" s="46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</row>
    <row r="156" spans="1:22" s="19" customFormat="1" ht="15" x14ac:dyDescent="0.25">
      <c r="A156" s="18"/>
      <c r="B156" s="44"/>
      <c r="C156" s="44"/>
      <c r="D156" s="44"/>
      <c r="E156" s="22"/>
      <c r="F156" s="46"/>
      <c r="G156" s="46"/>
      <c r="H156" s="46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</row>
    <row r="157" spans="1:22" s="19" customFormat="1" ht="15" x14ac:dyDescent="0.25">
      <c r="A157" s="18"/>
      <c r="B157" s="44"/>
      <c r="C157" s="44"/>
      <c r="D157" s="44"/>
      <c r="E157" s="22"/>
      <c r="F157" s="46"/>
      <c r="G157" s="46"/>
      <c r="H157" s="46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</row>
    <row r="158" spans="1:22" s="19" customFormat="1" ht="15" x14ac:dyDescent="0.25">
      <c r="A158" s="18"/>
      <c r="B158" s="44"/>
      <c r="C158" s="44"/>
      <c r="D158" s="44"/>
      <c r="E158" s="22"/>
      <c r="F158" s="46"/>
      <c r="G158" s="46"/>
      <c r="H158" s="46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</row>
    <row r="159" spans="1:22" s="19" customFormat="1" ht="15" x14ac:dyDescent="0.25">
      <c r="A159" s="18"/>
      <c r="B159" s="44"/>
      <c r="C159" s="44"/>
      <c r="D159" s="44"/>
      <c r="E159" s="22"/>
      <c r="F159" s="46"/>
      <c r="G159" s="46"/>
      <c r="H159" s="46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</row>
    <row r="160" spans="1:22" s="19" customFormat="1" ht="15" x14ac:dyDescent="0.25">
      <c r="A160" s="18"/>
      <c r="B160" s="44"/>
      <c r="C160" s="44"/>
      <c r="D160" s="44"/>
      <c r="E160" s="22"/>
      <c r="F160" s="46"/>
      <c r="G160" s="46"/>
      <c r="H160" s="46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</row>
    <row r="161" spans="1:22" s="19" customFormat="1" ht="15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</row>
    <row r="162" spans="1:22" s="19" customFormat="1" ht="15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</row>
    <row r="163" spans="1:22" s="19" customFormat="1" ht="15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</row>
    <row r="164" spans="1:22" s="19" customFormat="1" ht="15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</row>
    <row r="165" spans="1:22" s="19" customFormat="1" ht="15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</row>
    <row r="166" spans="1:22" s="19" customFormat="1" ht="15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</row>
    <row r="167" spans="1:22" s="19" customFormat="1" ht="15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</row>
    <row r="168" spans="1:22" s="19" customFormat="1" ht="15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</row>
    <row r="169" spans="1:22" s="19" customFormat="1" ht="15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</row>
    <row r="170" spans="1:22" s="19" customFormat="1" ht="15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</row>
  </sheetData>
  <mergeCells count="3">
    <mergeCell ref="H6:I6"/>
    <mergeCell ref="B8:D8"/>
    <mergeCell ref="F8:H8"/>
  </mergeCells>
  <dataValidations count="1">
    <dataValidation type="list" allowBlank="1" showInputMessage="1" showErrorMessage="1" sqref="H6:I6">
      <formula1>$T$12:$T$63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70"/>
  <sheetViews>
    <sheetView zoomScale="80" zoomScaleNormal="80" workbookViewId="0">
      <pane xSplit="2" ySplit="10" topLeftCell="C11" activePane="bottomRight" state="frozen"/>
      <selection activeCell="E13" sqref="E13"/>
      <selection pane="topRight" activeCell="E13" sqref="E13"/>
      <selection pane="bottomLeft" activeCell="E13" sqref="E13"/>
      <selection pane="bottomRight" activeCell="F15" sqref="F15"/>
    </sheetView>
  </sheetViews>
  <sheetFormatPr defaultColWidth="0" defaultRowHeight="15" x14ac:dyDescent="0.25"/>
  <cols>
    <col min="1" max="1" width="5.85546875" style="82" customWidth="1"/>
    <col min="2" max="2" width="12.140625" style="83" customWidth="1"/>
    <col min="3" max="3" width="5.7109375" style="82" customWidth="1"/>
    <col min="4" max="5" width="13.7109375" style="82" customWidth="1"/>
    <col min="6" max="6" width="15.7109375" style="82" customWidth="1"/>
    <col min="7" max="7" width="15.7109375" style="83" customWidth="1"/>
    <col min="8" max="8" width="5.5703125" style="83" customWidth="1"/>
    <col min="9" max="10" width="13.7109375" style="83" customWidth="1"/>
    <col min="11" max="11" width="8.7109375" style="82" customWidth="1"/>
    <col min="12" max="13" width="8.7109375" style="82" hidden="1" customWidth="1"/>
    <col min="14" max="14" width="8.7109375" style="82" customWidth="1"/>
    <col min="15" max="15" width="11.42578125" style="82" customWidth="1"/>
    <col min="16" max="16" width="0" hidden="1" customWidth="1"/>
    <col min="17" max="17" width="11.42578125" hidden="1" customWidth="1"/>
    <col min="18" max="32" width="0" hidden="1" customWidth="1"/>
    <col min="33" max="16384" width="11.42578125" hidden="1"/>
  </cols>
  <sheetData>
    <row r="1" spans="1:15" x14ac:dyDescent="0.25">
      <c r="A1" s="52"/>
      <c r="B1" s="53"/>
      <c r="C1" s="52"/>
      <c r="D1" s="52"/>
      <c r="E1" s="52"/>
      <c r="F1" s="52"/>
      <c r="G1" s="53"/>
      <c r="H1" s="53"/>
      <c r="I1" s="53"/>
      <c r="J1" s="53"/>
      <c r="K1" s="52"/>
      <c r="L1" s="52"/>
      <c r="M1" s="52"/>
      <c r="N1" s="52"/>
      <c r="O1" s="52"/>
    </row>
    <row r="2" spans="1:15" x14ac:dyDescent="0.25">
      <c r="A2" s="52"/>
      <c r="B2" s="53"/>
      <c r="C2" s="52"/>
      <c r="D2" s="52"/>
      <c r="E2" s="52"/>
      <c r="F2" s="52"/>
      <c r="G2" s="53"/>
      <c r="H2" s="53"/>
      <c r="I2" s="53"/>
      <c r="J2" s="53"/>
      <c r="K2" s="52"/>
      <c r="L2" s="52"/>
      <c r="M2" s="52"/>
      <c r="N2" s="52"/>
      <c r="O2" s="52"/>
    </row>
    <row r="3" spans="1:15" ht="15.75" thickBot="1" x14ac:dyDescent="0.3">
      <c r="A3" s="52"/>
      <c r="B3" s="53"/>
      <c r="C3" s="52"/>
      <c r="D3" s="52"/>
      <c r="E3" s="52"/>
      <c r="F3" s="52"/>
      <c r="G3" s="53"/>
      <c r="H3" s="53"/>
      <c r="I3" s="53"/>
      <c r="J3" s="53"/>
      <c r="K3" s="52"/>
      <c r="L3" s="52"/>
      <c r="M3" s="52"/>
      <c r="N3" s="52"/>
      <c r="O3" s="52"/>
    </row>
    <row r="4" spans="1:15" ht="16.5" thickTop="1" thickBot="1" x14ac:dyDescent="0.3">
      <c r="A4" s="52"/>
      <c r="B4" s="53"/>
      <c r="C4" s="52"/>
      <c r="D4" s="52"/>
      <c r="E4" s="52"/>
      <c r="F4" s="52"/>
      <c r="G4" s="53"/>
      <c r="H4" s="53"/>
      <c r="I4" s="162" t="s">
        <v>37</v>
      </c>
      <c r="J4" s="163"/>
      <c r="K4" s="52"/>
      <c r="L4" s="107">
        <f>VLOOKUP($I$4,L11:M64,2,FALSE)</f>
        <v>2</v>
      </c>
      <c r="M4" s="52"/>
      <c r="N4" s="52"/>
      <c r="O4" s="52"/>
    </row>
    <row r="5" spans="1:15" ht="15.75" thickTop="1" x14ac:dyDescent="0.25">
      <c r="A5" s="52"/>
      <c r="B5" s="53"/>
      <c r="C5" s="52"/>
      <c r="D5" s="52"/>
      <c r="E5" s="52"/>
      <c r="F5" s="52"/>
      <c r="G5" s="53"/>
      <c r="H5" s="53"/>
      <c r="I5" s="53"/>
      <c r="J5" s="53"/>
      <c r="K5" s="52"/>
      <c r="L5" s="52"/>
      <c r="M5" s="52"/>
      <c r="N5" s="52"/>
      <c r="O5" s="52"/>
    </row>
    <row r="6" spans="1:15" x14ac:dyDescent="0.25">
      <c r="A6" s="52"/>
      <c r="B6" s="53"/>
      <c r="C6" s="52"/>
      <c r="D6" s="52"/>
      <c r="E6" s="52"/>
      <c r="F6" s="52"/>
      <c r="G6" s="53"/>
      <c r="H6" s="53"/>
      <c r="I6" s="53"/>
      <c r="J6" s="53"/>
      <c r="K6" s="52"/>
      <c r="L6" s="52"/>
      <c r="M6" s="52"/>
      <c r="N6" s="52"/>
      <c r="O6" s="52"/>
    </row>
    <row r="7" spans="1:15" ht="15.75" thickBot="1" x14ac:dyDescent="0.3">
      <c r="A7" s="52"/>
      <c r="B7" s="52"/>
      <c r="C7" s="52"/>
      <c r="D7" s="52"/>
      <c r="E7" s="52"/>
      <c r="F7" s="52"/>
      <c r="G7" s="52"/>
      <c r="H7" s="107"/>
      <c r="I7" s="107"/>
      <c r="J7" s="107"/>
      <c r="K7" s="52"/>
      <c r="L7" s="52"/>
      <c r="M7" s="52"/>
      <c r="N7" s="52"/>
      <c r="O7" s="52"/>
    </row>
    <row r="8" spans="1:15" ht="15.75" customHeight="1" thickBot="1" x14ac:dyDescent="0.3">
      <c r="A8" s="52"/>
      <c r="B8" s="53" t="s">
        <v>165</v>
      </c>
      <c r="C8" s="52"/>
      <c r="D8" s="176" t="s">
        <v>166</v>
      </c>
      <c r="E8" s="178" t="s">
        <v>167</v>
      </c>
      <c r="F8" s="180" t="s">
        <v>168</v>
      </c>
      <c r="G8" s="174" t="s">
        <v>163</v>
      </c>
      <c r="H8" s="133"/>
      <c r="I8" s="182" t="s">
        <v>203</v>
      </c>
      <c r="J8" s="174"/>
      <c r="K8" s="52"/>
      <c r="L8" s="52"/>
      <c r="M8" s="52"/>
      <c r="N8" s="52"/>
      <c r="O8" s="52"/>
    </row>
    <row r="9" spans="1:15" ht="15.75" thickBot="1" x14ac:dyDescent="0.3">
      <c r="A9" s="52"/>
      <c r="B9" s="55">
        <v>0.3</v>
      </c>
      <c r="C9" s="52"/>
      <c r="D9" s="177"/>
      <c r="E9" s="179"/>
      <c r="F9" s="181"/>
      <c r="G9" s="175"/>
      <c r="H9" s="133"/>
      <c r="I9" s="183"/>
      <c r="J9" s="175"/>
      <c r="K9" s="52"/>
      <c r="L9" s="52"/>
      <c r="M9" s="52"/>
      <c r="N9" s="52"/>
      <c r="O9" s="52"/>
    </row>
    <row r="10" spans="1:15" x14ac:dyDescent="0.25">
      <c r="A10" s="52"/>
      <c r="B10" s="53"/>
      <c r="C10" s="52"/>
      <c r="D10" s="52"/>
      <c r="E10" s="52"/>
      <c r="F10" s="52"/>
      <c r="G10" s="53"/>
      <c r="H10" s="133"/>
      <c r="I10" s="52"/>
      <c r="J10" s="52"/>
      <c r="K10" s="52"/>
      <c r="L10" s="52"/>
      <c r="M10" s="52"/>
      <c r="N10" s="52"/>
      <c r="O10" s="52"/>
    </row>
    <row r="11" spans="1:15" x14ac:dyDescent="0.25">
      <c r="A11" s="52"/>
      <c r="B11" s="53">
        <v>1</v>
      </c>
      <c r="C11" s="52"/>
      <c r="D11" s="59"/>
      <c r="E11" s="59">
        <f ca="1">OFFSET(FS_Govts!$B$10,B11,$L$4)</f>
        <v>0</v>
      </c>
      <c r="F11" s="59"/>
      <c r="G11" s="95">
        <f t="shared" ref="G11:G30" si="0">IF(OR($L$4&gt;34,$I$16="No stress"),"Not applicable",MIN(1,(((1+D11/100)^-B11)-(1+F11/100)^-B11)/((1-$B$9)*(1+D11/100)^-B11)))</f>
        <v>0</v>
      </c>
      <c r="H11" s="133"/>
      <c r="I11" s="52"/>
      <c r="J11" s="52"/>
      <c r="K11" s="52"/>
      <c r="L11" s="52" t="s">
        <v>0</v>
      </c>
      <c r="M11" s="52">
        <v>1</v>
      </c>
      <c r="N11" s="52"/>
      <c r="O11" s="52"/>
    </row>
    <row r="12" spans="1:15" ht="15" customHeight="1" x14ac:dyDescent="0.25">
      <c r="A12" s="52"/>
      <c r="B12" s="53">
        <v>2</v>
      </c>
      <c r="C12" s="52"/>
      <c r="D12" s="67"/>
      <c r="E12" s="67">
        <f ca="1">OFFSET(FS_Govts!$B$10,B12,$L$4)</f>
        <v>0</v>
      </c>
      <c r="F12" s="67"/>
      <c r="G12" s="96">
        <f t="shared" si="0"/>
        <v>0</v>
      </c>
      <c r="H12" s="133"/>
      <c r="I12" s="172" t="s">
        <v>207</v>
      </c>
      <c r="J12" s="172"/>
      <c r="K12" s="52"/>
      <c r="L12" s="52" t="s">
        <v>37</v>
      </c>
      <c r="M12" s="52">
        <v>2</v>
      </c>
      <c r="N12" s="52"/>
      <c r="O12" s="52"/>
    </row>
    <row r="13" spans="1:15" x14ac:dyDescent="0.25">
      <c r="A13" s="52"/>
      <c r="B13" s="53">
        <v>3</v>
      </c>
      <c r="C13" s="52"/>
      <c r="D13" s="67"/>
      <c r="E13" s="67">
        <f ca="1">OFFSET(FS_Govts!$B$10,B13,$L$4)</f>
        <v>0</v>
      </c>
      <c r="F13" s="67"/>
      <c r="G13" s="96">
        <f t="shared" si="0"/>
        <v>0</v>
      </c>
      <c r="H13" s="133"/>
      <c r="I13" s="173" t="s">
        <v>214</v>
      </c>
      <c r="J13" s="173"/>
      <c r="K13" s="52"/>
      <c r="L13" s="52" t="s">
        <v>38</v>
      </c>
      <c r="M13" s="52">
        <v>3</v>
      </c>
      <c r="N13" s="52"/>
      <c r="O13" s="52"/>
    </row>
    <row r="14" spans="1:15" x14ac:dyDescent="0.25">
      <c r="A14" s="52"/>
      <c r="B14" s="53">
        <v>4</v>
      </c>
      <c r="C14" s="52"/>
      <c r="D14" s="67"/>
      <c r="E14" s="67">
        <f ca="1">OFFSET(FS_Govts!$B$10,B14,$L$4)</f>
        <v>0</v>
      </c>
      <c r="F14" s="67"/>
      <c r="G14" s="96">
        <f t="shared" si="0"/>
        <v>0</v>
      </c>
      <c r="H14" s="133"/>
      <c r="I14" s="170" t="s">
        <v>212</v>
      </c>
      <c r="J14" s="171"/>
      <c r="K14" s="52"/>
      <c r="L14" s="52" t="s">
        <v>11</v>
      </c>
      <c r="M14" s="52">
        <v>4</v>
      </c>
      <c r="N14" s="52"/>
      <c r="O14" s="52"/>
    </row>
    <row r="15" spans="1:15" x14ac:dyDescent="0.25">
      <c r="A15" s="52"/>
      <c r="B15" s="53">
        <v>5</v>
      </c>
      <c r="C15" s="52"/>
      <c r="D15" s="67"/>
      <c r="E15" s="67">
        <f ca="1">OFFSET(FS_Govts!$B$10,B15,$L$4)</f>
        <v>1.9208939062560403E-2</v>
      </c>
      <c r="F15" s="67"/>
      <c r="G15" s="96">
        <f t="shared" si="0"/>
        <v>0</v>
      </c>
      <c r="H15" s="133"/>
      <c r="I15" s="141" t="s">
        <v>208</v>
      </c>
      <c r="J15" s="142" t="s">
        <v>209</v>
      </c>
      <c r="K15" s="52"/>
      <c r="L15" s="52" t="s">
        <v>34</v>
      </c>
      <c r="M15" s="52">
        <v>5</v>
      </c>
      <c r="N15" s="52"/>
      <c r="O15" s="52"/>
    </row>
    <row r="16" spans="1:15" x14ac:dyDescent="0.25">
      <c r="A16" s="52"/>
      <c r="B16" s="53">
        <v>6</v>
      </c>
      <c r="C16" s="52"/>
      <c r="D16" s="67"/>
      <c r="E16" s="67">
        <f ca="1">OFFSET(FS_Govts!$B$10,B16,$L$4)</f>
        <v>2.8921135334674924E-2</v>
      </c>
      <c r="F16" s="67"/>
      <c r="G16" s="96">
        <f t="shared" si="0"/>
        <v>0</v>
      </c>
      <c r="H16" s="133"/>
      <c r="I16" s="140">
        <f>IF(ISERROR(VLOOKUP(I4,Stresses!B11:F46,3,FALSE)),"No stress",ROUND(VLOOKUP(I4,Stresses!B11:F46,3,FALSE),0))</f>
        <v>41</v>
      </c>
      <c r="J16" s="140">
        <f>IF(ISERROR(VLOOKUP(I4,Stresses!B11:F46,4,FALSE)),"No stress",ROUND(VLOOKUP(I4,Stresses!B11:F46,4,FALSE),0))</f>
        <v>46</v>
      </c>
      <c r="K16" s="52"/>
      <c r="L16" s="52" t="s">
        <v>39</v>
      </c>
      <c r="M16" s="52">
        <v>6</v>
      </c>
      <c r="N16" s="52"/>
      <c r="O16" s="52"/>
    </row>
    <row r="17" spans="1:15" x14ac:dyDescent="0.25">
      <c r="A17" s="52"/>
      <c r="B17" s="53">
        <v>7</v>
      </c>
      <c r="C17" s="52"/>
      <c r="D17" s="67"/>
      <c r="E17" s="67">
        <f ca="1">OFFSET(FS_Govts!$B$10,B17,$L$4)</f>
        <v>3.7459284406815001E-2</v>
      </c>
      <c r="F17" s="67"/>
      <c r="G17" s="96">
        <f t="shared" si="0"/>
        <v>0</v>
      </c>
      <c r="H17" s="133"/>
      <c r="I17" s="53"/>
      <c r="J17" s="53"/>
      <c r="K17" s="52"/>
      <c r="L17" s="52" t="s">
        <v>12</v>
      </c>
      <c r="M17" s="52">
        <v>7</v>
      </c>
      <c r="N17" s="52"/>
      <c r="O17" s="52"/>
    </row>
    <row r="18" spans="1:15" x14ac:dyDescent="0.25">
      <c r="A18" s="52"/>
      <c r="B18" s="53">
        <v>8</v>
      </c>
      <c r="C18" s="52"/>
      <c r="D18" s="67"/>
      <c r="E18" s="67">
        <f ca="1">OFFSET(FS_Govts!$B$10,B18,$L$4)</f>
        <v>4.4799038219460914E-2</v>
      </c>
      <c r="F18" s="67"/>
      <c r="G18" s="96">
        <f t="shared" si="0"/>
        <v>0</v>
      </c>
      <c r="H18" s="133"/>
      <c r="I18" s="53"/>
      <c r="J18" s="53"/>
      <c r="K18" s="52"/>
      <c r="L18" s="52" t="s">
        <v>1</v>
      </c>
      <c r="M18" s="52">
        <v>8</v>
      </c>
      <c r="N18" s="52"/>
      <c r="O18" s="52"/>
    </row>
    <row r="19" spans="1:15" x14ac:dyDescent="0.25">
      <c r="A19" s="52"/>
      <c r="B19" s="53">
        <v>9</v>
      </c>
      <c r="C19" s="52"/>
      <c r="D19" s="67"/>
      <c r="E19" s="67">
        <f ca="1">OFFSET(FS_Govts!$B$10,B19,$L$4)</f>
        <v>4.8998413766694643E-2</v>
      </c>
      <c r="F19" s="67"/>
      <c r="G19" s="96">
        <f t="shared" si="0"/>
        <v>0</v>
      </c>
      <c r="H19" s="133"/>
      <c r="I19" s="53"/>
      <c r="J19" s="53"/>
      <c r="K19" s="52"/>
      <c r="L19" s="52" t="s">
        <v>40</v>
      </c>
      <c r="M19" s="52">
        <v>9</v>
      </c>
      <c r="N19" s="52"/>
      <c r="O19" s="52"/>
    </row>
    <row r="20" spans="1:15" ht="15" customHeight="1" x14ac:dyDescent="0.25">
      <c r="A20" s="52"/>
      <c r="B20" s="53">
        <v>10</v>
      </c>
      <c r="C20" s="52"/>
      <c r="D20" s="67"/>
      <c r="E20" s="67">
        <f ca="1">OFFSET(FS_Govts!$B$10,B20,$L$4)</f>
        <v>5.0388889246304726E-2</v>
      </c>
      <c r="F20" s="67"/>
      <c r="G20" s="96">
        <f t="shared" si="0"/>
        <v>0</v>
      </c>
      <c r="H20" s="133"/>
      <c r="I20" s="53"/>
      <c r="J20" s="53"/>
      <c r="K20" s="52"/>
      <c r="L20" s="52" t="s">
        <v>41</v>
      </c>
      <c r="M20" s="52">
        <v>10</v>
      </c>
      <c r="N20" s="52"/>
      <c r="O20" s="52"/>
    </row>
    <row r="21" spans="1:15" x14ac:dyDescent="0.25">
      <c r="A21" s="52"/>
      <c r="B21" s="53">
        <v>11</v>
      </c>
      <c r="C21" s="52"/>
      <c r="D21" s="67"/>
      <c r="E21" s="67">
        <f ca="1">OFFSET(FS_Govts!$B$10,B21,$L$4)</f>
        <v>5.0860394931286496E-2</v>
      </c>
      <c r="F21" s="67"/>
      <c r="G21" s="96">
        <f t="shared" si="0"/>
        <v>0</v>
      </c>
      <c r="H21" s="133"/>
      <c r="I21" s="53"/>
      <c r="J21" s="53"/>
      <c r="K21" s="52"/>
      <c r="L21" s="52" t="s">
        <v>42</v>
      </c>
      <c r="M21" s="52">
        <v>11</v>
      </c>
      <c r="N21" s="52"/>
      <c r="O21" s="52"/>
    </row>
    <row r="22" spans="1:15" x14ac:dyDescent="0.25">
      <c r="A22" s="52"/>
      <c r="B22" s="53">
        <v>12</v>
      </c>
      <c r="C22" s="52"/>
      <c r="D22" s="67"/>
      <c r="E22" s="67">
        <f ca="1">OFFSET(FS_Govts!$B$10,B22,$L$4)</f>
        <v>5.1331900616268258E-2</v>
      </c>
      <c r="F22" s="67"/>
      <c r="G22" s="96">
        <f t="shared" si="0"/>
        <v>0</v>
      </c>
      <c r="H22" s="133"/>
      <c r="I22" s="53"/>
      <c r="J22" s="53"/>
      <c r="K22" s="52"/>
      <c r="L22" s="52" t="s">
        <v>43</v>
      </c>
      <c r="M22" s="52">
        <v>12</v>
      </c>
      <c r="N22" s="52"/>
      <c r="O22" s="52"/>
    </row>
    <row r="23" spans="1:15" x14ac:dyDescent="0.25">
      <c r="A23" s="52"/>
      <c r="B23" s="53">
        <v>13</v>
      </c>
      <c r="C23" s="52"/>
      <c r="D23" s="67"/>
      <c r="E23" s="67">
        <f ca="1">OFFSET(FS_Govts!$B$10,B23,$L$4)</f>
        <v>5.1803406301250028E-2</v>
      </c>
      <c r="F23" s="67"/>
      <c r="G23" s="96">
        <f t="shared" si="0"/>
        <v>0</v>
      </c>
      <c r="H23" s="133"/>
      <c r="I23" s="53"/>
      <c r="J23" s="53"/>
      <c r="K23" s="52"/>
      <c r="L23" s="52" t="s">
        <v>44</v>
      </c>
      <c r="M23" s="52">
        <v>13</v>
      </c>
      <c r="N23" s="52"/>
      <c r="O23" s="52"/>
    </row>
    <row r="24" spans="1:15" x14ac:dyDescent="0.25">
      <c r="A24" s="52"/>
      <c r="B24" s="53">
        <v>14</v>
      </c>
      <c r="C24" s="52"/>
      <c r="D24" s="67"/>
      <c r="E24" s="67">
        <f ca="1">OFFSET(FS_Govts!$B$10,B24,$L$4)</f>
        <v>5.2274911986231798E-2</v>
      </c>
      <c r="F24" s="67"/>
      <c r="G24" s="96">
        <f t="shared" si="0"/>
        <v>0</v>
      </c>
      <c r="H24" s="133"/>
      <c r="I24" s="53"/>
      <c r="J24" s="53"/>
      <c r="K24" s="52"/>
      <c r="L24" s="52" t="s">
        <v>13</v>
      </c>
      <c r="M24" s="52">
        <v>14</v>
      </c>
      <c r="N24" s="52"/>
      <c r="O24" s="52"/>
    </row>
    <row r="25" spans="1:15" x14ac:dyDescent="0.25">
      <c r="A25" s="52"/>
      <c r="B25" s="53">
        <v>15</v>
      </c>
      <c r="C25" s="52"/>
      <c r="D25" s="67"/>
      <c r="E25" s="67">
        <f ca="1">OFFSET(FS_Govts!$B$10,B25,$L$4)</f>
        <v>5.2746417671213568E-2</v>
      </c>
      <c r="F25" s="67"/>
      <c r="G25" s="96">
        <f t="shared" si="0"/>
        <v>0</v>
      </c>
      <c r="H25" s="133"/>
      <c r="I25" s="53"/>
      <c r="J25" s="53"/>
      <c r="K25" s="52"/>
      <c r="L25" s="52" t="s">
        <v>35</v>
      </c>
      <c r="M25" s="52">
        <v>15</v>
      </c>
      <c r="N25" s="52"/>
      <c r="O25" s="52"/>
    </row>
    <row r="26" spans="1:15" x14ac:dyDescent="0.25">
      <c r="A26" s="52"/>
      <c r="B26" s="53">
        <v>16</v>
      </c>
      <c r="C26" s="52"/>
      <c r="D26" s="67"/>
      <c r="E26" s="67">
        <f ca="1">OFFSET(FS_Govts!$B$10,B26,$L$4)</f>
        <v>5.4731976407332246E-2</v>
      </c>
      <c r="F26" s="67"/>
      <c r="G26" s="96">
        <f t="shared" si="0"/>
        <v>0</v>
      </c>
      <c r="H26" s="133"/>
      <c r="I26" s="53"/>
      <c r="J26" s="53"/>
      <c r="K26" s="52"/>
      <c r="L26" s="52" t="s">
        <v>45</v>
      </c>
      <c r="M26" s="52">
        <v>16</v>
      </c>
      <c r="N26" s="52"/>
      <c r="O26" s="52"/>
    </row>
    <row r="27" spans="1:15" x14ac:dyDescent="0.25">
      <c r="A27" s="52"/>
      <c r="B27" s="53">
        <v>17</v>
      </c>
      <c r="C27" s="52"/>
      <c r="D27" s="67"/>
      <c r="E27" s="67">
        <f ca="1">OFFSET(FS_Govts!$B$10,B27,$L$4)</f>
        <v>5.6717535143450917E-2</v>
      </c>
      <c r="F27" s="67"/>
      <c r="G27" s="96">
        <f t="shared" si="0"/>
        <v>0</v>
      </c>
      <c r="H27" s="133"/>
      <c r="I27" s="53"/>
      <c r="J27" s="53"/>
      <c r="K27" s="52"/>
      <c r="L27" s="52" t="s">
        <v>46</v>
      </c>
      <c r="M27" s="52">
        <v>17</v>
      </c>
      <c r="N27" s="52"/>
      <c r="O27" s="52"/>
    </row>
    <row r="28" spans="1:15" x14ac:dyDescent="0.25">
      <c r="A28" s="52"/>
      <c r="B28" s="53">
        <v>18</v>
      </c>
      <c r="C28" s="52"/>
      <c r="D28" s="67"/>
      <c r="E28" s="67">
        <f ca="1">OFFSET(FS_Govts!$B$10,B28,$L$4)</f>
        <v>5.8703093879569596E-2</v>
      </c>
      <c r="F28" s="67"/>
      <c r="G28" s="96">
        <f t="shared" si="0"/>
        <v>0</v>
      </c>
      <c r="H28" s="133"/>
      <c r="I28" s="53"/>
      <c r="J28" s="53"/>
      <c r="K28" s="52"/>
      <c r="L28" s="52" t="s">
        <v>47</v>
      </c>
      <c r="M28" s="52">
        <v>18</v>
      </c>
      <c r="N28" s="52"/>
      <c r="O28" s="52"/>
    </row>
    <row r="29" spans="1:15" x14ac:dyDescent="0.25">
      <c r="A29" s="52"/>
      <c r="B29" s="53">
        <v>19</v>
      </c>
      <c r="C29" s="52"/>
      <c r="D29" s="67"/>
      <c r="E29" s="67">
        <f ca="1">OFFSET(FS_Govts!$B$10,B29,$L$4)</f>
        <v>6.0688652615688274E-2</v>
      </c>
      <c r="F29" s="67"/>
      <c r="G29" s="96">
        <f t="shared" si="0"/>
        <v>0</v>
      </c>
      <c r="H29" s="133"/>
      <c r="I29" s="53"/>
      <c r="J29" s="53"/>
      <c r="K29" s="52"/>
      <c r="L29" s="52" t="s">
        <v>14</v>
      </c>
      <c r="M29" s="52">
        <v>19</v>
      </c>
      <c r="N29" s="52"/>
      <c r="O29" s="52"/>
    </row>
    <row r="30" spans="1:15" x14ac:dyDescent="0.25">
      <c r="A30" s="52"/>
      <c r="B30" s="53">
        <v>20</v>
      </c>
      <c r="C30" s="52"/>
      <c r="D30" s="67"/>
      <c r="E30" s="67">
        <f ca="1">OFFSET(FS_Govts!$B$10,B30,$L$4)</f>
        <v>6.2674211351806952E-2</v>
      </c>
      <c r="F30" s="67"/>
      <c r="G30" s="96">
        <f t="shared" si="0"/>
        <v>0</v>
      </c>
      <c r="H30" s="133"/>
      <c r="I30" s="53"/>
      <c r="J30" s="53"/>
      <c r="K30" s="52"/>
      <c r="L30" s="52" t="s">
        <v>48</v>
      </c>
      <c r="M30" s="52">
        <v>20</v>
      </c>
      <c r="N30" s="52"/>
      <c r="O30" s="52"/>
    </row>
    <row r="31" spans="1:15" x14ac:dyDescent="0.25">
      <c r="A31" s="52"/>
      <c r="B31" s="53">
        <v>21</v>
      </c>
      <c r="C31" s="52"/>
      <c r="D31" s="73"/>
      <c r="E31" s="74"/>
      <c r="F31" s="75"/>
      <c r="G31" s="96">
        <f t="shared" ref="G31" si="1">G30</f>
        <v>0</v>
      </c>
      <c r="H31" s="133"/>
      <c r="I31" s="53"/>
      <c r="J31" s="53"/>
      <c r="K31" s="52"/>
      <c r="L31" s="52" t="s">
        <v>49</v>
      </c>
      <c r="M31" s="52">
        <v>21</v>
      </c>
      <c r="N31" s="52"/>
      <c r="O31" s="52"/>
    </row>
    <row r="32" spans="1:15" x14ac:dyDescent="0.25">
      <c r="A32" s="52"/>
      <c r="B32" s="53">
        <v>22</v>
      </c>
      <c r="C32" s="52"/>
      <c r="D32" s="73"/>
      <c r="E32" s="74"/>
      <c r="F32" s="75"/>
      <c r="G32" s="96">
        <f t="shared" ref="G32:G40" si="2">G31</f>
        <v>0</v>
      </c>
      <c r="H32" s="133"/>
      <c r="I32" s="53"/>
      <c r="J32" s="53"/>
      <c r="K32" s="52"/>
      <c r="L32" s="52" t="s">
        <v>50</v>
      </c>
      <c r="M32" s="52">
        <v>22</v>
      </c>
      <c r="N32" s="52"/>
      <c r="O32" s="52"/>
    </row>
    <row r="33" spans="1:15" x14ac:dyDescent="0.25">
      <c r="A33" s="52"/>
      <c r="B33" s="53">
        <v>23</v>
      </c>
      <c r="C33" s="52"/>
      <c r="D33" s="73"/>
      <c r="E33" s="74"/>
      <c r="F33" s="75"/>
      <c r="G33" s="96">
        <f t="shared" si="2"/>
        <v>0</v>
      </c>
      <c r="H33" s="133"/>
      <c r="I33" s="53"/>
      <c r="J33" s="53"/>
      <c r="K33" s="52"/>
      <c r="L33" s="52" t="s">
        <v>51</v>
      </c>
      <c r="M33" s="52">
        <v>23</v>
      </c>
      <c r="N33" s="52"/>
      <c r="O33" s="52"/>
    </row>
    <row r="34" spans="1:15" x14ac:dyDescent="0.25">
      <c r="A34" s="52"/>
      <c r="B34" s="53">
        <v>24</v>
      </c>
      <c r="C34" s="52"/>
      <c r="D34" s="73"/>
      <c r="E34" s="74"/>
      <c r="F34" s="75"/>
      <c r="G34" s="96">
        <f t="shared" si="2"/>
        <v>0</v>
      </c>
      <c r="H34" s="133"/>
      <c r="I34" s="53"/>
      <c r="J34" s="53"/>
      <c r="K34" s="52"/>
      <c r="L34" s="52" t="s">
        <v>2</v>
      </c>
      <c r="M34" s="52">
        <v>24</v>
      </c>
      <c r="N34" s="52"/>
      <c r="O34" s="52"/>
    </row>
    <row r="35" spans="1:15" x14ac:dyDescent="0.25">
      <c r="A35" s="52"/>
      <c r="B35" s="53">
        <v>25</v>
      </c>
      <c r="C35" s="52"/>
      <c r="D35" s="73"/>
      <c r="E35" s="74"/>
      <c r="F35" s="75"/>
      <c r="G35" s="96">
        <f t="shared" si="2"/>
        <v>0</v>
      </c>
      <c r="H35" s="133"/>
      <c r="I35" s="53"/>
      <c r="J35" s="53"/>
      <c r="K35" s="52"/>
      <c r="L35" s="52" t="s">
        <v>3</v>
      </c>
      <c r="M35" s="52">
        <v>25</v>
      </c>
      <c r="N35" s="52"/>
      <c r="O35" s="52"/>
    </row>
    <row r="36" spans="1:15" x14ac:dyDescent="0.25">
      <c r="A36" s="52"/>
      <c r="B36" s="53">
        <v>26</v>
      </c>
      <c r="C36" s="52"/>
      <c r="D36" s="73"/>
      <c r="E36" s="74"/>
      <c r="F36" s="75"/>
      <c r="G36" s="96">
        <f t="shared" si="2"/>
        <v>0</v>
      </c>
      <c r="H36" s="133"/>
      <c r="I36" s="53"/>
      <c r="J36" s="53"/>
      <c r="K36" s="52"/>
      <c r="L36" s="52" t="s">
        <v>52</v>
      </c>
      <c r="M36" s="52">
        <v>26</v>
      </c>
      <c r="N36" s="52"/>
      <c r="O36" s="52"/>
    </row>
    <row r="37" spans="1:15" x14ac:dyDescent="0.25">
      <c r="A37" s="52"/>
      <c r="B37" s="53">
        <v>27</v>
      </c>
      <c r="C37" s="52"/>
      <c r="D37" s="73"/>
      <c r="E37" s="74"/>
      <c r="F37" s="75"/>
      <c r="G37" s="96">
        <f t="shared" si="2"/>
        <v>0</v>
      </c>
      <c r="H37" s="133"/>
      <c r="I37" s="53"/>
      <c r="J37" s="53"/>
      <c r="K37" s="52"/>
      <c r="L37" s="52" t="s">
        <v>15</v>
      </c>
      <c r="M37" s="52">
        <v>27</v>
      </c>
      <c r="N37" s="52"/>
      <c r="O37" s="52"/>
    </row>
    <row r="38" spans="1:15" x14ac:dyDescent="0.25">
      <c r="A38" s="52"/>
      <c r="B38" s="53">
        <v>28</v>
      </c>
      <c r="C38" s="52"/>
      <c r="D38" s="73"/>
      <c r="E38" s="74"/>
      <c r="F38" s="75"/>
      <c r="G38" s="96">
        <f t="shared" si="2"/>
        <v>0</v>
      </c>
      <c r="H38" s="133"/>
      <c r="I38" s="53"/>
      <c r="J38" s="53"/>
      <c r="K38" s="52"/>
      <c r="L38" s="52" t="s">
        <v>16</v>
      </c>
      <c r="M38" s="52">
        <v>28</v>
      </c>
      <c r="N38" s="52"/>
      <c r="O38" s="52"/>
    </row>
    <row r="39" spans="1:15" x14ac:dyDescent="0.25">
      <c r="A39" s="52"/>
      <c r="B39" s="53">
        <v>29</v>
      </c>
      <c r="C39" s="52"/>
      <c r="D39" s="73"/>
      <c r="E39" s="74"/>
      <c r="F39" s="75"/>
      <c r="G39" s="96">
        <f t="shared" si="2"/>
        <v>0</v>
      </c>
      <c r="H39" s="133"/>
      <c r="I39" s="53"/>
      <c r="J39" s="53"/>
      <c r="K39" s="52"/>
      <c r="L39" s="52" t="s">
        <v>53</v>
      </c>
      <c r="M39" s="52">
        <v>29</v>
      </c>
      <c r="N39" s="52"/>
      <c r="O39" s="52"/>
    </row>
    <row r="40" spans="1:15" x14ac:dyDescent="0.25">
      <c r="A40" s="52"/>
      <c r="B40" s="53">
        <v>30</v>
      </c>
      <c r="C40" s="52"/>
      <c r="D40" s="76"/>
      <c r="E40" s="77"/>
      <c r="F40" s="78"/>
      <c r="G40" s="97">
        <f t="shared" si="2"/>
        <v>0</v>
      </c>
      <c r="H40" s="133"/>
      <c r="I40" s="53"/>
      <c r="J40" s="53"/>
      <c r="K40" s="52"/>
      <c r="L40" s="52" t="s">
        <v>54</v>
      </c>
      <c r="M40" s="52">
        <v>30</v>
      </c>
      <c r="N40" s="52"/>
      <c r="O40" s="52"/>
    </row>
    <row r="41" spans="1:15" x14ac:dyDescent="0.25">
      <c r="A41" s="52"/>
      <c r="B41" s="53"/>
      <c r="C41" s="52"/>
      <c r="D41" s="52"/>
      <c r="E41" s="52"/>
      <c r="F41" s="52"/>
      <c r="G41" s="53"/>
      <c r="H41" s="133"/>
      <c r="I41" s="53"/>
      <c r="J41" s="53"/>
      <c r="K41" s="52"/>
      <c r="L41" s="52" t="s">
        <v>55</v>
      </c>
      <c r="M41" s="52">
        <v>31</v>
      </c>
      <c r="N41" s="52"/>
      <c r="O41" s="52"/>
    </row>
    <row r="42" spans="1:15" x14ac:dyDescent="0.25">
      <c r="A42" s="52"/>
      <c r="B42" s="53"/>
      <c r="C42" s="52"/>
      <c r="D42" s="52"/>
      <c r="E42" s="52"/>
      <c r="F42" s="52"/>
      <c r="G42" s="53"/>
      <c r="H42" s="133"/>
      <c r="I42" s="53"/>
      <c r="J42" s="53"/>
      <c r="K42" s="52"/>
      <c r="L42" s="52" t="s">
        <v>4</v>
      </c>
      <c r="M42" s="52">
        <v>32</v>
      </c>
      <c r="N42" s="52"/>
      <c r="O42" s="52"/>
    </row>
    <row r="43" spans="1:15" x14ac:dyDescent="0.25">
      <c r="A43" s="52"/>
      <c r="B43" s="53"/>
      <c r="C43" s="52"/>
      <c r="D43" s="52"/>
      <c r="E43" s="52"/>
      <c r="F43" s="52"/>
      <c r="G43" s="53"/>
      <c r="H43" s="133"/>
      <c r="I43" s="53"/>
      <c r="J43" s="53"/>
      <c r="K43" s="52"/>
      <c r="L43" s="52" t="s">
        <v>17</v>
      </c>
      <c r="M43" s="52">
        <v>33</v>
      </c>
      <c r="N43" s="52"/>
      <c r="O43" s="52"/>
    </row>
    <row r="44" spans="1:15" x14ac:dyDescent="0.25">
      <c r="A44" s="52"/>
      <c r="B44" s="53"/>
      <c r="C44" s="52"/>
      <c r="D44" s="52"/>
      <c r="E44" s="52"/>
      <c r="F44" s="52"/>
      <c r="G44" s="53"/>
      <c r="H44" s="133"/>
      <c r="I44" s="53"/>
      <c r="J44" s="53"/>
      <c r="K44" s="52"/>
      <c r="L44" s="52" t="s">
        <v>5</v>
      </c>
      <c r="M44" s="52">
        <v>34</v>
      </c>
      <c r="N44" s="52"/>
      <c r="O44" s="52"/>
    </row>
    <row r="45" spans="1:15" x14ac:dyDescent="0.25">
      <c r="A45" s="52"/>
      <c r="B45" s="53"/>
      <c r="C45" s="52"/>
      <c r="D45" s="52"/>
      <c r="E45" s="52"/>
      <c r="F45" s="52"/>
      <c r="G45" s="53"/>
      <c r="H45" s="133"/>
      <c r="I45" s="53"/>
      <c r="J45" s="53"/>
      <c r="K45" s="52"/>
      <c r="L45" s="52" t="s">
        <v>18</v>
      </c>
      <c r="M45" s="52">
        <v>35</v>
      </c>
      <c r="N45" s="52"/>
      <c r="O45" s="52"/>
    </row>
    <row r="46" spans="1:15" x14ac:dyDescent="0.25">
      <c r="A46" s="52"/>
      <c r="B46" s="53"/>
      <c r="C46" s="52"/>
      <c r="D46" s="52"/>
      <c r="E46" s="52"/>
      <c r="F46" s="52"/>
      <c r="G46" s="53"/>
      <c r="H46" s="133"/>
      <c r="I46" s="53"/>
      <c r="J46" s="53"/>
      <c r="K46" s="52"/>
      <c r="L46" s="52" t="s">
        <v>19</v>
      </c>
      <c r="M46" s="52">
        <v>36</v>
      </c>
      <c r="N46" s="52"/>
      <c r="O46" s="52"/>
    </row>
    <row r="47" spans="1:15" x14ac:dyDescent="0.25">
      <c r="A47" s="52"/>
      <c r="B47" s="53"/>
      <c r="C47" s="52"/>
      <c r="D47" s="52"/>
      <c r="E47" s="52"/>
      <c r="F47" s="52"/>
      <c r="G47" s="53"/>
      <c r="H47" s="133"/>
      <c r="I47" s="53"/>
      <c r="J47" s="53"/>
      <c r="K47" s="52"/>
      <c r="L47" s="52" t="s">
        <v>20</v>
      </c>
      <c r="M47" s="52">
        <v>37</v>
      </c>
      <c r="N47" s="52"/>
      <c r="O47" s="52"/>
    </row>
    <row r="48" spans="1:15" x14ac:dyDescent="0.25">
      <c r="A48" s="52"/>
      <c r="B48" s="53"/>
      <c r="C48" s="52"/>
      <c r="D48" s="52"/>
      <c r="E48" s="52"/>
      <c r="F48" s="52"/>
      <c r="G48" s="53"/>
      <c r="H48" s="133"/>
      <c r="I48" s="53"/>
      <c r="J48" s="53"/>
      <c r="K48" s="52"/>
      <c r="L48" s="52" t="s">
        <v>21</v>
      </c>
      <c r="M48" s="52">
        <v>38</v>
      </c>
      <c r="N48" s="52"/>
      <c r="O48" s="52"/>
    </row>
    <row r="49" spans="1:15" x14ac:dyDescent="0.25">
      <c r="A49" s="52"/>
      <c r="B49" s="53"/>
      <c r="C49" s="52"/>
      <c r="D49" s="52"/>
      <c r="E49" s="52"/>
      <c r="F49" s="52"/>
      <c r="G49" s="53"/>
      <c r="H49" s="133"/>
      <c r="I49" s="53"/>
      <c r="J49" s="53"/>
      <c r="K49" s="52"/>
      <c r="L49" s="52" t="s">
        <v>22</v>
      </c>
      <c r="M49" s="52">
        <v>39</v>
      </c>
      <c r="N49" s="52"/>
      <c r="O49" s="52"/>
    </row>
    <row r="50" spans="1:15" x14ac:dyDescent="0.25">
      <c r="A50" s="52"/>
      <c r="B50" s="53"/>
      <c r="C50" s="52"/>
      <c r="D50" s="52"/>
      <c r="E50" s="52"/>
      <c r="F50" s="52"/>
      <c r="G50" s="53"/>
      <c r="H50" s="133"/>
      <c r="I50" s="53"/>
      <c r="J50" s="53"/>
      <c r="K50" s="52"/>
      <c r="L50" s="52" t="s">
        <v>23</v>
      </c>
      <c r="M50" s="52">
        <v>40</v>
      </c>
      <c r="N50" s="52"/>
      <c r="O50" s="52"/>
    </row>
    <row r="51" spans="1:15" x14ac:dyDescent="0.25">
      <c r="A51" s="52"/>
      <c r="B51" s="53"/>
      <c r="C51" s="52"/>
      <c r="D51" s="52"/>
      <c r="E51" s="52"/>
      <c r="F51" s="52"/>
      <c r="G51" s="53"/>
      <c r="H51" s="133"/>
      <c r="I51" s="53"/>
      <c r="J51" s="53"/>
      <c r="K51" s="52"/>
      <c r="L51" s="52" t="s">
        <v>24</v>
      </c>
      <c r="M51" s="52">
        <v>41</v>
      </c>
      <c r="N51" s="52"/>
      <c r="O51" s="52"/>
    </row>
    <row r="52" spans="1:15" x14ac:dyDescent="0.25">
      <c r="A52" s="52"/>
      <c r="B52" s="53"/>
      <c r="C52" s="52"/>
      <c r="D52" s="52"/>
      <c r="E52" s="52"/>
      <c r="F52" s="52"/>
      <c r="G52" s="53"/>
      <c r="H52" s="133"/>
      <c r="I52" s="53"/>
      <c r="J52" s="53"/>
      <c r="K52" s="52"/>
      <c r="L52" s="52" t="s">
        <v>33</v>
      </c>
      <c r="M52" s="52">
        <v>42</v>
      </c>
      <c r="N52" s="52"/>
      <c r="O52" s="52"/>
    </row>
    <row r="53" spans="1:15" x14ac:dyDescent="0.25">
      <c r="A53" s="52"/>
      <c r="B53" s="53"/>
      <c r="C53" s="52"/>
      <c r="D53" s="52"/>
      <c r="E53" s="52"/>
      <c r="F53" s="52"/>
      <c r="G53" s="53"/>
      <c r="H53" s="133"/>
      <c r="I53" s="53"/>
      <c r="J53" s="53"/>
      <c r="K53" s="52"/>
      <c r="L53" s="52" t="s">
        <v>25</v>
      </c>
      <c r="M53" s="52">
        <v>43</v>
      </c>
      <c r="N53" s="52"/>
      <c r="O53" s="52"/>
    </row>
    <row r="54" spans="1:15" x14ac:dyDescent="0.25">
      <c r="A54" s="52"/>
      <c r="B54" s="53"/>
      <c r="C54" s="52"/>
      <c r="D54" s="52"/>
      <c r="E54" s="52"/>
      <c r="F54" s="52"/>
      <c r="G54" s="53"/>
      <c r="H54" s="53"/>
      <c r="I54" s="53"/>
      <c r="J54" s="53"/>
      <c r="K54" s="52"/>
      <c r="L54" s="52" t="s">
        <v>26</v>
      </c>
      <c r="M54" s="52">
        <v>44</v>
      </c>
      <c r="N54" s="52"/>
      <c r="O54" s="52"/>
    </row>
    <row r="55" spans="1:15" x14ac:dyDescent="0.25">
      <c r="A55" s="52"/>
      <c r="B55" s="53"/>
      <c r="C55" s="52"/>
      <c r="D55" s="52"/>
      <c r="E55" s="52"/>
      <c r="F55" s="52"/>
      <c r="G55" s="53"/>
      <c r="H55" s="53"/>
      <c r="I55" s="53"/>
      <c r="J55" s="53"/>
      <c r="K55" s="52"/>
      <c r="L55" s="52" t="s">
        <v>27</v>
      </c>
      <c r="M55" s="52">
        <v>45</v>
      </c>
      <c r="N55" s="52"/>
      <c r="O55" s="52"/>
    </row>
    <row r="56" spans="1:15" x14ac:dyDescent="0.25">
      <c r="A56" s="52"/>
      <c r="B56" s="53"/>
      <c r="C56" s="52"/>
      <c r="D56" s="52"/>
      <c r="E56" s="52"/>
      <c r="F56" s="52"/>
      <c r="G56" s="53"/>
      <c r="H56" s="53"/>
      <c r="I56" s="53"/>
      <c r="J56" s="53"/>
      <c r="K56" s="52"/>
      <c r="L56" s="52" t="s">
        <v>28</v>
      </c>
      <c r="M56" s="52">
        <v>46</v>
      </c>
      <c r="N56" s="52"/>
      <c r="O56" s="52"/>
    </row>
    <row r="57" spans="1:15" x14ac:dyDescent="0.25">
      <c r="A57" s="52"/>
      <c r="B57" s="53"/>
      <c r="C57" s="52"/>
      <c r="D57" s="52"/>
      <c r="E57" s="52"/>
      <c r="F57" s="52"/>
      <c r="G57" s="53"/>
      <c r="H57" s="53"/>
      <c r="I57" s="53"/>
      <c r="J57" s="53"/>
      <c r="K57" s="52"/>
      <c r="L57" s="52" t="s">
        <v>29</v>
      </c>
      <c r="M57" s="52">
        <v>47</v>
      </c>
      <c r="N57" s="52"/>
      <c r="O57" s="52"/>
    </row>
    <row r="58" spans="1:15" x14ac:dyDescent="0.25">
      <c r="A58" s="52"/>
      <c r="B58" s="53"/>
      <c r="C58" s="52"/>
      <c r="D58" s="52"/>
      <c r="E58" s="52"/>
      <c r="F58" s="52"/>
      <c r="G58" s="53"/>
      <c r="H58" s="53"/>
      <c r="I58" s="53"/>
      <c r="J58" s="53"/>
      <c r="K58" s="52"/>
      <c r="L58" s="52" t="s">
        <v>30</v>
      </c>
      <c r="M58" s="52">
        <v>48</v>
      </c>
      <c r="N58" s="52"/>
      <c r="O58" s="52"/>
    </row>
    <row r="59" spans="1:15" x14ac:dyDescent="0.25">
      <c r="A59" s="52"/>
      <c r="B59" s="53"/>
      <c r="C59" s="52"/>
      <c r="D59" s="52"/>
      <c r="E59" s="52"/>
      <c r="F59" s="52"/>
      <c r="G59" s="53"/>
      <c r="H59" s="53"/>
      <c r="I59" s="53"/>
      <c r="J59" s="53"/>
      <c r="K59" s="52"/>
      <c r="L59" s="52" t="s">
        <v>31</v>
      </c>
      <c r="M59" s="52">
        <v>49</v>
      </c>
      <c r="N59" s="52"/>
      <c r="O59" s="52"/>
    </row>
    <row r="60" spans="1:15" x14ac:dyDescent="0.25">
      <c r="A60" s="52"/>
      <c r="B60" s="53"/>
      <c r="C60" s="52"/>
      <c r="D60" s="52"/>
      <c r="E60" s="52"/>
      <c r="F60" s="52"/>
      <c r="G60" s="53"/>
      <c r="H60" s="53"/>
      <c r="I60" s="53"/>
      <c r="J60" s="53"/>
      <c r="K60" s="52"/>
      <c r="L60" s="52" t="s">
        <v>133</v>
      </c>
      <c r="M60" s="52">
        <v>50</v>
      </c>
      <c r="N60" s="52"/>
      <c r="O60" s="52"/>
    </row>
    <row r="61" spans="1:15" x14ac:dyDescent="0.25">
      <c r="A61" s="52"/>
      <c r="B61" s="53"/>
      <c r="C61" s="52"/>
      <c r="D61" s="52"/>
      <c r="E61" s="52"/>
      <c r="F61" s="52"/>
      <c r="G61" s="53"/>
      <c r="H61" s="53"/>
      <c r="I61" s="53"/>
      <c r="J61" s="53"/>
      <c r="K61" s="52"/>
      <c r="L61" s="52" t="s">
        <v>32</v>
      </c>
      <c r="M61" s="52">
        <v>51</v>
      </c>
      <c r="N61" s="52"/>
      <c r="O61" s="52"/>
    </row>
    <row r="62" spans="1:15" x14ac:dyDescent="0.25">
      <c r="A62" s="52"/>
      <c r="B62" s="53"/>
      <c r="C62" s="52"/>
      <c r="D62" s="52"/>
      <c r="E62" s="52"/>
      <c r="F62" s="52"/>
      <c r="G62" s="53"/>
      <c r="H62" s="53"/>
      <c r="I62" s="53"/>
      <c r="J62" s="53"/>
      <c r="K62" s="52"/>
      <c r="L62" s="52" t="s">
        <v>36</v>
      </c>
      <c r="M62" s="52">
        <v>52</v>
      </c>
      <c r="N62" s="52"/>
      <c r="O62" s="52"/>
    </row>
    <row r="63" spans="1:15" x14ac:dyDescent="0.25">
      <c r="A63" s="52"/>
      <c r="B63" s="53"/>
      <c r="C63" s="52"/>
      <c r="D63" s="52"/>
      <c r="E63" s="52"/>
      <c r="F63" s="52"/>
      <c r="G63" s="53"/>
      <c r="H63" s="53"/>
      <c r="I63" s="53"/>
      <c r="J63" s="53"/>
      <c r="K63" s="52"/>
      <c r="L63" s="52" t="s">
        <v>6</v>
      </c>
      <c r="M63" s="52">
        <v>53</v>
      </c>
      <c r="N63" s="52"/>
      <c r="O63" s="52"/>
    </row>
    <row r="64" spans="1:15" x14ac:dyDescent="0.25">
      <c r="A64" s="52"/>
      <c r="B64" s="53"/>
      <c r="C64" s="52"/>
      <c r="D64" s="52"/>
      <c r="E64" s="52"/>
      <c r="F64" s="52"/>
      <c r="G64" s="53"/>
      <c r="H64" s="53"/>
      <c r="I64" s="53"/>
      <c r="J64" s="53"/>
      <c r="K64" s="52"/>
      <c r="L64" s="52"/>
      <c r="M64" s="52"/>
      <c r="N64" s="52"/>
      <c r="O64" s="52"/>
    </row>
    <row r="65" spans="1:15" x14ac:dyDescent="0.25">
      <c r="A65" s="52"/>
      <c r="B65" s="53"/>
      <c r="C65" s="52"/>
      <c r="D65" s="52"/>
      <c r="E65" s="52"/>
      <c r="F65" s="52"/>
      <c r="G65" s="53"/>
      <c r="H65" s="53"/>
      <c r="I65" s="53"/>
      <c r="J65" s="53"/>
      <c r="K65" s="52"/>
      <c r="L65" s="52"/>
      <c r="M65" s="52"/>
      <c r="N65" s="52"/>
      <c r="O65" s="52"/>
    </row>
    <row r="66" spans="1:15" x14ac:dyDescent="0.25">
      <c r="A66" s="52"/>
      <c r="B66" s="53"/>
      <c r="C66" s="52"/>
      <c r="D66" s="52"/>
      <c r="E66" s="52"/>
      <c r="F66" s="52"/>
      <c r="G66" s="53"/>
      <c r="H66" s="53"/>
      <c r="I66" s="53"/>
      <c r="J66" s="53"/>
      <c r="K66" s="52"/>
      <c r="L66" s="52"/>
      <c r="M66" s="52"/>
      <c r="N66" s="52"/>
      <c r="O66" s="52"/>
    </row>
    <row r="67" spans="1:15" x14ac:dyDescent="0.25">
      <c r="A67" s="52"/>
      <c r="B67" s="53"/>
      <c r="C67" s="52"/>
      <c r="D67" s="52"/>
      <c r="E67" s="52"/>
      <c r="F67" s="52"/>
      <c r="G67" s="53"/>
      <c r="H67" s="53"/>
      <c r="I67" s="53"/>
      <c r="J67" s="53"/>
      <c r="K67" s="52"/>
      <c r="L67" s="52"/>
      <c r="M67" s="52"/>
      <c r="N67" s="52"/>
      <c r="O67" s="52"/>
    </row>
    <row r="68" spans="1:15" x14ac:dyDescent="0.25">
      <c r="A68" s="52"/>
      <c r="B68" s="53"/>
      <c r="C68" s="52"/>
      <c r="D68" s="52"/>
      <c r="E68" s="52"/>
      <c r="F68" s="52"/>
      <c r="G68" s="53"/>
      <c r="H68" s="53"/>
      <c r="I68" s="53"/>
      <c r="J68" s="53"/>
      <c r="K68" s="52"/>
      <c r="L68" s="52"/>
      <c r="M68" s="52"/>
      <c r="N68" s="52"/>
      <c r="O68" s="52"/>
    </row>
    <row r="69" spans="1:15" x14ac:dyDescent="0.25">
      <c r="A69" s="52"/>
      <c r="B69" s="53"/>
      <c r="C69" s="52"/>
      <c r="D69" s="52"/>
      <c r="E69" s="52"/>
      <c r="F69" s="52"/>
      <c r="G69" s="53"/>
      <c r="H69" s="53"/>
      <c r="I69" s="53"/>
      <c r="J69" s="53"/>
      <c r="K69" s="52"/>
      <c r="L69" s="52"/>
      <c r="M69" s="52"/>
      <c r="N69" s="52"/>
      <c r="O69" s="52"/>
    </row>
    <row r="70" spans="1:15" x14ac:dyDescent="0.25">
      <c r="A70" s="52"/>
      <c r="B70" s="53"/>
      <c r="C70" s="52"/>
      <c r="D70" s="52"/>
      <c r="E70" s="52"/>
      <c r="F70" s="52"/>
      <c r="G70" s="53"/>
      <c r="H70" s="53"/>
      <c r="I70" s="53"/>
      <c r="J70" s="53"/>
      <c r="K70" s="52"/>
      <c r="L70" s="52"/>
      <c r="M70" s="52"/>
      <c r="N70" s="52"/>
      <c r="O70" s="52"/>
    </row>
  </sheetData>
  <mergeCells count="9">
    <mergeCell ref="D8:D9"/>
    <mergeCell ref="E8:E9"/>
    <mergeCell ref="F8:F9"/>
    <mergeCell ref="I8:J9"/>
    <mergeCell ref="I14:J14"/>
    <mergeCell ref="I4:J4"/>
    <mergeCell ref="I12:J12"/>
    <mergeCell ref="I13:J13"/>
    <mergeCell ref="G8:G9"/>
  </mergeCells>
  <dataValidations count="1">
    <dataValidation type="list" allowBlank="1" showInputMessage="1" showErrorMessage="1" sqref="I4:J4">
      <formula1>$L$12:$L$64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G70"/>
  <sheetViews>
    <sheetView zoomScale="80" zoomScaleNormal="80" workbookViewId="0">
      <pane xSplit="2" ySplit="10" topLeftCell="C11" activePane="bottomRight" state="frozen"/>
      <selection activeCell="E13" sqref="E13"/>
      <selection pane="topRight" activeCell="E13" sqref="E13"/>
      <selection pane="bottomLeft" activeCell="E13" sqref="E13"/>
      <selection pane="bottomRight" activeCell="C13" sqref="C13"/>
    </sheetView>
  </sheetViews>
  <sheetFormatPr defaultColWidth="0" defaultRowHeight="15" x14ac:dyDescent="0.25"/>
  <cols>
    <col min="1" max="1" width="5.85546875" style="82" customWidth="1"/>
    <col min="2" max="2" width="8" style="83" customWidth="1"/>
    <col min="3" max="3" width="9.7109375" style="82" customWidth="1"/>
    <col min="4" max="4" width="3.7109375" style="82" customWidth="1"/>
    <col min="5" max="6" width="8.7109375" style="82" customWidth="1"/>
    <col min="7" max="10" width="8.7109375" style="83" customWidth="1"/>
    <col min="11" max="11" width="11.7109375" style="82" customWidth="1"/>
    <col min="12" max="12" width="5.7109375" style="83" customWidth="1"/>
    <col min="13" max="13" width="11.85546875" style="82" bestFit="1" customWidth="1"/>
    <col min="14" max="14" width="11.85546875" style="82" customWidth="1"/>
    <col min="15" max="15" width="11.42578125" style="82" customWidth="1"/>
    <col min="16" max="16" width="13.28515625" style="82" customWidth="1"/>
    <col min="17" max="18" width="9.7109375" style="82" customWidth="1"/>
    <col min="19" max="19" width="5.7109375" style="82" customWidth="1"/>
    <col min="20" max="20" width="11.42578125" style="82" hidden="1" customWidth="1"/>
    <col min="21" max="22" width="11.42578125" style="82" customWidth="1"/>
    <col min="23" max="23" width="9.42578125" style="82" customWidth="1"/>
    <col min="24" max="24" width="11.42578125" style="82" customWidth="1"/>
    <col min="25" max="25" width="11.42578125" style="82" hidden="1" customWidth="1"/>
    <col min="26" max="26" width="5.7109375" style="83" hidden="1" customWidth="1"/>
    <col min="27" max="27" width="8.28515625" style="82" hidden="1" customWidth="1"/>
    <col min="28" max="30" width="11.42578125" style="82" hidden="1" customWidth="1"/>
    <col min="31" max="32" width="11.42578125" style="82" customWidth="1"/>
    <col min="33" max="33" width="0" hidden="1" customWidth="1"/>
    <col min="34" max="16384" width="11.42578125" hidden="1"/>
  </cols>
  <sheetData>
    <row r="1" spans="1:32" ht="20.100000000000001" customHeight="1" x14ac:dyDescent="0.25">
      <c r="A1" s="52"/>
      <c r="B1" s="53"/>
      <c r="C1" s="52"/>
      <c r="D1" s="52"/>
      <c r="E1" s="52"/>
      <c r="F1" s="52"/>
      <c r="G1" s="53"/>
      <c r="H1" s="53"/>
      <c r="I1" s="53"/>
      <c r="J1" s="53"/>
      <c r="K1" s="52"/>
      <c r="L1" s="53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3"/>
      <c r="AA1" s="52"/>
      <c r="AB1" s="52"/>
      <c r="AC1" s="52"/>
      <c r="AD1" s="52"/>
      <c r="AE1" s="52"/>
      <c r="AF1" s="52"/>
    </row>
    <row r="2" spans="1:32" ht="20.100000000000001" customHeight="1" x14ac:dyDescent="0.25">
      <c r="A2" s="52"/>
      <c r="B2" s="53"/>
      <c r="C2" s="52"/>
      <c r="D2" s="52"/>
      <c r="E2" s="52"/>
      <c r="F2" s="52"/>
      <c r="G2" s="53"/>
      <c r="H2" s="53"/>
      <c r="I2" s="53"/>
      <c r="J2" s="53"/>
      <c r="K2" s="52"/>
      <c r="L2" s="53"/>
      <c r="M2" s="52"/>
      <c r="N2" s="52"/>
      <c r="O2" s="52"/>
      <c r="P2" s="52"/>
      <c r="Q2" s="52"/>
      <c r="R2" s="52"/>
      <c r="S2" s="52"/>
      <c r="T2" s="52"/>
      <c r="U2" s="184" t="s">
        <v>204</v>
      </c>
      <c r="V2" s="185"/>
      <c r="W2" s="185"/>
      <c r="X2" s="186"/>
      <c r="Y2" s="52"/>
      <c r="Z2" s="53"/>
      <c r="AA2" s="52"/>
      <c r="AB2" s="52"/>
      <c r="AC2" s="52"/>
      <c r="AD2" s="52"/>
      <c r="AE2" s="52"/>
      <c r="AF2" s="52"/>
    </row>
    <row r="3" spans="1:32" ht="20.100000000000001" customHeight="1" x14ac:dyDescent="0.25">
      <c r="A3" s="52"/>
      <c r="B3" s="53"/>
      <c r="C3" s="52"/>
      <c r="D3" s="52"/>
      <c r="E3" s="52"/>
      <c r="F3" s="52"/>
      <c r="G3" s="53"/>
      <c r="H3" s="53"/>
      <c r="I3" s="53"/>
      <c r="J3" s="53"/>
      <c r="K3" s="52"/>
      <c r="L3" s="53"/>
      <c r="M3" s="52"/>
      <c r="N3" s="52"/>
      <c r="O3" s="52"/>
      <c r="P3" s="52"/>
      <c r="Q3" s="52"/>
      <c r="R3" s="52"/>
      <c r="S3" s="52"/>
      <c r="T3" s="52"/>
      <c r="U3" s="187"/>
      <c r="V3" s="188"/>
      <c r="W3" s="188"/>
      <c r="X3" s="189"/>
      <c r="Y3" s="52"/>
      <c r="Z3" s="53"/>
      <c r="AA3" s="52"/>
      <c r="AB3" s="52"/>
      <c r="AC3" s="52"/>
      <c r="AD3" s="52"/>
      <c r="AE3" s="52"/>
      <c r="AF3" s="52"/>
    </row>
    <row r="4" spans="1:32" ht="20.100000000000001" customHeight="1" thickBot="1" x14ac:dyDescent="0.3">
      <c r="A4" s="52"/>
      <c r="B4" s="53"/>
      <c r="C4" s="52"/>
      <c r="D4" s="52"/>
      <c r="E4" s="52"/>
      <c r="F4" s="52"/>
      <c r="G4" s="53"/>
      <c r="H4" s="53"/>
      <c r="I4" s="53"/>
      <c r="J4" s="53"/>
      <c r="K4" s="52"/>
      <c r="L4" s="53"/>
      <c r="M4" s="52"/>
      <c r="N4" s="52"/>
      <c r="O4" s="52"/>
      <c r="P4" s="52"/>
      <c r="Q4" s="52"/>
      <c r="R4" s="52"/>
      <c r="S4" s="52"/>
      <c r="T4" s="52"/>
      <c r="U4" s="187"/>
      <c r="V4" s="188"/>
      <c r="W4" s="188"/>
      <c r="X4" s="189"/>
      <c r="Y4" s="52"/>
      <c r="Z4" s="53"/>
      <c r="AA4" s="52"/>
      <c r="AB4" s="52"/>
      <c r="AC4" s="52"/>
      <c r="AD4" s="52"/>
      <c r="AE4" s="52"/>
      <c r="AF4" s="52"/>
    </row>
    <row r="5" spans="1:32" ht="20.100000000000001" customHeight="1" thickTop="1" thickBot="1" x14ac:dyDescent="0.3">
      <c r="A5" s="52"/>
      <c r="B5" s="53"/>
      <c r="C5" s="52"/>
      <c r="D5" s="52"/>
      <c r="E5" s="52"/>
      <c r="F5" s="52"/>
      <c r="G5" s="53"/>
      <c r="H5" s="195" t="s">
        <v>37</v>
      </c>
      <c r="I5" s="196"/>
      <c r="J5" s="197"/>
      <c r="K5" s="127">
        <f>VLOOKUP(H5,Y11:Z47,2,FALSE)</f>
        <v>2</v>
      </c>
      <c r="L5" s="53"/>
      <c r="M5" s="52"/>
      <c r="N5" s="52"/>
      <c r="O5" s="52"/>
      <c r="P5" s="52"/>
      <c r="Q5" s="126">
        <v>0</v>
      </c>
      <c r="R5" s="52"/>
      <c r="S5" s="52"/>
      <c r="T5" s="52" t="s">
        <v>160</v>
      </c>
      <c r="U5" s="187"/>
      <c r="V5" s="188"/>
      <c r="W5" s="188"/>
      <c r="X5" s="189"/>
      <c r="Y5" s="52"/>
      <c r="Z5" s="53"/>
      <c r="AA5" s="52"/>
      <c r="AB5" s="52"/>
      <c r="AC5" s="52"/>
      <c r="AD5" s="52"/>
      <c r="AE5" s="52"/>
      <c r="AF5" s="52"/>
    </row>
    <row r="6" spans="1:32" ht="20.100000000000001" customHeight="1" x14ac:dyDescent="0.25">
      <c r="A6" s="52"/>
      <c r="B6" s="53"/>
      <c r="C6" s="52"/>
      <c r="D6" s="52"/>
      <c r="E6" s="52"/>
      <c r="F6" s="52"/>
      <c r="G6" s="53"/>
      <c r="H6" s="53"/>
      <c r="I6" s="53"/>
      <c r="J6" s="52"/>
      <c r="K6" s="52"/>
      <c r="L6" s="53"/>
      <c r="M6" s="53"/>
      <c r="N6" s="53"/>
      <c r="O6" s="52"/>
      <c r="P6" s="52"/>
      <c r="Q6" s="52"/>
      <c r="R6" s="52"/>
      <c r="S6" s="52"/>
      <c r="T6" s="53">
        <f>VLOOKUP(T5,AB11:AC14,2,FALSE)</f>
        <v>3</v>
      </c>
      <c r="U6" s="190"/>
      <c r="V6" s="191"/>
      <c r="W6" s="191"/>
      <c r="X6" s="192"/>
      <c r="Y6" s="52"/>
      <c r="Z6" s="53"/>
      <c r="AA6" s="52"/>
      <c r="AB6" s="52"/>
      <c r="AC6" s="52"/>
      <c r="AD6" s="52"/>
      <c r="AE6" s="52"/>
      <c r="AF6" s="52"/>
    </row>
    <row r="7" spans="1:32" ht="20.100000000000001" customHeight="1" thickBot="1" x14ac:dyDescent="0.3">
      <c r="A7" s="52"/>
      <c r="B7" s="52"/>
      <c r="C7" s="52"/>
      <c r="D7" s="52"/>
      <c r="E7" s="52"/>
      <c r="F7" s="52"/>
      <c r="G7" s="53"/>
      <c r="H7" s="53"/>
      <c r="I7" s="53"/>
      <c r="J7" s="53"/>
      <c r="K7" s="53"/>
      <c r="L7" s="53"/>
      <c r="M7" s="52"/>
      <c r="N7" s="52"/>
      <c r="O7" s="52"/>
      <c r="P7" s="52"/>
      <c r="Q7" s="52"/>
      <c r="R7" s="52"/>
      <c r="S7" s="52"/>
      <c r="T7" s="53">
        <f>IF(Q5&lt;5,0,IF(Q5=5,1,1.5))</f>
        <v>0</v>
      </c>
      <c r="U7" s="52"/>
      <c r="V7" s="52"/>
      <c r="W7" s="52"/>
      <c r="X7" s="52"/>
      <c r="Y7" s="52"/>
      <c r="Z7" s="53"/>
      <c r="AA7" s="52"/>
      <c r="AB7" s="52"/>
      <c r="AC7" s="52"/>
      <c r="AD7" s="52"/>
      <c r="AE7" s="52"/>
      <c r="AF7" s="52"/>
    </row>
    <row r="8" spans="1:32" ht="15.75" customHeight="1" thickBot="1" x14ac:dyDescent="0.3">
      <c r="A8" s="52"/>
      <c r="B8" s="52"/>
      <c r="C8" s="193" t="s">
        <v>166</v>
      </c>
      <c r="D8" s="52"/>
      <c r="E8" s="182" t="s">
        <v>194</v>
      </c>
      <c r="F8" s="174"/>
      <c r="G8" s="182" t="s">
        <v>195</v>
      </c>
      <c r="H8" s="174"/>
      <c r="I8" s="182" t="s">
        <v>196</v>
      </c>
      <c r="J8" s="174"/>
      <c r="K8" s="52"/>
      <c r="L8" s="53" t="s">
        <v>165</v>
      </c>
      <c r="M8" s="201" t="s">
        <v>169</v>
      </c>
      <c r="N8" s="203" t="s">
        <v>170</v>
      </c>
      <c r="O8" s="180" t="s">
        <v>197</v>
      </c>
      <c r="P8" s="180" t="s">
        <v>163</v>
      </c>
      <c r="Q8" s="182" t="s">
        <v>171</v>
      </c>
      <c r="R8" s="174"/>
      <c r="S8" s="54"/>
      <c r="T8" s="54" t="s">
        <v>162</v>
      </c>
      <c r="U8" s="198" t="s">
        <v>176</v>
      </c>
      <c r="V8" s="199"/>
      <c r="W8" s="200"/>
      <c r="X8" s="52"/>
      <c r="Y8" s="52"/>
      <c r="Z8" s="53"/>
      <c r="AA8" s="52"/>
      <c r="AB8" s="52"/>
      <c r="AC8" s="52"/>
      <c r="AD8" s="52"/>
      <c r="AE8" s="52"/>
      <c r="AF8" s="52"/>
    </row>
    <row r="9" spans="1:32" ht="15.75" thickBot="1" x14ac:dyDescent="0.3">
      <c r="A9" s="52"/>
      <c r="B9" s="52"/>
      <c r="C9" s="194"/>
      <c r="D9" s="52"/>
      <c r="E9" s="183"/>
      <c r="F9" s="175"/>
      <c r="G9" s="183"/>
      <c r="H9" s="175"/>
      <c r="I9" s="183"/>
      <c r="J9" s="175"/>
      <c r="K9" s="52"/>
      <c r="L9" s="55">
        <v>0.3</v>
      </c>
      <c r="M9" s="202"/>
      <c r="N9" s="204"/>
      <c r="O9" s="181"/>
      <c r="P9" s="205"/>
      <c r="Q9" s="56" t="s">
        <v>172</v>
      </c>
      <c r="R9" s="57" t="s">
        <v>173</v>
      </c>
      <c r="S9" s="54"/>
      <c r="T9" s="54" t="s">
        <v>164</v>
      </c>
      <c r="U9" s="58" t="s">
        <v>154</v>
      </c>
      <c r="V9" s="58" t="s">
        <v>174</v>
      </c>
      <c r="W9" s="58" t="s">
        <v>175</v>
      </c>
      <c r="X9" s="52"/>
      <c r="Y9" s="52"/>
      <c r="Z9" s="53"/>
      <c r="AA9" s="52"/>
      <c r="AB9" s="52"/>
      <c r="AC9" s="52"/>
      <c r="AD9" s="52"/>
      <c r="AE9" s="52"/>
      <c r="AF9" s="52"/>
    </row>
    <row r="10" spans="1:32" x14ac:dyDescent="0.25">
      <c r="A10" s="52"/>
      <c r="B10" s="53"/>
      <c r="C10" s="52"/>
      <c r="D10" s="52"/>
      <c r="E10" s="136" t="s">
        <v>208</v>
      </c>
      <c r="F10" s="136" t="s">
        <v>209</v>
      </c>
      <c r="G10" s="136" t="str">
        <f>E10</f>
        <v>Adverse 1</v>
      </c>
      <c r="H10" s="136" t="str">
        <f t="shared" ref="H10:J10" si="0">F10</f>
        <v>Adverse 2</v>
      </c>
      <c r="I10" s="136" t="str">
        <f t="shared" si="0"/>
        <v>Adverse 1</v>
      </c>
      <c r="J10" s="136" t="str">
        <f t="shared" si="0"/>
        <v>Adverse 2</v>
      </c>
      <c r="K10" s="52"/>
      <c r="L10" s="53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3"/>
      <c r="AA10" s="52"/>
      <c r="AB10" s="52"/>
      <c r="AC10" s="52"/>
      <c r="AD10" s="52"/>
      <c r="AE10" s="52"/>
      <c r="AF10" s="52"/>
    </row>
    <row r="11" spans="1:32" x14ac:dyDescent="0.25">
      <c r="A11" s="52"/>
      <c r="B11" s="53">
        <v>1</v>
      </c>
      <c r="C11" s="105" t="e">
        <f ca="1">100*OFFSET(#REF!,B11,$K$5)</f>
        <v>#REF!</v>
      </c>
      <c r="D11" s="52"/>
      <c r="E11" s="98" t="e">
        <f ca="1">ROUND(VLOOKUP($Q$5,Stresses!$I$11:$K$17,2,FALSE)*(1+OFFSET(#REF!,$B11,$K$5))/(1+OFFSET(#REF!,$B11,1)),0)</f>
        <v>#REF!</v>
      </c>
      <c r="F11" s="103" t="e">
        <f ca="1">ROUND(VLOOKUP($Q$5,Stresses!$I$11:$K$17,3,FALSE)*(1+OFFSET(#REF!,$B11,$K$5))/(1+OFFSET(#REF!,$B11,1)),0)</f>
        <v>#REF!</v>
      </c>
      <c r="G11" s="98" t="e">
        <f ca="1">ROUND(VLOOKUP($Q$5,Stresses!$I$18:$K$24,2,FALSE)*(1+OFFSET(#REF!,$B11,$K$5))/(1+OFFSET(#REF!,$B11,1)),0)</f>
        <v>#REF!</v>
      </c>
      <c r="H11" s="103" t="e">
        <f ca="1">ROUND(VLOOKUP($Q$5,Stresses!$I$18:$K$24,3,FALSE)*(1+OFFSET(#REF!,$B11,$K$5))/(1+OFFSET(#REF!,$B11,1)),0)</f>
        <v>#REF!</v>
      </c>
      <c r="I11" s="98" t="e">
        <f ca="1">ROUND(VLOOKUP($Q$5,Stresses!$I$25:$K$31,2,FALSE)*(1+OFFSET(#REF!,$B11,$K$5))/(1+OFFSET(#REF!,$B11,1)),0)</f>
        <v>#REF!</v>
      </c>
      <c r="J11" s="103" t="e">
        <f ca="1">ROUND(VLOOKUP($Q$5,Stresses!$I$25:$K$31,3,FALSE)*(1+OFFSET(#REF!,$B11,$K$5))/(1+OFFSET(#REF!,$B11,1)),0)</f>
        <v>#REF!</v>
      </c>
      <c r="K11" s="52"/>
      <c r="L11" s="53">
        <f>B11</f>
        <v>1</v>
      </c>
      <c r="M11" s="60">
        <f ca="1">OFFSET(RC_Corps!$B$11,L11,$Q$5+1)</f>
        <v>0</v>
      </c>
      <c r="N11" s="93" t="e">
        <f ca="1">100*(100*((1+V11/100)*(1+C11/100)/(1+U11/100)-1)-C11)</f>
        <v>#REF!</v>
      </c>
      <c r="O11" s="61" t="e">
        <f ca="1">C11+N11/100</f>
        <v>#REF!</v>
      </c>
      <c r="P11" s="95" t="e">
        <f ca="1">MIN(1,(((1+C11/100)^-L11)-(1+O11/100)^-L11)/((1-$L$9)*(1+C11/100)^-L11))</f>
        <v>#REF!</v>
      </c>
      <c r="Q11" s="62">
        <f ca="1">OFFSET(RC_Corps!$J$11,L11,$Q$5+1)</f>
        <v>0.54230000000000012</v>
      </c>
      <c r="R11" s="63" t="e">
        <f ca="1">100*(100*((1+W11/100)*(1+C11/100)/(1+U11/100)-1)-C11)</f>
        <v>#REF!</v>
      </c>
      <c r="S11" s="52"/>
      <c r="T11" s="64" t="e">
        <f ca="1">OFFSET(#REF!,Main_Corps!L11,Main_Corps!$Q$5+1+(Main_Corps!$T$6-1)*5)+$T$7</f>
        <v>#REF!</v>
      </c>
      <c r="U11" s="65">
        <v>0.30300000000975658</v>
      </c>
      <c r="V11" s="65">
        <f t="shared" ref="V11:V30" ca="1" si="1">U11+M11/100</f>
        <v>0.30300000000975658</v>
      </c>
      <c r="W11" s="65">
        <f t="shared" ref="W11:W40" ca="1" si="2">U11+Q11/100</f>
        <v>0.30842300000975659</v>
      </c>
      <c r="X11" s="66"/>
      <c r="Y11" s="52" t="s">
        <v>0</v>
      </c>
      <c r="Z11" s="53">
        <v>1</v>
      </c>
      <c r="AA11" s="127"/>
      <c r="AB11" s="52" t="s">
        <v>158</v>
      </c>
      <c r="AC11" s="52">
        <v>1</v>
      </c>
      <c r="AD11" s="52"/>
      <c r="AE11" s="52"/>
      <c r="AF11" s="52"/>
    </row>
    <row r="12" spans="1:32" x14ac:dyDescent="0.25">
      <c r="A12" s="52"/>
      <c r="B12" s="53">
        <v>2</v>
      </c>
      <c r="C12" s="106" t="e">
        <f ca="1">100*OFFSET(#REF!,B12,$K$5)</f>
        <v>#REF!</v>
      </c>
      <c r="D12" s="52"/>
      <c r="E12" s="99" t="e">
        <f ca="1">ROUND(VLOOKUP($Q$5,Stresses!$I$11:$K$17,2,FALSE)*(1+OFFSET(#REF!,$B12,$K$5))/(1+OFFSET(#REF!,$B12,1)),0)</f>
        <v>#REF!</v>
      </c>
      <c r="F12" s="101" t="e">
        <f ca="1">ROUND(VLOOKUP($Q$5,Stresses!$I$11:$K$17,3,FALSE)*(1+OFFSET(#REF!,$B12,$K$5))/(1+OFFSET(#REF!,$B12,1)),0)</f>
        <v>#REF!</v>
      </c>
      <c r="G12" s="99" t="e">
        <f ca="1">ROUND(VLOOKUP($Q$5,Stresses!$I$18:$K$24,2,FALSE)*(1+OFFSET(#REF!,$B12,$K$5))/(1+OFFSET(#REF!,$B12,1)),0)</f>
        <v>#REF!</v>
      </c>
      <c r="H12" s="101" t="e">
        <f ca="1">ROUND(VLOOKUP($Q$5,Stresses!$I$18:$K$24,3,FALSE)*(1+OFFSET(#REF!,$B12,$K$5))/(1+OFFSET(#REF!,$B12,1)),0)</f>
        <v>#REF!</v>
      </c>
      <c r="I12" s="99" t="e">
        <f ca="1">ROUND(VLOOKUP($Q$5,Stresses!$I$25:$K$31,2,FALSE)*(1+OFFSET(#REF!,$B12,$K$5))/(1+OFFSET(#REF!,$B12,1)),0)</f>
        <v>#REF!</v>
      </c>
      <c r="J12" s="101" t="e">
        <f ca="1">ROUND(VLOOKUP($Q$5,Stresses!$I$25:$K$31,3,FALSE)*(1+OFFSET(#REF!,$B12,$K$5))/(1+OFFSET(#REF!,$B12,1)),0)</f>
        <v>#REF!</v>
      </c>
      <c r="K12" s="52"/>
      <c r="L12" s="53">
        <f t="shared" ref="L12:L40" si="3">B12</f>
        <v>2</v>
      </c>
      <c r="M12" s="68">
        <f ca="1">OFFSET(RC_Corps!$B$11,L12,$Q$5+1)</f>
        <v>0.59502528964938683</v>
      </c>
      <c r="N12" s="94" t="e">
        <f t="shared" ref="N12:N30" ca="1" si="4">100*(100*((1+V12/100)*(1+C12/100)/(1+U12/100)-1)-C12)</f>
        <v>#REF!</v>
      </c>
      <c r="O12" s="69" t="e">
        <f t="shared" ref="O12:O30" ca="1" si="5">C12+N12/100</f>
        <v>#REF!</v>
      </c>
      <c r="P12" s="96" t="e">
        <f t="shared" ref="P12:P30" ca="1" si="6">MIN(1,(((1+C12/100)^-L12)-(1+O12/100)^-L12)/((1-$L$9)*(1+C12/100)^-L12))</f>
        <v>#REF!</v>
      </c>
      <c r="Q12" s="70">
        <f ca="1">OFFSET(RC_Corps!$J$11,L12,$Q$5+1)</f>
        <v>1.3405384850000002</v>
      </c>
      <c r="R12" s="71" t="e">
        <f t="shared" ref="R12:R40" ca="1" si="7">100*(100*((1+W12/100)*(1+C12/100)/(1+U12/100)-1)-C12)</f>
        <v>#REF!</v>
      </c>
      <c r="S12" s="52"/>
      <c r="T12" s="72" t="e">
        <f ca="1">OFFSET(#REF!,Main_Corps!L12,Main_Corps!$Q$5+1+(Main_Corps!$T$6-1)*5)+$T$7</f>
        <v>#REF!</v>
      </c>
      <c r="U12" s="65">
        <v>0.4373934686727754</v>
      </c>
      <c r="V12" s="65">
        <f t="shared" ca="1" si="1"/>
        <v>0.44334372156926927</v>
      </c>
      <c r="W12" s="65">
        <f t="shared" ca="1" si="2"/>
        <v>0.45079885352277538</v>
      </c>
      <c r="X12" s="66"/>
      <c r="Y12" s="52" t="s">
        <v>37</v>
      </c>
      <c r="Z12" s="53">
        <v>2</v>
      </c>
      <c r="AA12" s="127"/>
      <c r="AB12" s="52" t="s">
        <v>159</v>
      </c>
      <c r="AC12" s="52">
        <v>2</v>
      </c>
      <c r="AD12" s="52"/>
      <c r="AE12" s="52"/>
      <c r="AF12" s="52"/>
    </row>
    <row r="13" spans="1:32" x14ac:dyDescent="0.25">
      <c r="A13" s="52"/>
      <c r="B13" s="53">
        <v>3</v>
      </c>
      <c r="C13" s="106" t="e">
        <f ca="1">100*OFFSET(#REF!,B13,$K$5)</f>
        <v>#REF!</v>
      </c>
      <c r="D13" s="52"/>
      <c r="E13" s="99" t="e">
        <f ca="1">ROUND(VLOOKUP($Q$5,Stresses!$I$11:$K$17,2,FALSE)*(1+OFFSET(#REF!,$B13,$K$5))/(1+OFFSET(#REF!,$B13,1)),0)</f>
        <v>#REF!</v>
      </c>
      <c r="F13" s="101" t="e">
        <f ca="1">ROUND(VLOOKUP($Q$5,Stresses!$I$11:$K$17,3,FALSE)*(1+OFFSET(#REF!,$B13,$K$5))/(1+OFFSET(#REF!,$B13,1)),0)</f>
        <v>#REF!</v>
      </c>
      <c r="G13" s="99" t="e">
        <f ca="1">ROUND(VLOOKUP($Q$5,Stresses!$I$18:$K$24,2,FALSE)*(1+OFFSET(#REF!,$B13,$K$5))/(1+OFFSET(#REF!,$B13,1)),0)</f>
        <v>#REF!</v>
      </c>
      <c r="H13" s="101" t="e">
        <f ca="1">ROUND(VLOOKUP($Q$5,Stresses!$I$18:$K$24,3,FALSE)*(1+OFFSET(#REF!,$B13,$K$5))/(1+OFFSET(#REF!,$B13,1)),0)</f>
        <v>#REF!</v>
      </c>
      <c r="I13" s="99" t="e">
        <f ca="1">ROUND(VLOOKUP($Q$5,Stresses!$I$25:$K$31,2,FALSE)*(1+OFFSET(#REF!,$B13,$K$5))/(1+OFFSET(#REF!,$B13,1)),0)</f>
        <v>#REF!</v>
      </c>
      <c r="J13" s="101" t="e">
        <f ca="1">ROUND(VLOOKUP($Q$5,Stresses!$I$25:$K$31,3,FALSE)*(1+OFFSET(#REF!,$B13,$K$5))/(1+OFFSET(#REF!,$B13,1)),0)</f>
        <v>#REF!</v>
      </c>
      <c r="K13" s="52"/>
      <c r="L13" s="53">
        <f t="shared" si="3"/>
        <v>3</v>
      </c>
      <c r="M13" s="68">
        <f ca="1">OFFSET(RC_Corps!$B$11,L13,$Q$5+1)</f>
        <v>0.39668914656743048</v>
      </c>
      <c r="N13" s="94" t="e">
        <f t="shared" ca="1" si="4"/>
        <v>#REF!</v>
      </c>
      <c r="O13" s="69" t="e">
        <f t="shared" ca="1" si="5"/>
        <v>#REF!</v>
      </c>
      <c r="P13" s="96" t="e">
        <f t="shared" ca="1" si="6"/>
        <v>#REF!</v>
      </c>
      <c r="Q13" s="70">
        <f ca="1">OFFSET(RC_Corps!$J$11,L13,$Q$5+1)</f>
        <v>1.3858561839943333</v>
      </c>
      <c r="R13" s="71" t="e">
        <f t="shared" ca="1" si="7"/>
        <v>#REF!</v>
      </c>
      <c r="S13" s="52"/>
      <c r="T13" s="72" t="e">
        <f ca="1">OFFSET(#REF!,Main_Corps!L13,Main_Corps!$Q$5+1+(Main_Corps!$T$6-1)*5)+$T$7</f>
        <v>#REF!</v>
      </c>
      <c r="U13" s="65">
        <v>0.65218819684484952</v>
      </c>
      <c r="V13" s="65">
        <f t="shared" ca="1" si="1"/>
        <v>0.65615508831052383</v>
      </c>
      <c r="W13" s="65">
        <f t="shared" ca="1" si="2"/>
        <v>0.66604675868479291</v>
      </c>
      <c r="X13" s="66"/>
      <c r="Y13" s="52" t="s">
        <v>38</v>
      </c>
      <c r="Z13" s="53">
        <v>3</v>
      </c>
      <c r="AA13" s="127"/>
      <c r="AB13" s="52" t="s">
        <v>160</v>
      </c>
      <c r="AC13" s="52">
        <v>3</v>
      </c>
      <c r="AD13" s="52"/>
      <c r="AE13" s="52"/>
      <c r="AF13" s="52"/>
    </row>
    <row r="14" spans="1:32" x14ac:dyDescent="0.25">
      <c r="A14" s="52"/>
      <c r="B14" s="53">
        <v>4</v>
      </c>
      <c r="C14" s="106" t="e">
        <f ca="1">100*OFFSET(#REF!,B14,$K$5)</f>
        <v>#REF!</v>
      </c>
      <c r="D14" s="52"/>
      <c r="E14" s="99" t="e">
        <f ca="1">ROUND(VLOOKUP($Q$5,Stresses!$I$11:$K$17,2,FALSE)*(1+OFFSET(#REF!,$B14,$K$5))/(1+OFFSET(#REF!,$B14,1)),0)</f>
        <v>#REF!</v>
      </c>
      <c r="F14" s="101" t="e">
        <f ca="1">ROUND(VLOOKUP($Q$5,Stresses!$I$11:$K$17,3,FALSE)*(1+OFFSET(#REF!,$B14,$K$5))/(1+OFFSET(#REF!,$B14,1)),0)</f>
        <v>#REF!</v>
      </c>
      <c r="G14" s="99" t="e">
        <f ca="1">ROUND(VLOOKUP($Q$5,Stresses!$I$18:$K$24,2,FALSE)*(1+OFFSET(#REF!,$B14,$K$5))/(1+OFFSET(#REF!,$B14,1)),0)</f>
        <v>#REF!</v>
      </c>
      <c r="H14" s="101" t="e">
        <f ca="1">ROUND(VLOOKUP($Q$5,Stresses!$I$18:$K$24,3,FALSE)*(1+OFFSET(#REF!,$B14,$K$5))/(1+OFFSET(#REF!,$B14,1)),0)</f>
        <v>#REF!</v>
      </c>
      <c r="I14" s="99" t="e">
        <f ca="1">ROUND(VLOOKUP($Q$5,Stresses!$I$25:$K$31,2,FALSE)*(1+OFFSET(#REF!,$B14,$K$5))/(1+OFFSET(#REF!,$B14,1)),0)</f>
        <v>#REF!</v>
      </c>
      <c r="J14" s="101" t="e">
        <f ca="1">ROUND(VLOOKUP($Q$5,Stresses!$I$25:$K$31,3,FALSE)*(1+OFFSET(#REF!,$B14,$K$5))/(1+OFFSET(#REF!,$B14,1)),0)</f>
        <v>#REF!</v>
      </c>
      <c r="K14" s="52"/>
      <c r="L14" s="53">
        <f t="shared" si="3"/>
        <v>4</v>
      </c>
      <c r="M14" s="68">
        <f ca="1">OFFSET(RC_Corps!$B$11,L14,$Q$5+1)</f>
        <v>0.8576576106779088</v>
      </c>
      <c r="N14" s="94" t="e">
        <f t="shared" ca="1" si="4"/>
        <v>#REF!</v>
      </c>
      <c r="O14" s="69" t="e">
        <f t="shared" ca="1" si="5"/>
        <v>#REF!</v>
      </c>
      <c r="P14" s="96" t="e">
        <f t="shared" ca="1" si="6"/>
        <v>#REF!</v>
      </c>
      <c r="Q14" s="70">
        <f ca="1">OFFSET(RC_Corps!$J$11,L14,$Q$5+1)</f>
        <v>1.6262322390541883</v>
      </c>
      <c r="R14" s="71" t="e">
        <f t="shared" ca="1" si="7"/>
        <v>#REF!</v>
      </c>
      <c r="S14" s="52"/>
      <c r="T14" s="72" t="e">
        <f ca="1">OFFSET(#REF!,Main_Corps!L14,Main_Corps!$Q$5+1+(Main_Corps!$T$6-1)*5)+$T$7</f>
        <v>#REF!</v>
      </c>
      <c r="U14" s="65">
        <v>0.90619187178981875</v>
      </c>
      <c r="V14" s="65">
        <f t="shared" ca="1" si="1"/>
        <v>0.91476844789659784</v>
      </c>
      <c r="W14" s="65">
        <f t="shared" ca="1" si="2"/>
        <v>0.92245419418036068</v>
      </c>
      <c r="X14" s="66"/>
      <c r="Y14" s="52" t="s">
        <v>11</v>
      </c>
      <c r="Z14" s="53">
        <v>4</v>
      </c>
      <c r="AA14" s="127"/>
      <c r="AB14" s="52" t="s">
        <v>161</v>
      </c>
      <c r="AC14" s="52">
        <v>4</v>
      </c>
      <c r="AD14" s="52"/>
      <c r="AE14" s="52"/>
      <c r="AF14" s="52"/>
    </row>
    <row r="15" spans="1:32" x14ac:dyDescent="0.25">
      <c r="A15" s="52"/>
      <c r="B15" s="53">
        <v>5</v>
      </c>
      <c r="C15" s="106" t="e">
        <f ca="1">100*OFFSET(#REF!,B15,$K$5)</f>
        <v>#REF!</v>
      </c>
      <c r="D15" s="52"/>
      <c r="E15" s="99" t="e">
        <f ca="1">ROUND(VLOOKUP($Q$5,Stresses!$I$11:$K$17,2,FALSE)*(1+OFFSET(#REF!,$B15,$K$5))/(1+OFFSET(#REF!,$B15,1)),0)</f>
        <v>#REF!</v>
      </c>
      <c r="F15" s="101" t="e">
        <f ca="1">ROUND(VLOOKUP($Q$5,Stresses!$I$11:$K$17,3,FALSE)*(1+OFFSET(#REF!,$B15,$K$5))/(1+OFFSET(#REF!,$B15,1)),0)</f>
        <v>#REF!</v>
      </c>
      <c r="G15" s="99" t="e">
        <f ca="1">ROUND(VLOOKUP($Q$5,Stresses!$I$18:$K$24,2,FALSE)*(1+OFFSET(#REF!,$B15,$K$5))/(1+OFFSET(#REF!,$B15,1)),0)</f>
        <v>#REF!</v>
      </c>
      <c r="H15" s="101" t="e">
        <f ca="1">ROUND(VLOOKUP($Q$5,Stresses!$I$18:$K$24,3,FALSE)*(1+OFFSET(#REF!,$B15,$K$5))/(1+OFFSET(#REF!,$B15,1)),0)</f>
        <v>#REF!</v>
      </c>
      <c r="I15" s="99" t="e">
        <f ca="1">ROUND(VLOOKUP($Q$5,Stresses!$I$25:$K$31,2,FALSE)*(1+OFFSET(#REF!,$B15,$K$5))/(1+OFFSET(#REF!,$B15,1)),0)</f>
        <v>#REF!</v>
      </c>
      <c r="J15" s="101" t="e">
        <f ca="1">ROUND(VLOOKUP($Q$5,Stresses!$I$25:$K$31,3,FALSE)*(1+OFFSET(#REF!,$B15,$K$5))/(1+OFFSET(#REF!,$B15,1)),0)</f>
        <v>#REF!</v>
      </c>
      <c r="K15" s="52"/>
      <c r="L15" s="53">
        <f t="shared" si="3"/>
        <v>5</v>
      </c>
      <c r="M15" s="68">
        <f ca="1">OFFSET(RC_Corps!$B$11,L15,$Q$5+1)</f>
        <v>1.218424085392189</v>
      </c>
      <c r="N15" s="94" t="e">
        <f t="shared" ca="1" si="4"/>
        <v>#REF!</v>
      </c>
      <c r="O15" s="69" t="e">
        <f t="shared" ca="1" si="5"/>
        <v>#REF!</v>
      </c>
      <c r="P15" s="96" t="e">
        <f t="shared" ca="1" si="6"/>
        <v>#REF!</v>
      </c>
      <c r="Q15" s="70">
        <f ca="1">OFFSET(RC_Corps!$J$11,L15,$Q$5+1)</f>
        <v>1.976000488354599</v>
      </c>
      <c r="R15" s="71" t="e">
        <f t="shared" ca="1" si="7"/>
        <v>#REF!</v>
      </c>
      <c r="S15" s="52"/>
      <c r="T15" s="72" t="e">
        <f ca="1">OFFSET(#REF!,Main_Corps!L15,Main_Corps!$Q$5+1+(Main_Corps!$T$6-1)*5)+$T$7</f>
        <v>#REF!</v>
      </c>
      <c r="U15" s="65">
        <v>1.1725637894829388</v>
      </c>
      <c r="V15" s="65">
        <f t="shared" ca="1" si="1"/>
        <v>1.1847480303368607</v>
      </c>
      <c r="W15" s="65">
        <f t="shared" ca="1" si="2"/>
        <v>1.1923237943664848</v>
      </c>
      <c r="X15" s="66"/>
      <c r="Y15" s="52" t="s">
        <v>34</v>
      </c>
      <c r="Z15" s="53">
        <v>5</v>
      </c>
      <c r="AA15" s="127"/>
      <c r="AB15" s="52"/>
      <c r="AC15" s="52"/>
      <c r="AD15" s="52"/>
      <c r="AE15" s="52"/>
      <c r="AF15" s="52"/>
    </row>
    <row r="16" spans="1:32" x14ac:dyDescent="0.25">
      <c r="A16" s="52"/>
      <c r="B16" s="53">
        <v>6</v>
      </c>
      <c r="C16" s="106" t="e">
        <f ca="1">100*OFFSET(#REF!,B16,$K$5)</f>
        <v>#REF!</v>
      </c>
      <c r="D16" s="52"/>
      <c r="E16" s="99" t="e">
        <f ca="1">ROUND(VLOOKUP($Q$5,Stresses!$I$11:$K$17,2,FALSE)*(1+OFFSET(#REF!,$B16,$K$5))/(1+OFFSET(#REF!,$B16,1)),0)</f>
        <v>#REF!</v>
      </c>
      <c r="F16" s="101" t="e">
        <f ca="1">ROUND(VLOOKUP($Q$5,Stresses!$I$11:$K$17,3,FALSE)*(1+OFFSET(#REF!,$B16,$K$5))/(1+OFFSET(#REF!,$B16,1)),0)</f>
        <v>#REF!</v>
      </c>
      <c r="G16" s="99" t="e">
        <f ca="1">ROUND(VLOOKUP($Q$5,Stresses!$I$18:$K$24,2,FALSE)*(1+OFFSET(#REF!,$B16,$K$5))/(1+OFFSET(#REF!,$B16,1)),0)</f>
        <v>#REF!</v>
      </c>
      <c r="H16" s="101" t="e">
        <f ca="1">ROUND(VLOOKUP($Q$5,Stresses!$I$18:$K$24,3,FALSE)*(1+OFFSET(#REF!,$B16,$K$5))/(1+OFFSET(#REF!,$B16,1)),0)</f>
        <v>#REF!</v>
      </c>
      <c r="I16" s="99" t="e">
        <f ca="1">ROUND(VLOOKUP($Q$5,Stresses!$I$25:$K$31,2,FALSE)*(1+OFFSET(#REF!,$B16,$K$5))/(1+OFFSET(#REF!,$B16,1)),0)</f>
        <v>#REF!</v>
      </c>
      <c r="J16" s="101" t="e">
        <f ca="1">ROUND(VLOOKUP($Q$5,Stresses!$I$25:$K$31,3,FALSE)*(1+OFFSET(#REF!,$B16,$K$5))/(1+OFFSET(#REF!,$B16,1)),0)</f>
        <v>#REF!</v>
      </c>
      <c r="K16" s="52"/>
      <c r="L16" s="53">
        <f t="shared" si="3"/>
        <v>6</v>
      </c>
      <c r="M16" s="68">
        <f ca="1">OFFSET(RC_Corps!$B$11,L16,$Q$5+1)</f>
        <v>1.5642069098998899</v>
      </c>
      <c r="N16" s="94" t="e">
        <f t="shared" ca="1" si="4"/>
        <v>#REF!</v>
      </c>
      <c r="O16" s="69" t="e">
        <f t="shared" ca="1" si="5"/>
        <v>#REF!</v>
      </c>
      <c r="P16" s="96" t="e">
        <f t="shared" ca="1" si="6"/>
        <v>#REF!</v>
      </c>
      <c r="Q16" s="70">
        <f ca="1">OFFSET(RC_Corps!$J$11,L16,$Q$5+1)</f>
        <v>2.2461890507982547</v>
      </c>
      <c r="R16" s="71" t="e">
        <f t="shared" ca="1" si="7"/>
        <v>#REF!</v>
      </c>
      <c r="S16" s="52"/>
      <c r="T16" s="72" t="e">
        <f ca="1">OFFSET(#REF!,Main_Corps!L16,Main_Corps!$Q$5+1+(Main_Corps!$T$6-1)*5)+$T$7</f>
        <v>#REF!</v>
      </c>
      <c r="U16" s="65">
        <v>1.4046000122653002</v>
      </c>
      <c r="V16" s="65">
        <f t="shared" ca="1" si="1"/>
        <v>1.4202420813642991</v>
      </c>
      <c r="W16" s="65">
        <f t="shared" ca="1" si="2"/>
        <v>1.4270619027732827</v>
      </c>
      <c r="X16" s="66"/>
      <c r="Y16" s="52" t="s">
        <v>39</v>
      </c>
      <c r="Z16" s="53">
        <v>6</v>
      </c>
      <c r="AA16" s="127"/>
      <c r="AB16" s="52">
        <v>0</v>
      </c>
      <c r="AC16" s="52"/>
      <c r="AD16" s="52"/>
      <c r="AE16" s="52"/>
      <c r="AF16" s="52"/>
    </row>
    <row r="17" spans="1:32" x14ac:dyDescent="0.25">
      <c r="A17" s="52"/>
      <c r="B17" s="53">
        <v>7</v>
      </c>
      <c r="C17" s="106" t="e">
        <f ca="1">100*OFFSET(#REF!,B17,$K$5)</f>
        <v>#REF!</v>
      </c>
      <c r="D17" s="52"/>
      <c r="E17" s="99" t="e">
        <f ca="1">ROUND(VLOOKUP($Q$5,Stresses!$I$11:$K$17,2,FALSE)*(1+OFFSET(#REF!,$B17,$K$5))/(1+OFFSET(#REF!,$B17,1)),0)</f>
        <v>#REF!</v>
      </c>
      <c r="F17" s="101" t="e">
        <f ca="1">ROUND(VLOOKUP($Q$5,Stresses!$I$11:$K$17,3,FALSE)*(1+OFFSET(#REF!,$B17,$K$5))/(1+OFFSET(#REF!,$B17,1)),0)</f>
        <v>#REF!</v>
      </c>
      <c r="G17" s="99" t="e">
        <f ca="1">ROUND(VLOOKUP($Q$5,Stresses!$I$18:$K$24,2,FALSE)*(1+OFFSET(#REF!,$B17,$K$5))/(1+OFFSET(#REF!,$B17,1)),0)</f>
        <v>#REF!</v>
      </c>
      <c r="H17" s="101" t="e">
        <f ca="1">ROUND(VLOOKUP($Q$5,Stresses!$I$18:$K$24,3,FALSE)*(1+OFFSET(#REF!,$B17,$K$5))/(1+OFFSET(#REF!,$B17,1)),0)</f>
        <v>#REF!</v>
      </c>
      <c r="I17" s="99" t="e">
        <f ca="1">ROUND(VLOOKUP($Q$5,Stresses!$I$25:$K$31,2,FALSE)*(1+OFFSET(#REF!,$B17,$K$5))/(1+OFFSET(#REF!,$B17,1)),0)</f>
        <v>#REF!</v>
      </c>
      <c r="J17" s="101" t="e">
        <f ca="1">ROUND(VLOOKUP($Q$5,Stresses!$I$25:$K$31,3,FALSE)*(1+OFFSET(#REF!,$B17,$K$5))/(1+OFFSET(#REF!,$B17,1)),0)</f>
        <v>#REF!</v>
      </c>
      <c r="K17" s="52"/>
      <c r="L17" s="53">
        <f t="shared" si="3"/>
        <v>7</v>
      </c>
      <c r="M17" s="68">
        <f ca="1">OFFSET(RC_Corps!$B$11,L17,$Q$5+1)</f>
        <v>1.8514684677563007</v>
      </c>
      <c r="N17" s="94" t="e">
        <f t="shared" ca="1" si="4"/>
        <v>#REF!</v>
      </c>
      <c r="O17" s="69" t="e">
        <f t="shared" ca="1" si="5"/>
        <v>#REF!</v>
      </c>
      <c r="P17" s="96" t="e">
        <f t="shared" ca="1" si="6"/>
        <v>#REF!</v>
      </c>
      <c r="Q17" s="70">
        <f ca="1">OFFSET(RC_Corps!$J$11,L17,$Q$5+1)</f>
        <v>2.4530952957558334</v>
      </c>
      <c r="R17" s="71" t="e">
        <f t="shared" ca="1" si="7"/>
        <v>#REF!</v>
      </c>
      <c r="S17" s="52"/>
      <c r="T17" s="72" t="e">
        <f ca="1">OFFSET(#REF!,Main_Corps!L17,Main_Corps!$Q$5+1+(Main_Corps!$T$6-1)*5)+$T$7</f>
        <v>#REF!</v>
      </c>
      <c r="U17" s="65">
        <v>1.61219128923622</v>
      </c>
      <c r="V17" s="65">
        <f t="shared" ca="1" si="1"/>
        <v>1.630705973913783</v>
      </c>
      <c r="W17" s="65">
        <f t="shared" ca="1" si="2"/>
        <v>1.6367222421937784</v>
      </c>
      <c r="X17" s="66"/>
      <c r="Y17" s="52" t="s">
        <v>12</v>
      </c>
      <c r="Z17" s="53">
        <v>7</v>
      </c>
      <c r="AA17" s="127"/>
      <c r="AB17" s="52">
        <v>1</v>
      </c>
      <c r="AC17" s="52"/>
      <c r="AD17" s="52"/>
      <c r="AE17" s="52"/>
      <c r="AF17" s="52"/>
    </row>
    <row r="18" spans="1:32" x14ac:dyDescent="0.25">
      <c r="A18" s="52"/>
      <c r="B18" s="53">
        <v>8</v>
      </c>
      <c r="C18" s="106" t="e">
        <f ca="1">100*OFFSET(#REF!,B18,$K$5)</f>
        <v>#REF!</v>
      </c>
      <c r="D18" s="52"/>
      <c r="E18" s="99" t="e">
        <f ca="1">ROUND(VLOOKUP($Q$5,Stresses!$I$11:$K$17,2,FALSE)*(1+OFFSET(#REF!,$B18,$K$5))/(1+OFFSET(#REF!,$B18,1)),0)</f>
        <v>#REF!</v>
      </c>
      <c r="F18" s="101" t="e">
        <f ca="1">ROUND(VLOOKUP($Q$5,Stresses!$I$11:$K$17,3,FALSE)*(1+OFFSET(#REF!,$B18,$K$5))/(1+OFFSET(#REF!,$B18,1)),0)</f>
        <v>#REF!</v>
      </c>
      <c r="G18" s="99" t="e">
        <f ca="1">ROUND(VLOOKUP($Q$5,Stresses!$I$18:$K$24,2,FALSE)*(1+OFFSET(#REF!,$B18,$K$5))/(1+OFFSET(#REF!,$B18,1)),0)</f>
        <v>#REF!</v>
      </c>
      <c r="H18" s="101" t="e">
        <f ca="1">ROUND(VLOOKUP($Q$5,Stresses!$I$18:$K$24,3,FALSE)*(1+OFFSET(#REF!,$B18,$K$5))/(1+OFFSET(#REF!,$B18,1)),0)</f>
        <v>#REF!</v>
      </c>
      <c r="I18" s="99" t="e">
        <f ca="1">ROUND(VLOOKUP($Q$5,Stresses!$I$25:$K$31,2,FALSE)*(1+OFFSET(#REF!,$B18,$K$5))/(1+OFFSET(#REF!,$B18,1)),0)</f>
        <v>#REF!</v>
      </c>
      <c r="J18" s="101" t="e">
        <f ca="1">ROUND(VLOOKUP($Q$5,Stresses!$I$25:$K$31,3,FALSE)*(1+OFFSET(#REF!,$B18,$K$5))/(1+OFFSET(#REF!,$B18,1)),0)</f>
        <v>#REF!</v>
      </c>
      <c r="K18" s="52"/>
      <c r="L18" s="53">
        <f t="shared" si="3"/>
        <v>8</v>
      </c>
      <c r="M18" s="68">
        <f ca="1">OFFSET(RC_Corps!$B$11,L18,$Q$5+1)</f>
        <v>1.6638835964384311</v>
      </c>
      <c r="N18" s="94" t="e">
        <f t="shared" ca="1" si="4"/>
        <v>#REF!</v>
      </c>
      <c r="O18" s="69" t="e">
        <f t="shared" ca="1" si="5"/>
        <v>#REF!</v>
      </c>
      <c r="P18" s="96" t="e">
        <f t="shared" ca="1" si="6"/>
        <v>#REF!</v>
      </c>
      <c r="Q18" s="70">
        <f ca="1">OFFSET(RC_Corps!$J$11,L18,$Q$5+1)</f>
        <v>2.6618420684559392</v>
      </c>
      <c r="R18" s="71" t="e">
        <f t="shared" ca="1" si="7"/>
        <v>#REF!</v>
      </c>
      <c r="S18" s="52"/>
      <c r="T18" s="72" t="e">
        <f ca="1">OFFSET(#REF!,Main_Corps!L18,Main_Corps!$Q$5+1+(Main_Corps!$T$6-1)*5)+$T$7</f>
        <v>#REF!</v>
      </c>
      <c r="U18" s="65">
        <v>1.7980091175877178</v>
      </c>
      <c r="V18" s="65">
        <f t="shared" ca="1" si="1"/>
        <v>1.8146479535521021</v>
      </c>
      <c r="W18" s="65">
        <f t="shared" ca="1" si="2"/>
        <v>1.8246275382722772</v>
      </c>
      <c r="X18" s="66"/>
      <c r="Y18" s="52" t="s">
        <v>1</v>
      </c>
      <c r="Z18" s="53">
        <v>8</v>
      </c>
      <c r="AA18" s="127"/>
      <c r="AB18" s="52">
        <v>2</v>
      </c>
      <c r="AC18" s="52"/>
      <c r="AD18" s="52"/>
      <c r="AE18" s="52"/>
      <c r="AF18" s="52"/>
    </row>
    <row r="19" spans="1:32" x14ac:dyDescent="0.25">
      <c r="A19" s="52"/>
      <c r="B19" s="53">
        <v>9</v>
      </c>
      <c r="C19" s="106" t="e">
        <f ca="1">100*OFFSET(#REF!,B19,$K$5)</f>
        <v>#REF!</v>
      </c>
      <c r="D19" s="52"/>
      <c r="E19" s="99" t="e">
        <f ca="1">ROUND(VLOOKUP($Q$5,Stresses!$I$11:$K$17,2,FALSE)*(1+OFFSET(#REF!,$B19,$K$5))/(1+OFFSET(#REF!,$B19,1)),0)</f>
        <v>#REF!</v>
      </c>
      <c r="F19" s="101" t="e">
        <f ca="1">ROUND(VLOOKUP($Q$5,Stresses!$I$11:$K$17,3,FALSE)*(1+OFFSET(#REF!,$B19,$K$5))/(1+OFFSET(#REF!,$B19,1)),0)</f>
        <v>#REF!</v>
      </c>
      <c r="G19" s="99" t="e">
        <f ca="1">ROUND(VLOOKUP($Q$5,Stresses!$I$18:$K$24,2,FALSE)*(1+OFFSET(#REF!,$B19,$K$5))/(1+OFFSET(#REF!,$B19,1)),0)</f>
        <v>#REF!</v>
      </c>
      <c r="H19" s="101" t="e">
        <f ca="1">ROUND(VLOOKUP($Q$5,Stresses!$I$18:$K$24,3,FALSE)*(1+OFFSET(#REF!,$B19,$K$5))/(1+OFFSET(#REF!,$B19,1)),0)</f>
        <v>#REF!</v>
      </c>
      <c r="I19" s="99" t="e">
        <f ca="1">ROUND(VLOOKUP($Q$5,Stresses!$I$25:$K$31,2,FALSE)*(1+OFFSET(#REF!,$B19,$K$5))/(1+OFFSET(#REF!,$B19,1)),0)</f>
        <v>#REF!</v>
      </c>
      <c r="J19" s="101" t="e">
        <f ca="1">ROUND(VLOOKUP($Q$5,Stresses!$I$25:$K$31,3,FALSE)*(1+OFFSET(#REF!,$B19,$K$5))/(1+OFFSET(#REF!,$B19,1)),0)</f>
        <v>#REF!</v>
      </c>
      <c r="K19" s="52"/>
      <c r="L19" s="53">
        <f t="shared" si="3"/>
        <v>9</v>
      </c>
      <c r="M19" s="68">
        <f ca="1">OFFSET(RC_Corps!$B$11,L19,$Q$5+1)</f>
        <v>1.4790271739236749</v>
      </c>
      <c r="N19" s="94" t="e">
        <f t="shared" ca="1" si="4"/>
        <v>#REF!</v>
      </c>
      <c r="O19" s="69" t="e">
        <f t="shared" ca="1" si="5"/>
        <v>#REF!</v>
      </c>
      <c r="P19" s="96" t="e">
        <f t="shared" ca="1" si="6"/>
        <v>#REF!</v>
      </c>
      <c r="Q19" s="70">
        <f ca="1">OFFSET(RC_Corps!$J$11,L19,$Q$5+1)</f>
        <v>2.869144647480498</v>
      </c>
      <c r="R19" s="71" t="e">
        <f t="shared" ca="1" si="7"/>
        <v>#REF!</v>
      </c>
      <c r="S19" s="52"/>
      <c r="T19" s="72" t="e">
        <f ca="1">OFFSET(#REF!,Main_Corps!L19,Main_Corps!$Q$5+1+(Main_Corps!$T$6-1)*5)+$T$7</f>
        <v>#REF!</v>
      </c>
      <c r="U19" s="65">
        <v>1.9680997635566744</v>
      </c>
      <c r="V19" s="65">
        <f t="shared" ca="1" si="1"/>
        <v>1.9828900352959111</v>
      </c>
      <c r="W19" s="65">
        <f t="shared" ca="1" si="2"/>
        <v>1.9967912100314793</v>
      </c>
      <c r="X19" s="66"/>
      <c r="Y19" s="52" t="s">
        <v>40</v>
      </c>
      <c r="Z19" s="53">
        <v>9</v>
      </c>
      <c r="AA19" s="127"/>
      <c r="AB19" s="52">
        <v>3</v>
      </c>
      <c r="AC19" s="52"/>
      <c r="AD19" s="52"/>
      <c r="AE19" s="52"/>
      <c r="AF19" s="52"/>
    </row>
    <row r="20" spans="1:32" x14ac:dyDescent="0.25">
      <c r="A20" s="52"/>
      <c r="B20" s="53">
        <v>10</v>
      </c>
      <c r="C20" s="106" t="e">
        <f ca="1">100*OFFSET(#REF!,B20,$K$5)</f>
        <v>#REF!</v>
      </c>
      <c r="D20" s="52"/>
      <c r="E20" s="99" t="e">
        <f ca="1">ROUND(VLOOKUP($Q$5,Stresses!$I$11:$K$17,2,FALSE)*(1+OFFSET(#REF!,$B20,$K$5))/(1+OFFSET(#REF!,$B20,1)),0)</f>
        <v>#REF!</v>
      </c>
      <c r="F20" s="101" t="e">
        <f ca="1">ROUND(VLOOKUP($Q$5,Stresses!$I$11:$K$17,3,FALSE)*(1+OFFSET(#REF!,$B20,$K$5))/(1+OFFSET(#REF!,$B20,1)),0)</f>
        <v>#REF!</v>
      </c>
      <c r="G20" s="99" t="e">
        <f ca="1">ROUND(VLOOKUP($Q$5,Stresses!$I$18:$K$24,2,FALSE)*(1+OFFSET(#REF!,$B20,$K$5))/(1+OFFSET(#REF!,$B20,1)),0)</f>
        <v>#REF!</v>
      </c>
      <c r="H20" s="101" t="e">
        <f ca="1">ROUND(VLOOKUP($Q$5,Stresses!$I$18:$K$24,3,FALSE)*(1+OFFSET(#REF!,$B20,$K$5))/(1+OFFSET(#REF!,$B20,1)),0)</f>
        <v>#REF!</v>
      </c>
      <c r="I20" s="99" t="e">
        <f ca="1">ROUND(VLOOKUP($Q$5,Stresses!$I$25:$K$31,2,FALSE)*(1+OFFSET(#REF!,$B20,$K$5))/(1+OFFSET(#REF!,$B20,1)),0)</f>
        <v>#REF!</v>
      </c>
      <c r="J20" s="101" t="e">
        <f ca="1">ROUND(VLOOKUP($Q$5,Stresses!$I$25:$K$31,3,FALSE)*(1+OFFSET(#REF!,$B20,$K$5))/(1+OFFSET(#REF!,$B20,1)),0)</f>
        <v>#REF!</v>
      </c>
      <c r="K20" s="52"/>
      <c r="L20" s="53">
        <f t="shared" si="3"/>
        <v>10</v>
      </c>
      <c r="M20" s="68">
        <f ca="1">OFFSET(RC_Corps!$B$11,L20,$Q$5+1)</f>
        <v>1.3311385202585679</v>
      </c>
      <c r="N20" s="94" t="e">
        <f t="shared" ca="1" si="4"/>
        <v>#REF!</v>
      </c>
      <c r="O20" s="69" t="e">
        <f t="shared" ca="1" si="5"/>
        <v>#REF!</v>
      </c>
      <c r="P20" s="96" t="e">
        <f t="shared" ca="1" si="6"/>
        <v>#REF!</v>
      </c>
      <c r="Q20" s="70">
        <f ca="1">OFFSET(RC_Corps!$J$11,L20,$Q$5+1)</f>
        <v>3.0731670694811575</v>
      </c>
      <c r="R20" s="71" t="e">
        <f t="shared" ca="1" si="7"/>
        <v>#REF!</v>
      </c>
      <c r="S20" s="52"/>
      <c r="T20" s="72" t="e">
        <f ca="1">OFFSET(#REF!,Main_Corps!L20,Main_Corps!$Q$5+1+(Main_Corps!$T$6-1)*5)+$T$7</f>
        <v>#REF!</v>
      </c>
      <c r="U20" s="65">
        <v>2.1185920423063109</v>
      </c>
      <c r="V20" s="65">
        <f t="shared" ca="1" si="1"/>
        <v>2.1319034275088966</v>
      </c>
      <c r="W20" s="65">
        <f t="shared" ca="1" si="2"/>
        <v>2.1493237130011225</v>
      </c>
      <c r="X20" s="66"/>
      <c r="Y20" s="52" t="s">
        <v>41</v>
      </c>
      <c r="Z20" s="53">
        <v>10</v>
      </c>
      <c r="AA20" s="127"/>
      <c r="AB20" s="52">
        <v>4</v>
      </c>
      <c r="AC20" s="52"/>
      <c r="AD20" s="52"/>
      <c r="AE20" s="52"/>
      <c r="AF20" s="52"/>
    </row>
    <row r="21" spans="1:32" x14ac:dyDescent="0.25">
      <c r="A21" s="52"/>
      <c r="B21" s="53">
        <v>11</v>
      </c>
      <c r="C21" s="106" t="e">
        <f ca="1">100*OFFSET(#REF!,B21,$K$5)</f>
        <v>#REF!</v>
      </c>
      <c r="D21" s="52"/>
      <c r="E21" s="99" t="e">
        <f ca="1">ROUND(VLOOKUP($Q$5,Stresses!$I$11:$K$17,2,FALSE)*(1+OFFSET(#REF!,$B21,$K$5))/(1+OFFSET(#REF!,$B21,1)),0)</f>
        <v>#REF!</v>
      </c>
      <c r="F21" s="101" t="e">
        <f ca="1">ROUND(VLOOKUP($Q$5,Stresses!$I$11:$K$17,3,FALSE)*(1+OFFSET(#REF!,$B21,$K$5))/(1+OFFSET(#REF!,$B21,1)),0)</f>
        <v>#REF!</v>
      </c>
      <c r="G21" s="99" t="e">
        <f ca="1">ROUND(VLOOKUP($Q$5,Stresses!$I$18:$K$24,2,FALSE)*(1+OFFSET(#REF!,$B21,$K$5))/(1+OFFSET(#REF!,$B21,1)),0)</f>
        <v>#REF!</v>
      </c>
      <c r="H21" s="101" t="e">
        <f ca="1">ROUND(VLOOKUP($Q$5,Stresses!$I$18:$K$24,3,FALSE)*(1+OFFSET(#REF!,$B21,$K$5))/(1+OFFSET(#REF!,$B21,1)),0)</f>
        <v>#REF!</v>
      </c>
      <c r="I21" s="99" t="e">
        <f ca="1">ROUND(VLOOKUP($Q$5,Stresses!$I$25:$K$31,2,FALSE)*(1+OFFSET(#REF!,$B21,$K$5))/(1+OFFSET(#REF!,$B21,1)),0)</f>
        <v>#REF!</v>
      </c>
      <c r="J21" s="101" t="e">
        <f ca="1">ROUND(VLOOKUP($Q$5,Stresses!$I$25:$K$31,3,FALSE)*(1+OFFSET(#REF!,$B21,$K$5))/(1+OFFSET(#REF!,$B21,1)),0)</f>
        <v>#REF!</v>
      </c>
      <c r="K21" s="52"/>
      <c r="L21" s="53">
        <f t="shared" si="3"/>
        <v>11</v>
      </c>
      <c r="M21" s="68">
        <f ca="1">OFFSET(RC_Corps!$B$11,L21,$Q$5+1)</f>
        <v>1.2101363882651706</v>
      </c>
      <c r="N21" s="94" t="e">
        <f t="shared" ca="1" si="4"/>
        <v>#REF!</v>
      </c>
      <c r="O21" s="69" t="e">
        <f t="shared" ca="1" si="5"/>
        <v>#REF!</v>
      </c>
      <c r="P21" s="96" t="e">
        <f t="shared" ca="1" si="6"/>
        <v>#REF!</v>
      </c>
      <c r="Q21" s="70">
        <f ca="1">OFFSET(RC_Corps!$J$11,L21,$Q$5+1)</f>
        <v>3.2794017244393312</v>
      </c>
      <c r="R21" s="71" t="e">
        <f t="shared" ca="1" si="7"/>
        <v>#REF!</v>
      </c>
      <c r="S21" s="52"/>
      <c r="T21" s="72" t="e">
        <f ca="1">OFFSET(#REF!,Main_Corps!L21,Main_Corps!$Q$5+1+(Main_Corps!$T$6-1)*5)+$T$7</f>
        <v>#REF!</v>
      </c>
      <c r="U21" s="65">
        <v>2.248763972224066</v>
      </c>
      <c r="V21" s="65">
        <f t="shared" ca="1" si="1"/>
        <v>2.2608653361067175</v>
      </c>
      <c r="W21" s="65">
        <f t="shared" ca="1" si="2"/>
        <v>2.2815579894684594</v>
      </c>
      <c r="X21" s="66"/>
      <c r="Y21" s="52" t="s">
        <v>42</v>
      </c>
      <c r="Z21" s="53">
        <v>11</v>
      </c>
      <c r="AA21" s="127"/>
      <c r="AB21" s="52">
        <v>5</v>
      </c>
      <c r="AC21" s="52"/>
      <c r="AD21" s="52"/>
      <c r="AE21" s="52"/>
      <c r="AF21" s="52"/>
    </row>
    <row r="22" spans="1:32" x14ac:dyDescent="0.25">
      <c r="A22" s="52"/>
      <c r="B22" s="53">
        <v>12</v>
      </c>
      <c r="C22" s="106" t="e">
        <f ca="1">100*OFFSET(#REF!,B22,$K$5)</f>
        <v>#REF!</v>
      </c>
      <c r="D22" s="52"/>
      <c r="E22" s="99" t="e">
        <f ca="1">ROUND(VLOOKUP($Q$5,Stresses!$I$11:$K$17,2,FALSE)*(1+OFFSET(#REF!,$B22,$K$5))/(1+OFFSET(#REF!,$B22,1)),0)</f>
        <v>#REF!</v>
      </c>
      <c r="F22" s="101" t="e">
        <f ca="1">ROUND(VLOOKUP($Q$5,Stresses!$I$11:$K$17,3,FALSE)*(1+OFFSET(#REF!,$B22,$K$5))/(1+OFFSET(#REF!,$B22,1)),0)</f>
        <v>#REF!</v>
      </c>
      <c r="G22" s="99" t="e">
        <f ca="1">ROUND(VLOOKUP($Q$5,Stresses!$I$18:$K$24,2,FALSE)*(1+OFFSET(#REF!,$B22,$K$5))/(1+OFFSET(#REF!,$B22,1)),0)</f>
        <v>#REF!</v>
      </c>
      <c r="H22" s="101" t="e">
        <f ca="1">ROUND(VLOOKUP($Q$5,Stresses!$I$18:$K$24,3,FALSE)*(1+OFFSET(#REF!,$B22,$K$5))/(1+OFFSET(#REF!,$B22,1)),0)</f>
        <v>#REF!</v>
      </c>
      <c r="I22" s="99" t="e">
        <f ca="1">ROUND(VLOOKUP($Q$5,Stresses!$I$25:$K$31,2,FALSE)*(1+OFFSET(#REF!,$B22,$K$5))/(1+OFFSET(#REF!,$B22,1)),0)</f>
        <v>#REF!</v>
      </c>
      <c r="J22" s="101" t="e">
        <f ca="1">ROUND(VLOOKUP($Q$5,Stresses!$I$25:$K$31,3,FALSE)*(1+OFFSET(#REF!,$B22,$K$5))/(1+OFFSET(#REF!,$B22,1)),0)</f>
        <v>#REF!</v>
      </c>
      <c r="K22" s="52"/>
      <c r="L22" s="53">
        <f t="shared" si="3"/>
        <v>12</v>
      </c>
      <c r="M22" s="68">
        <f ca="1">OFFSET(RC_Corps!$B$11,L22,$Q$5+1)</f>
        <v>1.109299680183695</v>
      </c>
      <c r="N22" s="94" t="e">
        <f t="shared" ca="1" si="4"/>
        <v>#REF!</v>
      </c>
      <c r="O22" s="69" t="e">
        <f t="shared" ca="1" si="5"/>
        <v>#REF!</v>
      </c>
      <c r="P22" s="96" t="e">
        <f t="shared" ca="1" si="6"/>
        <v>#REF!</v>
      </c>
      <c r="Q22" s="70">
        <f ca="1">OFFSET(RC_Corps!$J$11,L22,$Q$5+1)</f>
        <v>3.486365013723427</v>
      </c>
      <c r="R22" s="71" t="e">
        <f t="shared" ca="1" si="7"/>
        <v>#REF!</v>
      </c>
      <c r="S22" s="52"/>
      <c r="T22" s="72" t="e">
        <f ca="1">OFFSET(#REF!,Main_Corps!L22,Main_Corps!$Q$5+1+(Main_Corps!$T$6-1)*5)+$T$7</f>
        <v>#REF!</v>
      </c>
      <c r="U22" s="65">
        <v>2.3625543569301355</v>
      </c>
      <c r="V22" s="65">
        <f t="shared" ca="1" si="1"/>
        <v>2.3736473537319722</v>
      </c>
      <c r="W22" s="65">
        <f t="shared" ca="1" si="2"/>
        <v>2.3974180070673698</v>
      </c>
      <c r="X22" s="66"/>
      <c r="Y22" s="52" t="s">
        <v>43</v>
      </c>
      <c r="Z22" s="53">
        <v>12</v>
      </c>
      <c r="AA22" s="127"/>
      <c r="AB22" s="52">
        <v>6</v>
      </c>
      <c r="AC22" s="52"/>
      <c r="AD22" s="52"/>
      <c r="AE22" s="52"/>
      <c r="AF22" s="52"/>
    </row>
    <row r="23" spans="1:32" x14ac:dyDescent="0.25">
      <c r="A23" s="52"/>
      <c r="B23" s="53">
        <v>13</v>
      </c>
      <c r="C23" s="106" t="e">
        <f ca="1">100*OFFSET(#REF!,B23,$K$5)</f>
        <v>#REF!</v>
      </c>
      <c r="D23" s="52"/>
      <c r="E23" s="99" t="e">
        <f ca="1">ROUND(VLOOKUP($Q$5,Stresses!$I$11:$K$17,2,FALSE)*(1+OFFSET(#REF!,$B23,$K$5))/(1+OFFSET(#REF!,$B23,1)),0)</f>
        <v>#REF!</v>
      </c>
      <c r="F23" s="101" t="e">
        <f ca="1">ROUND(VLOOKUP($Q$5,Stresses!$I$11:$K$17,3,FALSE)*(1+OFFSET(#REF!,$B23,$K$5))/(1+OFFSET(#REF!,$B23,1)),0)</f>
        <v>#REF!</v>
      </c>
      <c r="G23" s="99" t="e">
        <f ca="1">ROUND(VLOOKUP($Q$5,Stresses!$I$18:$K$24,2,FALSE)*(1+OFFSET(#REF!,$B23,$K$5))/(1+OFFSET(#REF!,$B23,1)),0)</f>
        <v>#REF!</v>
      </c>
      <c r="H23" s="101" t="e">
        <f ca="1">ROUND(VLOOKUP($Q$5,Stresses!$I$18:$K$24,3,FALSE)*(1+OFFSET(#REF!,$B23,$K$5))/(1+OFFSET(#REF!,$B23,1)),0)</f>
        <v>#REF!</v>
      </c>
      <c r="I23" s="99" t="e">
        <f ca="1">ROUND(VLOOKUP($Q$5,Stresses!$I$25:$K$31,2,FALSE)*(1+OFFSET(#REF!,$B23,$K$5))/(1+OFFSET(#REF!,$B23,1)),0)</f>
        <v>#REF!</v>
      </c>
      <c r="J23" s="101" t="e">
        <f ca="1">ROUND(VLOOKUP($Q$5,Stresses!$I$25:$K$31,3,FALSE)*(1+OFFSET(#REF!,$B23,$K$5))/(1+OFFSET(#REF!,$B23,1)),0)</f>
        <v>#REF!</v>
      </c>
      <c r="K23" s="52"/>
      <c r="L23" s="53">
        <f t="shared" si="3"/>
        <v>13</v>
      </c>
      <c r="M23" s="68">
        <f ca="1">OFFSET(RC_Corps!$B$11,L23,$Q$5+1)</f>
        <v>1.0239751770542149</v>
      </c>
      <c r="N23" s="94" t="e">
        <f t="shared" ca="1" si="4"/>
        <v>#REF!</v>
      </c>
      <c r="O23" s="69" t="e">
        <f t="shared" ca="1" si="5"/>
        <v>#REF!</v>
      </c>
      <c r="P23" s="96" t="e">
        <f t="shared" ca="1" si="6"/>
        <v>#REF!</v>
      </c>
      <c r="Q23" s="70">
        <f ca="1">OFFSET(RC_Corps!$J$11,L23,$Q$5+1)</f>
        <v>3.6930780182648091</v>
      </c>
      <c r="R23" s="71" t="e">
        <f t="shared" ca="1" si="7"/>
        <v>#REF!</v>
      </c>
      <c r="S23" s="52"/>
      <c r="T23" s="72" t="e">
        <f ca="1">OFFSET(#REF!,Main_Corps!L23,Main_Corps!$Q$5+1+(Main_Corps!$T$6-1)*5)+$T$7</f>
        <v>#REF!</v>
      </c>
      <c r="U23" s="65">
        <v>2.4568805192952681</v>
      </c>
      <c r="V23" s="65">
        <f t="shared" ca="1" si="1"/>
        <v>2.4671202710658102</v>
      </c>
      <c r="W23" s="65">
        <f t="shared" ca="1" si="2"/>
        <v>2.4938112994779162</v>
      </c>
      <c r="X23" s="66"/>
      <c r="Y23" s="52" t="s">
        <v>44</v>
      </c>
      <c r="Z23" s="53">
        <v>13</v>
      </c>
      <c r="AA23" s="127"/>
      <c r="AB23" s="52"/>
      <c r="AC23" s="52"/>
      <c r="AD23" s="52"/>
      <c r="AE23" s="52"/>
      <c r="AF23" s="52"/>
    </row>
    <row r="24" spans="1:32" x14ac:dyDescent="0.25">
      <c r="A24" s="52"/>
      <c r="B24" s="53">
        <v>14</v>
      </c>
      <c r="C24" s="106" t="e">
        <f ca="1">100*OFFSET(#REF!,B24,$K$5)</f>
        <v>#REF!</v>
      </c>
      <c r="D24" s="52"/>
      <c r="E24" s="99" t="e">
        <f ca="1">ROUND(VLOOKUP($Q$5,Stresses!$I$11:$K$17,2,FALSE)*(1+OFFSET(#REF!,$B24,$K$5))/(1+OFFSET(#REF!,$B24,1)),0)</f>
        <v>#REF!</v>
      </c>
      <c r="F24" s="101" t="e">
        <f ca="1">ROUND(VLOOKUP($Q$5,Stresses!$I$11:$K$17,3,FALSE)*(1+OFFSET(#REF!,$B24,$K$5))/(1+OFFSET(#REF!,$B24,1)),0)</f>
        <v>#REF!</v>
      </c>
      <c r="G24" s="99" t="e">
        <f ca="1">ROUND(VLOOKUP($Q$5,Stresses!$I$18:$K$24,2,FALSE)*(1+OFFSET(#REF!,$B24,$K$5))/(1+OFFSET(#REF!,$B24,1)),0)</f>
        <v>#REF!</v>
      </c>
      <c r="H24" s="101" t="e">
        <f ca="1">ROUND(VLOOKUP($Q$5,Stresses!$I$18:$K$24,3,FALSE)*(1+OFFSET(#REF!,$B24,$K$5))/(1+OFFSET(#REF!,$B24,1)),0)</f>
        <v>#REF!</v>
      </c>
      <c r="I24" s="99" t="e">
        <f ca="1">ROUND(VLOOKUP($Q$5,Stresses!$I$25:$K$31,2,FALSE)*(1+OFFSET(#REF!,$B24,$K$5))/(1+OFFSET(#REF!,$B24,1)),0)</f>
        <v>#REF!</v>
      </c>
      <c r="J24" s="101" t="e">
        <f ca="1">ROUND(VLOOKUP($Q$5,Stresses!$I$25:$K$31,3,FALSE)*(1+OFFSET(#REF!,$B24,$K$5))/(1+OFFSET(#REF!,$B24,1)),0)</f>
        <v>#REF!</v>
      </c>
      <c r="K24" s="52"/>
      <c r="L24" s="53">
        <f t="shared" si="3"/>
        <v>14</v>
      </c>
      <c r="M24" s="68">
        <f ca="1">OFFSET(RC_Corps!$B$11,L24,$Q$5+1)</f>
        <v>0.95083906074078228</v>
      </c>
      <c r="N24" s="94" t="e">
        <f t="shared" ca="1" si="4"/>
        <v>#REF!</v>
      </c>
      <c r="O24" s="69" t="e">
        <f t="shared" ca="1" si="5"/>
        <v>#REF!</v>
      </c>
      <c r="P24" s="96" t="e">
        <f t="shared" ca="1" si="6"/>
        <v>#REF!</v>
      </c>
      <c r="Q24" s="70">
        <f ca="1">OFFSET(RC_Corps!$J$11,L24,$Q$5+1)</f>
        <v>3.8988837456229994</v>
      </c>
      <c r="R24" s="71" t="e">
        <f t="shared" ca="1" si="7"/>
        <v>#REF!</v>
      </c>
      <c r="S24" s="52"/>
      <c r="T24" s="72" t="e">
        <f ca="1">OFFSET(#REF!,Main_Corps!L24,Main_Corps!$Q$5+1+(Main_Corps!$T$6-1)*5)+$T$7</f>
        <v>#REF!</v>
      </c>
      <c r="U24" s="65">
        <v>2.5371308898389344</v>
      </c>
      <c r="V24" s="65">
        <f t="shared" ca="1" si="1"/>
        <v>2.546639280446342</v>
      </c>
      <c r="W24" s="65">
        <f t="shared" ca="1" si="2"/>
        <v>2.5761197272951644</v>
      </c>
      <c r="X24" s="66"/>
      <c r="Y24" s="52" t="s">
        <v>13</v>
      </c>
      <c r="Z24" s="53">
        <v>14</v>
      </c>
      <c r="AA24" s="127"/>
      <c r="AB24" s="52"/>
      <c r="AC24" s="52"/>
      <c r="AD24" s="52"/>
      <c r="AE24" s="52"/>
      <c r="AF24" s="52"/>
    </row>
    <row r="25" spans="1:32" x14ac:dyDescent="0.25">
      <c r="A25" s="52"/>
      <c r="B25" s="53">
        <v>15</v>
      </c>
      <c r="C25" s="106" t="e">
        <f ca="1">100*OFFSET(#REF!,B25,$K$5)</f>
        <v>#REF!</v>
      </c>
      <c r="D25" s="52"/>
      <c r="E25" s="99" t="e">
        <f ca="1">ROUND(VLOOKUP($Q$5,Stresses!$I$11:$K$17,2,FALSE)*(1+OFFSET(#REF!,$B25,$K$5))/(1+OFFSET(#REF!,$B25,1)),0)</f>
        <v>#REF!</v>
      </c>
      <c r="F25" s="101" t="e">
        <f ca="1">ROUND(VLOOKUP($Q$5,Stresses!$I$11:$K$17,3,FALSE)*(1+OFFSET(#REF!,$B25,$K$5))/(1+OFFSET(#REF!,$B25,1)),0)</f>
        <v>#REF!</v>
      </c>
      <c r="G25" s="99" t="e">
        <f ca="1">ROUND(VLOOKUP($Q$5,Stresses!$I$18:$K$24,2,FALSE)*(1+OFFSET(#REF!,$B25,$K$5))/(1+OFFSET(#REF!,$B25,1)),0)</f>
        <v>#REF!</v>
      </c>
      <c r="H25" s="101" t="e">
        <f ca="1">ROUND(VLOOKUP($Q$5,Stresses!$I$18:$K$24,3,FALSE)*(1+OFFSET(#REF!,$B25,$K$5))/(1+OFFSET(#REF!,$B25,1)),0)</f>
        <v>#REF!</v>
      </c>
      <c r="I25" s="99" t="e">
        <f ca="1">ROUND(VLOOKUP($Q$5,Stresses!$I$25:$K$31,2,FALSE)*(1+OFFSET(#REF!,$B25,$K$5))/(1+OFFSET(#REF!,$B25,1)),0)</f>
        <v>#REF!</v>
      </c>
      <c r="J25" s="101" t="e">
        <f ca="1">ROUND(VLOOKUP($Q$5,Stresses!$I$25:$K$31,3,FALSE)*(1+OFFSET(#REF!,$B25,$K$5))/(1+OFFSET(#REF!,$B25,1)),0)</f>
        <v>#REF!</v>
      </c>
      <c r="K25" s="52"/>
      <c r="L25" s="53">
        <f t="shared" si="3"/>
        <v>15</v>
      </c>
      <c r="M25" s="68">
        <f ca="1">OFFSET(RC_Corps!$B$11,L25,$Q$5+1)</f>
        <v>0.88745380841892529</v>
      </c>
      <c r="N25" s="94" t="e">
        <f t="shared" ca="1" si="4"/>
        <v>#REF!</v>
      </c>
      <c r="O25" s="69" t="e">
        <f t="shared" ca="1" si="5"/>
        <v>#REF!</v>
      </c>
      <c r="P25" s="96" t="e">
        <f t="shared" ca="1" si="6"/>
        <v>#REF!</v>
      </c>
      <c r="Q25" s="70">
        <f ca="1">OFFSET(RC_Corps!$J$11,L25,$Q$5+1)</f>
        <v>4.1033376096606453</v>
      </c>
      <c r="R25" s="71" t="e">
        <f t="shared" ca="1" si="7"/>
        <v>#REF!</v>
      </c>
      <c r="S25" s="52"/>
      <c r="T25" s="72" t="e">
        <f ca="1">OFFSET(#REF!,Main_Corps!L25,Main_Corps!$Q$5+1+(Main_Corps!$T$6-1)*5)+$T$7</f>
        <v>#REF!</v>
      </c>
      <c r="U25" s="65">
        <v>2.6014741844643252</v>
      </c>
      <c r="V25" s="65">
        <f t="shared" ca="1" si="1"/>
        <v>2.6103487225485145</v>
      </c>
      <c r="W25" s="65">
        <f t="shared" ca="1" si="2"/>
        <v>2.6425075605609316</v>
      </c>
      <c r="X25" s="66"/>
      <c r="Y25" s="52" t="s">
        <v>35</v>
      </c>
      <c r="Z25" s="53">
        <v>15</v>
      </c>
      <c r="AA25" s="127"/>
      <c r="AB25" s="52"/>
      <c r="AC25" s="52"/>
      <c r="AD25" s="52"/>
      <c r="AE25" s="52"/>
      <c r="AF25" s="52"/>
    </row>
    <row r="26" spans="1:32" x14ac:dyDescent="0.25">
      <c r="A26" s="52"/>
      <c r="B26" s="53">
        <v>16</v>
      </c>
      <c r="C26" s="106" t="e">
        <f ca="1">100*OFFSET(#REF!,B26,$K$5)</f>
        <v>#REF!</v>
      </c>
      <c r="D26" s="52"/>
      <c r="E26" s="99" t="e">
        <f ca="1">ROUND(VLOOKUP($Q$5,Stresses!$I$11:$K$17,2,FALSE)*(1+OFFSET(#REF!,$B26,$K$5))/(1+OFFSET(#REF!,$B26,1)),0)</f>
        <v>#REF!</v>
      </c>
      <c r="F26" s="101" t="e">
        <f ca="1">ROUND(VLOOKUP($Q$5,Stresses!$I$11:$K$17,3,FALSE)*(1+OFFSET(#REF!,$B26,$K$5))/(1+OFFSET(#REF!,$B26,1)),0)</f>
        <v>#REF!</v>
      </c>
      <c r="G26" s="99" t="e">
        <f ca="1">ROUND(VLOOKUP($Q$5,Stresses!$I$18:$K$24,2,FALSE)*(1+OFFSET(#REF!,$B26,$K$5))/(1+OFFSET(#REF!,$B26,1)),0)</f>
        <v>#REF!</v>
      </c>
      <c r="H26" s="101" t="e">
        <f ca="1">ROUND(VLOOKUP($Q$5,Stresses!$I$18:$K$24,3,FALSE)*(1+OFFSET(#REF!,$B26,$K$5))/(1+OFFSET(#REF!,$B26,1)),0)</f>
        <v>#REF!</v>
      </c>
      <c r="I26" s="99" t="e">
        <f ca="1">ROUND(VLOOKUP($Q$5,Stresses!$I$25:$K$31,2,FALSE)*(1+OFFSET(#REF!,$B26,$K$5))/(1+OFFSET(#REF!,$B26,1)),0)</f>
        <v>#REF!</v>
      </c>
      <c r="J26" s="101" t="e">
        <f ca="1">ROUND(VLOOKUP($Q$5,Stresses!$I$25:$K$31,3,FALSE)*(1+OFFSET(#REF!,$B26,$K$5))/(1+OFFSET(#REF!,$B26,1)),0)</f>
        <v>#REF!</v>
      </c>
      <c r="K26" s="52"/>
      <c r="L26" s="53">
        <f t="shared" si="3"/>
        <v>16</v>
      </c>
      <c r="M26" s="68">
        <f ca="1">OFFSET(RC_Corps!$B$11,L26,$Q$5+1)</f>
        <v>0.88745380841892529</v>
      </c>
      <c r="N26" s="94" t="e">
        <f t="shared" ca="1" si="4"/>
        <v>#REF!</v>
      </c>
      <c r="O26" s="69" t="e">
        <f t="shared" ca="1" si="5"/>
        <v>#REF!</v>
      </c>
      <c r="P26" s="96" t="e">
        <f t="shared" ca="1" si="6"/>
        <v>#REF!</v>
      </c>
      <c r="Q26" s="70">
        <f ca="1">OFFSET(RC_Corps!$J$11,L26,$Q$5+1)</f>
        <v>4.3061390966487654</v>
      </c>
      <c r="R26" s="71" t="e">
        <f t="shared" ca="1" si="7"/>
        <v>#REF!</v>
      </c>
      <c r="S26" s="52"/>
      <c r="T26" s="72" t="e">
        <f ca="1">OFFSET(#REF!,Main_Corps!L26,Main_Corps!$Q$5+1+(Main_Corps!$T$6-1)*5)+$T$7</f>
        <v>#REF!</v>
      </c>
      <c r="U26" s="65">
        <v>2.6518645648737404</v>
      </c>
      <c r="V26" s="65">
        <f t="shared" ca="1" si="1"/>
        <v>2.6607391029579297</v>
      </c>
      <c r="W26" s="65">
        <f t="shared" ca="1" si="2"/>
        <v>2.6949259558402283</v>
      </c>
      <c r="X26" s="66"/>
      <c r="Y26" s="52" t="s">
        <v>45</v>
      </c>
      <c r="Z26" s="53">
        <v>16</v>
      </c>
      <c r="AA26" s="127"/>
      <c r="AB26" s="52"/>
      <c r="AC26" s="52"/>
      <c r="AD26" s="52"/>
      <c r="AE26" s="52"/>
      <c r="AF26" s="52"/>
    </row>
    <row r="27" spans="1:32" x14ac:dyDescent="0.25">
      <c r="A27" s="52"/>
      <c r="B27" s="53">
        <v>17</v>
      </c>
      <c r="C27" s="106" t="e">
        <f ca="1">100*OFFSET(#REF!,B27,$K$5)</f>
        <v>#REF!</v>
      </c>
      <c r="D27" s="52"/>
      <c r="E27" s="99" t="e">
        <f ca="1">ROUND(VLOOKUP($Q$5,Stresses!$I$11:$K$17,2,FALSE)*(1+OFFSET(#REF!,$B27,$K$5))/(1+OFFSET(#REF!,$B27,1)),0)</f>
        <v>#REF!</v>
      </c>
      <c r="F27" s="101" t="e">
        <f ca="1">ROUND(VLOOKUP($Q$5,Stresses!$I$11:$K$17,3,FALSE)*(1+OFFSET(#REF!,$B27,$K$5))/(1+OFFSET(#REF!,$B27,1)),0)</f>
        <v>#REF!</v>
      </c>
      <c r="G27" s="99" t="e">
        <f ca="1">ROUND(VLOOKUP($Q$5,Stresses!$I$18:$K$24,2,FALSE)*(1+OFFSET(#REF!,$B27,$K$5))/(1+OFFSET(#REF!,$B27,1)),0)</f>
        <v>#REF!</v>
      </c>
      <c r="H27" s="101" t="e">
        <f ca="1">ROUND(VLOOKUP($Q$5,Stresses!$I$18:$K$24,3,FALSE)*(1+OFFSET(#REF!,$B27,$K$5))/(1+OFFSET(#REF!,$B27,1)),0)</f>
        <v>#REF!</v>
      </c>
      <c r="I27" s="99" t="e">
        <f ca="1">ROUND(VLOOKUP($Q$5,Stresses!$I$25:$K$31,2,FALSE)*(1+OFFSET(#REF!,$B27,$K$5))/(1+OFFSET(#REF!,$B27,1)),0)</f>
        <v>#REF!</v>
      </c>
      <c r="J27" s="101" t="e">
        <f ca="1">ROUND(VLOOKUP($Q$5,Stresses!$I$25:$K$31,3,FALSE)*(1+OFFSET(#REF!,$B27,$K$5))/(1+OFFSET(#REF!,$B27,1)),0)</f>
        <v>#REF!</v>
      </c>
      <c r="K27" s="52"/>
      <c r="L27" s="53">
        <f t="shared" si="3"/>
        <v>17</v>
      </c>
      <c r="M27" s="68">
        <f ca="1">OFFSET(RC_Corps!$B$11,L27,$Q$5+1)</f>
        <v>0.88745380841892529</v>
      </c>
      <c r="N27" s="94" t="e">
        <f t="shared" ca="1" si="4"/>
        <v>#REF!</v>
      </c>
      <c r="O27" s="69" t="e">
        <f t="shared" ca="1" si="5"/>
        <v>#REF!</v>
      </c>
      <c r="P27" s="96" t="e">
        <f t="shared" ca="1" si="6"/>
        <v>#REF!</v>
      </c>
      <c r="Q27" s="70">
        <f ca="1">OFFSET(RC_Corps!$J$11,L27,$Q$5+1)</f>
        <v>4.5070876525428414</v>
      </c>
      <c r="R27" s="71" t="e">
        <f t="shared" ca="1" si="7"/>
        <v>#REF!</v>
      </c>
      <c r="S27" s="52"/>
      <c r="T27" s="72" t="e">
        <f ca="1">OFFSET(#REF!,Main_Corps!L27,Main_Corps!$Q$5+1+(Main_Corps!$T$6-1)*5)+$T$7</f>
        <v>#REF!</v>
      </c>
      <c r="U27" s="65">
        <v>2.6877862776406136</v>
      </c>
      <c r="V27" s="65">
        <f t="shared" ca="1" si="1"/>
        <v>2.6966608157248029</v>
      </c>
      <c r="W27" s="65">
        <f t="shared" ca="1" si="2"/>
        <v>2.7328571541660422</v>
      </c>
      <c r="X27" s="66"/>
      <c r="Y27" s="52" t="s">
        <v>46</v>
      </c>
      <c r="Z27" s="53">
        <v>17</v>
      </c>
      <c r="AA27" s="127"/>
      <c r="AB27" s="52"/>
      <c r="AC27" s="52"/>
      <c r="AD27" s="52"/>
      <c r="AE27" s="52"/>
      <c r="AF27" s="52"/>
    </row>
    <row r="28" spans="1:32" x14ac:dyDescent="0.25">
      <c r="A28" s="52"/>
      <c r="B28" s="53">
        <v>18</v>
      </c>
      <c r="C28" s="106" t="e">
        <f ca="1">100*OFFSET(#REF!,B28,$K$5)</f>
        <v>#REF!</v>
      </c>
      <c r="D28" s="52"/>
      <c r="E28" s="99" t="e">
        <f ca="1">ROUND(VLOOKUP($Q$5,Stresses!$I$11:$K$17,2,FALSE)*(1+OFFSET(#REF!,$B28,$K$5))/(1+OFFSET(#REF!,$B28,1)),0)</f>
        <v>#REF!</v>
      </c>
      <c r="F28" s="101" t="e">
        <f ca="1">ROUND(VLOOKUP($Q$5,Stresses!$I$11:$K$17,3,FALSE)*(1+OFFSET(#REF!,$B28,$K$5))/(1+OFFSET(#REF!,$B28,1)),0)</f>
        <v>#REF!</v>
      </c>
      <c r="G28" s="99" t="e">
        <f ca="1">ROUND(VLOOKUP($Q$5,Stresses!$I$18:$K$24,2,FALSE)*(1+OFFSET(#REF!,$B28,$K$5))/(1+OFFSET(#REF!,$B28,1)),0)</f>
        <v>#REF!</v>
      </c>
      <c r="H28" s="101" t="e">
        <f ca="1">ROUND(VLOOKUP($Q$5,Stresses!$I$18:$K$24,3,FALSE)*(1+OFFSET(#REF!,$B28,$K$5))/(1+OFFSET(#REF!,$B28,1)),0)</f>
        <v>#REF!</v>
      </c>
      <c r="I28" s="99" t="e">
        <f ca="1">ROUND(VLOOKUP($Q$5,Stresses!$I$25:$K$31,2,FALSE)*(1+OFFSET(#REF!,$B28,$K$5))/(1+OFFSET(#REF!,$B28,1)),0)</f>
        <v>#REF!</v>
      </c>
      <c r="J28" s="101" t="e">
        <f ca="1">ROUND(VLOOKUP($Q$5,Stresses!$I$25:$K$31,3,FALSE)*(1+OFFSET(#REF!,$B28,$K$5))/(1+OFFSET(#REF!,$B28,1)),0)</f>
        <v>#REF!</v>
      </c>
      <c r="K28" s="52"/>
      <c r="L28" s="53">
        <f t="shared" si="3"/>
        <v>18</v>
      </c>
      <c r="M28" s="68">
        <f ca="1">OFFSET(RC_Corps!$B$11,L28,$Q$5+1)</f>
        <v>0.88745380841892529</v>
      </c>
      <c r="N28" s="94" t="e">
        <f t="shared" ca="1" si="4"/>
        <v>#REF!</v>
      </c>
      <c r="O28" s="69" t="e">
        <f t="shared" ca="1" si="5"/>
        <v>#REF!</v>
      </c>
      <c r="P28" s="96" t="e">
        <f t="shared" ca="1" si="6"/>
        <v>#REF!</v>
      </c>
      <c r="Q28" s="70">
        <f ca="1">OFFSET(RC_Corps!$J$11,L28,$Q$5+1)</f>
        <v>4.7060533666110107</v>
      </c>
      <c r="R28" s="71" t="e">
        <f t="shared" ca="1" si="7"/>
        <v>#REF!</v>
      </c>
      <c r="S28" s="52"/>
      <c r="T28" s="72" t="e">
        <f ca="1">OFFSET(#REF!,Main_Corps!L28,Main_Corps!$Q$5+1+(Main_Corps!$T$6-1)*5)+$T$7</f>
        <v>#REF!</v>
      </c>
      <c r="U28" s="65">
        <v>2.7147425693922589</v>
      </c>
      <c r="V28" s="65">
        <f t="shared" ca="1" si="1"/>
        <v>2.7236171074764481</v>
      </c>
      <c r="W28" s="65">
        <f t="shared" ca="1" si="2"/>
        <v>2.761803103058369</v>
      </c>
      <c r="X28" s="66"/>
      <c r="Y28" s="52" t="s">
        <v>47</v>
      </c>
      <c r="Z28" s="53">
        <v>18</v>
      </c>
      <c r="AA28" s="127"/>
      <c r="AB28" s="52"/>
      <c r="AC28" s="52"/>
      <c r="AD28" s="52"/>
      <c r="AE28" s="52"/>
      <c r="AF28" s="52"/>
    </row>
    <row r="29" spans="1:32" x14ac:dyDescent="0.25">
      <c r="A29" s="52"/>
      <c r="B29" s="53">
        <v>19</v>
      </c>
      <c r="C29" s="106" t="e">
        <f ca="1">100*OFFSET(#REF!,B29,$K$5)</f>
        <v>#REF!</v>
      </c>
      <c r="D29" s="52"/>
      <c r="E29" s="99" t="e">
        <f ca="1">ROUND(VLOOKUP($Q$5,Stresses!$I$11:$K$17,2,FALSE)*(1+OFFSET(#REF!,$B29,$K$5))/(1+OFFSET(#REF!,$B29,1)),0)</f>
        <v>#REF!</v>
      </c>
      <c r="F29" s="101" t="e">
        <f ca="1">ROUND(VLOOKUP($Q$5,Stresses!$I$11:$K$17,3,FALSE)*(1+OFFSET(#REF!,$B29,$K$5))/(1+OFFSET(#REF!,$B29,1)),0)</f>
        <v>#REF!</v>
      </c>
      <c r="G29" s="99" t="e">
        <f ca="1">ROUND(VLOOKUP($Q$5,Stresses!$I$18:$K$24,2,FALSE)*(1+OFFSET(#REF!,$B29,$K$5))/(1+OFFSET(#REF!,$B29,1)),0)</f>
        <v>#REF!</v>
      </c>
      <c r="H29" s="101" t="e">
        <f ca="1">ROUND(VLOOKUP($Q$5,Stresses!$I$18:$K$24,3,FALSE)*(1+OFFSET(#REF!,$B29,$K$5))/(1+OFFSET(#REF!,$B29,1)),0)</f>
        <v>#REF!</v>
      </c>
      <c r="I29" s="99" t="e">
        <f ca="1">ROUND(VLOOKUP($Q$5,Stresses!$I$25:$K$31,2,FALSE)*(1+OFFSET(#REF!,$B29,$K$5))/(1+OFFSET(#REF!,$B29,1)),0)</f>
        <v>#REF!</v>
      </c>
      <c r="J29" s="101" t="e">
        <f ca="1">ROUND(VLOOKUP($Q$5,Stresses!$I$25:$K$31,3,FALSE)*(1+OFFSET(#REF!,$B29,$K$5))/(1+OFFSET(#REF!,$B29,1)),0)</f>
        <v>#REF!</v>
      </c>
      <c r="K29" s="52"/>
      <c r="L29" s="53">
        <f t="shared" si="3"/>
        <v>19</v>
      </c>
      <c r="M29" s="68">
        <f ca="1">OFFSET(RC_Corps!$B$11,L29,$Q$5+1)</f>
        <v>0.88745380841892529</v>
      </c>
      <c r="N29" s="94" t="e">
        <f t="shared" ca="1" si="4"/>
        <v>#REF!</v>
      </c>
      <c r="O29" s="69" t="e">
        <f t="shared" ca="1" si="5"/>
        <v>#REF!</v>
      </c>
      <c r="P29" s="96" t="e">
        <f t="shared" ca="1" si="6"/>
        <v>#REF!</v>
      </c>
      <c r="Q29" s="70">
        <f ca="1">OFFSET(RC_Corps!$J$11,L29,$Q$5+1)</f>
        <v>4.9029569952312837</v>
      </c>
      <c r="R29" s="71" t="e">
        <f t="shared" ca="1" si="7"/>
        <v>#REF!</v>
      </c>
      <c r="S29" s="52"/>
      <c r="T29" s="72" t="e">
        <f ca="1">OFFSET(#REF!,Main_Corps!L29,Main_Corps!$Q$5+1+(Main_Corps!$T$6-1)*5)+$T$7</f>
        <v>#REF!</v>
      </c>
      <c r="U29" s="65">
        <v>2.7324280338081319</v>
      </c>
      <c r="V29" s="65">
        <f t="shared" ca="1" si="1"/>
        <v>2.7413025718923212</v>
      </c>
      <c r="W29" s="65">
        <f t="shared" ca="1" si="2"/>
        <v>2.7814576037604448</v>
      </c>
      <c r="X29" s="66"/>
      <c r="Y29" s="52" t="s">
        <v>14</v>
      </c>
      <c r="Z29" s="53">
        <v>19</v>
      </c>
      <c r="AA29" s="127"/>
      <c r="AB29" s="52"/>
      <c r="AC29" s="52"/>
      <c r="AD29" s="52"/>
      <c r="AE29" s="52"/>
      <c r="AF29" s="52"/>
    </row>
    <row r="30" spans="1:32" x14ac:dyDescent="0.25">
      <c r="A30" s="52"/>
      <c r="B30" s="53">
        <v>20</v>
      </c>
      <c r="C30" s="106" t="e">
        <f ca="1">100*OFFSET(#REF!,B30,$K$5)</f>
        <v>#REF!</v>
      </c>
      <c r="D30" s="52"/>
      <c r="E30" s="99" t="e">
        <f ca="1">ROUND(VLOOKUP($Q$5,Stresses!$I$11:$K$17,2,FALSE)*(1+OFFSET(#REF!,$B30,$K$5))/(1+OFFSET(#REF!,$B30,1)),0)</f>
        <v>#REF!</v>
      </c>
      <c r="F30" s="101" t="e">
        <f ca="1">ROUND(VLOOKUP($Q$5,Stresses!$I$11:$K$17,3,FALSE)*(1+OFFSET(#REF!,$B30,$K$5))/(1+OFFSET(#REF!,$B30,1)),0)</f>
        <v>#REF!</v>
      </c>
      <c r="G30" s="99" t="e">
        <f ca="1">ROUND(VLOOKUP($Q$5,Stresses!$I$18:$K$24,2,FALSE)*(1+OFFSET(#REF!,$B30,$K$5))/(1+OFFSET(#REF!,$B30,1)),0)</f>
        <v>#REF!</v>
      </c>
      <c r="H30" s="101" t="e">
        <f ca="1">ROUND(VLOOKUP($Q$5,Stresses!$I$18:$K$24,3,FALSE)*(1+OFFSET(#REF!,$B30,$K$5))/(1+OFFSET(#REF!,$B30,1)),0)</f>
        <v>#REF!</v>
      </c>
      <c r="I30" s="99" t="e">
        <f ca="1">ROUND(VLOOKUP($Q$5,Stresses!$I$25:$K$31,2,FALSE)*(1+OFFSET(#REF!,$B30,$K$5))/(1+OFFSET(#REF!,$B30,1)),0)</f>
        <v>#REF!</v>
      </c>
      <c r="J30" s="101" t="e">
        <f ca="1">ROUND(VLOOKUP($Q$5,Stresses!$I$25:$K$31,3,FALSE)*(1+OFFSET(#REF!,$B30,$K$5))/(1+OFFSET(#REF!,$B30,1)),0)</f>
        <v>#REF!</v>
      </c>
      <c r="K30" s="52"/>
      <c r="L30" s="53">
        <f t="shared" si="3"/>
        <v>20</v>
      </c>
      <c r="M30" s="68">
        <f ca="1">OFFSET(RC_Corps!$B$11,L30,$Q$5+1)</f>
        <v>0.88745380841892529</v>
      </c>
      <c r="N30" s="94" t="e">
        <f t="shared" ca="1" si="4"/>
        <v>#REF!</v>
      </c>
      <c r="O30" s="69" t="e">
        <f t="shared" ca="1" si="5"/>
        <v>#REF!</v>
      </c>
      <c r="P30" s="96" t="e">
        <f t="shared" ca="1" si="6"/>
        <v>#REF!</v>
      </c>
      <c r="Q30" s="70">
        <f ca="1">OFFSET(RC_Corps!$J$11,L30,$Q$5+1)</f>
        <v>5.0977560524088679</v>
      </c>
      <c r="R30" s="71" t="e">
        <f t="shared" ca="1" si="7"/>
        <v>#REF!</v>
      </c>
      <c r="S30" s="52"/>
      <c r="T30" s="72" t="e">
        <f ca="1">OFFSET(#REF!,Main_Corps!L30,Main_Corps!$Q$5+1+(Main_Corps!$T$6-1)*5)+$T$7</f>
        <v>#REF!</v>
      </c>
      <c r="U30" s="65">
        <v>2.7405592660070477</v>
      </c>
      <c r="V30" s="65">
        <f t="shared" ca="1" si="1"/>
        <v>2.7494338040912369</v>
      </c>
      <c r="W30" s="65">
        <f t="shared" ca="1" si="2"/>
        <v>2.7915368265311362</v>
      </c>
      <c r="X30" s="66"/>
      <c r="Y30" s="52" t="s">
        <v>48</v>
      </c>
      <c r="Z30" s="53">
        <v>20</v>
      </c>
      <c r="AA30" s="127"/>
      <c r="AB30" s="52"/>
      <c r="AC30" s="52"/>
      <c r="AD30" s="52"/>
      <c r="AE30" s="52"/>
      <c r="AF30" s="52"/>
    </row>
    <row r="31" spans="1:32" x14ac:dyDescent="0.25">
      <c r="A31" s="52"/>
      <c r="B31" s="53">
        <v>21</v>
      </c>
      <c r="C31" s="106" t="e">
        <f ca="1">100*OFFSET(#REF!,B31,$K$5)</f>
        <v>#REF!</v>
      </c>
      <c r="D31" s="52"/>
      <c r="E31" s="99" t="e">
        <f ca="1">ROUND(VLOOKUP($Q$5,Stresses!$I$11:$K$17,2,FALSE)*(1+OFFSET(#REF!,$B31,$K$5))/(1+OFFSET(#REF!,$B31,1)),0)</f>
        <v>#REF!</v>
      </c>
      <c r="F31" s="101" t="e">
        <f ca="1">ROUND(VLOOKUP($Q$5,Stresses!$I$11:$K$17,3,FALSE)*(1+OFFSET(#REF!,$B31,$K$5))/(1+OFFSET(#REF!,$B31,1)),0)</f>
        <v>#REF!</v>
      </c>
      <c r="G31" s="99" t="e">
        <f ca="1">ROUND(VLOOKUP($Q$5,Stresses!$I$18:$K$24,2,FALSE)*(1+OFFSET(#REF!,$B31,$K$5))/(1+OFFSET(#REF!,$B31,1)),0)</f>
        <v>#REF!</v>
      </c>
      <c r="H31" s="101" t="e">
        <f ca="1">ROUND(VLOOKUP($Q$5,Stresses!$I$18:$K$24,3,FALSE)*(1+OFFSET(#REF!,$B31,$K$5))/(1+OFFSET(#REF!,$B31,1)),0)</f>
        <v>#REF!</v>
      </c>
      <c r="I31" s="99" t="e">
        <f ca="1">ROUND(VLOOKUP($Q$5,Stresses!$I$25:$K$31,2,FALSE)*(1+OFFSET(#REF!,$B31,$K$5))/(1+OFFSET(#REF!,$B31,1)),0)</f>
        <v>#REF!</v>
      </c>
      <c r="J31" s="101" t="e">
        <f ca="1">ROUND(VLOOKUP($Q$5,Stresses!$I$25:$K$31,3,FALSE)*(1+OFFSET(#REF!,$B31,$K$5))/(1+OFFSET(#REF!,$B31,1)),0)</f>
        <v>#REF!</v>
      </c>
      <c r="K31" s="52"/>
      <c r="L31" s="53">
        <f>B31</f>
        <v>21</v>
      </c>
      <c r="M31" s="73"/>
      <c r="N31" s="74"/>
      <c r="O31" s="75"/>
      <c r="P31" s="96" t="e">
        <f t="shared" ref="P31:P40" ca="1" si="8">P30</f>
        <v>#REF!</v>
      </c>
      <c r="Q31" s="70">
        <f ca="1">OFFSET(RC_Corps!$J$11,Main_Corps!L31,Main_Corps!$Q$5+1)</f>
        <v>5.2904349408273621</v>
      </c>
      <c r="R31" s="71" t="e">
        <f t="shared" ca="1" si="7"/>
        <v>#REF!</v>
      </c>
      <c r="S31" s="52"/>
      <c r="T31" s="72" t="e">
        <f ca="1">OFFSET(#REF!,Main_Corps!L31,Main_Corps!$Q$5+1+(Main_Corps!$T$6-1)*5)+$T$7</f>
        <v>#REF!</v>
      </c>
      <c r="U31" s="65">
        <v>2.7405592660070477</v>
      </c>
      <c r="V31" s="65">
        <f t="shared" ref="V31:V40" si="9">U31+M31/100</f>
        <v>2.7405592660070477</v>
      </c>
      <c r="W31" s="65">
        <f t="shared" ca="1" si="2"/>
        <v>2.7934636154153214</v>
      </c>
      <c r="X31" s="66"/>
      <c r="Y31" s="52" t="s">
        <v>49</v>
      </c>
      <c r="Z31" s="53">
        <v>21</v>
      </c>
      <c r="AA31" s="127"/>
      <c r="AB31" s="52"/>
      <c r="AC31" s="52"/>
      <c r="AD31" s="52"/>
      <c r="AE31" s="52"/>
      <c r="AF31" s="52"/>
    </row>
    <row r="32" spans="1:32" x14ac:dyDescent="0.25">
      <c r="A32" s="52"/>
      <c r="B32" s="53">
        <v>22</v>
      </c>
      <c r="C32" s="106" t="e">
        <f ca="1">100*OFFSET(#REF!,B32,$K$5)</f>
        <v>#REF!</v>
      </c>
      <c r="D32" s="52"/>
      <c r="E32" s="99" t="e">
        <f ca="1">ROUND(VLOOKUP($Q$5,Stresses!$I$11:$K$17,2,FALSE)*(1+OFFSET(#REF!,$B32,$K$5))/(1+OFFSET(#REF!,$B32,1)),0)</f>
        <v>#REF!</v>
      </c>
      <c r="F32" s="101" t="e">
        <f ca="1">ROUND(VLOOKUP($Q$5,Stresses!$I$11:$K$17,3,FALSE)*(1+OFFSET(#REF!,$B32,$K$5))/(1+OFFSET(#REF!,$B32,1)),0)</f>
        <v>#REF!</v>
      </c>
      <c r="G32" s="99" t="e">
        <f ca="1">ROUND(VLOOKUP($Q$5,Stresses!$I$18:$K$24,2,FALSE)*(1+OFFSET(#REF!,$B32,$K$5))/(1+OFFSET(#REF!,$B32,1)),0)</f>
        <v>#REF!</v>
      </c>
      <c r="H32" s="101" t="e">
        <f ca="1">ROUND(VLOOKUP($Q$5,Stresses!$I$18:$K$24,3,FALSE)*(1+OFFSET(#REF!,$B32,$K$5))/(1+OFFSET(#REF!,$B32,1)),0)</f>
        <v>#REF!</v>
      </c>
      <c r="I32" s="99" t="e">
        <f ca="1">ROUND(VLOOKUP($Q$5,Stresses!$I$25:$K$31,2,FALSE)*(1+OFFSET(#REF!,$B32,$K$5))/(1+OFFSET(#REF!,$B32,1)),0)</f>
        <v>#REF!</v>
      </c>
      <c r="J32" s="101" t="e">
        <f ca="1">ROUND(VLOOKUP($Q$5,Stresses!$I$25:$K$31,3,FALSE)*(1+OFFSET(#REF!,$B32,$K$5))/(1+OFFSET(#REF!,$B32,1)),0)</f>
        <v>#REF!</v>
      </c>
      <c r="K32" s="52"/>
      <c r="L32" s="53">
        <f t="shared" si="3"/>
        <v>22</v>
      </c>
      <c r="M32" s="73"/>
      <c r="N32" s="74"/>
      <c r="O32" s="75"/>
      <c r="P32" s="96" t="e">
        <f t="shared" ca="1" si="8"/>
        <v>#REF!</v>
      </c>
      <c r="Q32" s="70">
        <f ca="1">OFFSET(RC_Corps!$J$11,Main_Corps!L32,Main_Corps!$Q$5+1)</f>
        <v>5.4809978342539045</v>
      </c>
      <c r="R32" s="71" t="e">
        <f t="shared" ca="1" si="7"/>
        <v>#REF!</v>
      </c>
      <c r="S32" s="52"/>
      <c r="T32" s="72" t="e">
        <f ca="1">OFFSET(#REF!,Main_Corps!L32,Main_Corps!$Q$5+1+(Main_Corps!$T$6-1)*5)+$T$7</f>
        <v>#REF!</v>
      </c>
      <c r="U32" s="65">
        <v>2.7405592660070477</v>
      </c>
      <c r="V32" s="65">
        <f t="shared" si="9"/>
        <v>2.7405592660070477</v>
      </c>
      <c r="W32" s="65">
        <f t="shared" ca="1" si="2"/>
        <v>2.7953692443495868</v>
      </c>
      <c r="X32" s="66"/>
      <c r="Y32" s="52" t="s">
        <v>50</v>
      </c>
      <c r="Z32" s="53">
        <v>22</v>
      </c>
      <c r="AA32" s="127"/>
      <c r="AB32" s="52"/>
      <c r="AC32" s="52"/>
      <c r="AD32" s="52"/>
      <c r="AE32" s="52"/>
      <c r="AF32" s="52"/>
    </row>
    <row r="33" spans="1:32" x14ac:dyDescent="0.25">
      <c r="A33" s="52"/>
      <c r="B33" s="53">
        <v>23</v>
      </c>
      <c r="C33" s="106" t="e">
        <f ca="1">100*OFFSET(#REF!,B33,$K$5)</f>
        <v>#REF!</v>
      </c>
      <c r="D33" s="52"/>
      <c r="E33" s="99" t="e">
        <f ca="1">ROUND(VLOOKUP($Q$5,Stresses!$I$11:$K$17,2,FALSE)*(1+OFFSET(#REF!,$B33,$K$5))/(1+OFFSET(#REF!,$B33,1)),0)</f>
        <v>#REF!</v>
      </c>
      <c r="F33" s="101" t="e">
        <f ca="1">ROUND(VLOOKUP($Q$5,Stresses!$I$11:$K$17,3,FALSE)*(1+OFFSET(#REF!,$B33,$K$5))/(1+OFFSET(#REF!,$B33,1)),0)</f>
        <v>#REF!</v>
      </c>
      <c r="G33" s="99" t="e">
        <f ca="1">ROUND(VLOOKUP($Q$5,Stresses!$I$18:$K$24,2,FALSE)*(1+OFFSET(#REF!,$B33,$K$5))/(1+OFFSET(#REF!,$B33,1)),0)</f>
        <v>#REF!</v>
      </c>
      <c r="H33" s="101" t="e">
        <f ca="1">ROUND(VLOOKUP($Q$5,Stresses!$I$18:$K$24,3,FALSE)*(1+OFFSET(#REF!,$B33,$K$5))/(1+OFFSET(#REF!,$B33,1)),0)</f>
        <v>#REF!</v>
      </c>
      <c r="I33" s="99" t="e">
        <f ca="1">ROUND(VLOOKUP($Q$5,Stresses!$I$25:$K$31,2,FALSE)*(1+OFFSET(#REF!,$B33,$K$5))/(1+OFFSET(#REF!,$B33,1)),0)</f>
        <v>#REF!</v>
      </c>
      <c r="J33" s="101" t="e">
        <f ca="1">ROUND(VLOOKUP($Q$5,Stresses!$I$25:$K$31,3,FALSE)*(1+OFFSET(#REF!,$B33,$K$5))/(1+OFFSET(#REF!,$B33,1)),0)</f>
        <v>#REF!</v>
      </c>
      <c r="K33" s="52"/>
      <c r="L33" s="53">
        <f t="shared" si="3"/>
        <v>23</v>
      </c>
      <c r="M33" s="73"/>
      <c r="N33" s="74"/>
      <c r="O33" s="75"/>
      <c r="P33" s="96" t="e">
        <f t="shared" ca="1" si="8"/>
        <v>#REF!</v>
      </c>
      <c r="Q33" s="70">
        <f ca="1">OFFSET(RC_Corps!$J$11,Main_Corps!L33,Main_Corps!$Q$5+1)</f>
        <v>5.6694634707195544</v>
      </c>
      <c r="R33" s="71" t="e">
        <f t="shared" ca="1" si="7"/>
        <v>#REF!</v>
      </c>
      <c r="S33" s="52"/>
      <c r="T33" s="72" t="e">
        <f ca="1">OFFSET(#REF!,Main_Corps!L33,Main_Corps!$Q$5+1+(Main_Corps!$T$6-1)*5)+$T$7</f>
        <v>#REF!</v>
      </c>
      <c r="U33" s="65">
        <v>2.7405592660070477</v>
      </c>
      <c r="V33" s="65">
        <f t="shared" si="9"/>
        <v>2.7405592660070477</v>
      </c>
      <c r="W33" s="65">
        <f t="shared" ca="1" si="2"/>
        <v>2.7972539007142432</v>
      </c>
      <c r="X33" s="66"/>
      <c r="Y33" s="52" t="s">
        <v>51</v>
      </c>
      <c r="Z33" s="53">
        <v>23</v>
      </c>
      <c r="AA33" s="127"/>
      <c r="AB33" s="52"/>
      <c r="AC33" s="52"/>
      <c r="AD33" s="52"/>
      <c r="AE33" s="52"/>
      <c r="AF33" s="52"/>
    </row>
    <row r="34" spans="1:32" x14ac:dyDescent="0.25">
      <c r="A34" s="52"/>
      <c r="B34" s="53">
        <v>24</v>
      </c>
      <c r="C34" s="106" t="e">
        <f ca="1">100*OFFSET(#REF!,B34,$K$5)</f>
        <v>#REF!</v>
      </c>
      <c r="D34" s="52"/>
      <c r="E34" s="99" t="e">
        <f ca="1">ROUND(VLOOKUP($Q$5,Stresses!$I$11:$K$17,2,FALSE)*(1+OFFSET(#REF!,$B34,$K$5))/(1+OFFSET(#REF!,$B34,1)),0)</f>
        <v>#REF!</v>
      </c>
      <c r="F34" s="101" t="e">
        <f ca="1">ROUND(VLOOKUP($Q$5,Stresses!$I$11:$K$17,3,FALSE)*(1+OFFSET(#REF!,$B34,$K$5))/(1+OFFSET(#REF!,$B34,1)),0)</f>
        <v>#REF!</v>
      </c>
      <c r="G34" s="99" t="e">
        <f ca="1">ROUND(VLOOKUP($Q$5,Stresses!$I$18:$K$24,2,FALSE)*(1+OFFSET(#REF!,$B34,$K$5))/(1+OFFSET(#REF!,$B34,1)),0)</f>
        <v>#REF!</v>
      </c>
      <c r="H34" s="101" t="e">
        <f ca="1">ROUND(VLOOKUP($Q$5,Stresses!$I$18:$K$24,3,FALSE)*(1+OFFSET(#REF!,$B34,$K$5))/(1+OFFSET(#REF!,$B34,1)),0)</f>
        <v>#REF!</v>
      </c>
      <c r="I34" s="99" t="e">
        <f ca="1">ROUND(VLOOKUP($Q$5,Stresses!$I$25:$K$31,2,FALSE)*(1+OFFSET(#REF!,$B34,$K$5))/(1+OFFSET(#REF!,$B34,1)),0)</f>
        <v>#REF!</v>
      </c>
      <c r="J34" s="101" t="e">
        <f ca="1">ROUND(VLOOKUP($Q$5,Stresses!$I$25:$K$31,3,FALSE)*(1+OFFSET(#REF!,$B34,$K$5))/(1+OFFSET(#REF!,$B34,1)),0)</f>
        <v>#REF!</v>
      </c>
      <c r="K34" s="52"/>
      <c r="L34" s="53">
        <f t="shared" si="3"/>
        <v>24</v>
      </c>
      <c r="M34" s="73"/>
      <c r="N34" s="74"/>
      <c r="O34" s="75"/>
      <c r="P34" s="96" t="e">
        <f t="shared" ca="1" si="8"/>
        <v>#REF!</v>
      </c>
      <c r="Q34" s="70">
        <f ca="1">OFFSET(RC_Corps!$J$11,Main_Corps!L34,Main_Corps!$Q$5+1)</f>
        <v>5.8558612962616792</v>
      </c>
      <c r="R34" s="71" t="e">
        <f t="shared" ca="1" si="7"/>
        <v>#REF!</v>
      </c>
      <c r="S34" s="52"/>
      <c r="T34" s="72" t="e">
        <f ca="1">OFFSET(#REF!,Main_Corps!L34,Main_Corps!$Q$5+1+(Main_Corps!$T$6-1)*5)+$T$7</f>
        <v>#REF!</v>
      </c>
      <c r="U34" s="65">
        <v>2.7405592660070477</v>
      </c>
      <c r="V34" s="65">
        <f t="shared" si="9"/>
        <v>2.7405592660070477</v>
      </c>
      <c r="W34" s="65">
        <f t="shared" ca="1" si="2"/>
        <v>2.7991178789696645</v>
      </c>
      <c r="X34" s="66"/>
      <c r="Y34" s="52" t="s">
        <v>2</v>
      </c>
      <c r="Z34" s="53">
        <v>24</v>
      </c>
      <c r="AA34" s="127"/>
      <c r="AB34" s="52"/>
      <c r="AC34" s="52"/>
      <c r="AD34" s="52"/>
      <c r="AE34" s="52"/>
      <c r="AF34" s="52"/>
    </row>
    <row r="35" spans="1:32" x14ac:dyDescent="0.25">
      <c r="A35" s="52"/>
      <c r="B35" s="53">
        <v>25</v>
      </c>
      <c r="C35" s="106" t="e">
        <f ca="1">100*OFFSET(#REF!,B35,$K$5)</f>
        <v>#REF!</v>
      </c>
      <c r="D35" s="52"/>
      <c r="E35" s="99" t="e">
        <f ca="1">ROUND(VLOOKUP($Q$5,Stresses!$I$11:$K$17,2,FALSE)*(1+OFFSET(#REF!,$B35,$K$5))/(1+OFFSET(#REF!,$B35,1)),0)</f>
        <v>#REF!</v>
      </c>
      <c r="F35" s="101" t="e">
        <f ca="1">ROUND(VLOOKUP($Q$5,Stresses!$I$11:$K$17,3,FALSE)*(1+OFFSET(#REF!,$B35,$K$5))/(1+OFFSET(#REF!,$B35,1)),0)</f>
        <v>#REF!</v>
      </c>
      <c r="G35" s="99" t="e">
        <f ca="1">ROUND(VLOOKUP($Q$5,Stresses!$I$18:$K$24,2,FALSE)*(1+OFFSET(#REF!,$B35,$K$5))/(1+OFFSET(#REF!,$B35,1)),0)</f>
        <v>#REF!</v>
      </c>
      <c r="H35" s="101" t="e">
        <f ca="1">ROUND(VLOOKUP($Q$5,Stresses!$I$18:$K$24,3,FALSE)*(1+OFFSET(#REF!,$B35,$K$5))/(1+OFFSET(#REF!,$B35,1)),0)</f>
        <v>#REF!</v>
      </c>
      <c r="I35" s="99" t="e">
        <f ca="1">ROUND(VLOOKUP($Q$5,Stresses!$I$25:$K$31,2,FALSE)*(1+OFFSET(#REF!,$B35,$K$5))/(1+OFFSET(#REF!,$B35,1)),0)</f>
        <v>#REF!</v>
      </c>
      <c r="J35" s="101" t="e">
        <f ca="1">ROUND(VLOOKUP($Q$5,Stresses!$I$25:$K$31,3,FALSE)*(1+OFFSET(#REF!,$B35,$K$5))/(1+OFFSET(#REF!,$B35,1)),0)</f>
        <v>#REF!</v>
      </c>
      <c r="K35" s="52"/>
      <c r="L35" s="53">
        <f t="shared" si="3"/>
        <v>25</v>
      </c>
      <c r="M35" s="73"/>
      <c r="N35" s="74"/>
      <c r="O35" s="75"/>
      <c r="P35" s="96" t="e">
        <f t="shared" ca="1" si="8"/>
        <v>#REF!</v>
      </c>
      <c r="Q35" s="70">
        <f ca="1">OFFSET(RC_Corps!$J$11,Main_Corps!L35,Main_Corps!$Q$5+1)</f>
        <v>6.040228578439744</v>
      </c>
      <c r="R35" s="71" t="e">
        <f t="shared" ca="1" si="7"/>
        <v>#REF!</v>
      </c>
      <c r="S35" s="52"/>
      <c r="T35" s="72" t="e">
        <f ca="1">OFFSET(#REF!,Main_Corps!L35,Main_Corps!$Q$5+1+(Main_Corps!$T$6-1)*5)+$T$7</f>
        <v>#REF!</v>
      </c>
      <c r="U35" s="65">
        <v>2.7405592660070477</v>
      </c>
      <c r="V35" s="65">
        <f t="shared" si="9"/>
        <v>2.7405592660070477</v>
      </c>
      <c r="W35" s="65">
        <f t="shared" ca="1" si="2"/>
        <v>2.800961551791445</v>
      </c>
      <c r="X35" s="66"/>
      <c r="Y35" s="52" t="s">
        <v>3</v>
      </c>
      <c r="Z35" s="53">
        <v>25</v>
      </c>
      <c r="AA35" s="127"/>
      <c r="AB35" s="52"/>
      <c r="AC35" s="52"/>
      <c r="AD35" s="52"/>
      <c r="AE35" s="52"/>
      <c r="AF35" s="52"/>
    </row>
    <row r="36" spans="1:32" x14ac:dyDescent="0.25">
      <c r="A36" s="52"/>
      <c r="B36" s="53">
        <v>26</v>
      </c>
      <c r="C36" s="106" t="e">
        <f ca="1">100*OFFSET(#REF!,B36,$K$5)</f>
        <v>#REF!</v>
      </c>
      <c r="D36" s="52"/>
      <c r="E36" s="99" t="e">
        <f ca="1">ROUND(VLOOKUP($Q$5,Stresses!$I$11:$K$17,2,FALSE)*(1+OFFSET(#REF!,$B36,$K$5))/(1+OFFSET(#REF!,$B36,1)),0)</f>
        <v>#REF!</v>
      </c>
      <c r="F36" s="101" t="e">
        <f ca="1">ROUND(VLOOKUP($Q$5,Stresses!$I$11:$K$17,3,FALSE)*(1+OFFSET(#REF!,$B36,$K$5))/(1+OFFSET(#REF!,$B36,1)),0)</f>
        <v>#REF!</v>
      </c>
      <c r="G36" s="99" t="e">
        <f ca="1">ROUND(VLOOKUP($Q$5,Stresses!$I$18:$K$24,2,FALSE)*(1+OFFSET(#REF!,$B36,$K$5))/(1+OFFSET(#REF!,$B36,1)),0)</f>
        <v>#REF!</v>
      </c>
      <c r="H36" s="101" t="e">
        <f ca="1">ROUND(VLOOKUP($Q$5,Stresses!$I$18:$K$24,3,FALSE)*(1+OFFSET(#REF!,$B36,$K$5))/(1+OFFSET(#REF!,$B36,1)),0)</f>
        <v>#REF!</v>
      </c>
      <c r="I36" s="99" t="e">
        <f ca="1">ROUND(VLOOKUP($Q$5,Stresses!$I$25:$K$31,2,FALSE)*(1+OFFSET(#REF!,$B36,$K$5))/(1+OFFSET(#REF!,$B36,1)),0)</f>
        <v>#REF!</v>
      </c>
      <c r="J36" s="101" t="e">
        <f ca="1">ROUND(VLOOKUP($Q$5,Stresses!$I$25:$K$31,3,FALSE)*(1+OFFSET(#REF!,$B36,$K$5))/(1+OFFSET(#REF!,$B36,1)),0)</f>
        <v>#REF!</v>
      </c>
      <c r="K36" s="52"/>
      <c r="L36" s="53">
        <f t="shared" si="3"/>
        <v>26</v>
      </c>
      <c r="M36" s="73"/>
      <c r="N36" s="74"/>
      <c r="O36" s="75"/>
      <c r="P36" s="96" t="e">
        <f t="shared" ca="1" si="8"/>
        <v>#REF!</v>
      </c>
      <c r="Q36" s="70">
        <f ca="1">OFFSET(RC_Corps!$J$11,Main_Corps!L36,Main_Corps!$Q$5+1)</f>
        <v>6.2226082261435343</v>
      </c>
      <c r="R36" s="71" t="e">
        <f t="shared" ca="1" si="7"/>
        <v>#REF!</v>
      </c>
      <c r="S36" s="52"/>
      <c r="T36" s="72" t="e">
        <f ca="1">OFFSET(#REF!,Main_Corps!L36,Main_Corps!$Q$5+1+(Main_Corps!$T$6-1)*5)+$T$7</f>
        <v>#REF!</v>
      </c>
      <c r="U36" s="65">
        <v>2.7405592660070477</v>
      </c>
      <c r="V36" s="65">
        <f t="shared" si="9"/>
        <v>2.7405592660070477</v>
      </c>
      <c r="W36" s="65">
        <f t="shared" ca="1" si="2"/>
        <v>2.802785348268483</v>
      </c>
      <c r="X36" s="66"/>
      <c r="Y36" s="52" t="s">
        <v>52</v>
      </c>
      <c r="Z36" s="53">
        <v>26</v>
      </c>
      <c r="AA36" s="127"/>
      <c r="AB36" s="52"/>
      <c r="AC36" s="52"/>
      <c r="AD36" s="52"/>
      <c r="AE36" s="52"/>
      <c r="AF36" s="52"/>
    </row>
    <row r="37" spans="1:32" x14ac:dyDescent="0.25">
      <c r="A37" s="52"/>
      <c r="B37" s="53">
        <v>27</v>
      </c>
      <c r="C37" s="106" t="e">
        <f ca="1">100*OFFSET(#REF!,B37,$K$5)</f>
        <v>#REF!</v>
      </c>
      <c r="D37" s="52"/>
      <c r="E37" s="99" t="e">
        <f ca="1">ROUND(VLOOKUP($Q$5,Stresses!$I$11:$K$17,2,FALSE)*(1+OFFSET(#REF!,$B37,$K$5))/(1+OFFSET(#REF!,$B37,1)),0)</f>
        <v>#REF!</v>
      </c>
      <c r="F37" s="101" t="e">
        <f ca="1">ROUND(VLOOKUP($Q$5,Stresses!$I$11:$K$17,3,FALSE)*(1+OFFSET(#REF!,$B37,$K$5))/(1+OFFSET(#REF!,$B37,1)),0)</f>
        <v>#REF!</v>
      </c>
      <c r="G37" s="99" t="e">
        <f ca="1">ROUND(VLOOKUP($Q$5,Stresses!$I$18:$K$24,2,FALSE)*(1+OFFSET(#REF!,$B37,$K$5))/(1+OFFSET(#REF!,$B37,1)),0)</f>
        <v>#REF!</v>
      </c>
      <c r="H37" s="101" t="e">
        <f ca="1">ROUND(VLOOKUP($Q$5,Stresses!$I$18:$K$24,3,FALSE)*(1+OFFSET(#REF!,$B37,$K$5))/(1+OFFSET(#REF!,$B37,1)),0)</f>
        <v>#REF!</v>
      </c>
      <c r="I37" s="99" t="e">
        <f ca="1">ROUND(VLOOKUP($Q$5,Stresses!$I$25:$K$31,2,FALSE)*(1+OFFSET(#REF!,$B37,$K$5))/(1+OFFSET(#REF!,$B37,1)),0)</f>
        <v>#REF!</v>
      </c>
      <c r="J37" s="101" t="e">
        <f ca="1">ROUND(VLOOKUP($Q$5,Stresses!$I$25:$K$31,3,FALSE)*(1+OFFSET(#REF!,$B37,$K$5))/(1+OFFSET(#REF!,$B37,1)),0)</f>
        <v>#REF!</v>
      </c>
      <c r="K37" s="52"/>
      <c r="L37" s="53">
        <f t="shared" si="3"/>
        <v>27</v>
      </c>
      <c r="M37" s="73"/>
      <c r="N37" s="74"/>
      <c r="O37" s="75"/>
      <c r="P37" s="96" t="e">
        <f t="shared" ca="1" si="8"/>
        <v>#REF!</v>
      </c>
      <c r="Q37" s="70">
        <f ca="1">OFFSET(RC_Corps!$J$11,Main_Corps!L37,Main_Corps!$Q$5+1)</f>
        <v>6.4030471304103314</v>
      </c>
      <c r="R37" s="71" t="e">
        <f t="shared" ca="1" si="7"/>
        <v>#REF!</v>
      </c>
      <c r="S37" s="52"/>
      <c r="T37" s="72" t="e">
        <f ca="1">OFFSET(#REF!,Main_Corps!L37,Main_Corps!$Q$5+1+(Main_Corps!$T$6-1)*5)+$T$7</f>
        <v>#REF!</v>
      </c>
      <c r="U37" s="65">
        <v>2.7405592660070477</v>
      </c>
      <c r="V37" s="65">
        <f t="shared" si="9"/>
        <v>2.7405592660070477</v>
      </c>
      <c r="W37" s="65">
        <f t="shared" ca="1" si="2"/>
        <v>2.8045897373111508</v>
      </c>
      <c r="X37" s="66"/>
      <c r="Y37" s="52" t="s">
        <v>15</v>
      </c>
      <c r="Z37" s="53">
        <v>27</v>
      </c>
      <c r="AA37" s="127"/>
      <c r="AB37" s="52"/>
      <c r="AC37" s="52"/>
      <c r="AD37" s="52"/>
      <c r="AE37" s="52"/>
      <c r="AF37" s="52"/>
    </row>
    <row r="38" spans="1:32" x14ac:dyDescent="0.25">
      <c r="A38" s="52"/>
      <c r="B38" s="53">
        <v>28</v>
      </c>
      <c r="C38" s="106" t="e">
        <f ca="1">100*OFFSET(#REF!,B38,$K$5)</f>
        <v>#REF!</v>
      </c>
      <c r="D38" s="52"/>
      <c r="E38" s="99" t="e">
        <f ca="1">ROUND(VLOOKUP($Q$5,Stresses!$I$11:$K$17,2,FALSE)*(1+OFFSET(#REF!,$B38,$K$5))/(1+OFFSET(#REF!,$B38,1)),0)</f>
        <v>#REF!</v>
      </c>
      <c r="F38" s="101" t="e">
        <f ca="1">ROUND(VLOOKUP($Q$5,Stresses!$I$11:$K$17,3,FALSE)*(1+OFFSET(#REF!,$B38,$K$5))/(1+OFFSET(#REF!,$B38,1)),0)</f>
        <v>#REF!</v>
      </c>
      <c r="G38" s="99" t="e">
        <f ca="1">ROUND(VLOOKUP($Q$5,Stresses!$I$18:$K$24,2,FALSE)*(1+OFFSET(#REF!,$B38,$K$5))/(1+OFFSET(#REF!,$B38,1)),0)</f>
        <v>#REF!</v>
      </c>
      <c r="H38" s="101" t="e">
        <f ca="1">ROUND(VLOOKUP($Q$5,Stresses!$I$18:$K$24,3,FALSE)*(1+OFFSET(#REF!,$B38,$K$5))/(1+OFFSET(#REF!,$B38,1)),0)</f>
        <v>#REF!</v>
      </c>
      <c r="I38" s="99" t="e">
        <f ca="1">ROUND(VLOOKUP($Q$5,Stresses!$I$25:$K$31,2,FALSE)*(1+OFFSET(#REF!,$B38,$K$5))/(1+OFFSET(#REF!,$B38,1)),0)</f>
        <v>#REF!</v>
      </c>
      <c r="J38" s="101" t="e">
        <f ca="1">ROUND(VLOOKUP($Q$5,Stresses!$I$25:$K$31,3,FALSE)*(1+OFFSET(#REF!,$B38,$K$5))/(1+OFFSET(#REF!,$B38,1)),0)</f>
        <v>#REF!</v>
      </c>
      <c r="K38" s="52"/>
      <c r="L38" s="53">
        <f t="shared" si="3"/>
        <v>28</v>
      </c>
      <c r="M38" s="73"/>
      <c r="N38" s="74"/>
      <c r="O38" s="75"/>
      <c r="P38" s="96" t="e">
        <f t="shared" ca="1" si="8"/>
        <v>#REF!</v>
      </c>
      <c r="Q38" s="70">
        <f ca="1">OFFSET(RC_Corps!$J$11,Main_Corps!L38,Main_Corps!$Q$5+1)</f>
        <v>6.5815948940230866</v>
      </c>
      <c r="R38" s="71" t="e">
        <f t="shared" ca="1" si="7"/>
        <v>#REF!</v>
      </c>
      <c r="S38" s="52"/>
      <c r="T38" s="72" t="e">
        <f ca="1">OFFSET(#REF!,Main_Corps!L38,Main_Corps!$Q$5+1+(Main_Corps!$T$6-1)*5)+$T$7</f>
        <v>#REF!</v>
      </c>
      <c r="U38" s="65">
        <v>2.7405592660070477</v>
      </c>
      <c r="V38" s="65">
        <f t="shared" si="9"/>
        <v>2.7405592660070477</v>
      </c>
      <c r="W38" s="65">
        <f t="shared" ca="1" si="2"/>
        <v>2.8063752149472787</v>
      </c>
      <c r="X38" s="66"/>
      <c r="Y38" s="52" t="s">
        <v>16</v>
      </c>
      <c r="Z38" s="53">
        <v>28</v>
      </c>
      <c r="AA38" s="127"/>
      <c r="AB38" s="52"/>
      <c r="AC38" s="52"/>
      <c r="AD38" s="52"/>
      <c r="AE38" s="52"/>
      <c r="AF38" s="52"/>
    </row>
    <row r="39" spans="1:32" x14ac:dyDescent="0.25">
      <c r="A39" s="52"/>
      <c r="B39" s="53">
        <v>29</v>
      </c>
      <c r="C39" s="106" t="e">
        <f ca="1">100*OFFSET(#REF!,B39,$K$5)</f>
        <v>#REF!</v>
      </c>
      <c r="D39" s="52"/>
      <c r="E39" s="99" t="e">
        <f ca="1">ROUND(VLOOKUP($Q$5,Stresses!$I$11:$K$17,2,FALSE)*(1+OFFSET(#REF!,$B39,$K$5))/(1+OFFSET(#REF!,$B39,1)),0)</f>
        <v>#REF!</v>
      </c>
      <c r="F39" s="101" t="e">
        <f ca="1">ROUND(VLOOKUP($Q$5,Stresses!$I$11:$K$17,3,FALSE)*(1+OFFSET(#REF!,$B39,$K$5))/(1+OFFSET(#REF!,$B39,1)),0)</f>
        <v>#REF!</v>
      </c>
      <c r="G39" s="99" t="e">
        <f ca="1">ROUND(VLOOKUP($Q$5,Stresses!$I$18:$K$24,2,FALSE)*(1+OFFSET(#REF!,$B39,$K$5))/(1+OFFSET(#REF!,$B39,1)),0)</f>
        <v>#REF!</v>
      </c>
      <c r="H39" s="101" t="e">
        <f ca="1">ROUND(VLOOKUP($Q$5,Stresses!$I$18:$K$24,3,FALSE)*(1+OFFSET(#REF!,$B39,$K$5))/(1+OFFSET(#REF!,$B39,1)),0)</f>
        <v>#REF!</v>
      </c>
      <c r="I39" s="99" t="e">
        <f ca="1">ROUND(VLOOKUP($Q$5,Stresses!$I$25:$K$31,2,FALSE)*(1+OFFSET(#REF!,$B39,$K$5))/(1+OFFSET(#REF!,$B39,1)),0)</f>
        <v>#REF!</v>
      </c>
      <c r="J39" s="101" t="e">
        <f ca="1">ROUND(VLOOKUP($Q$5,Stresses!$I$25:$K$31,3,FALSE)*(1+OFFSET(#REF!,$B39,$K$5))/(1+OFFSET(#REF!,$B39,1)),0)</f>
        <v>#REF!</v>
      </c>
      <c r="K39" s="52"/>
      <c r="L39" s="53">
        <f t="shared" si="3"/>
        <v>29</v>
      </c>
      <c r="M39" s="73"/>
      <c r="N39" s="74"/>
      <c r="O39" s="75"/>
      <c r="P39" s="96" t="e">
        <f t="shared" ca="1" si="8"/>
        <v>#REF!</v>
      </c>
      <c r="Q39" s="70">
        <f ca="1">OFFSET(RC_Corps!$J$11,Main_Corps!L39,Main_Corps!$Q$5+1)</f>
        <v>6.7583028542453443</v>
      </c>
      <c r="R39" s="71" t="e">
        <f t="shared" ca="1" si="7"/>
        <v>#REF!</v>
      </c>
      <c r="S39" s="52"/>
      <c r="T39" s="72" t="e">
        <f ca="1">OFFSET(#REF!,Main_Corps!L39,Main_Corps!$Q$5+1+(Main_Corps!$T$6-1)*5)+$T$7</f>
        <v>#REF!</v>
      </c>
      <c r="U39" s="65">
        <v>2.7405592660070477</v>
      </c>
      <c r="V39" s="65">
        <f t="shared" si="9"/>
        <v>2.7405592660070477</v>
      </c>
      <c r="W39" s="65">
        <f t="shared" ca="1" si="2"/>
        <v>2.8081422945495009</v>
      </c>
      <c r="X39" s="66"/>
      <c r="Y39" s="52" t="s">
        <v>53</v>
      </c>
      <c r="Z39" s="53">
        <v>29</v>
      </c>
      <c r="AA39" s="127"/>
      <c r="AB39" s="52"/>
      <c r="AC39" s="52"/>
      <c r="AD39" s="52"/>
      <c r="AE39" s="52"/>
      <c r="AF39" s="52"/>
    </row>
    <row r="40" spans="1:32" x14ac:dyDescent="0.25">
      <c r="A40" s="52"/>
      <c r="B40" s="53">
        <v>30</v>
      </c>
      <c r="C40" s="104" t="e">
        <f ca="1">100*OFFSET(#REF!,B40,$K$5)</f>
        <v>#REF!</v>
      </c>
      <c r="D40" s="52"/>
      <c r="E40" s="100" t="e">
        <f ca="1">ROUND(VLOOKUP($Q$5,Stresses!$I$11:$K$17,2,FALSE)*(1+OFFSET(#REF!,$B40,$K$5))/(1+OFFSET(#REF!,$B40,1)),0)</f>
        <v>#REF!</v>
      </c>
      <c r="F40" s="102" t="e">
        <f ca="1">ROUND(VLOOKUP($Q$5,Stresses!$I$11:$K$17,3,FALSE)*(1+OFFSET(#REF!,$B40,$K$5))/(1+OFFSET(#REF!,$B40,1)),0)</f>
        <v>#REF!</v>
      </c>
      <c r="G40" s="99" t="e">
        <f ca="1">ROUND(VLOOKUP($Q$5,Stresses!$I$18:$K$24,2,FALSE)*(1+OFFSET(#REF!,$B40,$K$5))/(1+OFFSET(#REF!,$B40,1)),0)</f>
        <v>#REF!</v>
      </c>
      <c r="H40" s="102" t="e">
        <f ca="1">ROUND(VLOOKUP($Q$5,Stresses!$I$18:$K$24,3,FALSE)*(1+OFFSET(#REF!,$B40,$K$5))/(1+OFFSET(#REF!,$B40,1)),0)</f>
        <v>#REF!</v>
      </c>
      <c r="I40" s="99" t="e">
        <f ca="1">ROUND(VLOOKUP($Q$5,Stresses!$I$25:$K$31,2,FALSE)*(1+OFFSET(#REF!,$B40,$K$5))/(1+OFFSET(#REF!,$B40,1)),0)</f>
        <v>#REF!</v>
      </c>
      <c r="J40" s="102" t="e">
        <f ca="1">ROUND(VLOOKUP($Q$5,Stresses!$I$25:$K$31,3,FALSE)*(1+OFFSET(#REF!,$B40,$K$5))/(1+OFFSET(#REF!,$B40,1)),0)</f>
        <v>#REF!</v>
      </c>
      <c r="K40" s="52"/>
      <c r="L40" s="53">
        <f t="shared" si="3"/>
        <v>30</v>
      </c>
      <c r="M40" s="76"/>
      <c r="N40" s="77"/>
      <c r="O40" s="78"/>
      <c r="P40" s="97" t="e">
        <f t="shared" ca="1" si="8"/>
        <v>#REF!</v>
      </c>
      <c r="Q40" s="79">
        <f ca="1">OFFSET(RC_Corps!$J$11,Main_Corps!L40,Main_Corps!$Q$5+1)</f>
        <v>6.9332233286514411</v>
      </c>
      <c r="R40" s="80" t="e">
        <f t="shared" ca="1" si="7"/>
        <v>#REF!</v>
      </c>
      <c r="S40" s="52"/>
      <c r="T40" s="81" t="e">
        <f ca="1">OFFSET(#REF!,Main_Corps!L40,Main_Corps!$Q$5+1+(Main_Corps!$T$6-1)*5)+$T$7</f>
        <v>#REF!</v>
      </c>
      <c r="U40" s="65">
        <v>2.7405592660070477</v>
      </c>
      <c r="V40" s="65">
        <f t="shared" si="9"/>
        <v>2.7405592660070477</v>
      </c>
      <c r="W40" s="65">
        <f t="shared" ca="1" si="2"/>
        <v>2.809891499293562</v>
      </c>
      <c r="X40" s="66"/>
      <c r="Y40" s="52" t="s">
        <v>54</v>
      </c>
      <c r="Z40" s="53">
        <v>30</v>
      </c>
      <c r="AA40" s="127"/>
      <c r="AB40" s="52"/>
      <c r="AC40" s="52"/>
      <c r="AD40" s="52"/>
      <c r="AE40" s="52"/>
      <c r="AF40" s="52"/>
    </row>
    <row r="41" spans="1:32" x14ac:dyDescent="0.25">
      <c r="A41" s="52"/>
      <c r="B41" s="53"/>
      <c r="C41" s="52"/>
      <c r="D41" s="52"/>
      <c r="E41" s="52"/>
      <c r="F41" s="52"/>
      <c r="G41" s="52"/>
      <c r="H41" s="52"/>
      <c r="I41" s="52"/>
      <c r="J41" s="52"/>
      <c r="K41" s="52"/>
      <c r="L41" s="53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 t="s">
        <v>55</v>
      </c>
      <c r="Z41" s="53">
        <v>31</v>
      </c>
      <c r="AA41" s="127"/>
      <c r="AB41" s="52"/>
      <c r="AC41" s="52"/>
      <c r="AD41" s="52"/>
      <c r="AE41" s="52"/>
      <c r="AF41" s="52"/>
    </row>
    <row r="42" spans="1:32" x14ac:dyDescent="0.25">
      <c r="A42" s="52"/>
      <c r="B42" s="53"/>
      <c r="C42" s="52"/>
      <c r="D42" s="52"/>
      <c r="E42" s="52"/>
      <c r="F42" s="52"/>
      <c r="G42" s="52"/>
      <c r="H42" s="52"/>
      <c r="I42" s="52"/>
      <c r="J42" s="52"/>
      <c r="K42" s="52"/>
      <c r="L42" s="53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 t="s">
        <v>4</v>
      </c>
      <c r="Z42" s="53">
        <v>32</v>
      </c>
      <c r="AA42" s="127"/>
      <c r="AB42" s="52"/>
      <c r="AC42" s="52"/>
      <c r="AD42" s="52"/>
      <c r="AE42" s="52"/>
      <c r="AF42" s="52"/>
    </row>
    <row r="43" spans="1:32" x14ac:dyDescent="0.25">
      <c r="A43" s="52"/>
      <c r="B43" s="53"/>
      <c r="C43" s="52"/>
      <c r="D43" s="52"/>
      <c r="E43" s="52"/>
      <c r="F43" s="52"/>
      <c r="G43" s="52"/>
      <c r="H43" s="52"/>
      <c r="I43" s="52"/>
      <c r="J43" s="52"/>
      <c r="K43" s="52"/>
      <c r="L43" s="53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 t="s">
        <v>17</v>
      </c>
      <c r="Z43" s="53">
        <v>33</v>
      </c>
      <c r="AA43" s="127"/>
      <c r="AB43" s="52"/>
      <c r="AC43" s="52"/>
      <c r="AD43" s="52"/>
      <c r="AE43" s="52"/>
      <c r="AF43" s="52"/>
    </row>
    <row r="44" spans="1:32" x14ac:dyDescent="0.25">
      <c r="A44" s="52"/>
      <c r="B44" s="53"/>
      <c r="C44" s="52"/>
      <c r="D44" s="52"/>
      <c r="E44" s="52"/>
      <c r="F44" s="52"/>
      <c r="G44" s="52"/>
      <c r="H44" s="52"/>
      <c r="I44" s="52"/>
      <c r="J44" s="52"/>
      <c r="K44" s="52"/>
      <c r="L44" s="53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 t="s">
        <v>5</v>
      </c>
      <c r="Z44" s="53">
        <v>34</v>
      </c>
      <c r="AA44" s="127"/>
      <c r="AB44" s="52"/>
      <c r="AC44" s="52"/>
      <c r="AD44" s="52"/>
      <c r="AE44" s="52"/>
      <c r="AF44" s="52"/>
    </row>
    <row r="45" spans="1:32" x14ac:dyDescent="0.25">
      <c r="A45" s="52"/>
      <c r="B45" s="53"/>
      <c r="C45" s="52"/>
      <c r="D45" s="52"/>
      <c r="E45" s="52"/>
      <c r="F45" s="52"/>
      <c r="G45" s="53"/>
      <c r="H45" s="53"/>
      <c r="I45" s="53"/>
      <c r="J45" s="53"/>
      <c r="K45" s="52"/>
      <c r="L45" s="53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 t="s">
        <v>25</v>
      </c>
      <c r="Z45" s="53">
        <v>43</v>
      </c>
      <c r="AA45" s="127"/>
      <c r="AB45" s="52"/>
      <c r="AC45" s="52"/>
      <c r="AD45" s="52"/>
      <c r="AE45" s="52"/>
      <c r="AF45" s="52"/>
    </row>
    <row r="46" spans="1:32" x14ac:dyDescent="0.25">
      <c r="A46" s="52"/>
      <c r="B46" s="53"/>
      <c r="C46" s="52"/>
      <c r="D46" s="52"/>
      <c r="E46" s="52"/>
      <c r="F46" s="52"/>
      <c r="G46" s="53"/>
      <c r="H46" s="53"/>
      <c r="I46" s="53"/>
      <c r="J46" s="53"/>
      <c r="K46" s="52"/>
      <c r="L46" s="53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 t="s">
        <v>36</v>
      </c>
      <c r="Z46" s="53">
        <v>52</v>
      </c>
      <c r="AA46" s="127"/>
      <c r="AB46" s="52"/>
      <c r="AC46" s="52"/>
      <c r="AD46" s="52"/>
      <c r="AE46" s="52"/>
      <c r="AF46" s="52"/>
    </row>
    <row r="47" spans="1:32" x14ac:dyDescent="0.25">
      <c r="A47" s="52"/>
      <c r="B47" s="53"/>
      <c r="C47" s="52"/>
      <c r="D47" s="52"/>
      <c r="E47" s="52"/>
      <c r="F47" s="52"/>
      <c r="G47" s="53"/>
      <c r="H47" s="53"/>
      <c r="I47" s="53"/>
      <c r="J47" s="53"/>
      <c r="K47" s="52"/>
      <c r="L47" s="53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 t="s">
        <v>201</v>
      </c>
      <c r="Z47" s="53">
        <v>53</v>
      </c>
      <c r="AA47" s="127"/>
      <c r="AB47" s="52"/>
      <c r="AC47" s="52"/>
      <c r="AD47" s="52"/>
      <c r="AE47" s="52"/>
      <c r="AF47" s="52"/>
    </row>
    <row r="48" spans="1:32" x14ac:dyDescent="0.25">
      <c r="A48" s="52"/>
      <c r="B48" s="53"/>
      <c r="C48" s="52"/>
      <c r="D48" s="52"/>
      <c r="E48" s="52"/>
      <c r="F48" s="52"/>
      <c r="G48" s="53"/>
      <c r="H48" s="53"/>
      <c r="I48" s="53"/>
      <c r="J48" s="53"/>
      <c r="K48" s="52"/>
      <c r="L48" s="53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3"/>
      <c r="AA48" s="52"/>
      <c r="AB48" s="52"/>
      <c r="AC48" s="52"/>
      <c r="AD48" s="52"/>
      <c r="AE48" s="52"/>
      <c r="AF48" s="52"/>
    </row>
    <row r="49" spans="1:32" x14ac:dyDescent="0.25">
      <c r="A49" s="52"/>
      <c r="B49" s="53"/>
      <c r="C49" s="52"/>
      <c r="D49" s="52"/>
      <c r="E49" s="52"/>
      <c r="F49" s="52"/>
      <c r="G49" s="53"/>
      <c r="H49" s="53"/>
      <c r="I49" s="53"/>
      <c r="J49" s="53"/>
      <c r="K49" s="52"/>
      <c r="L49" s="53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3"/>
      <c r="AA49" s="52"/>
      <c r="AB49" s="52"/>
      <c r="AC49" s="52"/>
      <c r="AD49" s="52"/>
      <c r="AE49" s="52"/>
      <c r="AF49" s="52"/>
    </row>
    <row r="50" spans="1:32" x14ac:dyDescent="0.25">
      <c r="A50" s="52"/>
      <c r="B50" s="53"/>
      <c r="C50" s="52"/>
      <c r="D50" s="52"/>
      <c r="E50" s="52"/>
      <c r="F50" s="52"/>
      <c r="G50" s="53"/>
      <c r="H50" s="53"/>
      <c r="I50" s="53"/>
      <c r="J50" s="53"/>
      <c r="K50" s="52"/>
      <c r="L50" s="53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3"/>
      <c r="AA50" s="52"/>
      <c r="AB50" s="52"/>
      <c r="AC50" s="52"/>
      <c r="AD50" s="52"/>
      <c r="AE50" s="52"/>
      <c r="AF50" s="52"/>
    </row>
    <row r="51" spans="1:32" x14ac:dyDescent="0.25">
      <c r="A51" s="52"/>
      <c r="B51" s="53"/>
      <c r="C51" s="52"/>
      <c r="D51" s="52"/>
      <c r="E51" s="52"/>
      <c r="F51" s="52"/>
      <c r="G51" s="53"/>
      <c r="H51" s="53"/>
      <c r="I51" s="53"/>
      <c r="J51" s="53"/>
      <c r="K51" s="52"/>
      <c r="L51" s="53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3"/>
      <c r="AA51" s="52"/>
      <c r="AB51" s="52"/>
      <c r="AC51" s="52"/>
      <c r="AD51" s="52"/>
      <c r="AE51" s="52"/>
      <c r="AF51" s="52"/>
    </row>
    <row r="52" spans="1:32" x14ac:dyDescent="0.25">
      <c r="A52" s="52"/>
      <c r="B52" s="53"/>
      <c r="C52" s="52"/>
      <c r="D52" s="52"/>
      <c r="E52" s="52"/>
      <c r="F52" s="52"/>
      <c r="G52" s="53"/>
      <c r="H52" s="53"/>
      <c r="I52" s="53"/>
      <c r="J52" s="53"/>
      <c r="K52" s="52"/>
      <c r="L52" s="53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3"/>
      <c r="AA52" s="52"/>
      <c r="AB52" s="52"/>
      <c r="AC52" s="52"/>
      <c r="AD52" s="52"/>
      <c r="AE52" s="52"/>
      <c r="AF52" s="52"/>
    </row>
    <row r="53" spans="1:32" x14ac:dyDescent="0.25">
      <c r="A53" s="52"/>
      <c r="B53" s="53"/>
      <c r="C53" s="52"/>
      <c r="D53" s="52"/>
      <c r="E53" s="52"/>
      <c r="F53" s="52"/>
      <c r="G53" s="53"/>
      <c r="H53" s="53"/>
      <c r="I53" s="53"/>
      <c r="J53" s="53"/>
      <c r="K53" s="52"/>
      <c r="L53" s="53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3"/>
      <c r="AA53" s="52"/>
      <c r="AB53" s="52"/>
      <c r="AC53" s="52"/>
      <c r="AD53" s="52"/>
      <c r="AE53" s="52"/>
      <c r="AF53" s="52"/>
    </row>
    <row r="54" spans="1:32" x14ac:dyDescent="0.25">
      <c r="A54" s="52"/>
      <c r="B54" s="53"/>
      <c r="C54" s="52"/>
      <c r="D54" s="52"/>
      <c r="E54" s="52"/>
      <c r="F54" s="52"/>
      <c r="G54" s="53"/>
      <c r="H54" s="53"/>
      <c r="I54" s="53"/>
      <c r="J54" s="53"/>
      <c r="K54" s="52"/>
      <c r="L54" s="53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3"/>
      <c r="AA54" s="52"/>
      <c r="AB54" s="52"/>
      <c r="AC54" s="52"/>
      <c r="AD54" s="52"/>
      <c r="AE54" s="52"/>
      <c r="AF54" s="52"/>
    </row>
    <row r="55" spans="1:32" x14ac:dyDescent="0.25">
      <c r="A55" s="52"/>
      <c r="B55" s="53"/>
      <c r="C55" s="52"/>
      <c r="D55" s="52"/>
      <c r="E55" s="52"/>
      <c r="F55" s="52"/>
      <c r="G55" s="53"/>
      <c r="H55" s="53"/>
      <c r="I55" s="53"/>
      <c r="J55" s="53"/>
      <c r="K55" s="52"/>
      <c r="L55" s="53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3"/>
      <c r="AA55" s="52"/>
      <c r="AB55" s="52"/>
      <c r="AC55" s="52"/>
      <c r="AD55" s="52"/>
      <c r="AE55" s="52"/>
      <c r="AF55" s="52"/>
    </row>
    <row r="56" spans="1:32" x14ac:dyDescent="0.25">
      <c r="A56" s="52"/>
      <c r="B56" s="53"/>
      <c r="C56" s="52"/>
      <c r="D56" s="52"/>
      <c r="E56" s="52"/>
      <c r="F56" s="52"/>
      <c r="G56" s="53"/>
      <c r="H56" s="53"/>
      <c r="I56" s="53"/>
      <c r="J56" s="53"/>
      <c r="K56" s="52"/>
      <c r="L56" s="53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3"/>
      <c r="AA56" s="52"/>
      <c r="AB56" s="52"/>
      <c r="AC56" s="52"/>
      <c r="AD56" s="52"/>
      <c r="AE56" s="52"/>
      <c r="AF56" s="52"/>
    </row>
    <row r="57" spans="1:32" x14ac:dyDescent="0.25">
      <c r="A57" s="52"/>
      <c r="B57" s="53"/>
      <c r="C57" s="52"/>
      <c r="D57" s="52"/>
      <c r="E57" s="52"/>
      <c r="F57" s="52"/>
      <c r="G57" s="53"/>
      <c r="H57" s="53"/>
      <c r="I57" s="53"/>
      <c r="J57" s="53"/>
      <c r="K57" s="52"/>
      <c r="L57" s="53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3"/>
      <c r="AA57" s="52"/>
      <c r="AB57" s="52"/>
      <c r="AC57" s="52"/>
      <c r="AD57" s="52"/>
      <c r="AE57" s="52"/>
      <c r="AF57" s="52"/>
    </row>
    <row r="58" spans="1:32" x14ac:dyDescent="0.25">
      <c r="A58" s="52"/>
      <c r="B58" s="53"/>
      <c r="C58" s="52"/>
      <c r="D58" s="52"/>
      <c r="E58" s="52"/>
      <c r="F58" s="52"/>
      <c r="G58" s="53"/>
      <c r="H58" s="53"/>
      <c r="I58" s="53"/>
      <c r="J58" s="53"/>
      <c r="K58" s="52"/>
      <c r="L58" s="53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3"/>
      <c r="AA58" s="52"/>
      <c r="AB58" s="52"/>
      <c r="AC58" s="52"/>
      <c r="AD58" s="52"/>
      <c r="AE58" s="52"/>
      <c r="AF58" s="52"/>
    </row>
    <row r="59" spans="1:32" x14ac:dyDescent="0.25">
      <c r="A59" s="52"/>
      <c r="B59" s="53"/>
      <c r="C59" s="52"/>
      <c r="D59" s="52"/>
      <c r="E59" s="52"/>
      <c r="F59" s="52"/>
      <c r="G59" s="53"/>
      <c r="H59" s="53"/>
      <c r="I59" s="53"/>
      <c r="J59" s="53"/>
      <c r="K59" s="52"/>
      <c r="L59" s="53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3"/>
      <c r="AA59" s="52"/>
      <c r="AB59" s="52"/>
      <c r="AC59" s="52"/>
      <c r="AD59" s="52"/>
      <c r="AE59" s="52"/>
      <c r="AF59" s="52"/>
    </row>
    <row r="60" spans="1:32" x14ac:dyDescent="0.25">
      <c r="A60" s="52"/>
      <c r="B60" s="53"/>
      <c r="C60" s="52"/>
      <c r="D60" s="52"/>
      <c r="E60" s="52"/>
      <c r="F60" s="52"/>
      <c r="G60" s="53"/>
      <c r="H60" s="53"/>
      <c r="I60" s="53"/>
      <c r="J60" s="53"/>
      <c r="K60" s="52"/>
      <c r="L60" s="53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3"/>
      <c r="AA60" s="52"/>
      <c r="AB60" s="52"/>
      <c r="AC60" s="52"/>
      <c r="AD60" s="52"/>
      <c r="AE60" s="52"/>
      <c r="AF60" s="52"/>
    </row>
    <row r="61" spans="1:32" x14ac:dyDescent="0.25">
      <c r="A61" s="52"/>
      <c r="B61" s="53"/>
      <c r="C61" s="52"/>
      <c r="D61" s="52"/>
      <c r="E61" s="52"/>
      <c r="F61" s="52"/>
      <c r="G61" s="53"/>
      <c r="H61" s="53"/>
      <c r="I61" s="53"/>
      <c r="J61" s="53"/>
      <c r="K61" s="52"/>
      <c r="L61" s="53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3"/>
      <c r="AA61" s="52"/>
      <c r="AB61" s="52"/>
      <c r="AC61" s="52"/>
      <c r="AD61" s="52"/>
      <c r="AE61" s="52"/>
      <c r="AF61" s="52"/>
    </row>
    <row r="62" spans="1:32" x14ac:dyDescent="0.25">
      <c r="A62" s="52"/>
      <c r="B62" s="53"/>
      <c r="C62" s="52"/>
      <c r="D62" s="52"/>
      <c r="E62" s="52"/>
      <c r="F62" s="52"/>
      <c r="G62" s="53"/>
      <c r="H62" s="53"/>
      <c r="I62" s="53"/>
      <c r="J62" s="53"/>
      <c r="K62" s="52"/>
      <c r="L62" s="53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3"/>
      <c r="AA62" s="52"/>
      <c r="AB62" s="52"/>
      <c r="AC62" s="52"/>
      <c r="AD62" s="52"/>
      <c r="AE62" s="52"/>
      <c r="AF62" s="52"/>
    </row>
    <row r="63" spans="1:32" x14ac:dyDescent="0.25">
      <c r="A63" s="52"/>
      <c r="B63" s="53"/>
      <c r="C63" s="52"/>
      <c r="D63" s="52"/>
      <c r="E63" s="52"/>
      <c r="F63" s="52"/>
      <c r="G63" s="53"/>
      <c r="H63" s="53"/>
      <c r="I63" s="53"/>
      <c r="J63" s="53"/>
      <c r="K63" s="52"/>
      <c r="L63" s="53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3"/>
      <c r="AA63" s="52"/>
      <c r="AB63" s="52"/>
      <c r="AC63" s="52"/>
      <c r="AD63" s="52"/>
      <c r="AE63" s="52"/>
      <c r="AF63" s="52"/>
    </row>
    <row r="64" spans="1:32" x14ac:dyDescent="0.25">
      <c r="A64" s="52"/>
      <c r="B64" s="53"/>
      <c r="C64" s="52"/>
      <c r="D64" s="52"/>
      <c r="E64" s="52"/>
      <c r="F64" s="52"/>
      <c r="G64" s="53"/>
      <c r="H64" s="53"/>
      <c r="I64" s="53"/>
      <c r="J64" s="53"/>
      <c r="K64" s="52"/>
      <c r="L64" s="53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3"/>
      <c r="AA64" s="52"/>
      <c r="AB64" s="52"/>
      <c r="AC64" s="52"/>
      <c r="AD64" s="52"/>
      <c r="AE64" s="52"/>
      <c r="AF64" s="52"/>
    </row>
    <row r="65" spans="1:32" x14ac:dyDescent="0.25">
      <c r="A65" s="52"/>
      <c r="B65" s="53"/>
      <c r="C65" s="52"/>
      <c r="D65" s="52"/>
      <c r="E65" s="52"/>
      <c r="F65" s="52"/>
      <c r="G65" s="53"/>
      <c r="H65" s="53"/>
      <c r="I65" s="53"/>
      <c r="J65" s="53"/>
      <c r="K65" s="52"/>
      <c r="L65" s="53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3"/>
      <c r="AA65" s="52"/>
      <c r="AB65" s="52"/>
      <c r="AC65" s="52"/>
      <c r="AD65" s="52"/>
      <c r="AE65" s="52"/>
      <c r="AF65" s="52"/>
    </row>
    <row r="66" spans="1:32" x14ac:dyDescent="0.25">
      <c r="A66" s="52"/>
      <c r="B66" s="53"/>
      <c r="C66" s="52"/>
      <c r="D66" s="52"/>
      <c r="E66" s="52"/>
      <c r="F66" s="52"/>
      <c r="G66" s="53"/>
      <c r="H66" s="53"/>
      <c r="I66" s="53"/>
      <c r="J66" s="53"/>
      <c r="K66" s="52"/>
      <c r="L66" s="53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3"/>
      <c r="AA66" s="52"/>
      <c r="AB66" s="52"/>
      <c r="AC66" s="52"/>
      <c r="AD66" s="52"/>
      <c r="AE66" s="52"/>
      <c r="AF66" s="52"/>
    </row>
    <row r="67" spans="1:32" x14ac:dyDescent="0.25">
      <c r="A67" s="52"/>
      <c r="B67" s="53"/>
      <c r="C67" s="52"/>
      <c r="D67" s="52"/>
      <c r="E67" s="52"/>
      <c r="F67" s="52"/>
      <c r="G67" s="53"/>
      <c r="H67" s="53"/>
      <c r="I67" s="53"/>
      <c r="J67" s="53"/>
      <c r="K67" s="52"/>
      <c r="L67" s="53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3"/>
      <c r="AA67" s="52"/>
      <c r="AB67" s="52"/>
      <c r="AC67" s="52"/>
      <c r="AD67" s="52"/>
      <c r="AE67" s="52"/>
      <c r="AF67" s="52"/>
    </row>
    <row r="68" spans="1:32" x14ac:dyDescent="0.25">
      <c r="A68" s="52"/>
      <c r="B68" s="53"/>
      <c r="C68" s="52"/>
      <c r="D68" s="52"/>
      <c r="E68" s="52"/>
      <c r="F68" s="52"/>
      <c r="G68" s="53"/>
      <c r="H68" s="53"/>
      <c r="I68" s="53"/>
      <c r="J68" s="53"/>
      <c r="K68" s="52"/>
      <c r="L68" s="53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3"/>
      <c r="AA68" s="52"/>
      <c r="AB68" s="52"/>
      <c r="AC68" s="52"/>
      <c r="AD68" s="52"/>
      <c r="AE68" s="52"/>
      <c r="AF68" s="52"/>
    </row>
    <row r="69" spans="1:32" x14ac:dyDescent="0.25">
      <c r="A69" s="52"/>
      <c r="B69" s="53"/>
      <c r="C69" s="52"/>
      <c r="D69" s="52"/>
      <c r="E69" s="52"/>
      <c r="F69" s="52"/>
      <c r="G69" s="53"/>
      <c r="H69" s="53"/>
      <c r="I69" s="53"/>
      <c r="J69" s="53"/>
      <c r="K69" s="52"/>
      <c r="L69" s="53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3"/>
      <c r="AA69" s="52"/>
      <c r="AB69" s="52"/>
      <c r="AC69" s="52"/>
      <c r="AD69" s="52"/>
      <c r="AE69" s="52"/>
      <c r="AF69" s="52"/>
    </row>
    <row r="70" spans="1:32" x14ac:dyDescent="0.25">
      <c r="A70" s="52"/>
      <c r="B70" s="53"/>
      <c r="C70" s="52"/>
      <c r="D70" s="52"/>
      <c r="E70" s="52"/>
      <c r="F70" s="52"/>
      <c r="G70" s="53"/>
      <c r="H70" s="53"/>
      <c r="I70" s="53"/>
      <c r="J70" s="53"/>
      <c r="K70" s="52"/>
      <c r="L70" s="53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3"/>
      <c r="AA70" s="52"/>
      <c r="AB70" s="52"/>
      <c r="AC70" s="52"/>
      <c r="AD70" s="52"/>
      <c r="AE70" s="52"/>
      <c r="AF70" s="52"/>
    </row>
  </sheetData>
  <mergeCells count="12">
    <mergeCell ref="U2:X6"/>
    <mergeCell ref="C8:C9"/>
    <mergeCell ref="E8:F9"/>
    <mergeCell ref="G8:H9"/>
    <mergeCell ref="I8:J9"/>
    <mergeCell ref="H5:J5"/>
    <mergeCell ref="U8:W8"/>
    <mergeCell ref="M8:M9"/>
    <mergeCell ref="N8:N9"/>
    <mergeCell ref="O8:O9"/>
    <mergeCell ref="P8:P9"/>
    <mergeCell ref="Q8:R8"/>
  </mergeCells>
  <conditionalFormatting sqref="U2">
    <cfRule type="expression" dxfId="0" priority="1">
      <formula>$Q$5&gt;3</formula>
    </cfRule>
  </conditionalFormatting>
  <dataValidations disablePrompts="1" count="3">
    <dataValidation type="list" allowBlank="1" showInputMessage="1" showErrorMessage="1" sqref="Q5">
      <formula1>$AB$16:$AB$22</formula1>
    </dataValidation>
    <dataValidation type="list" allowBlank="1" showInputMessage="1" showErrorMessage="1" sqref="T5">
      <formula1>$AB$11:$AB$14</formula1>
    </dataValidation>
    <dataValidation type="list" allowBlank="1" showInputMessage="1" showErrorMessage="1" sqref="H5:J5">
      <formula1>$Y$12:$Y$47</formula1>
    </dataValidation>
  </dataValidation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46"/>
  <sheetViews>
    <sheetView workbookViewId="0">
      <pane ySplit="5" topLeftCell="A6" activePane="bottomLeft" state="frozen"/>
      <selection activeCell="C9" sqref="C9"/>
      <selection pane="bottomLeft" activeCell="G31" sqref="G31"/>
    </sheetView>
  </sheetViews>
  <sheetFormatPr defaultColWidth="0" defaultRowHeight="20.100000000000001" customHeight="1" zeroHeight="1" x14ac:dyDescent="0.25"/>
  <cols>
    <col min="1" max="1" width="9.140625" style="23" customWidth="1"/>
    <col min="2" max="2" width="22.28515625" style="23" customWidth="1"/>
    <col min="3" max="4" width="9.140625" style="39" customWidth="1"/>
    <col min="5" max="5" width="14.140625" style="39" customWidth="1"/>
    <col min="6" max="6" width="9.140625" style="39" customWidth="1"/>
    <col min="7" max="7" width="11.42578125" style="39" customWidth="1"/>
    <col min="8" max="9" width="9.140625" style="23" customWidth="1"/>
    <col min="10" max="16384" width="9.140625" style="23" hidden="1"/>
  </cols>
  <sheetData>
    <row r="1" spans="1:9" ht="20.100000000000001" customHeight="1" x14ac:dyDescent="0.25">
      <c r="A1" s="18"/>
      <c r="B1" s="18"/>
      <c r="C1" s="86"/>
      <c r="D1" s="86"/>
      <c r="E1" s="86"/>
      <c r="F1" s="86"/>
      <c r="G1" s="86"/>
      <c r="H1" s="18"/>
      <c r="I1" s="18"/>
    </row>
    <row r="2" spans="1:9" ht="20.100000000000001" customHeight="1" x14ac:dyDescent="0.25">
      <c r="A2" s="18"/>
      <c r="B2" s="18"/>
      <c r="C2" s="86"/>
      <c r="D2" s="86"/>
      <c r="E2" s="86"/>
      <c r="F2" s="86"/>
      <c r="G2" s="86"/>
      <c r="H2" s="18"/>
      <c r="I2" s="18"/>
    </row>
    <row r="3" spans="1:9" ht="20.100000000000001" customHeight="1" x14ac:dyDescent="0.25">
      <c r="A3" s="18"/>
      <c r="B3" s="87" t="s">
        <v>59</v>
      </c>
      <c r="C3" s="86"/>
      <c r="D3" s="86"/>
      <c r="E3" s="86"/>
      <c r="F3" s="86"/>
      <c r="G3" s="86"/>
      <c r="H3" s="18"/>
      <c r="I3" s="18"/>
    </row>
    <row r="4" spans="1:9" ht="20.100000000000001" customHeight="1" x14ac:dyDescent="0.25">
      <c r="A4" s="18"/>
      <c r="B4" s="18"/>
      <c r="C4" s="86"/>
      <c r="D4" s="86"/>
      <c r="E4" s="86"/>
      <c r="F4" s="86"/>
      <c r="G4" s="86"/>
      <c r="H4" s="18"/>
      <c r="I4" s="18"/>
    </row>
    <row r="5" spans="1:9" ht="20.100000000000001" customHeight="1" x14ac:dyDescent="0.25">
      <c r="A5" s="18"/>
      <c r="B5" s="18"/>
      <c r="C5" s="92" t="s">
        <v>60</v>
      </c>
      <c r="D5" s="92" t="s">
        <v>8</v>
      </c>
      <c r="E5" s="92" t="s">
        <v>9</v>
      </c>
      <c r="F5" s="92" t="s">
        <v>61</v>
      </c>
      <c r="G5" s="92" t="s">
        <v>62</v>
      </c>
      <c r="H5" s="18"/>
      <c r="I5" s="18"/>
    </row>
    <row r="6" spans="1:9" ht="20.100000000000001" customHeight="1" x14ac:dyDescent="0.25">
      <c r="A6" s="18"/>
      <c r="B6" s="88" t="s">
        <v>63</v>
      </c>
      <c r="C6" s="40" t="s">
        <v>64</v>
      </c>
      <c r="D6" s="40">
        <v>20</v>
      </c>
      <c r="E6" s="40">
        <v>40</v>
      </c>
      <c r="F6" s="40">
        <v>4.2</v>
      </c>
      <c r="G6" s="40" t="s">
        <v>65</v>
      </c>
      <c r="H6" s="18"/>
      <c r="I6" s="18"/>
    </row>
    <row r="7" spans="1:9" ht="20.100000000000001" customHeight="1" x14ac:dyDescent="0.25">
      <c r="A7" s="18"/>
      <c r="B7" s="89" t="s">
        <v>66</v>
      </c>
      <c r="C7" s="41" t="s">
        <v>67</v>
      </c>
      <c r="D7" s="41">
        <v>7</v>
      </c>
      <c r="E7" s="41">
        <v>40</v>
      </c>
      <c r="F7" s="41">
        <v>4.2</v>
      </c>
      <c r="G7" s="41" t="s">
        <v>68</v>
      </c>
      <c r="H7" s="18"/>
      <c r="I7" s="18"/>
    </row>
    <row r="8" spans="1:9" ht="20.100000000000001" customHeight="1" x14ac:dyDescent="0.25">
      <c r="A8" s="18"/>
      <c r="B8" s="89" t="s">
        <v>69</v>
      </c>
      <c r="C8" s="41" t="s">
        <v>70</v>
      </c>
      <c r="D8" s="41">
        <v>15</v>
      </c>
      <c r="E8" s="41">
        <v>40</v>
      </c>
      <c r="F8" s="41">
        <v>4.2</v>
      </c>
      <c r="G8" s="41" t="s">
        <v>65</v>
      </c>
      <c r="H8" s="18"/>
      <c r="I8" s="18"/>
    </row>
    <row r="9" spans="1:9" ht="20.100000000000001" customHeight="1" x14ac:dyDescent="0.25">
      <c r="A9" s="18"/>
      <c r="B9" s="89" t="s">
        <v>71</v>
      </c>
      <c r="C9" s="41" t="s">
        <v>64</v>
      </c>
      <c r="D9" s="41">
        <v>20</v>
      </c>
      <c r="E9" s="41">
        <v>40</v>
      </c>
      <c r="F9" s="41">
        <v>4.2</v>
      </c>
      <c r="G9" s="41" t="s">
        <v>65</v>
      </c>
      <c r="H9" s="18"/>
      <c r="I9" s="18"/>
    </row>
    <row r="10" spans="1:9" ht="20.100000000000001" customHeight="1" x14ac:dyDescent="0.25">
      <c r="A10" s="18"/>
      <c r="B10" s="89" t="s">
        <v>72</v>
      </c>
      <c r="C10" s="41" t="s">
        <v>73</v>
      </c>
      <c r="D10" s="41">
        <v>15</v>
      </c>
      <c r="E10" s="41">
        <v>40</v>
      </c>
      <c r="F10" s="41">
        <v>4.2</v>
      </c>
      <c r="G10" s="41" t="s">
        <v>68</v>
      </c>
      <c r="H10" s="18"/>
      <c r="I10" s="18"/>
    </row>
    <row r="11" spans="1:9" ht="20.100000000000001" customHeight="1" x14ac:dyDescent="0.25">
      <c r="A11" s="18"/>
      <c r="B11" s="89" t="s">
        <v>74</v>
      </c>
      <c r="C11" s="41" t="s">
        <v>75</v>
      </c>
      <c r="D11" s="41">
        <v>20</v>
      </c>
      <c r="E11" s="41">
        <v>40</v>
      </c>
      <c r="F11" s="41">
        <v>4.2</v>
      </c>
      <c r="G11" s="41" t="s">
        <v>68</v>
      </c>
      <c r="H11" s="18"/>
      <c r="I11" s="18"/>
    </row>
    <row r="12" spans="1:9" ht="20.100000000000001" customHeight="1" x14ac:dyDescent="0.25">
      <c r="A12" s="18"/>
      <c r="B12" s="89" t="s">
        <v>76</v>
      </c>
      <c r="C12" s="41" t="s">
        <v>77</v>
      </c>
      <c r="D12" s="41">
        <v>25</v>
      </c>
      <c r="E12" s="41">
        <v>35</v>
      </c>
      <c r="F12" s="41">
        <v>3.2</v>
      </c>
      <c r="G12" s="41" t="s">
        <v>65</v>
      </c>
      <c r="H12" s="18"/>
      <c r="I12" s="18"/>
    </row>
    <row r="13" spans="1:9" ht="20.100000000000001" customHeight="1" x14ac:dyDescent="0.25">
      <c r="A13" s="18"/>
      <c r="B13" s="89" t="s">
        <v>78</v>
      </c>
      <c r="C13" s="41" t="s">
        <v>79</v>
      </c>
      <c r="D13" s="41">
        <v>10</v>
      </c>
      <c r="E13" s="41">
        <v>40</v>
      </c>
      <c r="F13" s="41">
        <v>4.2</v>
      </c>
      <c r="G13" s="41" t="s">
        <v>65</v>
      </c>
      <c r="H13" s="18"/>
      <c r="I13" s="18"/>
    </row>
    <row r="14" spans="1:9" ht="20.100000000000001" customHeight="1" x14ac:dyDescent="0.25">
      <c r="A14" s="18"/>
      <c r="B14" s="89" t="s">
        <v>80</v>
      </c>
      <c r="C14" s="41" t="s">
        <v>81</v>
      </c>
      <c r="D14" s="41">
        <v>15</v>
      </c>
      <c r="E14" s="41">
        <v>40</v>
      </c>
      <c r="F14" s="41">
        <v>4.2</v>
      </c>
      <c r="G14" s="41" t="s">
        <v>68</v>
      </c>
      <c r="H14" s="18"/>
      <c r="I14" s="18"/>
    </row>
    <row r="15" spans="1:9" ht="20.100000000000001" customHeight="1" x14ac:dyDescent="0.25">
      <c r="A15" s="18"/>
      <c r="B15" s="89" t="s">
        <v>82</v>
      </c>
      <c r="C15" s="41" t="s">
        <v>83</v>
      </c>
      <c r="D15" s="41">
        <v>10</v>
      </c>
      <c r="E15" s="41">
        <v>40</v>
      </c>
      <c r="F15" s="41">
        <v>4.2</v>
      </c>
      <c r="G15" s="41" t="s">
        <v>65</v>
      </c>
      <c r="H15" s="18"/>
      <c r="I15" s="18"/>
    </row>
    <row r="16" spans="1:9" ht="20.100000000000001" customHeight="1" x14ac:dyDescent="0.25">
      <c r="A16" s="18"/>
      <c r="B16" s="89" t="s">
        <v>84</v>
      </c>
      <c r="C16" s="41" t="s">
        <v>85</v>
      </c>
      <c r="D16" s="41">
        <v>10</v>
      </c>
      <c r="E16" s="41">
        <v>40</v>
      </c>
      <c r="F16" s="41">
        <v>4.2</v>
      </c>
      <c r="G16" s="41" t="s">
        <v>65</v>
      </c>
      <c r="H16" s="18"/>
      <c r="I16" s="18"/>
    </row>
    <row r="17" spans="1:9" ht="20.100000000000001" customHeight="1" x14ac:dyDescent="0.25">
      <c r="A17" s="18"/>
      <c r="B17" s="89" t="s">
        <v>86</v>
      </c>
      <c r="C17" s="41" t="s">
        <v>87</v>
      </c>
      <c r="D17" s="41">
        <v>10</v>
      </c>
      <c r="E17" s="41">
        <v>10</v>
      </c>
      <c r="F17" s="41">
        <v>4.2</v>
      </c>
      <c r="G17" s="41" t="s">
        <v>65</v>
      </c>
      <c r="H17" s="18"/>
      <c r="I17" s="18"/>
    </row>
    <row r="18" spans="1:9" ht="20.100000000000001" customHeight="1" x14ac:dyDescent="0.25">
      <c r="A18" s="18"/>
      <c r="B18" s="89" t="s">
        <v>88</v>
      </c>
      <c r="C18" s="41" t="s">
        <v>89</v>
      </c>
      <c r="D18" s="41">
        <v>25</v>
      </c>
      <c r="E18" s="41">
        <v>35</v>
      </c>
      <c r="F18" s="41">
        <v>3.2</v>
      </c>
      <c r="G18" s="41" t="s">
        <v>65</v>
      </c>
      <c r="H18" s="18"/>
      <c r="I18" s="18"/>
    </row>
    <row r="19" spans="1:9" ht="20.100000000000001" customHeight="1" x14ac:dyDescent="0.25">
      <c r="A19" s="18"/>
      <c r="B19" s="89" t="s">
        <v>90</v>
      </c>
      <c r="C19" s="41" t="s">
        <v>91</v>
      </c>
      <c r="D19" s="41">
        <v>50</v>
      </c>
      <c r="E19" s="41">
        <v>40</v>
      </c>
      <c r="F19" s="41">
        <v>4.2</v>
      </c>
      <c r="G19" s="41" t="s">
        <v>65</v>
      </c>
      <c r="H19" s="18"/>
      <c r="I19" s="18"/>
    </row>
    <row r="20" spans="1:9" ht="20.100000000000001" customHeight="1" x14ac:dyDescent="0.25">
      <c r="A20" s="18"/>
      <c r="B20" s="89" t="s">
        <v>92</v>
      </c>
      <c r="C20" s="41" t="s">
        <v>93</v>
      </c>
      <c r="D20" s="41">
        <v>25</v>
      </c>
      <c r="E20" s="41">
        <v>35</v>
      </c>
      <c r="F20" s="41">
        <v>4.2</v>
      </c>
      <c r="G20" s="41" t="s">
        <v>65</v>
      </c>
      <c r="H20" s="18"/>
      <c r="I20" s="18"/>
    </row>
    <row r="21" spans="1:9" ht="20.100000000000001" customHeight="1" x14ac:dyDescent="0.25">
      <c r="A21" s="18"/>
      <c r="B21" s="89" t="s">
        <v>94</v>
      </c>
      <c r="C21" s="41" t="s">
        <v>95</v>
      </c>
      <c r="D21" s="41">
        <v>10</v>
      </c>
      <c r="E21" s="41">
        <v>40</v>
      </c>
      <c r="F21" s="41">
        <v>4.2</v>
      </c>
      <c r="G21" s="41" t="s">
        <v>68</v>
      </c>
      <c r="H21" s="18"/>
      <c r="I21" s="18"/>
    </row>
    <row r="22" spans="1:9" ht="20.100000000000001" customHeight="1" x14ac:dyDescent="0.25">
      <c r="A22" s="18"/>
      <c r="B22" s="89" t="s">
        <v>96</v>
      </c>
      <c r="C22" s="41" t="s">
        <v>97</v>
      </c>
      <c r="D22" s="41">
        <v>30</v>
      </c>
      <c r="E22" s="41">
        <v>30</v>
      </c>
      <c r="F22" s="41">
        <v>4.2</v>
      </c>
      <c r="G22" s="41" t="s">
        <v>65</v>
      </c>
      <c r="H22" s="18"/>
      <c r="I22" s="18"/>
    </row>
    <row r="23" spans="1:9" ht="20.100000000000001" customHeight="1" x14ac:dyDescent="0.25">
      <c r="A23" s="18"/>
      <c r="B23" s="89" t="s">
        <v>98</v>
      </c>
      <c r="C23" s="41" t="s">
        <v>99</v>
      </c>
      <c r="D23" s="41">
        <v>10</v>
      </c>
      <c r="E23" s="41">
        <v>40</v>
      </c>
      <c r="F23" s="41">
        <v>4.2</v>
      </c>
      <c r="G23" s="41" t="s">
        <v>65</v>
      </c>
      <c r="H23" s="18"/>
      <c r="I23" s="18"/>
    </row>
    <row r="24" spans="1:9" ht="20.100000000000001" customHeight="1" x14ac:dyDescent="0.25">
      <c r="A24" s="18"/>
      <c r="B24" s="90" t="s">
        <v>100</v>
      </c>
      <c r="C24" s="41" t="s">
        <v>101</v>
      </c>
      <c r="D24" s="41">
        <v>15</v>
      </c>
      <c r="E24" s="41">
        <v>40</v>
      </c>
      <c r="F24" s="41">
        <v>4.2</v>
      </c>
      <c r="G24" s="41" t="s">
        <v>65</v>
      </c>
      <c r="H24" s="18"/>
      <c r="I24" s="18"/>
    </row>
    <row r="25" spans="1:9" ht="20.100000000000001" customHeight="1" x14ac:dyDescent="0.25">
      <c r="A25" s="18"/>
      <c r="B25" s="89" t="s">
        <v>102</v>
      </c>
      <c r="C25" s="41" t="s">
        <v>103</v>
      </c>
      <c r="D25" s="41">
        <v>10</v>
      </c>
      <c r="E25" s="41">
        <v>40</v>
      </c>
      <c r="F25" s="41">
        <v>4.2</v>
      </c>
      <c r="G25" s="41" t="s">
        <v>65</v>
      </c>
      <c r="H25" s="18"/>
      <c r="I25" s="18"/>
    </row>
    <row r="26" spans="1:9" ht="20.100000000000001" customHeight="1" x14ac:dyDescent="0.25">
      <c r="A26" s="18"/>
      <c r="B26" s="89" t="s">
        <v>104</v>
      </c>
      <c r="C26" s="41" t="s">
        <v>105</v>
      </c>
      <c r="D26" s="41">
        <v>15</v>
      </c>
      <c r="E26" s="41">
        <v>40</v>
      </c>
      <c r="F26" s="41">
        <v>4.2</v>
      </c>
      <c r="G26" s="41" t="s">
        <v>65</v>
      </c>
      <c r="H26" s="18"/>
      <c r="I26" s="18"/>
    </row>
    <row r="27" spans="1:9" ht="20.100000000000001" customHeight="1" x14ac:dyDescent="0.25">
      <c r="A27" s="18"/>
      <c r="B27" s="89" t="s">
        <v>106</v>
      </c>
      <c r="C27" s="41" t="s">
        <v>107</v>
      </c>
      <c r="D27" s="41">
        <v>10</v>
      </c>
      <c r="E27" s="41">
        <v>40</v>
      </c>
      <c r="F27" s="41">
        <v>4.2</v>
      </c>
      <c r="G27" s="41" t="s">
        <v>65</v>
      </c>
      <c r="H27" s="18"/>
      <c r="I27" s="18"/>
    </row>
    <row r="28" spans="1:9" ht="20.100000000000001" customHeight="1" x14ac:dyDescent="0.25">
      <c r="A28" s="18"/>
      <c r="B28" s="89" t="s">
        <v>108</v>
      </c>
      <c r="C28" s="41" t="s">
        <v>109</v>
      </c>
      <c r="D28" s="41">
        <v>20</v>
      </c>
      <c r="E28" s="41">
        <v>40</v>
      </c>
      <c r="F28" s="41">
        <v>3.2</v>
      </c>
      <c r="G28" s="41" t="s">
        <v>65</v>
      </c>
      <c r="H28" s="18"/>
      <c r="I28" s="18"/>
    </row>
    <row r="29" spans="1:9" ht="20.100000000000001" customHeight="1" x14ac:dyDescent="0.25">
      <c r="A29" s="18"/>
      <c r="B29" s="89" t="s">
        <v>110</v>
      </c>
      <c r="C29" s="41" t="s">
        <v>111</v>
      </c>
      <c r="D29" s="41">
        <v>20</v>
      </c>
      <c r="E29" s="41">
        <v>40</v>
      </c>
      <c r="F29" s="41">
        <v>4.2</v>
      </c>
      <c r="G29" s="41" t="s">
        <v>65</v>
      </c>
      <c r="H29" s="18"/>
      <c r="I29" s="18"/>
    </row>
    <row r="30" spans="1:9" ht="20.100000000000001" customHeight="1" x14ac:dyDescent="0.25">
      <c r="A30" s="18"/>
      <c r="B30" s="89" t="s">
        <v>112</v>
      </c>
      <c r="C30" s="41" t="s">
        <v>113</v>
      </c>
      <c r="D30" s="41">
        <v>10</v>
      </c>
      <c r="E30" s="41">
        <v>40</v>
      </c>
      <c r="F30" s="41">
        <v>4.2</v>
      </c>
      <c r="G30" s="41" t="s">
        <v>68</v>
      </c>
      <c r="H30" s="18"/>
      <c r="I30" s="18"/>
    </row>
    <row r="31" spans="1:9" ht="20.100000000000001" customHeight="1" x14ac:dyDescent="0.25">
      <c r="A31" s="18"/>
      <c r="B31" s="89" t="s">
        <v>114</v>
      </c>
      <c r="C31" s="41" t="s">
        <v>115</v>
      </c>
      <c r="D31" s="41">
        <v>10</v>
      </c>
      <c r="E31" s="41">
        <v>40</v>
      </c>
      <c r="F31" s="41">
        <v>4.2</v>
      </c>
      <c r="G31" s="41" t="s">
        <v>65</v>
      </c>
      <c r="H31" s="18"/>
      <c r="I31" s="18"/>
    </row>
    <row r="32" spans="1:9" ht="20.100000000000001" customHeight="1" x14ac:dyDescent="0.25">
      <c r="A32" s="18"/>
      <c r="B32" s="89" t="s">
        <v>116</v>
      </c>
      <c r="C32" s="41" t="s">
        <v>117</v>
      </c>
      <c r="D32" s="41">
        <v>30</v>
      </c>
      <c r="E32" s="41">
        <v>30</v>
      </c>
      <c r="F32" s="41">
        <v>4.2</v>
      </c>
      <c r="G32" s="41" t="s">
        <v>65</v>
      </c>
      <c r="H32" s="18"/>
      <c r="I32" s="18"/>
    </row>
    <row r="33" spans="1:9" ht="20.100000000000001" customHeight="1" x14ac:dyDescent="0.25">
      <c r="A33" s="18"/>
      <c r="B33" s="89" t="s">
        <v>118</v>
      </c>
      <c r="C33" s="41" t="s">
        <v>119</v>
      </c>
      <c r="D33" s="41">
        <v>30</v>
      </c>
      <c r="E33" s="41">
        <v>30</v>
      </c>
      <c r="F33" s="41">
        <v>4.2</v>
      </c>
      <c r="G33" s="41" t="s">
        <v>65</v>
      </c>
      <c r="H33" s="18"/>
      <c r="I33" s="18"/>
    </row>
    <row r="34" spans="1:9" ht="20.100000000000001" customHeight="1" x14ac:dyDescent="0.25">
      <c r="A34" s="18"/>
      <c r="B34" s="89" t="s">
        <v>120</v>
      </c>
      <c r="C34" s="41" t="s">
        <v>121</v>
      </c>
      <c r="D34" s="41">
        <v>20</v>
      </c>
      <c r="E34" s="41">
        <v>40</v>
      </c>
      <c r="F34" s="41">
        <v>4.2</v>
      </c>
      <c r="G34" s="41" t="s">
        <v>65</v>
      </c>
      <c r="H34" s="18"/>
      <c r="I34" s="18"/>
    </row>
    <row r="35" spans="1:9" ht="20.100000000000001" customHeight="1" x14ac:dyDescent="0.25">
      <c r="A35" s="18"/>
      <c r="B35" s="89" t="s">
        <v>122</v>
      </c>
      <c r="C35" s="41" t="s">
        <v>123</v>
      </c>
      <c r="D35" s="41">
        <v>15</v>
      </c>
      <c r="E35" s="41">
        <v>40</v>
      </c>
      <c r="F35" s="41">
        <v>4.2</v>
      </c>
      <c r="G35" s="41" t="s">
        <v>65</v>
      </c>
      <c r="H35" s="18"/>
      <c r="I35" s="18"/>
    </row>
    <row r="36" spans="1:9" ht="20.100000000000001" customHeight="1" x14ac:dyDescent="0.25">
      <c r="A36" s="18"/>
      <c r="B36" s="89" t="s">
        <v>124</v>
      </c>
      <c r="C36" s="41" t="s">
        <v>125</v>
      </c>
      <c r="D36" s="41">
        <v>20</v>
      </c>
      <c r="E36" s="41">
        <v>40</v>
      </c>
      <c r="F36" s="41">
        <v>4.2</v>
      </c>
      <c r="G36" s="41" t="s">
        <v>65</v>
      </c>
      <c r="H36" s="18"/>
      <c r="I36" s="18"/>
    </row>
    <row r="37" spans="1:9" ht="20.100000000000001" customHeight="1" x14ac:dyDescent="0.25">
      <c r="A37" s="18"/>
      <c r="B37" s="89" t="s">
        <v>126</v>
      </c>
      <c r="C37" s="41" t="s">
        <v>127</v>
      </c>
      <c r="D37" s="41">
        <v>20</v>
      </c>
      <c r="E37" s="41">
        <v>40</v>
      </c>
      <c r="F37" s="41">
        <v>4.2</v>
      </c>
      <c r="G37" s="139" t="s">
        <v>211</v>
      </c>
      <c r="H37" s="18"/>
      <c r="I37" s="18"/>
    </row>
    <row r="38" spans="1:9" ht="20.100000000000001" customHeight="1" x14ac:dyDescent="0.25">
      <c r="A38" s="18"/>
      <c r="B38" s="91" t="s">
        <v>128</v>
      </c>
      <c r="C38" s="42" t="s">
        <v>129</v>
      </c>
      <c r="D38" s="42">
        <v>50</v>
      </c>
      <c r="E38" s="42">
        <v>40</v>
      </c>
      <c r="F38" s="42">
        <v>4.2</v>
      </c>
      <c r="G38" s="42" t="s">
        <v>65</v>
      </c>
      <c r="H38" s="18"/>
      <c r="I38" s="18"/>
    </row>
    <row r="39" spans="1:9" ht="20.100000000000001" customHeight="1" x14ac:dyDescent="0.25">
      <c r="A39" s="18"/>
      <c r="B39" s="18"/>
      <c r="C39" s="86"/>
      <c r="D39" s="86"/>
      <c r="E39" s="86"/>
      <c r="F39" s="86"/>
      <c r="G39" s="86"/>
      <c r="H39" s="18"/>
      <c r="I39" s="18"/>
    </row>
    <row r="40" spans="1:9" ht="20.100000000000001" customHeight="1" x14ac:dyDescent="0.25">
      <c r="A40" s="18"/>
      <c r="B40" s="18"/>
      <c r="C40" s="86"/>
      <c r="D40" s="86"/>
      <c r="E40" s="86"/>
      <c r="F40" s="86"/>
      <c r="G40" s="86"/>
      <c r="H40" s="18"/>
      <c r="I40" s="18"/>
    </row>
    <row r="41" spans="1:9" ht="20.100000000000001" customHeight="1" x14ac:dyDescent="0.25">
      <c r="A41" s="18"/>
      <c r="B41" s="18"/>
      <c r="C41" s="86"/>
      <c r="D41" s="86"/>
      <c r="E41" s="86"/>
      <c r="F41" s="86"/>
      <c r="G41" s="86"/>
      <c r="H41" s="18"/>
      <c r="I41" s="18"/>
    </row>
    <row r="42" spans="1:9" ht="20.100000000000001" customHeight="1" x14ac:dyDescent="0.25">
      <c r="A42" s="18"/>
      <c r="B42" s="18" t="s">
        <v>130</v>
      </c>
      <c r="C42" s="86"/>
      <c r="D42" s="86"/>
      <c r="E42" s="86"/>
      <c r="F42" s="86"/>
      <c r="G42" s="86"/>
      <c r="H42" s="18"/>
      <c r="I42" s="18"/>
    </row>
    <row r="43" spans="1:9" ht="20.100000000000001" customHeight="1" x14ac:dyDescent="0.25">
      <c r="A43" s="18"/>
      <c r="B43" s="18" t="s">
        <v>131</v>
      </c>
      <c r="C43" s="86"/>
      <c r="D43" s="86"/>
      <c r="E43" s="86"/>
      <c r="F43" s="86"/>
      <c r="G43" s="86"/>
      <c r="H43" s="18"/>
      <c r="I43" s="18"/>
    </row>
    <row r="44" spans="1:9" ht="20.100000000000001" customHeight="1" x14ac:dyDescent="0.25">
      <c r="A44" s="18"/>
      <c r="B44" s="18" t="s">
        <v>132</v>
      </c>
      <c r="C44" s="86"/>
      <c r="D44" s="86"/>
      <c r="E44" s="86"/>
      <c r="F44" s="86"/>
      <c r="G44" s="86"/>
      <c r="H44" s="18"/>
      <c r="I44" s="18"/>
    </row>
    <row r="45" spans="1:9" ht="20.100000000000001" customHeight="1" x14ac:dyDescent="0.25">
      <c r="A45" s="18"/>
      <c r="B45" s="18"/>
      <c r="C45" s="86"/>
      <c r="D45" s="86"/>
      <c r="E45" s="86"/>
      <c r="F45" s="86"/>
      <c r="G45" s="86"/>
      <c r="H45" s="18"/>
      <c r="I45" s="18"/>
    </row>
    <row r="46" spans="1:9" ht="20.100000000000001" hidden="1" customHeight="1" x14ac:dyDescent="0.25"/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BD70"/>
  <sheetViews>
    <sheetView topLeftCell="A4" workbookViewId="0">
      <pane xSplit="2" ySplit="7" topLeftCell="C17" activePane="bottomRight" state="frozen"/>
      <selection pane="topRight"/>
      <selection pane="bottomLeft"/>
      <selection pane="bottomRight" activeCell="Z19" sqref="Z19"/>
    </sheetView>
  </sheetViews>
  <sheetFormatPr defaultColWidth="11.42578125" defaultRowHeight="15" x14ac:dyDescent="0.25"/>
  <cols>
    <col min="2" max="2" width="11.42578125" style="48"/>
  </cols>
  <sheetData>
    <row r="8" spans="2:56" ht="45" x14ac:dyDescent="0.25">
      <c r="C8" s="5" t="s">
        <v>0</v>
      </c>
      <c r="D8" s="5" t="s">
        <v>37</v>
      </c>
      <c r="E8" s="5" t="s">
        <v>38</v>
      </c>
      <c r="F8" s="5" t="s">
        <v>11</v>
      </c>
      <c r="G8" s="5" t="s">
        <v>34</v>
      </c>
      <c r="H8" s="5" t="s">
        <v>39</v>
      </c>
      <c r="I8" s="5" t="s">
        <v>12</v>
      </c>
      <c r="J8" s="5" t="s">
        <v>1</v>
      </c>
      <c r="K8" s="5" t="s">
        <v>40</v>
      </c>
      <c r="L8" s="5" t="s">
        <v>41</v>
      </c>
      <c r="M8" s="5" t="s">
        <v>42</v>
      </c>
      <c r="N8" s="5" t="s">
        <v>43</v>
      </c>
      <c r="O8" s="5" t="s">
        <v>44</v>
      </c>
      <c r="P8" s="5" t="s">
        <v>13</v>
      </c>
      <c r="Q8" s="5" t="s">
        <v>35</v>
      </c>
      <c r="R8" s="5" t="s">
        <v>45</v>
      </c>
      <c r="S8" s="5" t="s">
        <v>46</v>
      </c>
      <c r="T8" s="5" t="s">
        <v>47</v>
      </c>
      <c r="U8" s="5" t="s">
        <v>14</v>
      </c>
      <c r="V8" s="5" t="s">
        <v>48</v>
      </c>
      <c r="W8" s="5" t="s">
        <v>49</v>
      </c>
      <c r="X8" s="5" t="s">
        <v>50</v>
      </c>
      <c r="Y8" s="5" t="s">
        <v>51</v>
      </c>
      <c r="Z8" s="5" t="s">
        <v>2</v>
      </c>
      <c r="AA8" s="5" t="s">
        <v>3</v>
      </c>
      <c r="AB8" s="5" t="s">
        <v>52</v>
      </c>
      <c r="AC8" s="5" t="s">
        <v>15</v>
      </c>
      <c r="AD8" s="5" t="s">
        <v>16</v>
      </c>
      <c r="AE8" s="5" t="s">
        <v>53</v>
      </c>
      <c r="AF8" s="5" t="s">
        <v>54</v>
      </c>
      <c r="AG8" s="5" t="s">
        <v>55</v>
      </c>
      <c r="AH8" s="5" t="s">
        <v>4</v>
      </c>
      <c r="AI8" s="5" t="s">
        <v>17</v>
      </c>
      <c r="AJ8" s="5" t="s">
        <v>5</v>
      </c>
      <c r="AK8" s="5" t="s">
        <v>134</v>
      </c>
      <c r="AL8" s="5" t="s">
        <v>18</v>
      </c>
      <c r="AM8" s="5" t="s">
        <v>19</v>
      </c>
      <c r="AN8" s="5" t="s">
        <v>20</v>
      </c>
      <c r="AO8" s="5" t="s">
        <v>21</v>
      </c>
      <c r="AP8" s="5" t="s">
        <v>22</v>
      </c>
      <c r="AQ8" s="5" t="s">
        <v>23</v>
      </c>
      <c r="AR8" s="5" t="s">
        <v>24</v>
      </c>
      <c r="AS8" s="5" t="s">
        <v>33</v>
      </c>
      <c r="AT8" s="5" t="s">
        <v>25</v>
      </c>
      <c r="AU8" s="5" t="s">
        <v>26</v>
      </c>
      <c r="AV8" s="5" t="s">
        <v>27</v>
      </c>
      <c r="AW8" s="5" t="s">
        <v>28</v>
      </c>
      <c r="AX8" s="5" t="s">
        <v>29</v>
      </c>
      <c r="AY8" s="5" t="s">
        <v>30</v>
      </c>
      <c r="AZ8" s="5" t="s">
        <v>31</v>
      </c>
      <c r="BA8" s="5" t="s">
        <v>133</v>
      </c>
      <c r="BB8" s="5" t="s">
        <v>32</v>
      </c>
      <c r="BC8" s="5" t="s">
        <v>36</v>
      </c>
      <c r="BD8" s="5" t="s">
        <v>6</v>
      </c>
    </row>
    <row r="9" spans="2:56" x14ac:dyDescent="0.25">
      <c r="C9" s="48">
        <v>1</v>
      </c>
      <c r="D9" s="48">
        <v>2</v>
      </c>
      <c r="E9" s="48">
        <v>3</v>
      </c>
      <c r="F9" s="48">
        <v>4</v>
      </c>
      <c r="G9" s="48">
        <v>5</v>
      </c>
      <c r="H9" s="48">
        <v>6</v>
      </c>
      <c r="I9" s="48">
        <v>7</v>
      </c>
      <c r="J9" s="48">
        <v>8</v>
      </c>
      <c r="K9" s="48">
        <v>9</v>
      </c>
      <c r="L9" s="48">
        <v>10</v>
      </c>
      <c r="M9" s="48">
        <v>11</v>
      </c>
      <c r="N9" s="48">
        <v>12</v>
      </c>
      <c r="O9" s="48">
        <v>13</v>
      </c>
      <c r="P9" s="48">
        <v>14</v>
      </c>
      <c r="Q9" s="48">
        <v>15</v>
      </c>
      <c r="R9" s="48">
        <v>16</v>
      </c>
      <c r="S9" s="48">
        <v>17</v>
      </c>
      <c r="T9" s="48">
        <v>18</v>
      </c>
      <c r="U9" s="48">
        <v>19</v>
      </c>
      <c r="V9" s="48">
        <v>20</v>
      </c>
      <c r="W9" s="48">
        <v>21</v>
      </c>
      <c r="X9" s="48">
        <v>22</v>
      </c>
      <c r="Y9" s="48">
        <v>23</v>
      </c>
      <c r="Z9" s="48">
        <v>24</v>
      </c>
      <c r="AA9" s="48">
        <v>25</v>
      </c>
      <c r="AB9" s="48">
        <v>26</v>
      </c>
      <c r="AC9" s="48">
        <v>27</v>
      </c>
      <c r="AD9" s="48">
        <v>28</v>
      </c>
      <c r="AE9" s="48">
        <v>29</v>
      </c>
      <c r="AF9" s="48">
        <v>30</v>
      </c>
      <c r="AG9" s="48">
        <v>31</v>
      </c>
      <c r="AH9" s="48">
        <v>32</v>
      </c>
      <c r="AI9" s="48">
        <v>33</v>
      </c>
      <c r="AJ9" s="48">
        <v>34</v>
      </c>
      <c r="AK9" s="48">
        <v>35</v>
      </c>
      <c r="AL9" s="48">
        <v>36</v>
      </c>
      <c r="AM9" s="48">
        <v>37</v>
      </c>
      <c r="AN9" s="48">
        <v>38</v>
      </c>
      <c r="AO9" s="48">
        <v>39</v>
      </c>
      <c r="AP9" s="48">
        <v>40</v>
      </c>
      <c r="AQ9" s="48">
        <v>41</v>
      </c>
      <c r="AR9" s="48">
        <v>42</v>
      </c>
      <c r="AS9" s="48">
        <v>43</v>
      </c>
      <c r="AT9" s="48">
        <v>44</v>
      </c>
      <c r="AU9" s="48">
        <v>45</v>
      </c>
      <c r="AV9" s="48">
        <v>46</v>
      </c>
      <c r="AW9" s="48">
        <v>47</v>
      </c>
      <c r="AX9" s="48">
        <v>48</v>
      </c>
      <c r="AY9" s="48">
        <v>49</v>
      </c>
      <c r="AZ9" s="48">
        <v>50</v>
      </c>
      <c r="BA9" s="48">
        <v>51</v>
      </c>
      <c r="BB9" s="48">
        <v>52</v>
      </c>
      <c r="BC9" s="48">
        <v>53</v>
      </c>
      <c r="BD9" s="48">
        <v>54</v>
      </c>
    </row>
    <row r="11" spans="2:56" x14ac:dyDescent="0.25">
      <c r="B11" s="48">
        <v>1</v>
      </c>
      <c r="C11" s="50">
        <v>0</v>
      </c>
      <c r="D11" s="50">
        <v>0</v>
      </c>
      <c r="E11" s="50">
        <v>0</v>
      </c>
      <c r="F11" s="50">
        <v>0.35657232766885716</v>
      </c>
      <c r="G11" s="50">
        <v>2.0741859519454977E-2</v>
      </c>
      <c r="H11" s="84">
        <f>O11</f>
        <v>4.7888874951320162</v>
      </c>
      <c r="I11" s="50">
        <v>0</v>
      </c>
      <c r="J11" s="50">
        <v>2.690525191533439E-2</v>
      </c>
      <c r="K11" s="84">
        <f>E11</f>
        <v>0</v>
      </c>
      <c r="L11" s="50">
        <v>0</v>
      </c>
      <c r="M11" s="50">
        <v>0</v>
      </c>
      <c r="N11" s="50">
        <v>0</v>
      </c>
      <c r="O11" s="50">
        <v>4.7888874951320162</v>
      </c>
      <c r="P11" s="50">
        <v>4.7644997002815381E-2</v>
      </c>
      <c r="Q11" s="51">
        <f>AG11</f>
        <v>6.704191075939539E-2</v>
      </c>
      <c r="R11" s="50">
        <v>0.232118532713953</v>
      </c>
      <c r="S11" s="50">
        <v>6.609838489024665E-2</v>
      </c>
      <c r="T11" s="51">
        <f>AG11</f>
        <v>6.704191075939539E-2</v>
      </c>
      <c r="U11" s="51">
        <f>AI11</f>
        <v>5.7013075474662542E-2</v>
      </c>
      <c r="V11" s="51">
        <f>AG11</f>
        <v>6.704191075939539E-2</v>
      </c>
      <c r="W11" s="51">
        <f>M11</f>
        <v>0</v>
      </c>
      <c r="X11" s="51">
        <f>AG11</f>
        <v>6.704191075939539E-2</v>
      </c>
      <c r="Y11" s="50">
        <v>0</v>
      </c>
      <c r="Z11" s="50">
        <v>0</v>
      </c>
      <c r="AA11" s="50">
        <v>4.7307963561667894E-2</v>
      </c>
      <c r="AB11" s="50">
        <v>0.32752313167371266</v>
      </c>
      <c r="AC11" s="50">
        <v>4.457700209553099E-2</v>
      </c>
      <c r="AD11" s="84">
        <f>AF11</f>
        <v>0.23658146871175362</v>
      </c>
      <c r="AE11" s="50">
        <v>0.16314142286223418</v>
      </c>
      <c r="AF11" s="50">
        <v>0.23658146871175362</v>
      </c>
      <c r="AG11" s="50">
        <v>6.704191075939539E-2</v>
      </c>
      <c r="AH11" s="50">
        <v>0</v>
      </c>
      <c r="AI11" s="50">
        <v>5.7013075474662542E-2</v>
      </c>
      <c r="AJ11" s="50">
        <v>0</v>
      </c>
      <c r="AK11" s="50">
        <v>0</v>
      </c>
      <c r="AL11" s="50">
        <v>0</v>
      </c>
      <c r="AM11" s="50">
        <v>0</v>
      </c>
      <c r="AN11" s="50">
        <v>0</v>
      </c>
      <c r="AO11" s="50">
        <v>0</v>
      </c>
      <c r="AP11" s="50">
        <v>0</v>
      </c>
      <c r="AQ11" s="50">
        <v>0</v>
      </c>
      <c r="AR11" s="50">
        <v>0</v>
      </c>
      <c r="AS11" s="50">
        <v>0</v>
      </c>
      <c r="AT11" s="50">
        <v>0</v>
      </c>
      <c r="AU11" s="50">
        <v>0</v>
      </c>
      <c r="AV11" s="50">
        <v>0</v>
      </c>
      <c r="AW11" s="50">
        <v>0</v>
      </c>
      <c r="AX11" s="50">
        <v>0</v>
      </c>
      <c r="AY11" s="50">
        <v>0</v>
      </c>
      <c r="AZ11" s="50">
        <v>0</v>
      </c>
      <c r="BA11" s="50">
        <v>0</v>
      </c>
      <c r="BB11" s="50">
        <v>0</v>
      </c>
      <c r="BC11" s="50">
        <v>0</v>
      </c>
      <c r="BD11" s="50">
        <v>0</v>
      </c>
    </row>
    <row r="12" spans="2:56" x14ac:dyDescent="0.25">
      <c r="B12" s="48">
        <v>2</v>
      </c>
      <c r="C12" s="50">
        <v>0</v>
      </c>
      <c r="D12" s="50">
        <v>0</v>
      </c>
      <c r="E12" s="50">
        <v>7.9366832304961239E-3</v>
      </c>
      <c r="F12" s="50">
        <v>0.44683580217231056</v>
      </c>
      <c r="G12" s="50">
        <v>6.2344316309703364E-2</v>
      </c>
      <c r="H12" s="84">
        <f t="shared" ref="H12:H70" si="0">O12</f>
        <v>2.4671962813105828</v>
      </c>
      <c r="I12" s="50">
        <v>0</v>
      </c>
      <c r="J12" s="50">
        <v>1.8996624764717248E-2</v>
      </c>
      <c r="K12" s="84">
        <f t="shared" ref="K12:K70" si="1">E12</f>
        <v>7.9366832304961239E-3</v>
      </c>
      <c r="L12" s="50">
        <v>0</v>
      </c>
      <c r="M12" s="50">
        <v>0</v>
      </c>
      <c r="N12" s="50">
        <v>0</v>
      </c>
      <c r="O12" s="50">
        <v>2.4671962813105828</v>
      </c>
      <c r="P12" s="50">
        <v>4.764499700284365E-2</v>
      </c>
      <c r="Q12" s="51">
        <f t="shared" ref="Q12:Q70" si="2">AG12</f>
        <v>0.14364902924746831</v>
      </c>
      <c r="R12" s="50">
        <v>0.32162474783493089</v>
      </c>
      <c r="S12" s="50">
        <v>0.15459989155242324</v>
      </c>
      <c r="T12" s="51">
        <f t="shared" ref="T12:T70" si="3">AG12</f>
        <v>0.14364902924746831</v>
      </c>
      <c r="U12" s="51">
        <f t="shared" ref="U12:U70" si="4">AI12</f>
        <v>5.7013075474662542E-2</v>
      </c>
      <c r="V12" s="51">
        <f t="shared" ref="V12:V70" si="5">AG12</f>
        <v>0.14364902924746831</v>
      </c>
      <c r="W12" s="51">
        <f t="shared" ref="W12:W70" si="6">M12</f>
        <v>0</v>
      </c>
      <c r="X12" s="51">
        <f t="shared" ref="X12:X70" si="7">AG12</f>
        <v>0.14364902924746831</v>
      </c>
      <c r="Y12" s="50">
        <v>0</v>
      </c>
      <c r="Z12" s="50">
        <v>0</v>
      </c>
      <c r="AA12" s="50">
        <v>4.7307963561665473E-2</v>
      </c>
      <c r="AB12" s="50">
        <v>0.53270854197673312</v>
      </c>
      <c r="AC12" s="50">
        <v>0.1534608310748789</v>
      </c>
      <c r="AD12" s="84">
        <f t="shared" ref="AD12:AD70" si="8">AF12</f>
        <v>0.26619481963824343</v>
      </c>
      <c r="AE12" s="50">
        <v>0.22162094203064964</v>
      </c>
      <c r="AF12" s="50">
        <v>0.26619481963824343</v>
      </c>
      <c r="AG12" s="50">
        <v>0.14364902924746831</v>
      </c>
      <c r="AH12" s="50">
        <v>0</v>
      </c>
      <c r="AI12" s="50">
        <v>5.7013075474662542E-2</v>
      </c>
      <c r="AJ12" s="50">
        <v>0</v>
      </c>
      <c r="AK12" s="50">
        <v>0</v>
      </c>
      <c r="AL12" s="50">
        <v>0</v>
      </c>
      <c r="AM12" s="50">
        <v>0</v>
      </c>
      <c r="AN12" s="50">
        <v>0</v>
      </c>
      <c r="AO12" s="50">
        <v>0</v>
      </c>
      <c r="AP12" s="50">
        <v>0</v>
      </c>
      <c r="AQ12" s="50">
        <v>0</v>
      </c>
      <c r="AR12" s="50">
        <v>0</v>
      </c>
      <c r="AS12" s="50">
        <v>0</v>
      </c>
      <c r="AT12" s="50">
        <v>0</v>
      </c>
      <c r="AU12" s="50">
        <v>0</v>
      </c>
      <c r="AV12" s="50">
        <v>0</v>
      </c>
      <c r="AW12" s="50">
        <v>0</v>
      </c>
      <c r="AX12" s="50">
        <v>0</v>
      </c>
      <c r="AY12" s="50">
        <v>0</v>
      </c>
      <c r="AZ12" s="50">
        <v>0</v>
      </c>
      <c r="BA12" s="50">
        <v>0</v>
      </c>
      <c r="BB12" s="50">
        <v>0</v>
      </c>
      <c r="BC12" s="50">
        <v>0</v>
      </c>
      <c r="BD12" s="50">
        <v>0</v>
      </c>
    </row>
    <row r="13" spans="2:56" x14ac:dyDescent="0.25">
      <c r="B13" s="48">
        <v>3</v>
      </c>
      <c r="C13" s="50">
        <v>0</v>
      </c>
      <c r="D13" s="50">
        <v>0</v>
      </c>
      <c r="E13" s="50">
        <v>2.9389130642131868E-2</v>
      </c>
      <c r="F13" s="50">
        <v>0.50163847475700352</v>
      </c>
      <c r="G13" s="50">
        <v>6.2344316309702934E-2</v>
      </c>
      <c r="H13" s="84">
        <f t="shared" si="0"/>
        <v>3.1912207957379475</v>
      </c>
      <c r="I13" s="50">
        <v>8.4817931092356739E-3</v>
      </c>
      <c r="J13" s="50">
        <v>1.217381889869572E-2</v>
      </c>
      <c r="K13" s="84">
        <f t="shared" si="1"/>
        <v>2.9389130642131868E-2</v>
      </c>
      <c r="L13" s="50">
        <v>0</v>
      </c>
      <c r="M13" s="50">
        <v>0</v>
      </c>
      <c r="N13" s="50">
        <v>0</v>
      </c>
      <c r="O13" s="50">
        <v>3.1912207957379475</v>
      </c>
      <c r="P13" s="50">
        <v>4.7644997002693132E-2</v>
      </c>
      <c r="Q13" s="51">
        <f t="shared" si="2"/>
        <v>0.17986635484141986</v>
      </c>
      <c r="R13" s="50">
        <v>0.35400925109107778</v>
      </c>
      <c r="S13" s="50">
        <v>0.19536682021234825</v>
      </c>
      <c r="T13" s="51">
        <f t="shared" si="3"/>
        <v>0.17986635484141986</v>
      </c>
      <c r="U13" s="51">
        <f t="shared" si="4"/>
        <v>5.7013075474662542E-2</v>
      </c>
      <c r="V13" s="51">
        <f t="shared" si="5"/>
        <v>0.17986635484141986</v>
      </c>
      <c r="W13" s="51">
        <f t="shared" si="6"/>
        <v>0</v>
      </c>
      <c r="X13" s="51">
        <f t="shared" si="7"/>
        <v>0.17986635484141986</v>
      </c>
      <c r="Y13" s="50">
        <v>0</v>
      </c>
      <c r="Z13" s="50">
        <v>0</v>
      </c>
      <c r="AA13" s="50">
        <v>4.7307963561668068E-2</v>
      </c>
      <c r="AB13" s="50">
        <v>0.58074864337139487</v>
      </c>
      <c r="AC13" s="50">
        <v>0.17855517881270494</v>
      </c>
      <c r="AD13" s="84">
        <f t="shared" si="8"/>
        <v>0.21892323654574583</v>
      </c>
      <c r="AE13" s="50">
        <v>0.26070343581541033</v>
      </c>
      <c r="AF13" s="50">
        <v>0.21892323654574583</v>
      </c>
      <c r="AG13" s="50">
        <v>0.17986635484141986</v>
      </c>
      <c r="AH13" s="50">
        <v>0</v>
      </c>
      <c r="AI13" s="50">
        <v>5.7013075474662542E-2</v>
      </c>
      <c r="AJ13" s="50">
        <v>0</v>
      </c>
      <c r="AK13" s="50">
        <v>0</v>
      </c>
      <c r="AL13" s="50">
        <v>0</v>
      </c>
      <c r="AM13" s="50">
        <v>0</v>
      </c>
      <c r="AN13" s="50">
        <v>0</v>
      </c>
      <c r="AO13" s="50">
        <v>0</v>
      </c>
      <c r="AP13" s="50">
        <v>0</v>
      </c>
      <c r="AQ13" s="50">
        <v>0</v>
      </c>
      <c r="AR13" s="50">
        <v>0</v>
      </c>
      <c r="AS13" s="50">
        <v>0</v>
      </c>
      <c r="AT13" s="50">
        <v>0</v>
      </c>
      <c r="AU13" s="50">
        <v>0</v>
      </c>
      <c r="AV13" s="50">
        <v>0</v>
      </c>
      <c r="AW13" s="50">
        <v>0</v>
      </c>
      <c r="AX13" s="50">
        <v>0</v>
      </c>
      <c r="AY13" s="50">
        <v>0</v>
      </c>
      <c r="AZ13" s="50">
        <v>0</v>
      </c>
      <c r="BA13" s="50">
        <v>0</v>
      </c>
      <c r="BB13" s="50">
        <v>0</v>
      </c>
      <c r="BC13" s="50">
        <v>0</v>
      </c>
      <c r="BD13" s="50">
        <v>0</v>
      </c>
    </row>
    <row r="14" spans="2:56" x14ac:dyDescent="0.25">
      <c r="B14" s="48">
        <v>4</v>
      </c>
      <c r="C14" s="50">
        <v>0</v>
      </c>
      <c r="D14" s="50">
        <v>0</v>
      </c>
      <c r="E14" s="50">
        <v>4.8827780727122252E-2</v>
      </c>
      <c r="F14" s="50">
        <v>0.52833124423938527</v>
      </c>
      <c r="G14" s="50">
        <v>6.2344316309702025E-2</v>
      </c>
      <c r="H14" s="84">
        <f t="shared" si="0"/>
        <v>1.8024995271505557</v>
      </c>
      <c r="I14" s="50">
        <v>2.3789195043342131E-2</v>
      </c>
      <c r="J14" s="50">
        <v>1.1166576478865254E-2</v>
      </c>
      <c r="K14" s="84">
        <f t="shared" si="1"/>
        <v>4.8827780727122252E-2</v>
      </c>
      <c r="L14" s="50">
        <v>0</v>
      </c>
      <c r="M14" s="50">
        <v>0</v>
      </c>
      <c r="N14" s="50">
        <v>0</v>
      </c>
      <c r="O14" s="50">
        <v>1.8024995271505557</v>
      </c>
      <c r="P14" s="50">
        <v>4.7644997002769335E-2</v>
      </c>
      <c r="Q14" s="51">
        <f t="shared" si="2"/>
        <v>0.19962775335236174</v>
      </c>
      <c r="R14" s="50">
        <v>0.36542879359325958</v>
      </c>
      <c r="S14" s="50">
        <v>0.21916947248731924</v>
      </c>
      <c r="T14" s="51">
        <f t="shared" si="3"/>
        <v>0.19962775335236174</v>
      </c>
      <c r="U14" s="51">
        <f t="shared" si="4"/>
        <v>5.7013075474662542E-2</v>
      </c>
      <c r="V14" s="51">
        <f t="shared" si="5"/>
        <v>0.19962775335236174</v>
      </c>
      <c r="W14" s="51">
        <f t="shared" si="6"/>
        <v>0</v>
      </c>
      <c r="X14" s="51">
        <f t="shared" si="7"/>
        <v>0.19962775335236174</v>
      </c>
      <c r="Y14" s="50">
        <v>0</v>
      </c>
      <c r="Z14" s="50">
        <v>0</v>
      </c>
      <c r="AA14" s="50">
        <v>4.7307963561661247E-2</v>
      </c>
      <c r="AB14" s="50">
        <v>0.56810724965676906</v>
      </c>
      <c r="AC14" s="50">
        <v>0.18878888902436691</v>
      </c>
      <c r="AD14" s="84">
        <f t="shared" si="8"/>
        <v>0.36281899654589644</v>
      </c>
      <c r="AE14" s="50">
        <v>8.6664100237680272E-2</v>
      </c>
      <c r="AF14" s="50">
        <v>0.36281899654589644</v>
      </c>
      <c r="AG14" s="50">
        <v>0.19962775335236174</v>
      </c>
      <c r="AH14" s="50">
        <v>0</v>
      </c>
      <c r="AI14" s="50">
        <v>5.7013075474662542E-2</v>
      </c>
      <c r="AJ14" s="50">
        <v>0</v>
      </c>
      <c r="AK14" s="50">
        <v>0</v>
      </c>
      <c r="AL14" s="50">
        <v>0</v>
      </c>
      <c r="AM14" s="50">
        <v>0</v>
      </c>
      <c r="AN14" s="50">
        <v>0</v>
      </c>
      <c r="AO14" s="50">
        <v>0</v>
      </c>
      <c r="AP14" s="50">
        <v>0</v>
      </c>
      <c r="AQ14" s="50">
        <v>0</v>
      </c>
      <c r="AR14" s="50">
        <v>0</v>
      </c>
      <c r="AS14" s="50">
        <v>0</v>
      </c>
      <c r="AT14" s="50">
        <v>0</v>
      </c>
      <c r="AU14" s="50">
        <v>0</v>
      </c>
      <c r="AV14" s="50">
        <v>0</v>
      </c>
      <c r="AW14" s="50">
        <v>0</v>
      </c>
      <c r="AX14" s="50">
        <v>0</v>
      </c>
      <c r="AY14" s="50">
        <v>0</v>
      </c>
      <c r="AZ14" s="50">
        <v>0</v>
      </c>
      <c r="BA14" s="50">
        <v>0</v>
      </c>
      <c r="BB14" s="50">
        <v>0</v>
      </c>
      <c r="BC14" s="50">
        <v>0</v>
      </c>
      <c r="BD14" s="50">
        <v>0</v>
      </c>
    </row>
    <row r="15" spans="2:56" x14ac:dyDescent="0.25">
      <c r="B15" s="48">
        <v>5</v>
      </c>
      <c r="C15" s="50">
        <v>0</v>
      </c>
      <c r="D15" s="50">
        <v>1.9208939062560403E-2</v>
      </c>
      <c r="E15" s="50">
        <v>6.51112385424399E-2</v>
      </c>
      <c r="F15" s="50">
        <v>0.57327122789144025</v>
      </c>
      <c r="G15" s="50">
        <v>6.2344316309702587E-2</v>
      </c>
      <c r="H15" s="84">
        <f t="shared" si="0"/>
        <v>1.6039364580241522</v>
      </c>
      <c r="I15" s="50">
        <v>4.2627736003449899E-2</v>
      </c>
      <c r="J15" s="50">
        <v>1.0765628925828535E-2</v>
      </c>
      <c r="K15" s="84">
        <f t="shared" si="1"/>
        <v>6.51112385424399E-2</v>
      </c>
      <c r="L15" s="50">
        <v>0</v>
      </c>
      <c r="M15" s="50">
        <v>0</v>
      </c>
      <c r="N15" s="50">
        <v>0</v>
      </c>
      <c r="O15" s="50">
        <v>1.6039364580241522</v>
      </c>
      <c r="P15" s="50">
        <v>4.7644997002721311E-2</v>
      </c>
      <c r="Q15" s="51">
        <f t="shared" si="2"/>
        <v>0.21735084982084121</v>
      </c>
      <c r="R15" s="50">
        <v>0.37277696534233073</v>
      </c>
      <c r="S15" s="50">
        <v>0.23433702556680344</v>
      </c>
      <c r="T15" s="51">
        <f t="shared" si="3"/>
        <v>0.21735084982084121</v>
      </c>
      <c r="U15" s="51">
        <f t="shared" si="4"/>
        <v>5.7013075474662542E-2</v>
      </c>
      <c r="V15" s="51">
        <f t="shared" si="5"/>
        <v>0.21735084982084121</v>
      </c>
      <c r="W15" s="51">
        <f t="shared" si="6"/>
        <v>0</v>
      </c>
      <c r="X15" s="51">
        <f t="shared" si="7"/>
        <v>0.21735084982084121</v>
      </c>
      <c r="Y15" s="50">
        <v>0</v>
      </c>
      <c r="Z15" s="50">
        <v>0</v>
      </c>
      <c r="AA15" s="50">
        <v>4.7307963561668026E-2</v>
      </c>
      <c r="AB15" s="50">
        <v>0.59119790703409081</v>
      </c>
      <c r="AC15" s="50">
        <v>0.20472356737975336</v>
      </c>
      <c r="AD15" s="84">
        <f t="shared" si="8"/>
        <v>0.39576540926981724</v>
      </c>
      <c r="AE15" s="50">
        <v>0.29643083742099813</v>
      </c>
      <c r="AF15" s="50">
        <v>0.39576540926981724</v>
      </c>
      <c r="AG15" s="50">
        <v>0.21735084982084121</v>
      </c>
      <c r="AH15" s="50">
        <v>0</v>
      </c>
      <c r="AI15" s="50">
        <v>5.7013075474662542E-2</v>
      </c>
      <c r="AJ15" s="50">
        <v>0</v>
      </c>
      <c r="AK15" s="50">
        <v>0</v>
      </c>
      <c r="AL15" s="50">
        <v>0</v>
      </c>
      <c r="AM15" s="50">
        <v>0</v>
      </c>
      <c r="AN15" s="50">
        <v>0</v>
      </c>
      <c r="AO15" s="50">
        <v>0</v>
      </c>
      <c r="AP15" s="50">
        <v>0</v>
      </c>
      <c r="AQ15" s="50">
        <v>0</v>
      </c>
      <c r="AR15" s="50">
        <v>0</v>
      </c>
      <c r="AS15" s="50">
        <v>0</v>
      </c>
      <c r="AT15" s="50">
        <v>0</v>
      </c>
      <c r="AU15" s="50">
        <v>0</v>
      </c>
      <c r="AV15" s="50">
        <v>0</v>
      </c>
      <c r="AW15" s="50">
        <v>0</v>
      </c>
      <c r="AX15" s="50">
        <v>0</v>
      </c>
      <c r="AY15" s="50">
        <v>0</v>
      </c>
      <c r="AZ15" s="50">
        <v>0</v>
      </c>
      <c r="BA15" s="50">
        <v>0</v>
      </c>
      <c r="BB15" s="50">
        <v>0</v>
      </c>
      <c r="BC15" s="50">
        <v>0</v>
      </c>
      <c r="BD15" s="50">
        <v>0</v>
      </c>
    </row>
    <row r="16" spans="2:56" x14ac:dyDescent="0.25">
      <c r="B16" s="48">
        <v>6</v>
      </c>
      <c r="C16" s="50">
        <v>0</v>
      </c>
      <c r="D16" s="50">
        <v>2.8921135334674924E-2</v>
      </c>
      <c r="E16" s="50">
        <v>7.5630470127995481E-2</v>
      </c>
      <c r="F16" s="50">
        <v>0.59442580080085872</v>
      </c>
      <c r="G16" s="50">
        <v>6.7680509168799585E-2</v>
      </c>
      <c r="H16" s="84">
        <f t="shared" si="0"/>
        <v>1.5841757432132297</v>
      </c>
      <c r="I16" s="50">
        <v>6.2415117772924807E-2</v>
      </c>
      <c r="J16" s="50">
        <v>9.3446151856028566E-3</v>
      </c>
      <c r="K16" s="84">
        <f t="shared" si="1"/>
        <v>7.5630470127995481E-2</v>
      </c>
      <c r="L16" s="50">
        <v>0</v>
      </c>
      <c r="M16" s="50">
        <v>3.8688950932589609E-4</v>
      </c>
      <c r="N16" s="50">
        <v>0</v>
      </c>
      <c r="O16" s="50">
        <v>1.5841757432132297</v>
      </c>
      <c r="P16" s="50">
        <v>4.7644997002638384E-2</v>
      </c>
      <c r="Q16" s="51">
        <f t="shared" si="2"/>
        <v>0.22662581641871554</v>
      </c>
      <c r="R16" s="50">
        <v>0.38185590128047286</v>
      </c>
      <c r="S16" s="50">
        <v>0.23690161713045907</v>
      </c>
      <c r="T16" s="51">
        <f t="shared" si="3"/>
        <v>0.22662581641871554</v>
      </c>
      <c r="U16" s="51">
        <f t="shared" si="4"/>
        <v>5.7013075474662542E-2</v>
      </c>
      <c r="V16" s="51">
        <f t="shared" si="5"/>
        <v>0.22662581641871554</v>
      </c>
      <c r="W16" s="51">
        <f t="shared" si="6"/>
        <v>3.8688950932589609E-4</v>
      </c>
      <c r="X16" s="51">
        <f t="shared" si="7"/>
        <v>0.22662581641871554</v>
      </c>
      <c r="Y16" s="50">
        <v>0</v>
      </c>
      <c r="Z16" s="50">
        <v>0</v>
      </c>
      <c r="AA16" s="50">
        <v>4.7307963561664612E-2</v>
      </c>
      <c r="AB16" s="50">
        <v>0.60377944357447844</v>
      </c>
      <c r="AC16" s="50">
        <v>0.21779536286012735</v>
      </c>
      <c r="AD16" s="84">
        <f t="shared" si="8"/>
        <v>0.42663640976379957</v>
      </c>
      <c r="AE16" s="50">
        <v>0.31010723225117059</v>
      </c>
      <c r="AF16" s="50">
        <v>0.42663640976379957</v>
      </c>
      <c r="AG16" s="50">
        <v>0.22662581641871554</v>
      </c>
      <c r="AH16" s="50">
        <v>0</v>
      </c>
      <c r="AI16" s="50">
        <v>5.7013075474662542E-2</v>
      </c>
      <c r="AJ16" s="50">
        <v>0</v>
      </c>
      <c r="AK16" s="50">
        <v>0</v>
      </c>
      <c r="AL16" s="50">
        <v>0</v>
      </c>
      <c r="AM16" s="50">
        <v>0</v>
      </c>
      <c r="AN16" s="50">
        <v>0</v>
      </c>
      <c r="AO16" s="50">
        <v>0</v>
      </c>
      <c r="AP16" s="50">
        <v>0</v>
      </c>
      <c r="AQ16" s="50">
        <v>0</v>
      </c>
      <c r="AR16" s="50">
        <v>0</v>
      </c>
      <c r="AS16" s="50">
        <v>0</v>
      </c>
      <c r="AT16" s="50">
        <v>0</v>
      </c>
      <c r="AU16" s="50">
        <v>0</v>
      </c>
      <c r="AV16" s="50">
        <v>0</v>
      </c>
      <c r="AW16" s="50">
        <v>0</v>
      </c>
      <c r="AX16" s="50">
        <v>0</v>
      </c>
      <c r="AY16" s="50">
        <v>0</v>
      </c>
      <c r="AZ16" s="50">
        <v>0</v>
      </c>
      <c r="BA16" s="50">
        <v>0</v>
      </c>
      <c r="BB16" s="50">
        <v>0</v>
      </c>
      <c r="BC16" s="50">
        <v>0</v>
      </c>
      <c r="BD16" s="50">
        <v>0</v>
      </c>
    </row>
    <row r="17" spans="2:56" x14ac:dyDescent="0.25">
      <c r="B17" s="48">
        <v>7</v>
      </c>
      <c r="C17" s="50">
        <v>0</v>
      </c>
      <c r="D17" s="50">
        <v>3.7459284406815001E-2</v>
      </c>
      <c r="E17" s="50">
        <v>8.1915621663864166E-2</v>
      </c>
      <c r="F17" s="50">
        <v>0.62187157384523606</v>
      </c>
      <c r="G17" s="50">
        <v>6.2344316309703565E-2</v>
      </c>
      <c r="H17" s="84">
        <f t="shared" si="0"/>
        <v>1.5644150284023071</v>
      </c>
      <c r="I17" s="50">
        <v>8.3956958648787494E-2</v>
      </c>
      <c r="J17" s="50">
        <v>8.5874173160727027E-3</v>
      </c>
      <c r="K17" s="84">
        <f t="shared" si="1"/>
        <v>8.1915621663864166E-2</v>
      </c>
      <c r="L17" s="50">
        <v>5.1879731557885897E-3</v>
      </c>
      <c r="M17" s="50">
        <v>1.0105493002489922E-2</v>
      </c>
      <c r="N17" s="50">
        <v>0</v>
      </c>
      <c r="O17" s="50">
        <v>1.5644150284023071</v>
      </c>
      <c r="P17" s="50">
        <v>4.7644997002626505E-2</v>
      </c>
      <c r="Q17" s="51">
        <f t="shared" si="2"/>
        <v>0.23567034381004551</v>
      </c>
      <c r="R17" s="50">
        <v>0.38625736817358269</v>
      </c>
      <c r="S17" s="50">
        <v>0.24667852886342645</v>
      </c>
      <c r="T17" s="51">
        <f t="shared" si="3"/>
        <v>0.23567034381004551</v>
      </c>
      <c r="U17" s="51">
        <f t="shared" si="4"/>
        <v>5.7013075474662542E-2</v>
      </c>
      <c r="V17" s="51">
        <f t="shared" si="5"/>
        <v>0.23567034381004551</v>
      </c>
      <c r="W17" s="51">
        <f t="shared" si="6"/>
        <v>1.0105493002489922E-2</v>
      </c>
      <c r="X17" s="51">
        <f t="shared" si="7"/>
        <v>0.23567034381004551</v>
      </c>
      <c r="Y17" s="50">
        <v>1.0702598907624364E-4</v>
      </c>
      <c r="Z17" s="50">
        <v>0</v>
      </c>
      <c r="AA17" s="50">
        <v>4.7307963561661205E-2</v>
      </c>
      <c r="AB17" s="50">
        <v>0.59530349464497601</v>
      </c>
      <c r="AC17" s="50">
        <v>0.23086715834050134</v>
      </c>
      <c r="AD17" s="84">
        <f t="shared" si="8"/>
        <v>0.43951466877472872</v>
      </c>
      <c r="AE17" s="50">
        <v>0.32275441220279366</v>
      </c>
      <c r="AF17" s="50">
        <v>0.43951466877472872</v>
      </c>
      <c r="AG17" s="50">
        <v>0.23567034381004551</v>
      </c>
      <c r="AH17" s="50">
        <v>0</v>
      </c>
      <c r="AI17" s="50">
        <v>5.7013075474662542E-2</v>
      </c>
      <c r="AJ17" s="50">
        <v>0</v>
      </c>
      <c r="AK17" s="50">
        <v>0</v>
      </c>
      <c r="AL17" s="50">
        <v>0</v>
      </c>
      <c r="AM17" s="50">
        <v>0</v>
      </c>
      <c r="AN17" s="50">
        <v>0</v>
      </c>
      <c r="AO17" s="50">
        <v>0</v>
      </c>
      <c r="AP17" s="50">
        <v>0</v>
      </c>
      <c r="AQ17" s="50">
        <v>0</v>
      </c>
      <c r="AR17" s="50">
        <v>0</v>
      </c>
      <c r="AS17" s="50">
        <v>0</v>
      </c>
      <c r="AT17" s="50">
        <v>0</v>
      </c>
      <c r="AU17" s="50">
        <v>0</v>
      </c>
      <c r="AV17" s="50">
        <v>0</v>
      </c>
      <c r="AW17" s="50">
        <v>0</v>
      </c>
      <c r="AX17" s="50">
        <v>0</v>
      </c>
      <c r="AY17" s="50">
        <v>0</v>
      </c>
      <c r="AZ17" s="50">
        <v>0</v>
      </c>
      <c r="BA17" s="50">
        <v>0</v>
      </c>
      <c r="BB17" s="50">
        <v>0</v>
      </c>
      <c r="BC17" s="50">
        <v>0</v>
      </c>
      <c r="BD17" s="50">
        <v>0</v>
      </c>
    </row>
    <row r="18" spans="2:56" x14ac:dyDescent="0.25">
      <c r="B18" s="48">
        <v>8</v>
      </c>
      <c r="C18" s="50">
        <v>0</v>
      </c>
      <c r="D18" s="50">
        <v>4.4799038219460914E-2</v>
      </c>
      <c r="E18" s="50">
        <v>9.1005279664848213E-2</v>
      </c>
      <c r="F18" s="50">
        <v>0.62989310920681185</v>
      </c>
      <c r="G18" s="50">
        <v>5.6978568648859133E-2</v>
      </c>
      <c r="H18" s="84">
        <f t="shared" si="0"/>
        <v>1.6497457317197073</v>
      </c>
      <c r="I18" s="50">
        <v>0.10824777634989315</v>
      </c>
      <c r="J18" s="50">
        <v>1.0463438568394537E-2</v>
      </c>
      <c r="K18" s="84">
        <f t="shared" si="1"/>
        <v>9.1005279664848213E-2</v>
      </c>
      <c r="L18" s="50">
        <v>1.1450338520583189E-2</v>
      </c>
      <c r="M18" s="50">
        <v>2.273881374642504E-2</v>
      </c>
      <c r="N18" s="50">
        <v>0</v>
      </c>
      <c r="O18" s="50">
        <v>1.6497457317197073</v>
      </c>
      <c r="P18" s="50">
        <v>5.0423398326970681E-2</v>
      </c>
      <c r="Q18" s="51">
        <f t="shared" si="2"/>
        <v>0.24415885207108923</v>
      </c>
      <c r="R18" s="50">
        <v>0.39236772149348226</v>
      </c>
      <c r="S18" s="50">
        <v>0.25892906833169732</v>
      </c>
      <c r="T18" s="51">
        <f t="shared" si="3"/>
        <v>0.24415885207108923</v>
      </c>
      <c r="U18" s="51">
        <f t="shared" si="4"/>
        <v>5.7013075474662542E-2</v>
      </c>
      <c r="V18" s="51">
        <f t="shared" si="5"/>
        <v>0.24415885207108923</v>
      </c>
      <c r="W18" s="51">
        <f t="shared" si="6"/>
        <v>2.273881374642504E-2</v>
      </c>
      <c r="X18" s="51">
        <f t="shared" si="7"/>
        <v>0.24415885207108923</v>
      </c>
      <c r="Y18" s="50">
        <v>7.7522000042951735E-3</v>
      </c>
      <c r="Z18" s="50">
        <v>0</v>
      </c>
      <c r="AA18" s="50">
        <v>5.0423398328799676E-2</v>
      </c>
      <c r="AB18" s="50">
        <v>0.57921236972780998</v>
      </c>
      <c r="AC18" s="50">
        <v>0.25145323831460947</v>
      </c>
      <c r="AD18" s="84">
        <f t="shared" si="8"/>
        <v>0.45043340196471621</v>
      </c>
      <c r="AE18" s="50">
        <v>0.33425779528306965</v>
      </c>
      <c r="AF18" s="50">
        <v>0.45043340196471621</v>
      </c>
      <c r="AG18" s="50">
        <v>0.24415885207108923</v>
      </c>
      <c r="AH18" s="50">
        <v>0</v>
      </c>
      <c r="AI18" s="50">
        <v>5.7013075474662542E-2</v>
      </c>
      <c r="AJ18" s="50">
        <v>0</v>
      </c>
      <c r="AK18" s="50">
        <v>0</v>
      </c>
      <c r="AL18" s="50">
        <v>0</v>
      </c>
      <c r="AM18" s="50">
        <v>0</v>
      </c>
      <c r="AN18" s="50">
        <v>0</v>
      </c>
      <c r="AO18" s="50">
        <v>0</v>
      </c>
      <c r="AP18" s="50">
        <v>0</v>
      </c>
      <c r="AQ18" s="50">
        <v>0</v>
      </c>
      <c r="AR18" s="50">
        <v>0</v>
      </c>
      <c r="AS18" s="50">
        <v>0</v>
      </c>
      <c r="AT18" s="50">
        <v>0</v>
      </c>
      <c r="AU18" s="50">
        <v>0</v>
      </c>
      <c r="AV18" s="50">
        <v>0</v>
      </c>
      <c r="AW18" s="50">
        <v>0</v>
      </c>
      <c r="AX18" s="50">
        <v>0</v>
      </c>
      <c r="AY18" s="50">
        <v>0</v>
      </c>
      <c r="AZ18" s="50">
        <v>0</v>
      </c>
      <c r="BA18" s="50">
        <v>0</v>
      </c>
      <c r="BB18" s="50">
        <v>0</v>
      </c>
      <c r="BC18" s="50">
        <v>0</v>
      </c>
      <c r="BD18" s="50">
        <v>0</v>
      </c>
    </row>
    <row r="19" spans="2:56" x14ac:dyDescent="0.25">
      <c r="B19" s="48">
        <v>9</v>
      </c>
      <c r="C19" s="50">
        <v>0</v>
      </c>
      <c r="D19" s="50">
        <v>4.8998413766694643E-2</v>
      </c>
      <c r="E19" s="50">
        <v>9.855015206398457E-2</v>
      </c>
      <c r="F19" s="50">
        <v>0.64593684163293474</v>
      </c>
      <c r="G19" s="50">
        <v>6.8219609147784896E-2</v>
      </c>
      <c r="H19" s="84">
        <f t="shared" si="0"/>
        <v>1.6992752872393349</v>
      </c>
      <c r="I19" s="50">
        <v>0.11802179962900236</v>
      </c>
      <c r="J19" s="50">
        <v>1.1333928018481928E-2</v>
      </c>
      <c r="K19" s="84">
        <f t="shared" si="1"/>
        <v>9.855015206398457E-2</v>
      </c>
      <c r="L19" s="50">
        <v>1.4513031888786119E-2</v>
      </c>
      <c r="M19" s="50">
        <v>3.2625542154321306E-2</v>
      </c>
      <c r="N19" s="50">
        <v>0</v>
      </c>
      <c r="O19" s="50">
        <v>1.6992752872393349</v>
      </c>
      <c r="P19" s="50">
        <v>5.0423398326782672E-2</v>
      </c>
      <c r="Q19" s="51">
        <f t="shared" si="2"/>
        <v>0.25118116766759813</v>
      </c>
      <c r="R19" s="50">
        <v>0.3931282248808477</v>
      </c>
      <c r="S19" s="50">
        <v>0.27385215042149891</v>
      </c>
      <c r="T19" s="51">
        <f t="shared" si="3"/>
        <v>0.25118116766759813</v>
      </c>
      <c r="U19" s="51">
        <f t="shared" si="4"/>
        <v>5.7013075474662542E-2</v>
      </c>
      <c r="V19" s="51">
        <f t="shared" si="5"/>
        <v>0.25118116766759813</v>
      </c>
      <c r="W19" s="51">
        <f t="shared" si="6"/>
        <v>3.2625542154321306E-2</v>
      </c>
      <c r="X19" s="51">
        <f t="shared" si="7"/>
        <v>0.25118116766759813</v>
      </c>
      <c r="Y19" s="50">
        <v>1.2287874483913382E-2</v>
      </c>
      <c r="Z19" s="50">
        <v>0</v>
      </c>
      <c r="AA19" s="50">
        <v>5.0423398328799489E-2</v>
      </c>
      <c r="AB19" s="50">
        <v>0.53343944853264058</v>
      </c>
      <c r="AC19" s="50">
        <v>0.26914141241449197</v>
      </c>
      <c r="AD19" s="84">
        <f t="shared" si="8"/>
        <v>0.45328161071768075</v>
      </c>
      <c r="AE19" s="50">
        <v>0.33154845403059829</v>
      </c>
      <c r="AF19" s="50">
        <v>0.45328161071768075</v>
      </c>
      <c r="AG19" s="50">
        <v>0.25118116766759813</v>
      </c>
      <c r="AH19" s="50">
        <v>0</v>
      </c>
      <c r="AI19" s="50">
        <v>5.7013075474662542E-2</v>
      </c>
      <c r="AJ19" s="50">
        <v>0</v>
      </c>
      <c r="AK19" s="50">
        <v>0</v>
      </c>
      <c r="AL19" s="50">
        <v>0</v>
      </c>
      <c r="AM19" s="50">
        <v>0</v>
      </c>
      <c r="AN19" s="50">
        <v>0</v>
      </c>
      <c r="AO19" s="50">
        <v>0</v>
      </c>
      <c r="AP19" s="50">
        <v>0</v>
      </c>
      <c r="AQ19" s="50">
        <v>0</v>
      </c>
      <c r="AR19" s="50">
        <v>0</v>
      </c>
      <c r="AS19" s="50">
        <v>0</v>
      </c>
      <c r="AT19" s="50">
        <v>0</v>
      </c>
      <c r="AU19" s="50">
        <v>0</v>
      </c>
      <c r="AV19" s="50">
        <v>0</v>
      </c>
      <c r="AW19" s="50">
        <v>0</v>
      </c>
      <c r="AX19" s="50">
        <v>0</v>
      </c>
      <c r="AY19" s="50">
        <v>0</v>
      </c>
      <c r="AZ19" s="50">
        <v>0</v>
      </c>
      <c r="BA19" s="50">
        <v>0</v>
      </c>
      <c r="BB19" s="50">
        <v>0</v>
      </c>
      <c r="BC19" s="50">
        <v>0</v>
      </c>
      <c r="BD19" s="50">
        <v>0</v>
      </c>
    </row>
    <row r="20" spans="2:56" x14ac:dyDescent="0.25">
      <c r="B20" s="48">
        <v>10</v>
      </c>
      <c r="C20" s="50">
        <v>0</v>
      </c>
      <c r="D20" s="50">
        <v>5.0388889246304726E-2</v>
      </c>
      <c r="E20" s="50">
        <v>0.10292954076560393</v>
      </c>
      <c r="F20" s="50">
        <v>0.66558407216189719</v>
      </c>
      <c r="G20" s="50">
        <v>7.6393349475114197E-2</v>
      </c>
      <c r="H20" s="84">
        <f t="shared" si="0"/>
        <v>1.7427336929606647</v>
      </c>
      <c r="I20" s="50">
        <v>0.12779582290811156</v>
      </c>
      <c r="J20" s="50">
        <v>1.2204417468569321E-2</v>
      </c>
      <c r="K20" s="84">
        <f t="shared" si="1"/>
        <v>0.10292954076560393</v>
      </c>
      <c r="L20" s="50">
        <v>1.2015908134889437E-2</v>
      </c>
      <c r="M20" s="50">
        <v>3.8082729925198733E-2</v>
      </c>
      <c r="N20" s="50">
        <v>0</v>
      </c>
      <c r="O20" s="50">
        <v>1.7427336929606647</v>
      </c>
      <c r="P20" s="50">
        <v>4.7644997002645705E-2</v>
      </c>
      <c r="Q20" s="51">
        <f t="shared" si="2"/>
        <v>0.25815601215897954</v>
      </c>
      <c r="R20" s="50">
        <v>0.39174429576149755</v>
      </c>
      <c r="S20" s="50">
        <v>0.28969518544121337</v>
      </c>
      <c r="T20" s="51">
        <f t="shared" si="3"/>
        <v>0.25815601215897954</v>
      </c>
      <c r="U20" s="51">
        <f t="shared" si="4"/>
        <v>5.7013075474662542E-2</v>
      </c>
      <c r="V20" s="51">
        <f t="shared" si="5"/>
        <v>0.25815601215897954</v>
      </c>
      <c r="W20" s="51">
        <f t="shared" si="6"/>
        <v>3.8082729925198733E-2</v>
      </c>
      <c r="X20" s="51">
        <f t="shared" si="7"/>
        <v>0.25815601215897954</v>
      </c>
      <c r="Y20" s="50">
        <v>1.3279143831577049E-2</v>
      </c>
      <c r="Z20" s="50">
        <v>0</v>
      </c>
      <c r="AA20" s="50">
        <v>4.7307963561660053E-2</v>
      </c>
      <c r="AB20" s="50">
        <v>0.51446696206316789</v>
      </c>
      <c r="AC20" s="50">
        <v>0.23678067048817131</v>
      </c>
      <c r="AD20" s="84">
        <f t="shared" si="8"/>
        <v>0.44666009067125251</v>
      </c>
      <c r="AE20" s="50">
        <v>0.3289653329807507</v>
      </c>
      <c r="AF20" s="50">
        <v>0.44666009067125251</v>
      </c>
      <c r="AG20" s="50">
        <v>0.25815601215897954</v>
      </c>
      <c r="AH20" s="50">
        <v>0</v>
      </c>
      <c r="AI20" s="50">
        <v>5.7013075474662542E-2</v>
      </c>
      <c r="AJ20" s="50">
        <v>0</v>
      </c>
      <c r="AK20" s="50">
        <v>0</v>
      </c>
      <c r="AL20" s="50">
        <v>0</v>
      </c>
      <c r="AM20" s="50">
        <v>0</v>
      </c>
      <c r="AN20" s="50">
        <v>0</v>
      </c>
      <c r="AO20" s="50">
        <v>0</v>
      </c>
      <c r="AP20" s="50">
        <v>0</v>
      </c>
      <c r="AQ20" s="50">
        <v>0</v>
      </c>
      <c r="AR20" s="50">
        <v>0</v>
      </c>
      <c r="AS20" s="50">
        <v>0</v>
      </c>
      <c r="AT20" s="50">
        <v>0</v>
      </c>
      <c r="AU20" s="50">
        <v>0</v>
      </c>
      <c r="AV20" s="50">
        <v>0</v>
      </c>
      <c r="AW20" s="50">
        <v>0</v>
      </c>
      <c r="AX20" s="50">
        <v>0</v>
      </c>
      <c r="AY20" s="50">
        <v>0</v>
      </c>
      <c r="AZ20" s="50">
        <v>0</v>
      </c>
      <c r="BA20" s="50">
        <v>0</v>
      </c>
      <c r="BB20" s="50">
        <v>0</v>
      </c>
      <c r="BC20" s="50">
        <v>0</v>
      </c>
      <c r="BD20" s="50">
        <v>0</v>
      </c>
    </row>
    <row r="21" spans="2:56" x14ac:dyDescent="0.25">
      <c r="B21" s="48">
        <v>11</v>
      </c>
      <c r="C21" s="50">
        <v>0</v>
      </c>
      <c r="D21" s="50">
        <v>5.0860394931286496E-2</v>
      </c>
      <c r="E21" s="50">
        <v>0.1017169402365151</v>
      </c>
      <c r="F21" s="50">
        <v>0.64299121893630518</v>
      </c>
      <c r="G21" s="50">
        <v>8.8539704372810238E-2</v>
      </c>
      <c r="H21" s="84">
        <f t="shared" si="0"/>
        <v>1.68484262573417</v>
      </c>
      <c r="I21" s="50">
        <v>0.1246326657554051</v>
      </c>
      <c r="J21" s="50">
        <v>1.3227702087952709E-2</v>
      </c>
      <c r="K21" s="84">
        <f t="shared" si="1"/>
        <v>0.1017169402365151</v>
      </c>
      <c r="L21" s="50">
        <v>1.2015908134889437E-2</v>
      </c>
      <c r="M21" s="50">
        <v>4.0278763395562404E-2</v>
      </c>
      <c r="N21" s="50">
        <v>0</v>
      </c>
      <c r="O21" s="50">
        <v>1.68484262573417</v>
      </c>
      <c r="P21" s="50">
        <v>4.7644997002600629E-2</v>
      </c>
      <c r="Q21" s="51">
        <f t="shared" si="2"/>
        <v>0.25995267524883403</v>
      </c>
      <c r="R21" s="50">
        <v>0.38170528953845861</v>
      </c>
      <c r="S21" s="50">
        <v>0.29314090410183147</v>
      </c>
      <c r="T21" s="51">
        <f t="shared" si="3"/>
        <v>0.25995267524883403</v>
      </c>
      <c r="U21" s="51">
        <f t="shared" si="4"/>
        <v>5.7013075474662542E-2</v>
      </c>
      <c r="V21" s="51">
        <f t="shared" si="5"/>
        <v>0.25995267524883403</v>
      </c>
      <c r="W21" s="51">
        <f t="shared" si="6"/>
        <v>4.0278763395562404E-2</v>
      </c>
      <c r="X21" s="51">
        <f t="shared" si="7"/>
        <v>0.25995267524883403</v>
      </c>
      <c r="Y21" s="50">
        <v>1.3492849871856253E-2</v>
      </c>
      <c r="Z21" s="50">
        <v>0</v>
      </c>
      <c r="AA21" s="50">
        <v>4.7931050515088468E-2</v>
      </c>
      <c r="AB21" s="50">
        <v>0.49858499389104594</v>
      </c>
      <c r="AC21" s="50">
        <v>0.20241752123420351</v>
      </c>
      <c r="AD21" s="84">
        <f t="shared" si="8"/>
        <v>0.43861416457619051</v>
      </c>
      <c r="AE21" s="50">
        <v>0.34141303790021926</v>
      </c>
      <c r="AF21" s="50">
        <v>0.43861416457619051</v>
      </c>
      <c r="AG21" s="50">
        <v>0.25995267524883403</v>
      </c>
      <c r="AH21" s="50">
        <v>0</v>
      </c>
      <c r="AI21" s="50">
        <v>5.7013075474662542E-2</v>
      </c>
      <c r="AJ21" s="50">
        <v>0</v>
      </c>
      <c r="AK21" s="50">
        <v>0</v>
      </c>
      <c r="AL21" s="50">
        <v>0</v>
      </c>
      <c r="AM21" s="50">
        <v>0</v>
      </c>
      <c r="AN21" s="50">
        <v>0</v>
      </c>
      <c r="AO21" s="50">
        <v>0</v>
      </c>
      <c r="AP21" s="50">
        <v>0</v>
      </c>
      <c r="AQ21" s="50">
        <v>0</v>
      </c>
      <c r="AR21" s="50">
        <v>0</v>
      </c>
      <c r="AS21" s="50">
        <v>0</v>
      </c>
      <c r="AT21" s="50">
        <v>0</v>
      </c>
      <c r="AU21" s="50">
        <v>0</v>
      </c>
      <c r="AV21" s="50">
        <v>0</v>
      </c>
      <c r="AW21" s="50">
        <v>0</v>
      </c>
      <c r="AX21" s="50">
        <v>0</v>
      </c>
      <c r="AY21" s="50">
        <v>0</v>
      </c>
      <c r="AZ21" s="50">
        <v>0</v>
      </c>
      <c r="BA21" s="50">
        <v>0</v>
      </c>
      <c r="BB21" s="50">
        <v>0</v>
      </c>
      <c r="BC21" s="50">
        <v>0</v>
      </c>
      <c r="BD21" s="50">
        <v>0</v>
      </c>
    </row>
    <row r="22" spans="2:56" x14ac:dyDescent="0.25">
      <c r="B22" s="48">
        <v>12</v>
      </c>
      <c r="C22" s="50">
        <v>0</v>
      </c>
      <c r="D22" s="50">
        <v>5.1331900616268258E-2</v>
      </c>
      <c r="E22" s="50">
        <v>0.10050433970742627</v>
      </c>
      <c r="F22" s="50">
        <v>0.62039836571071316</v>
      </c>
      <c r="G22" s="50">
        <v>0.10068605927050628</v>
      </c>
      <c r="H22" s="84">
        <f t="shared" si="0"/>
        <v>1.6269515585076753</v>
      </c>
      <c r="I22" s="50">
        <v>0.12146950860269863</v>
      </c>
      <c r="J22" s="50">
        <v>1.4250986707336096E-2</v>
      </c>
      <c r="K22" s="84">
        <f t="shared" si="1"/>
        <v>0.10050433970742627</v>
      </c>
      <c r="L22" s="50">
        <v>1.2015908134889437E-2</v>
      </c>
      <c r="M22" s="50">
        <v>4.2474796865926076E-2</v>
      </c>
      <c r="N22" s="50">
        <v>0</v>
      </c>
      <c r="O22" s="50">
        <v>1.6269515585076753</v>
      </c>
      <c r="P22" s="50">
        <v>4.7644997002555547E-2</v>
      </c>
      <c r="Q22" s="51">
        <f t="shared" si="2"/>
        <v>0.26174933833868841</v>
      </c>
      <c r="R22" s="50">
        <v>0.37166628331541962</v>
      </c>
      <c r="S22" s="50">
        <v>0.29658662276244957</v>
      </c>
      <c r="T22" s="51">
        <f t="shared" si="3"/>
        <v>0.26174933833868841</v>
      </c>
      <c r="U22" s="51">
        <f t="shared" si="4"/>
        <v>5.7013075474662542E-2</v>
      </c>
      <c r="V22" s="51">
        <f t="shared" si="5"/>
        <v>0.26174933833868841</v>
      </c>
      <c r="W22" s="51">
        <f t="shared" si="6"/>
        <v>4.2474796865926076E-2</v>
      </c>
      <c r="X22" s="51">
        <f t="shared" si="7"/>
        <v>0.26174933833868841</v>
      </c>
      <c r="Y22" s="50">
        <v>1.3706555912135458E-2</v>
      </c>
      <c r="Z22" s="50">
        <v>0</v>
      </c>
      <c r="AA22" s="50">
        <v>4.8554137468516882E-2</v>
      </c>
      <c r="AB22" s="50">
        <v>0.48270302571892393</v>
      </c>
      <c r="AC22" s="50">
        <v>0.16805437198023571</v>
      </c>
      <c r="AD22" s="84">
        <f t="shared" si="8"/>
        <v>0.43056823848112835</v>
      </c>
      <c r="AE22" s="50">
        <v>0.35386074281968777</v>
      </c>
      <c r="AF22" s="50">
        <v>0.43056823848112835</v>
      </c>
      <c r="AG22" s="50">
        <v>0.26174933833868841</v>
      </c>
      <c r="AH22" s="50">
        <v>0</v>
      </c>
      <c r="AI22" s="50">
        <v>5.7013075474662542E-2</v>
      </c>
      <c r="AJ22" s="50">
        <v>0</v>
      </c>
      <c r="AK22" s="50">
        <v>0</v>
      </c>
      <c r="AL22" s="50">
        <v>0</v>
      </c>
      <c r="AM22" s="50">
        <v>0</v>
      </c>
      <c r="AN22" s="50">
        <v>0</v>
      </c>
      <c r="AO22" s="50">
        <v>0</v>
      </c>
      <c r="AP22" s="50">
        <v>0</v>
      </c>
      <c r="AQ22" s="50">
        <v>0</v>
      </c>
      <c r="AR22" s="50">
        <v>0</v>
      </c>
      <c r="AS22" s="50">
        <v>0</v>
      </c>
      <c r="AT22" s="50">
        <v>0</v>
      </c>
      <c r="AU22" s="50">
        <v>0</v>
      </c>
      <c r="AV22" s="50">
        <v>0</v>
      </c>
      <c r="AW22" s="50">
        <v>0</v>
      </c>
      <c r="AX22" s="50">
        <v>0</v>
      </c>
      <c r="AY22" s="50">
        <v>0</v>
      </c>
      <c r="AZ22" s="50">
        <v>0</v>
      </c>
      <c r="BA22" s="50">
        <v>0</v>
      </c>
      <c r="BB22" s="50">
        <v>0</v>
      </c>
      <c r="BC22" s="50">
        <v>0</v>
      </c>
      <c r="BD22" s="50">
        <v>0</v>
      </c>
    </row>
    <row r="23" spans="2:56" x14ac:dyDescent="0.25">
      <c r="B23" s="48">
        <v>13</v>
      </c>
      <c r="C23" s="50">
        <v>0</v>
      </c>
      <c r="D23" s="50">
        <v>5.1803406301250028E-2</v>
      </c>
      <c r="E23" s="50">
        <v>9.9291739178337432E-2</v>
      </c>
      <c r="F23" s="50">
        <v>0.59780551248512115</v>
      </c>
      <c r="G23" s="50">
        <v>0.11283241416820232</v>
      </c>
      <c r="H23" s="84">
        <f t="shared" si="0"/>
        <v>1.5690604912811803</v>
      </c>
      <c r="I23" s="50">
        <v>0.11830635144999213</v>
      </c>
      <c r="J23" s="50">
        <v>1.5274271326719484E-2</v>
      </c>
      <c r="K23" s="84">
        <f t="shared" si="1"/>
        <v>9.9291739178337432E-2</v>
      </c>
      <c r="L23" s="50">
        <v>1.2015908134889437E-2</v>
      </c>
      <c r="M23" s="50">
        <v>4.4670830336289741E-2</v>
      </c>
      <c r="N23" s="50">
        <v>0</v>
      </c>
      <c r="O23" s="50">
        <v>1.5690604912811803</v>
      </c>
      <c r="P23" s="50">
        <v>4.7644997002510472E-2</v>
      </c>
      <c r="Q23" s="51">
        <f t="shared" si="2"/>
        <v>0.2635460014285429</v>
      </c>
      <c r="R23" s="50">
        <v>0.36162727709238063</v>
      </c>
      <c r="S23" s="50">
        <v>0.30003234142306767</v>
      </c>
      <c r="T23" s="51">
        <f t="shared" si="3"/>
        <v>0.2635460014285429</v>
      </c>
      <c r="U23" s="51">
        <f t="shared" si="4"/>
        <v>5.7013075474662542E-2</v>
      </c>
      <c r="V23" s="51">
        <f t="shared" si="5"/>
        <v>0.2635460014285429</v>
      </c>
      <c r="W23" s="51">
        <f t="shared" si="6"/>
        <v>4.4670830336289741E-2</v>
      </c>
      <c r="X23" s="51">
        <f t="shared" si="7"/>
        <v>0.2635460014285429</v>
      </c>
      <c r="Y23" s="50">
        <v>1.3920261952414661E-2</v>
      </c>
      <c r="Z23" s="50">
        <v>0</v>
      </c>
      <c r="AA23" s="50">
        <v>4.917722442194529E-2</v>
      </c>
      <c r="AB23" s="50">
        <v>0.46682105754680203</v>
      </c>
      <c r="AC23" s="50">
        <v>0.13369122272626791</v>
      </c>
      <c r="AD23" s="84">
        <f t="shared" si="8"/>
        <v>0.4225223123860663</v>
      </c>
      <c r="AE23" s="50">
        <v>0.36630844773915627</v>
      </c>
      <c r="AF23" s="50">
        <v>0.4225223123860663</v>
      </c>
      <c r="AG23" s="50">
        <v>0.2635460014285429</v>
      </c>
      <c r="AH23" s="50">
        <v>0</v>
      </c>
      <c r="AI23" s="50">
        <v>5.7013075474662542E-2</v>
      </c>
      <c r="AJ23" s="50">
        <v>0</v>
      </c>
      <c r="AK23" s="50">
        <v>0</v>
      </c>
      <c r="AL23" s="50">
        <v>0</v>
      </c>
      <c r="AM23" s="50">
        <v>0</v>
      </c>
      <c r="AN23" s="50">
        <v>0</v>
      </c>
      <c r="AO23" s="50">
        <v>0</v>
      </c>
      <c r="AP23" s="50">
        <v>0</v>
      </c>
      <c r="AQ23" s="50">
        <v>0</v>
      </c>
      <c r="AR23" s="50">
        <v>0</v>
      </c>
      <c r="AS23" s="50">
        <v>0</v>
      </c>
      <c r="AT23" s="50">
        <v>0</v>
      </c>
      <c r="AU23" s="50">
        <v>0</v>
      </c>
      <c r="AV23" s="50">
        <v>0</v>
      </c>
      <c r="AW23" s="50">
        <v>0</v>
      </c>
      <c r="AX23" s="50">
        <v>0</v>
      </c>
      <c r="AY23" s="50">
        <v>0</v>
      </c>
      <c r="AZ23" s="50">
        <v>0</v>
      </c>
      <c r="BA23" s="50">
        <v>0</v>
      </c>
      <c r="BB23" s="50">
        <v>0</v>
      </c>
      <c r="BC23" s="50">
        <v>0</v>
      </c>
      <c r="BD23" s="50">
        <v>0</v>
      </c>
    </row>
    <row r="24" spans="2:56" x14ac:dyDescent="0.25">
      <c r="B24" s="48">
        <v>14</v>
      </c>
      <c r="C24" s="50">
        <v>0</v>
      </c>
      <c r="D24" s="50">
        <v>5.2274911986231798E-2</v>
      </c>
      <c r="E24" s="50">
        <v>9.8079138649248609E-2</v>
      </c>
      <c r="F24" s="50">
        <v>0.57521265925952902</v>
      </c>
      <c r="G24" s="50">
        <v>0.12497876906589836</v>
      </c>
      <c r="H24" s="84">
        <f t="shared" si="0"/>
        <v>1.5111694240546854</v>
      </c>
      <c r="I24" s="50">
        <v>0.11514319429728567</v>
      </c>
      <c r="J24" s="50">
        <v>1.6297555946102871E-2</v>
      </c>
      <c r="K24" s="84">
        <f t="shared" si="1"/>
        <v>9.8079138649248609E-2</v>
      </c>
      <c r="L24" s="50">
        <v>1.2015908134889437E-2</v>
      </c>
      <c r="M24" s="50">
        <v>4.6866863806653419E-2</v>
      </c>
      <c r="N24" s="50">
        <v>0</v>
      </c>
      <c r="O24" s="50">
        <v>1.5111694240546854</v>
      </c>
      <c r="P24" s="50">
        <v>4.7644997002465397E-2</v>
      </c>
      <c r="Q24" s="51">
        <f t="shared" si="2"/>
        <v>0.26534266451839733</v>
      </c>
      <c r="R24" s="50">
        <v>0.35158827086934163</v>
      </c>
      <c r="S24" s="50">
        <v>0.30347806008368577</v>
      </c>
      <c r="T24" s="51">
        <f t="shared" si="3"/>
        <v>0.26534266451839733</v>
      </c>
      <c r="U24" s="51">
        <f t="shared" si="4"/>
        <v>5.7013075474662542E-2</v>
      </c>
      <c r="V24" s="51">
        <f t="shared" si="5"/>
        <v>0.26534266451839733</v>
      </c>
      <c r="W24" s="51">
        <f t="shared" si="6"/>
        <v>4.6866863806653419E-2</v>
      </c>
      <c r="X24" s="51">
        <f t="shared" si="7"/>
        <v>0.26534266451839733</v>
      </c>
      <c r="Y24" s="50">
        <v>1.4133967992693865E-2</v>
      </c>
      <c r="Z24" s="50">
        <v>0</v>
      </c>
      <c r="AA24" s="50">
        <v>4.9800311375373711E-2</v>
      </c>
      <c r="AB24" s="50">
        <v>0.45093908937468002</v>
      </c>
      <c r="AC24" s="50">
        <v>9.9328073472300105E-2</v>
      </c>
      <c r="AD24" s="84">
        <f t="shared" si="8"/>
        <v>0.41447638629100425</v>
      </c>
      <c r="AE24" s="50">
        <v>0.37875615265862483</v>
      </c>
      <c r="AF24" s="50">
        <v>0.41447638629100425</v>
      </c>
      <c r="AG24" s="50">
        <v>0.26534266451839733</v>
      </c>
      <c r="AH24" s="50">
        <v>0</v>
      </c>
      <c r="AI24" s="50">
        <v>5.7013075474662542E-2</v>
      </c>
      <c r="AJ24" s="50">
        <v>0</v>
      </c>
      <c r="AK24" s="50">
        <v>0</v>
      </c>
      <c r="AL24" s="50">
        <v>0</v>
      </c>
      <c r="AM24" s="50">
        <v>0</v>
      </c>
      <c r="AN24" s="50">
        <v>0</v>
      </c>
      <c r="AO24" s="50">
        <v>0</v>
      </c>
      <c r="AP24" s="50">
        <v>0</v>
      </c>
      <c r="AQ24" s="50">
        <v>0</v>
      </c>
      <c r="AR24" s="50">
        <v>0</v>
      </c>
      <c r="AS24" s="50">
        <v>0</v>
      </c>
      <c r="AT24" s="50">
        <v>0</v>
      </c>
      <c r="AU24" s="50">
        <v>0</v>
      </c>
      <c r="AV24" s="50">
        <v>0</v>
      </c>
      <c r="AW24" s="50">
        <v>0</v>
      </c>
      <c r="AX24" s="50">
        <v>0</v>
      </c>
      <c r="AY24" s="50">
        <v>0</v>
      </c>
      <c r="AZ24" s="50">
        <v>0</v>
      </c>
      <c r="BA24" s="50">
        <v>0</v>
      </c>
      <c r="BB24" s="50">
        <v>0</v>
      </c>
      <c r="BC24" s="50">
        <v>0</v>
      </c>
      <c r="BD24" s="50">
        <v>0</v>
      </c>
    </row>
    <row r="25" spans="2:56" x14ac:dyDescent="0.25">
      <c r="B25" s="48">
        <v>15</v>
      </c>
      <c r="C25" s="50">
        <v>0</v>
      </c>
      <c r="D25" s="50">
        <v>5.2746417671213568E-2</v>
      </c>
      <c r="E25" s="50">
        <v>9.6866538120159773E-2</v>
      </c>
      <c r="F25" s="50">
        <v>0.55261980603393701</v>
      </c>
      <c r="G25" s="50">
        <v>0.13712512396359439</v>
      </c>
      <c r="H25" s="84">
        <f t="shared" si="0"/>
        <v>1.4532783568281906</v>
      </c>
      <c r="I25" s="50">
        <v>0.11198003714457921</v>
      </c>
      <c r="J25" s="50">
        <v>1.7320840565486259E-2</v>
      </c>
      <c r="K25" s="84">
        <f t="shared" si="1"/>
        <v>9.6866538120159773E-2</v>
      </c>
      <c r="L25" s="50">
        <v>1.2015908134889437E-2</v>
      </c>
      <c r="M25" s="50">
        <v>4.9062897277017084E-2</v>
      </c>
      <c r="N25" s="50">
        <v>0</v>
      </c>
      <c r="O25" s="50">
        <v>1.4532783568281906</v>
      </c>
      <c r="P25" s="50">
        <v>4.7644997002420315E-2</v>
      </c>
      <c r="Q25" s="51">
        <f t="shared" si="2"/>
        <v>0.26713932760825176</v>
      </c>
      <c r="R25" s="50">
        <v>0.34154926464630264</v>
      </c>
      <c r="S25" s="50">
        <v>0.30692377874430388</v>
      </c>
      <c r="T25" s="51">
        <f t="shared" si="3"/>
        <v>0.26713932760825176</v>
      </c>
      <c r="U25" s="51">
        <f t="shared" si="4"/>
        <v>5.7013075474662542E-2</v>
      </c>
      <c r="V25" s="51">
        <f t="shared" si="5"/>
        <v>0.26713932760825176</v>
      </c>
      <c r="W25" s="51">
        <f t="shared" si="6"/>
        <v>4.9062897277017084E-2</v>
      </c>
      <c r="X25" s="51">
        <f t="shared" si="7"/>
        <v>0.26713932760825176</v>
      </c>
      <c r="Y25" s="50">
        <v>1.434767403297307E-2</v>
      </c>
      <c r="Z25" s="50">
        <v>0</v>
      </c>
      <c r="AA25" s="50">
        <v>5.0423398328802119E-2</v>
      </c>
      <c r="AB25" s="50">
        <v>0.43505712120255807</v>
      </c>
      <c r="AC25" s="50">
        <v>6.4964924218332304E-2</v>
      </c>
      <c r="AD25" s="84">
        <f t="shared" si="8"/>
        <v>0.4064304601959422</v>
      </c>
      <c r="AE25" s="50">
        <v>0.39120385757809334</v>
      </c>
      <c r="AF25" s="50">
        <v>0.4064304601959422</v>
      </c>
      <c r="AG25" s="50">
        <v>0.26713932760825176</v>
      </c>
      <c r="AH25" s="50">
        <v>0</v>
      </c>
      <c r="AI25" s="50">
        <v>5.7013075474662542E-2</v>
      </c>
      <c r="AJ25" s="50">
        <v>0</v>
      </c>
      <c r="AK25" s="50">
        <v>0</v>
      </c>
      <c r="AL25" s="50">
        <v>0</v>
      </c>
      <c r="AM25" s="50">
        <v>0</v>
      </c>
      <c r="AN25" s="50">
        <v>0</v>
      </c>
      <c r="AO25" s="50">
        <v>0</v>
      </c>
      <c r="AP25" s="50">
        <v>0</v>
      </c>
      <c r="AQ25" s="50">
        <v>0</v>
      </c>
      <c r="AR25" s="50">
        <v>0</v>
      </c>
      <c r="AS25" s="50">
        <v>0</v>
      </c>
      <c r="AT25" s="50">
        <v>0</v>
      </c>
      <c r="AU25" s="50">
        <v>0</v>
      </c>
      <c r="AV25" s="50">
        <v>0</v>
      </c>
      <c r="AW25" s="50">
        <v>0</v>
      </c>
      <c r="AX25" s="50">
        <v>0</v>
      </c>
      <c r="AY25" s="50">
        <v>0</v>
      </c>
      <c r="AZ25" s="50">
        <v>0</v>
      </c>
      <c r="BA25" s="50">
        <v>0</v>
      </c>
      <c r="BB25" s="50">
        <v>0</v>
      </c>
      <c r="BC25" s="50">
        <v>0</v>
      </c>
      <c r="BD25" s="50">
        <v>0</v>
      </c>
    </row>
    <row r="26" spans="2:56" x14ac:dyDescent="0.25">
      <c r="B26" s="48">
        <v>16</v>
      </c>
      <c r="C26" s="50">
        <v>0</v>
      </c>
      <c r="D26" s="50">
        <v>5.4731976407332246E-2</v>
      </c>
      <c r="E26" s="50">
        <v>0.10018045710812623</v>
      </c>
      <c r="F26" s="50">
        <v>0.54633277405059621</v>
      </c>
      <c r="G26" s="50">
        <v>0.15551308406579556</v>
      </c>
      <c r="H26" s="84">
        <f t="shared" si="0"/>
        <v>1.3967603570547289</v>
      </c>
      <c r="I26" s="50">
        <v>0.10881687999187274</v>
      </c>
      <c r="J26" s="50">
        <v>1.8344125184869643E-2</v>
      </c>
      <c r="K26" s="84">
        <f t="shared" si="1"/>
        <v>0.10018045710812623</v>
      </c>
      <c r="L26" s="50">
        <v>1.2015908134889437E-2</v>
      </c>
      <c r="M26" s="50">
        <v>5.1561798471389232E-2</v>
      </c>
      <c r="N26" s="50">
        <v>0</v>
      </c>
      <c r="O26" s="50">
        <v>1.3967603570547289</v>
      </c>
      <c r="P26" s="50">
        <v>5.8897113762391935E-2</v>
      </c>
      <c r="Q26" s="51">
        <f t="shared" si="2"/>
        <v>0.26827376671666719</v>
      </c>
      <c r="R26" s="50">
        <v>0.3335315603109732</v>
      </c>
      <c r="S26" s="50">
        <v>0.31385252937749342</v>
      </c>
      <c r="T26" s="51">
        <f t="shared" si="3"/>
        <v>0.26827376671666719</v>
      </c>
      <c r="U26" s="51">
        <f t="shared" si="4"/>
        <v>5.7013075474662542E-2</v>
      </c>
      <c r="V26" s="51">
        <f t="shared" si="5"/>
        <v>0.26827376671666719</v>
      </c>
      <c r="W26" s="51">
        <f t="shared" si="6"/>
        <v>5.1561798471389232E-2</v>
      </c>
      <c r="X26" s="51">
        <f t="shared" si="7"/>
        <v>0.26827376671666719</v>
      </c>
      <c r="Y26" s="50">
        <v>1.4561380073252275E-2</v>
      </c>
      <c r="Z26" s="50">
        <v>0</v>
      </c>
      <c r="AA26" s="50">
        <v>8.5834189099896374E-2</v>
      </c>
      <c r="AB26" s="50">
        <v>0.41889603882178639</v>
      </c>
      <c r="AC26" s="50">
        <v>6.4964924218332304E-2</v>
      </c>
      <c r="AD26" s="84">
        <f t="shared" si="8"/>
        <v>0.39895815602327511</v>
      </c>
      <c r="AE26" s="50">
        <v>0.39242360797152703</v>
      </c>
      <c r="AF26" s="50">
        <v>0.39895815602327511</v>
      </c>
      <c r="AG26" s="50">
        <v>0.26827376671666719</v>
      </c>
      <c r="AH26" s="50">
        <v>0</v>
      </c>
      <c r="AI26" s="50">
        <v>5.7013075474662542E-2</v>
      </c>
      <c r="AJ26" s="50">
        <v>0</v>
      </c>
      <c r="AK26" s="50">
        <v>0</v>
      </c>
      <c r="AL26" s="50">
        <v>0</v>
      </c>
      <c r="AM26" s="50">
        <v>0</v>
      </c>
      <c r="AN26" s="50">
        <v>0</v>
      </c>
      <c r="AO26" s="50">
        <v>0</v>
      </c>
      <c r="AP26" s="50">
        <v>0</v>
      </c>
      <c r="AQ26" s="50">
        <v>0</v>
      </c>
      <c r="AR26" s="50">
        <v>0</v>
      </c>
      <c r="AS26" s="50">
        <v>0</v>
      </c>
      <c r="AT26" s="50">
        <v>0</v>
      </c>
      <c r="AU26" s="50">
        <v>0</v>
      </c>
      <c r="AV26" s="50">
        <v>0</v>
      </c>
      <c r="AW26" s="50">
        <v>0</v>
      </c>
      <c r="AX26" s="50">
        <v>0</v>
      </c>
      <c r="AY26" s="50">
        <v>0</v>
      </c>
      <c r="AZ26" s="50">
        <v>0</v>
      </c>
      <c r="BA26" s="50">
        <v>0</v>
      </c>
      <c r="BB26" s="50">
        <v>0</v>
      </c>
      <c r="BC26" s="50">
        <v>0</v>
      </c>
      <c r="BD26" s="50">
        <v>0</v>
      </c>
    </row>
    <row r="27" spans="2:56" x14ac:dyDescent="0.25">
      <c r="B27" s="48">
        <v>17</v>
      </c>
      <c r="C27" s="50">
        <v>0</v>
      </c>
      <c r="D27" s="50">
        <v>5.6717535143450917E-2</v>
      </c>
      <c r="E27" s="50">
        <v>0.10349437609609267</v>
      </c>
      <c r="F27" s="50">
        <v>0.54004574206725531</v>
      </c>
      <c r="G27" s="50">
        <v>0.17390104416799673</v>
      </c>
      <c r="H27" s="84">
        <f t="shared" si="0"/>
        <v>1.3402423572812669</v>
      </c>
      <c r="I27" s="50">
        <v>0.10565372283916627</v>
      </c>
      <c r="J27" s="50">
        <v>1.9367409804253034E-2</v>
      </c>
      <c r="K27" s="84">
        <f t="shared" si="1"/>
        <v>0.10349437609609267</v>
      </c>
      <c r="L27" s="50">
        <v>1.2015908134889437E-2</v>
      </c>
      <c r="M27" s="50">
        <v>5.4060699665761366E-2</v>
      </c>
      <c r="N27" s="50">
        <v>0</v>
      </c>
      <c r="O27" s="50">
        <v>1.3402423572812669</v>
      </c>
      <c r="P27" s="50">
        <v>7.0149230522363548E-2</v>
      </c>
      <c r="Q27" s="51">
        <f t="shared" si="2"/>
        <v>0.26940820582508263</v>
      </c>
      <c r="R27" s="50">
        <v>0.32551385597564364</v>
      </c>
      <c r="S27" s="50">
        <v>0.32078128001068296</v>
      </c>
      <c r="T27" s="51">
        <f t="shared" si="3"/>
        <v>0.26940820582508263</v>
      </c>
      <c r="U27" s="51">
        <f t="shared" si="4"/>
        <v>5.7013075474662542E-2</v>
      </c>
      <c r="V27" s="51">
        <f t="shared" si="5"/>
        <v>0.26940820582508263</v>
      </c>
      <c r="W27" s="51">
        <f t="shared" si="6"/>
        <v>5.4060699665761366E-2</v>
      </c>
      <c r="X27" s="51">
        <f t="shared" si="7"/>
        <v>0.26940820582508263</v>
      </c>
      <c r="Y27" s="50">
        <v>1.4775086113531479E-2</v>
      </c>
      <c r="Z27" s="50">
        <v>0</v>
      </c>
      <c r="AA27" s="50">
        <v>0.12124497987099062</v>
      </c>
      <c r="AB27" s="50">
        <v>0.40273495644101465</v>
      </c>
      <c r="AC27" s="50">
        <v>6.4964924218332304E-2</v>
      </c>
      <c r="AD27" s="84">
        <f t="shared" si="8"/>
        <v>0.39148585185060791</v>
      </c>
      <c r="AE27" s="50">
        <v>0.39364335836496067</v>
      </c>
      <c r="AF27" s="50">
        <v>0.39148585185060791</v>
      </c>
      <c r="AG27" s="50">
        <v>0.26940820582508263</v>
      </c>
      <c r="AH27" s="50">
        <v>0</v>
      </c>
      <c r="AI27" s="50">
        <v>5.7013075474662542E-2</v>
      </c>
      <c r="AJ27" s="50">
        <v>0</v>
      </c>
      <c r="AK27" s="50">
        <v>0</v>
      </c>
      <c r="AL27" s="50">
        <v>0</v>
      </c>
      <c r="AM27" s="50">
        <v>0</v>
      </c>
      <c r="AN27" s="50">
        <v>0</v>
      </c>
      <c r="AO27" s="50">
        <v>0</v>
      </c>
      <c r="AP27" s="50">
        <v>0</v>
      </c>
      <c r="AQ27" s="50">
        <v>0</v>
      </c>
      <c r="AR27" s="50">
        <v>0</v>
      </c>
      <c r="AS27" s="50">
        <v>0</v>
      </c>
      <c r="AT27" s="50">
        <v>0</v>
      </c>
      <c r="AU27" s="50">
        <v>0</v>
      </c>
      <c r="AV27" s="50">
        <v>0</v>
      </c>
      <c r="AW27" s="50">
        <v>0</v>
      </c>
      <c r="AX27" s="50">
        <v>0</v>
      </c>
      <c r="AY27" s="50">
        <v>0</v>
      </c>
      <c r="AZ27" s="50">
        <v>0</v>
      </c>
      <c r="BA27" s="50">
        <v>0</v>
      </c>
      <c r="BB27" s="50">
        <v>0</v>
      </c>
      <c r="BC27" s="50">
        <v>0</v>
      </c>
      <c r="BD27" s="50">
        <v>0</v>
      </c>
    </row>
    <row r="28" spans="2:56" x14ac:dyDescent="0.25">
      <c r="B28" s="48">
        <v>18</v>
      </c>
      <c r="C28" s="50">
        <v>0</v>
      </c>
      <c r="D28" s="50">
        <v>5.8703093879569596E-2</v>
      </c>
      <c r="E28" s="50">
        <v>0.10680829508405913</v>
      </c>
      <c r="F28" s="50">
        <v>0.53375871008391451</v>
      </c>
      <c r="G28" s="50">
        <v>0.19228900427019791</v>
      </c>
      <c r="H28" s="84">
        <f t="shared" si="0"/>
        <v>1.283724357507805</v>
      </c>
      <c r="I28" s="50">
        <v>0.10249056568645978</v>
      </c>
      <c r="J28" s="50">
        <v>2.0390694423636418E-2</v>
      </c>
      <c r="K28" s="84">
        <f t="shared" si="1"/>
        <v>0.10680829508405913</v>
      </c>
      <c r="L28" s="50">
        <v>1.2015908134889437E-2</v>
      </c>
      <c r="M28" s="50">
        <v>5.6559600860133508E-2</v>
      </c>
      <c r="N28" s="50">
        <v>0</v>
      </c>
      <c r="O28" s="50">
        <v>1.283724357507805</v>
      </c>
      <c r="P28" s="50">
        <v>8.1401347282335154E-2</v>
      </c>
      <c r="Q28" s="51">
        <f t="shared" si="2"/>
        <v>0.27054264493349811</v>
      </c>
      <c r="R28" s="50">
        <v>0.31749615164031414</v>
      </c>
      <c r="S28" s="50">
        <v>0.3277100306438725</v>
      </c>
      <c r="T28" s="51">
        <f t="shared" si="3"/>
        <v>0.27054264493349811</v>
      </c>
      <c r="U28" s="51">
        <f t="shared" si="4"/>
        <v>5.7013075474662542E-2</v>
      </c>
      <c r="V28" s="51">
        <f t="shared" si="5"/>
        <v>0.27054264493349811</v>
      </c>
      <c r="W28" s="51">
        <f t="shared" si="6"/>
        <v>5.6559600860133508E-2</v>
      </c>
      <c r="X28" s="51">
        <f t="shared" si="7"/>
        <v>0.27054264493349811</v>
      </c>
      <c r="Y28" s="50">
        <v>1.4988792153810684E-2</v>
      </c>
      <c r="Z28" s="50">
        <v>0</v>
      </c>
      <c r="AA28" s="50">
        <v>0.15665577064208486</v>
      </c>
      <c r="AB28" s="50">
        <v>0.38657387406024291</v>
      </c>
      <c r="AC28" s="50">
        <v>6.4964924218332304E-2</v>
      </c>
      <c r="AD28" s="84">
        <f t="shared" si="8"/>
        <v>0.38401354767794071</v>
      </c>
      <c r="AE28" s="50">
        <v>0.39486310875839431</v>
      </c>
      <c r="AF28" s="50">
        <v>0.38401354767794071</v>
      </c>
      <c r="AG28" s="50">
        <v>0.27054264493349811</v>
      </c>
      <c r="AH28" s="50">
        <v>0</v>
      </c>
      <c r="AI28" s="50">
        <v>5.7013075474662542E-2</v>
      </c>
      <c r="AJ28" s="50">
        <v>0</v>
      </c>
      <c r="AK28" s="50">
        <v>0</v>
      </c>
      <c r="AL28" s="50">
        <v>0</v>
      </c>
      <c r="AM28" s="50">
        <v>0</v>
      </c>
      <c r="AN28" s="50">
        <v>0</v>
      </c>
      <c r="AO28" s="50">
        <v>0</v>
      </c>
      <c r="AP28" s="50">
        <v>0</v>
      </c>
      <c r="AQ28" s="50">
        <v>0</v>
      </c>
      <c r="AR28" s="50">
        <v>0</v>
      </c>
      <c r="AS28" s="50">
        <v>0</v>
      </c>
      <c r="AT28" s="50">
        <v>0</v>
      </c>
      <c r="AU28" s="50">
        <v>0</v>
      </c>
      <c r="AV28" s="50">
        <v>0</v>
      </c>
      <c r="AW28" s="50">
        <v>0</v>
      </c>
      <c r="AX28" s="50">
        <v>0</v>
      </c>
      <c r="AY28" s="50">
        <v>0</v>
      </c>
      <c r="AZ28" s="50">
        <v>0</v>
      </c>
      <c r="BA28" s="50">
        <v>0</v>
      </c>
      <c r="BB28" s="50">
        <v>0</v>
      </c>
      <c r="BC28" s="50">
        <v>0</v>
      </c>
      <c r="BD28" s="50">
        <v>0</v>
      </c>
    </row>
    <row r="29" spans="2:56" x14ac:dyDescent="0.25">
      <c r="B29" s="48">
        <v>19</v>
      </c>
      <c r="C29" s="50">
        <v>0</v>
      </c>
      <c r="D29" s="50">
        <v>6.0688652615688274E-2</v>
      </c>
      <c r="E29" s="50">
        <v>0.11012221407202558</v>
      </c>
      <c r="F29" s="50">
        <v>0.52747167810057372</v>
      </c>
      <c r="G29" s="50">
        <v>0.21067696437239908</v>
      </c>
      <c r="H29" s="84">
        <f t="shared" si="0"/>
        <v>1.2272063577343433</v>
      </c>
      <c r="I29" s="50">
        <v>9.9327408533753325E-2</v>
      </c>
      <c r="J29" s="50">
        <v>2.141397904301981E-2</v>
      </c>
      <c r="K29" s="84">
        <f t="shared" si="1"/>
        <v>0.11012221407202558</v>
      </c>
      <c r="L29" s="50">
        <v>1.2015908134889437E-2</v>
      </c>
      <c r="M29" s="50">
        <v>5.9058502054505649E-2</v>
      </c>
      <c r="N29" s="50">
        <v>0</v>
      </c>
      <c r="O29" s="50">
        <v>1.2272063577343433</v>
      </c>
      <c r="P29" s="50">
        <v>9.2653464042306774E-2</v>
      </c>
      <c r="Q29" s="51">
        <f t="shared" si="2"/>
        <v>0.27167708404191354</v>
      </c>
      <c r="R29" s="50">
        <v>0.30947844730498464</v>
      </c>
      <c r="S29" s="50">
        <v>0.33463878127706198</v>
      </c>
      <c r="T29" s="51">
        <f t="shared" si="3"/>
        <v>0.27167708404191354</v>
      </c>
      <c r="U29" s="51">
        <f t="shared" si="4"/>
        <v>5.7013075474662542E-2</v>
      </c>
      <c r="V29" s="51">
        <f t="shared" si="5"/>
        <v>0.27167708404191354</v>
      </c>
      <c r="W29" s="51">
        <f t="shared" si="6"/>
        <v>5.9058502054505649E-2</v>
      </c>
      <c r="X29" s="51">
        <f t="shared" si="7"/>
        <v>0.27167708404191354</v>
      </c>
      <c r="Y29" s="50">
        <v>1.5202498194089887E-2</v>
      </c>
      <c r="Z29" s="50">
        <v>0</v>
      </c>
      <c r="AA29" s="50">
        <v>0.19206656141317913</v>
      </c>
      <c r="AB29" s="50">
        <v>0.37041279167947122</v>
      </c>
      <c r="AC29" s="50">
        <v>6.4964924218332304E-2</v>
      </c>
      <c r="AD29" s="84">
        <f t="shared" si="8"/>
        <v>0.37654124350527357</v>
      </c>
      <c r="AE29" s="50">
        <v>0.396082859151828</v>
      </c>
      <c r="AF29" s="50">
        <v>0.37654124350527357</v>
      </c>
      <c r="AG29" s="50">
        <v>0.27167708404191354</v>
      </c>
      <c r="AH29" s="50">
        <v>0</v>
      </c>
      <c r="AI29" s="50">
        <v>5.7013075474662542E-2</v>
      </c>
      <c r="AJ29" s="50">
        <v>0</v>
      </c>
      <c r="AK29" s="50">
        <v>0</v>
      </c>
      <c r="AL29" s="50">
        <v>0</v>
      </c>
      <c r="AM29" s="50">
        <v>0</v>
      </c>
      <c r="AN29" s="50">
        <v>0</v>
      </c>
      <c r="AO29" s="50">
        <v>0</v>
      </c>
      <c r="AP29" s="50">
        <v>0</v>
      </c>
      <c r="AQ29" s="50">
        <v>0</v>
      </c>
      <c r="AR29" s="50">
        <v>0</v>
      </c>
      <c r="AS29" s="50">
        <v>0</v>
      </c>
      <c r="AT29" s="50">
        <v>0</v>
      </c>
      <c r="AU29" s="50">
        <v>0</v>
      </c>
      <c r="AV29" s="50">
        <v>0</v>
      </c>
      <c r="AW29" s="50">
        <v>0</v>
      </c>
      <c r="AX29" s="50">
        <v>0</v>
      </c>
      <c r="AY29" s="50">
        <v>0</v>
      </c>
      <c r="AZ29" s="50">
        <v>0</v>
      </c>
      <c r="BA29" s="50">
        <v>0</v>
      </c>
      <c r="BB29" s="50">
        <v>0</v>
      </c>
      <c r="BC29" s="50">
        <v>0</v>
      </c>
      <c r="BD29" s="50">
        <v>0</v>
      </c>
    </row>
    <row r="30" spans="2:56" x14ac:dyDescent="0.25">
      <c r="B30" s="48">
        <v>20</v>
      </c>
      <c r="C30" s="50">
        <v>0</v>
      </c>
      <c r="D30" s="50">
        <v>6.2674211351806952E-2</v>
      </c>
      <c r="E30" s="50">
        <v>0.11343613305999203</v>
      </c>
      <c r="F30" s="50">
        <v>0.52118464611723281</v>
      </c>
      <c r="G30" s="50">
        <v>0.22906492447460022</v>
      </c>
      <c r="H30" s="84">
        <f t="shared" si="0"/>
        <v>1.1706883579608813</v>
      </c>
      <c r="I30" s="50">
        <v>9.6164251381046853E-2</v>
      </c>
      <c r="J30" s="50">
        <v>2.2437263662403194E-2</v>
      </c>
      <c r="K30" s="84">
        <f t="shared" si="1"/>
        <v>0.11343613305999203</v>
      </c>
      <c r="L30" s="50">
        <v>1.2015908134889437E-2</v>
      </c>
      <c r="M30" s="50">
        <v>6.1557403248877783E-2</v>
      </c>
      <c r="N30" s="50">
        <v>0</v>
      </c>
      <c r="O30" s="50">
        <v>1.1706883579608813</v>
      </c>
      <c r="P30" s="50">
        <v>0.10390558080227838</v>
      </c>
      <c r="Q30" s="51">
        <f t="shared" si="2"/>
        <v>0.27281152315032897</v>
      </c>
      <c r="R30" s="50">
        <v>0.30146074296965514</v>
      </c>
      <c r="S30" s="50">
        <v>0.34156753191025152</v>
      </c>
      <c r="T30" s="51">
        <f t="shared" si="3"/>
        <v>0.27281152315032897</v>
      </c>
      <c r="U30" s="51">
        <f t="shared" si="4"/>
        <v>5.7013075474662542E-2</v>
      </c>
      <c r="V30" s="51">
        <f t="shared" si="5"/>
        <v>0.27281152315032897</v>
      </c>
      <c r="W30" s="51">
        <f t="shared" si="6"/>
        <v>6.1557403248877783E-2</v>
      </c>
      <c r="X30" s="51">
        <f t="shared" si="7"/>
        <v>0.27281152315032897</v>
      </c>
      <c r="Y30" s="50">
        <v>1.5416204234369091E-2</v>
      </c>
      <c r="Z30" s="50">
        <v>0</v>
      </c>
      <c r="AA30" s="50">
        <v>0.22747735218427337</v>
      </c>
      <c r="AB30" s="50">
        <v>0.35425170929869948</v>
      </c>
      <c r="AC30" s="50">
        <v>6.4964924218332304E-2</v>
      </c>
      <c r="AD30" s="84">
        <f t="shared" si="8"/>
        <v>0.36906893933260643</v>
      </c>
      <c r="AE30" s="50">
        <v>0.39730260954526164</v>
      </c>
      <c r="AF30" s="50">
        <v>0.36906893933260643</v>
      </c>
      <c r="AG30" s="50">
        <v>0.27281152315032897</v>
      </c>
      <c r="AH30" s="50">
        <v>0</v>
      </c>
      <c r="AI30" s="50">
        <v>5.7013075474662542E-2</v>
      </c>
      <c r="AJ30" s="50">
        <v>0</v>
      </c>
      <c r="AK30" s="50">
        <v>0</v>
      </c>
      <c r="AL30" s="50">
        <v>0</v>
      </c>
      <c r="AM30" s="50">
        <v>0</v>
      </c>
      <c r="AN30" s="50">
        <v>0</v>
      </c>
      <c r="AO30" s="50">
        <v>0</v>
      </c>
      <c r="AP30" s="50">
        <v>0</v>
      </c>
      <c r="AQ30" s="50">
        <v>0</v>
      </c>
      <c r="AR30" s="50">
        <v>0</v>
      </c>
      <c r="AS30" s="50">
        <v>0</v>
      </c>
      <c r="AT30" s="50">
        <v>0</v>
      </c>
      <c r="AU30" s="50">
        <v>0</v>
      </c>
      <c r="AV30" s="50">
        <v>0</v>
      </c>
      <c r="AW30" s="50">
        <v>0</v>
      </c>
      <c r="AX30" s="50">
        <v>0</v>
      </c>
      <c r="AY30" s="50">
        <v>0</v>
      </c>
      <c r="AZ30" s="50">
        <v>0</v>
      </c>
      <c r="BA30" s="50">
        <v>0</v>
      </c>
      <c r="BB30" s="50">
        <v>0</v>
      </c>
      <c r="BC30" s="50">
        <v>0</v>
      </c>
      <c r="BD30" s="50">
        <v>0</v>
      </c>
    </row>
    <row r="31" spans="2:56" x14ac:dyDescent="0.25">
      <c r="B31" s="48">
        <v>21</v>
      </c>
      <c r="C31" s="50">
        <v>0</v>
      </c>
      <c r="D31" s="50">
        <v>6.6963034682966091E-2</v>
      </c>
      <c r="E31" s="50">
        <v>0.11953041765586506</v>
      </c>
      <c r="F31" s="50">
        <v>0.51724762824529513</v>
      </c>
      <c r="G31" s="50">
        <v>0.23844998794843753</v>
      </c>
      <c r="H31" s="84">
        <f t="shared" si="0"/>
        <v>1.1394682227980932</v>
      </c>
      <c r="I31" s="50">
        <v>9.5685364412392906E-2</v>
      </c>
      <c r="J31" s="50">
        <v>2.3460548281786585E-2</v>
      </c>
      <c r="K31" s="84">
        <f t="shared" si="1"/>
        <v>0.11953041765586506</v>
      </c>
      <c r="L31" s="50">
        <v>1.2015908134889437E-2</v>
      </c>
      <c r="M31" s="50">
        <v>6.6505068627669015E-2</v>
      </c>
      <c r="N31" s="50">
        <v>0</v>
      </c>
      <c r="O31" s="50">
        <v>1.1394682227980932</v>
      </c>
      <c r="P31" s="50">
        <v>0.12364773901136701</v>
      </c>
      <c r="Q31" s="51">
        <f t="shared" si="2"/>
        <v>0.2786058570207709</v>
      </c>
      <c r="R31" s="50">
        <v>0.30211692189895284</v>
      </c>
      <c r="S31" s="50">
        <v>0.34877982362356241</v>
      </c>
      <c r="T31" s="51">
        <f t="shared" si="3"/>
        <v>0.2786058570207709</v>
      </c>
      <c r="U31" s="51">
        <f t="shared" si="4"/>
        <v>5.7013075474662542E-2</v>
      </c>
      <c r="V31" s="51">
        <f t="shared" si="5"/>
        <v>0.2786058570207709</v>
      </c>
      <c r="W31" s="51">
        <f t="shared" si="6"/>
        <v>6.6505068627669015E-2</v>
      </c>
      <c r="X31" s="51">
        <f t="shared" si="7"/>
        <v>0.2786058570207709</v>
      </c>
      <c r="Y31" s="50">
        <v>1.8943448041849085E-2</v>
      </c>
      <c r="Z31" s="50">
        <v>0</v>
      </c>
      <c r="AA31" s="50">
        <v>0.24779611484791744</v>
      </c>
      <c r="AB31" s="50">
        <v>0.35249919126659557</v>
      </c>
      <c r="AC31" s="50">
        <v>6.4964924218332304E-2</v>
      </c>
      <c r="AD31" s="84">
        <f t="shared" si="8"/>
        <v>0.36481990211740839</v>
      </c>
      <c r="AE31" s="50">
        <v>0.39226995565460587</v>
      </c>
      <c r="AF31" s="50">
        <v>0.36481990211740839</v>
      </c>
      <c r="AG31" s="50">
        <v>0.2786058570207709</v>
      </c>
      <c r="AH31" s="50">
        <v>0</v>
      </c>
      <c r="AI31" s="50">
        <v>5.7013075474662542E-2</v>
      </c>
      <c r="AJ31" s="50">
        <v>0</v>
      </c>
      <c r="AK31" s="50">
        <v>0</v>
      </c>
      <c r="AL31" s="50">
        <v>0</v>
      </c>
      <c r="AM31" s="50">
        <v>0</v>
      </c>
      <c r="AN31" s="50">
        <v>0</v>
      </c>
      <c r="AO31" s="50">
        <v>0</v>
      </c>
      <c r="AP31" s="50">
        <v>0</v>
      </c>
      <c r="AQ31" s="50">
        <v>0</v>
      </c>
      <c r="AR31" s="50">
        <v>0</v>
      </c>
      <c r="AS31" s="50">
        <v>0</v>
      </c>
      <c r="AT31" s="50">
        <v>0</v>
      </c>
      <c r="AU31" s="50">
        <v>0</v>
      </c>
      <c r="AV31" s="50">
        <v>0</v>
      </c>
      <c r="AW31" s="50">
        <v>0</v>
      </c>
      <c r="AX31" s="50">
        <v>0</v>
      </c>
      <c r="AY31" s="50">
        <v>0</v>
      </c>
      <c r="AZ31" s="50">
        <v>0</v>
      </c>
      <c r="BA31" s="50">
        <v>0</v>
      </c>
      <c r="BB31" s="50">
        <v>0</v>
      </c>
      <c r="BC31" s="50">
        <v>0</v>
      </c>
      <c r="BD31" s="50">
        <v>0</v>
      </c>
    </row>
    <row r="32" spans="2:56" x14ac:dyDescent="0.25">
      <c r="B32" s="48">
        <v>22</v>
      </c>
      <c r="C32" s="50">
        <v>0</v>
      </c>
      <c r="D32" s="50">
        <v>7.1251858014125216E-2</v>
      </c>
      <c r="E32" s="50">
        <v>0.12562470225173811</v>
      </c>
      <c r="F32" s="50">
        <v>0.51331061037335757</v>
      </c>
      <c r="G32" s="50">
        <v>0.2478350514222748</v>
      </c>
      <c r="H32" s="84">
        <f t="shared" si="0"/>
        <v>1.1082480876353049</v>
      </c>
      <c r="I32" s="50">
        <v>9.520647744373896E-2</v>
      </c>
      <c r="J32" s="50">
        <v>2.4483832901169969E-2</v>
      </c>
      <c r="K32" s="84">
        <f t="shared" si="1"/>
        <v>0.12562470225173811</v>
      </c>
      <c r="L32" s="50">
        <v>1.2015908134889437E-2</v>
      </c>
      <c r="M32" s="50">
        <v>7.1452734006460253E-2</v>
      </c>
      <c r="N32" s="50">
        <v>0</v>
      </c>
      <c r="O32" s="50">
        <v>1.1082480876353049</v>
      </c>
      <c r="P32" s="50">
        <v>0.14338989722045564</v>
      </c>
      <c r="Q32" s="51">
        <f t="shared" si="2"/>
        <v>0.28440019089121282</v>
      </c>
      <c r="R32" s="50">
        <v>0.3027731008282506</v>
      </c>
      <c r="S32" s="50">
        <v>0.35599211533687325</v>
      </c>
      <c r="T32" s="51">
        <f t="shared" si="3"/>
        <v>0.28440019089121282</v>
      </c>
      <c r="U32" s="51">
        <f t="shared" si="4"/>
        <v>5.7013075474662542E-2</v>
      </c>
      <c r="V32" s="51">
        <f t="shared" si="5"/>
        <v>0.28440019089121282</v>
      </c>
      <c r="W32" s="51">
        <f t="shared" si="6"/>
        <v>7.1452734006460253E-2</v>
      </c>
      <c r="X32" s="51">
        <f t="shared" si="7"/>
        <v>0.28440019089121282</v>
      </c>
      <c r="Y32" s="50">
        <v>2.247069184932908E-2</v>
      </c>
      <c r="Z32" s="50">
        <v>0</v>
      </c>
      <c r="AA32" s="50">
        <v>0.26811487751156149</v>
      </c>
      <c r="AB32" s="50">
        <v>0.35074667323449177</v>
      </c>
      <c r="AC32" s="50">
        <v>6.4964924218332304E-2</v>
      </c>
      <c r="AD32" s="84">
        <f t="shared" si="8"/>
        <v>0.36057086490221035</v>
      </c>
      <c r="AE32" s="50">
        <v>0.3872373017639501</v>
      </c>
      <c r="AF32" s="50">
        <v>0.36057086490221035</v>
      </c>
      <c r="AG32" s="50">
        <v>0.28440019089121282</v>
      </c>
      <c r="AH32" s="50">
        <v>0</v>
      </c>
      <c r="AI32" s="50">
        <v>5.7013075474662542E-2</v>
      </c>
      <c r="AJ32" s="50">
        <v>0</v>
      </c>
      <c r="AK32" s="50">
        <v>0</v>
      </c>
      <c r="AL32" s="50">
        <v>0</v>
      </c>
      <c r="AM32" s="50">
        <v>0</v>
      </c>
      <c r="AN32" s="50">
        <v>0</v>
      </c>
      <c r="AO32" s="50">
        <v>0</v>
      </c>
      <c r="AP32" s="50">
        <v>0</v>
      </c>
      <c r="AQ32" s="50">
        <v>0</v>
      </c>
      <c r="AR32" s="50">
        <v>0</v>
      </c>
      <c r="AS32" s="50">
        <v>0</v>
      </c>
      <c r="AT32" s="50">
        <v>0</v>
      </c>
      <c r="AU32" s="50">
        <v>0</v>
      </c>
      <c r="AV32" s="50">
        <v>0</v>
      </c>
      <c r="AW32" s="50">
        <v>0</v>
      </c>
      <c r="AX32" s="50">
        <v>0</v>
      </c>
      <c r="AY32" s="50">
        <v>0</v>
      </c>
      <c r="AZ32" s="50">
        <v>0</v>
      </c>
      <c r="BA32" s="50">
        <v>0</v>
      </c>
      <c r="BB32" s="50">
        <v>0</v>
      </c>
      <c r="BC32" s="50">
        <v>0</v>
      </c>
      <c r="BD32" s="50">
        <v>0</v>
      </c>
    </row>
    <row r="33" spans="2:56" x14ac:dyDescent="0.25">
      <c r="B33" s="48">
        <v>23</v>
      </c>
      <c r="C33" s="50">
        <v>0</v>
      </c>
      <c r="D33" s="50">
        <v>7.5540681345284355E-2</v>
      </c>
      <c r="E33" s="50">
        <v>0.1317189868476111</v>
      </c>
      <c r="F33" s="50">
        <v>0.50937359250141978</v>
      </c>
      <c r="G33" s="50">
        <v>0.25722011489611207</v>
      </c>
      <c r="H33" s="84">
        <f t="shared" si="0"/>
        <v>1.0770279524725168</v>
      </c>
      <c r="I33" s="50">
        <v>9.4727590475085E-2</v>
      </c>
      <c r="J33" s="50">
        <v>2.550711752055336E-2</v>
      </c>
      <c r="K33" s="84">
        <f t="shared" si="1"/>
        <v>0.1317189868476111</v>
      </c>
      <c r="L33" s="50">
        <v>1.2015908134889437E-2</v>
      </c>
      <c r="M33" s="50">
        <v>7.6400399385251477E-2</v>
      </c>
      <c r="N33" s="50">
        <v>0</v>
      </c>
      <c r="O33" s="50">
        <v>1.0770279524725168</v>
      </c>
      <c r="P33" s="50">
        <v>0.16313205542954423</v>
      </c>
      <c r="Q33" s="51">
        <f t="shared" si="2"/>
        <v>0.29019452476165475</v>
      </c>
      <c r="R33" s="50">
        <v>0.30342927975754824</v>
      </c>
      <c r="S33" s="50">
        <v>0.36320440705018409</v>
      </c>
      <c r="T33" s="51">
        <f t="shared" si="3"/>
        <v>0.29019452476165475</v>
      </c>
      <c r="U33" s="51">
        <f t="shared" si="4"/>
        <v>5.7013075474662542E-2</v>
      </c>
      <c r="V33" s="51">
        <f t="shared" si="5"/>
        <v>0.29019452476165475</v>
      </c>
      <c r="W33" s="51">
        <f t="shared" si="6"/>
        <v>7.6400399385251477E-2</v>
      </c>
      <c r="X33" s="51">
        <f t="shared" si="7"/>
        <v>0.29019452476165475</v>
      </c>
      <c r="Y33" s="50">
        <v>2.5997935656809065E-2</v>
      </c>
      <c r="Z33" s="50">
        <v>0</v>
      </c>
      <c r="AA33" s="50">
        <v>0.28843364017520556</v>
      </c>
      <c r="AB33" s="50">
        <v>0.34899415520238786</v>
      </c>
      <c r="AC33" s="50">
        <v>6.4964924218332304E-2</v>
      </c>
      <c r="AD33" s="84">
        <f t="shared" si="8"/>
        <v>0.35632182768701226</v>
      </c>
      <c r="AE33" s="50">
        <v>0.38220464787329417</v>
      </c>
      <c r="AF33" s="50">
        <v>0.35632182768701226</v>
      </c>
      <c r="AG33" s="50">
        <v>0.29019452476165475</v>
      </c>
      <c r="AH33" s="50">
        <v>0</v>
      </c>
      <c r="AI33" s="50">
        <v>5.7013075474662542E-2</v>
      </c>
      <c r="AJ33" s="50">
        <v>0</v>
      </c>
      <c r="AK33" s="50">
        <v>0</v>
      </c>
      <c r="AL33" s="50">
        <v>0</v>
      </c>
      <c r="AM33" s="50">
        <v>0</v>
      </c>
      <c r="AN33" s="50">
        <v>0</v>
      </c>
      <c r="AO33" s="50">
        <v>0</v>
      </c>
      <c r="AP33" s="50">
        <v>0</v>
      </c>
      <c r="AQ33" s="50">
        <v>0</v>
      </c>
      <c r="AR33" s="50">
        <v>0</v>
      </c>
      <c r="AS33" s="50">
        <v>0</v>
      </c>
      <c r="AT33" s="50">
        <v>0</v>
      </c>
      <c r="AU33" s="50">
        <v>0</v>
      </c>
      <c r="AV33" s="50">
        <v>0</v>
      </c>
      <c r="AW33" s="50">
        <v>0</v>
      </c>
      <c r="AX33" s="50">
        <v>0</v>
      </c>
      <c r="AY33" s="50">
        <v>0</v>
      </c>
      <c r="AZ33" s="50">
        <v>0</v>
      </c>
      <c r="BA33" s="50">
        <v>0</v>
      </c>
      <c r="BB33" s="50">
        <v>0</v>
      </c>
      <c r="BC33" s="50">
        <v>0</v>
      </c>
      <c r="BD33" s="50">
        <v>0</v>
      </c>
    </row>
    <row r="34" spans="2:56" x14ac:dyDescent="0.25">
      <c r="B34" s="48">
        <v>24</v>
      </c>
      <c r="C34" s="50">
        <v>0</v>
      </c>
      <c r="D34" s="50">
        <v>7.982950467644348E-2</v>
      </c>
      <c r="E34" s="50">
        <v>0.13781327144348415</v>
      </c>
      <c r="F34" s="50">
        <v>0.50543657462948222</v>
      </c>
      <c r="G34" s="50">
        <v>0.26660517836994935</v>
      </c>
      <c r="H34" s="84">
        <f t="shared" si="0"/>
        <v>1.0458078173097287</v>
      </c>
      <c r="I34" s="50">
        <v>9.4248703506431053E-2</v>
      </c>
      <c r="J34" s="50">
        <v>2.6530402139936744E-2</v>
      </c>
      <c r="K34" s="84">
        <f t="shared" si="1"/>
        <v>0.13781327144348415</v>
      </c>
      <c r="L34" s="50">
        <v>1.2015908134889437E-2</v>
      </c>
      <c r="M34" s="50">
        <v>8.1348064764042716E-2</v>
      </c>
      <c r="N34" s="50">
        <v>0</v>
      </c>
      <c r="O34" s="50">
        <v>1.0458078173097287</v>
      </c>
      <c r="P34" s="50">
        <v>0.18287421363863288</v>
      </c>
      <c r="Q34" s="51">
        <f t="shared" si="2"/>
        <v>0.29598885863209667</v>
      </c>
      <c r="R34" s="50">
        <v>0.30408545868684594</v>
      </c>
      <c r="S34" s="50">
        <v>0.37041669876349498</v>
      </c>
      <c r="T34" s="51">
        <f t="shared" si="3"/>
        <v>0.29598885863209667</v>
      </c>
      <c r="U34" s="51">
        <f t="shared" si="4"/>
        <v>5.7013075474662542E-2</v>
      </c>
      <c r="V34" s="51">
        <f t="shared" si="5"/>
        <v>0.29598885863209667</v>
      </c>
      <c r="W34" s="51">
        <f t="shared" si="6"/>
        <v>8.1348064764042716E-2</v>
      </c>
      <c r="X34" s="51">
        <f t="shared" si="7"/>
        <v>0.29598885863209667</v>
      </c>
      <c r="Y34" s="50">
        <v>2.9525179464289064E-2</v>
      </c>
      <c r="Z34" s="50">
        <v>0</v>
      </c>
      <c r="AA34" s="50">
        <v>0.30875240283884964</v>
      </c>
      <c r="AB34" s="50">
        <v>0.347241637170284</v>
      </c>
      <c r="AC34" s="50">
        <v>6.4964924218332304E-2</v>
      </c>
      <c r="AD34" s="84">
        <f t="shared" si="8"/>
        <v>0.35207279047181428</v>
      </c>
      <c r="AE34" s="50">
        <v>0.37717199398263845</v>
      </c>
      <c r="AF34" s="50">
        <v>0.35207279047181428</v>
      </c>
      <c r="AG34" s="50">
        <v>0.29598885863209667</v>
      </c>
      <c r="AH34" s="50">
        <v>0</v>
      </c>
      <c r="AI34" s="50">
        <v>5.7013075474662542E-2</v>
      </c>
      <c r="AJ34" s="50">
        <v>0</v>
      </c>
      <c r="AK34" s="50">
        <v>0</v>
      </c>
      <c r="AL34" s="50">
        <v>0</v>
      </c>
      <c r="AM34" s="50">
        <v>0</v>
      </c>
      <c r="AN34" s="50">
        <v>0</v>
      </c>
      <c r="AO34" s="50">
        <v>0</v>
      </c>
      <c r="AP34" s="50">
        <v>0</v>
      </c>
      <c r="AQ34" s="50">
        <v>0</v>
      </c>
      <c r="AR34" s="50">
        <v>0</v>
      </c>
      <c r="AS34" s="50">
        <v>0</v>
      </c>
      <c r="AT34" s="50">
        <v>0</v>
      </c>
      <c r="AU34" s="50">
        <v>0</v>
      </c>
      <c r="AV34" s="50">
        <v>0</v>
      </c>
      <c r="AW34" s="50">
        <v>0</v>
      </c>
      <c r="AX34" s="50">
        <v>0</v>
      </c>
      <c r="AY34" s="50">
        <v>0</v>
      </c>
      <c r="AZ34" s="50">
        <v>0</v>
      </c>
      <c r="BA34" s="50">
        <v>0</v>
      </c>
      <c r="BB34" s="50">
        <v>0</v>
      </c>
      <c r="BC34" s="50">
        <v>0</v>
      </c>
      <c r="BD34" s="50">
        <v>0</v>
      </c>
    </row>
    <row r="35" spans="2:56" x14ac:dyDescent="0.25">
      <c r="B35" s="48">
        <v>25</v>
      </c>
      <c r="C35" s="50">
        <v>0</v>
      </c>
      <c r="D35" s="50">
        <v>8.4118328007602619E-2</v>
      </c>
      <c r="E35" s="50">
        <v>0.14390755603935718</v>
      </c>
      <c r="F35" s="50">
        <v>0.50149955675754454</v>
      </c>
      <c r="G35" s="50">
        <v>0.27599024184378668</v>
      </c>
      <c r="H35" s="84">
        <f t="shared" si="0"/>
        <v>1.0145876821469404</v>
      </c>
      <c r="I35" s="50">
        <v>9.3769816537777106E-2</v>
      </c>
      <c r="J35" s="50">
        <v>2.7553686759320132E-2</v>
      </c>
      <c r="K35" s="84">
        <f t="shared" si="1"/>
        <v>0.14390755603935718</v>
      </c>
      <c r="L35" s="50">
        <v>1.2015908134889437E-2</v>
      </c>
      <c r="M35" s="50">
        <v>8.6295730142833954E-2</v>
      </c>
      <c r="N35" s="50">
        <v>0</v>
      </c>
      <c r="O35" s="50">
        <v>1.0145876821469404</v>
      </c>
      <c r="P35" s="50">
        <v>0.20261637184772152</v>
      </c>
      <c r="Q35" s="51">
        <f t="shared" si="2"/>
        <v>0.3017831925025386</v>
      </c>
      <c r="R35" s="50">
        <v>0.3047416376161437</v>
      </c>
      <c r="S35" s="50">
        <v>0.37762899047680587</v>
      </c>
      <c r="T35" s="51">
        <f t="shared" si="3"/>
        <v>0.3017831925025386</v>
      </c>
      <c r="U35" s="51">
        <f t="shared" si="4"/>
        <v>5.7013075474662542E-2</v>
      </c>
      <c r="V35" s="51">
        <f t="shared" si="5"/>
        <v>0.3017831925025386</v>
      </c>
      <c r="W35" s="51">
        <f t="shared" si="6"/>
        <v>8.6295730142833954E-2</v>
      </c>
      <c r="X35" s="51">
        <f t="shared" si="7"/>
        <v>0.3017831925025386</v>
      </c>
      <c r="Y35" s="50">
        <v>3.3052423271769056E-2</v>
      </c>
      <c r="Z35" s="50">
        <v>0</v>
      </c>
      <c r="AA35" s="50">
        <v>0.32907116550249371</v>
      </c>
      <c r="AB35" s="50">
        <v>0.34548911913818015</v>
      </c>
      <c r="AC35" s="50">
        <v>6.4964924218332304E-2</v>
      </c>
      <c r="AD35" s="84">
        <f t="shared" si="8"/>
        <v>0.34782375325661619</v>
      </c>
      <c r="AE35" s="50">
        <v>0.37213934009198263</v>
      </c>
      <c r="AF35" s="50">
        <v>0.34782375325661619</v>
      </c>
      <c r="AG35" s="50">
        <v>0.3017831925025386</v>
      </c>
      <c r="AH35" s="50">
        <v>0</v>
      </c>
      <c r="AI35" s="50">
        <v>5.7013075474662542E-2</v>
      </c>
      <c r="AJ35" s="50">
        <v>0</v>
      </c>
      <c r="AK35" s="50">
        <v>0</v>
      </c>
      <c r="AL35" s="50">
        <v>0</v>
      </c>
      <c r="AM35" s="50">
        <v>0</v>
      </c>
      <c r="AN35" s="50">
        <v>0</v>
      </c>
      <c r="AO35" s="50">
        <v>0</v>
      </c>
      <c r="AP35" s="50">
        <v>0</v>
      </c>
      <c r="AQ35" s="50">
        <v>0</v>
      </c>
      <c r="AR35" s="50">
        <v>0</v>
      </c>
      <c r="AS35" s="50">
        <v>0</v>
      </c>
      <c r="AT35" s="50">
        <v>0</v>
      </c>
      <c r="AU35" s="50">
        <v>0</v>
      </c>
      <c r="AV35" s="50">
        <v>0</v>
      </c>
      <c r="AW35" s="50">
        <v>0</v>
      </c>
      <c r="AX35" s="50">
        <v>0</v>
      </c>
      <c r="AY35" s="50">
        <v>0</v>
      </c>
      <c r="AZ35" s="50">
        <v>0</v>
      </c>
      <c r="BA35" s="50">
        <v>0</v>
      </c>
      <c r="BB35" s="50">
        <v>0</v>
      </c>
      <c r="BC35" s="50">
        <v>0</v>
      </c>
      <c r="BD35" s="50">
        <v>0</v>
      </c>
    </row>
    <row r="36" spans="2:56" x14ac:dyDescent="0.25">
      <c r="B36" s="48">
        <v>26</v>
      </c>
      <c r="C36" s="50">
        <v>0</v>
      </c>
      <c r="D36" s="50">
        <v>8.8407151338761744E-2</v>
      </c>
      <c r="E36" s="50">
        <v>0.1500018406352302</v>
      </c>
      <c r="F36" s="50">
        <v>0.49756253888560692</v>
      </c>
      <c r="G36" s="50">
        <v>0.28537530531762395</v>
      </c>
      <c r="H36" s="84">
        <f t="shared" si="0"/>
        <v>0.9833675469841523</v>
      </c>
      <c r="I36" s="50">
        <v>9.329092956912316E-2</v>
      </c>
      <c r="J36" s="50">
        <v>2.857697137870352E-2</v>
      </c>
      <c r="K36" s="84">
        <f t="shared" si="1"/>
        <v>0.1500018406352302</v>
      </c>
      <c r="L36" s="50">
        <v>1.2015908134889437E-2</v>
      </c>
      <c r="M36" s="50">
        <v>9.1243395521625192E-2</v>
      </c>
      <c r="N36" s="50">
        <v>0</v>
      </c>
      <c r="O36" s="50">
        <v>0.9833675469841523</v>
      </c>
      <c r="P36" s="50">
        <v>0.22235853005681014</v>
      </c>
      <c r="Q36" s="51">
        <f t="shared" si="2"/>
        <v>0.30757752637298053</v>
      </c>
      <c r="R36" s="50">
        <v>0.3053978165454414</v>
      </c>
      <c r="S36" s="50">
        <v>0.38484128219011671</v>
      </c>
      <c r="T36" s="51">
        <f t="shared" si="3"/>
        <v>0.30757752637298053</v>
      </c>
      <c r="U36" s="51">
        <f t="shared" si="4"/>
        <v>5.7013075474662542E-2</v>
      </c>
      <c r="V36" s="51">
        <f t="shared" si="5"/>
        <v>0.30757752637298053</v>
      </c>
      <c r="W36" s="51">
        <f t="shared" si="6"/>
        <v>9.1243395521625192E-2</v>
      </c>
      <c r="X36" s="51">
        <f t="shared" si="7"/>
        <v>0.30757752637298053</v>
      </c>
      <c r="Y36" s="50">
        <v>3.6579667079249048E-2</v>
      </c>
      <c r="Z36" s="50">
        <v>0</v>
      </c>
      <c r="AA36" s="50">
        <v>0.34938992816613773</v>
      </c>
      <c r="AB36" s="50">
        <v>0.34373660110607629</v>
      </c>
      <c r="AC36" s="50">
        <v>6.4964924218332304E-2</v>
      </c>
      <c r="AD36" s="84">
        <f t="shared" si="8"/>
        <v>0.3435747160414182</v>
      </c>
      <c r="AE36" s="50">
        <v>0.3671066862013268</v>
      </c>
      <c r="AF36" s="50">
        <v>0.3435747160414182</v>
      </c>
      <c r="AG36" s="50">
        <v>0.30757752637298053</v>
      </c>
      <c r="AH36" s="50">
        <v>0</v>
      </c>
      <c r="AI36" s="50">
        <v>5.7013075474662542E-2</v>
      </c>
      <c r="AJ36" s="50">
        <v>0</v>
      </c>
      <c r="AK36" s="50">
        <v>0</v>
      </c>
      <c r="AL36" s="50">
        <v>0</v>
      </c>
      <c r="AM36" s="50">
        <v>0</v>
      </c>
      <c r="AN36" s="50">
        <v>0</v>
      </c>
      <c r="AO36" s="50">
        <v>0</v>
      </c>
      <c r="AP36" s="50">
        <v>0</v>
      </c>
      <c r="AQ36" s="50">
        <v>0</v>
      </c>
      <c r="AR36" s="50">
        <v>0</v>
      </c>
      <c r="AS36" s="50">
        <v>0</v>
      </c>
      <c r="AT36" s="50">
        <v>0</v>
      </c>
      <c r="AU36" s="50">
        <v>0</v>
      </c>
      <c r="AV36" s="50">
        <v>0</v>
      </c>
      <c r="AW36" s="50">
        <v>0</v>
      </c>
      <c r="AX36" s="50">
        <v>0</v>
      </c>
      <c r="AY36" s="50">
        <v>0</v>
      </c>
      <c r="AZ36" s="50">
        <v>0</v>
      </c>
      <c r="BA36" s="50">
        <v>0</v>
      </c>
      <c r="BB36" s="50">
        <v>0</v>
      </c>
      <c r="BC36" s="50">
        <v>0</v>
      </c>
      <c r="BD36" s="50">
        <v>0</v>
      </c>
    </row>
    <row r="37" spans="2:56" x14ac:dyDescent="0.25">
      <c r="B37" s="48">
        <v>27</v>
      </c>
      <c r="C37" s="50">
        <v>0</v>
      </c>
      <c r="D37" s="50">
        <v>9.2695974669920883E-2</v>
      </c>
      <c r="E37" s="50">
        <v>0.15609612523110322</v>
      </c>
      <c r="F37" s="50">
        <v>0.49362552101366919</v>
      </c>
      <c r="G37" s="50">
        <v>0.29476036879146122</v>
      </c>
      <c r="H37" s="84">
        <f t="shared" si="0"/>
        <v>0.9521474118213642</v>
      </c>
      <c r="I37" s="50">
        <v>9.2812042600469227E-2</v>
      </c>
      <c r="J37" s="50">
        <v>2.9600255998086907E-2</v>
      </c>
      <c r="K37" s="84">
        <f t="shared" si="1"/>
        <v>0.15609612523110322</v>
      </c>
      <c r="L37" s="50">
        <v>1.2015908134889437E-2</v>
      </c>
      <c r="M37" s="50">
        <v>9.6191060900416417E-2</v>
      </c>
      <c r="N37" s="50">
        <v>0</v>
      </c>
      <c r="O37" s="50">
        <v>0.9521474118213642</v>
      </c>
      <c r="P37" s="50">
        <v>0.24210068826589876</v>
      </c>
      <c r="Q37" s="51">
        <f t="shared" si="2"/>
        <v>0.31337186024342245</v>
      </c>
      <c r="R37" s="50">
        <v>0.3060539954747391</v>
      </c>
      <c r="S37" s="50">
        <v>0.3920535739034276</v>
      </c>
      <c r="T37" s="51">
        <f t="shared" si="3"/>
        <v>0.31337186024342245</v>
      </c>
      <c r="U37" s="51">
        <f t="shared" si="4"/>
        <v>5.7013075474662542E-2</v>
      </c>
      <c r="V37" s="51">
        <f t="shared" si="5"/>
        <v>0.31337186024342245</v>
      </c>
      <c r="W37" s="51">
        <f t="shared" si="6"/>
        <v>9.6191060900416417E-2</v>
      </c>
      <c r="X37" s="51">
        <f t="shared" si="7"/>
        <v>0.31337186024342245</v>
      </c>
      <c r="Y37" s="50">
        <v>4.0106910886729033E-2</v>
      </c>
      <c r="Z37" s="50">
        <v>0</v>
      </c>
      <c r="AA37" s="50">
        <v>0.36970869082978181</v>
      </c>
      <c r="AB37" s="50">
        <v>0.34198408307397238</v>
      </c>
      <c r="AC37" s="50">
        <v>6.4964924218332304E-2</v>
      </c>
      <c r="AD37" s="84">
        <f t="shared" si="8"/>
        <v>0.33932567882622011</v>
      </c>
      <c r="AE37" s="50">
        <v>0.36207403231067103</v>
      </c>
      <c r="AF37" s="50">
        <v>0.33932567882622011</v>
      </c>
      <c r="AG37" s="50">
        <v>0.31337186024342245</v>
      </c>
      <c r="AH37" s="50">
        <v>0</v>
      </c>
      <c r="AI37" s="50">
        <v>5.7013075474662542E-2</v>
      </c>
      <c r="AJ37" s="50">
        <v>0</v>
      </c>
      <c r="AK37" s="50">
        <v>0</v>
      </c>
      <c r="AL37" s="50">
        <v>0</v>
      </c>
      <c r="AM37" s="50">
        <v>0</v>
      </c>
      <c r="AN37" s="50">
        <v>0</v>
      </c>
      <c r="AO37" s="50">
        <v>0</v>
      </c>
      <c r="AP37" s="50">
        <v>0</v>
      </c>
      <c r="AQ37" s="50">
        <v>0</v>
      </c>
      <c r="AR37" s="50">
        <v>0</v>
      </c>
      <c r="AS37" s="50">
        <v>0</v>
      </c>
      <c r="AT37" s="50">
        <v>0</v>
      </c>
      <c r="AU37" s="50">
        <v>0</v>
      </c>
      <c r="AV37" s="50">
        <v>0</v>
      </c>
      <c r="AW37" s="50">
        <v>0</v>
      </c>
      <c r="AX37" s="50">
        <v>0</v>
      </c>
      <c r="AY37" s="50">
        <v>0</v>
      </c>
      <c r="AZ37" s="50">
        <v>0</v>
      </c>
      <c r="BA37" s="50">
        <v>0</v>
      </c>
      <c r="BB37" s="50">
        <v>0</v>
      </c>
      <c r="BC37" s="50">
        <v>0</v>
      </c>
      <c r="BD37" s="50">
        <v>0</v>
      </c>
    </row>
    <row r="38" spans="2:56" x14ac:dyDescent="0.25">
      <c r="B38" s="48">
        <v>28</v>
      </c>
      <c r="C38" s="50">
        <v>0</v>
      </c>
      <c r="D38" s="50">
        <v>9.6984798001080022E-2</v>
      </c>
      <c r="E38" s="50">
        <v>0.16219040982697625</v>
      </c>
      <c r="F38" s="50">
        <v>0.48968850314173162</v>
      </c>
      <c r="G38" s="50">
        <v>0.3041454322652985</v>
      </c>
      <c r="H38" s="84">
        <f t="shared" si="0"/>
        <v>0.92092727665857599</v>
      </c>
      <c r="I38" s="50">
        <v>9.2333155631815267E-2</v>
      </c>
      <c r="J38" s="50">
        <v>3.0623540617470298E-2</v>
      </c>
      <c r="K38" s="84">
        <f t="shared" si="1"/>
        <v>0.16219040982697625</v>
      </c>
      <c r="L38" s="50">
        <v>1.2015908134889437E-2</v>
      </c>
      <c r="M38" s="50">
        <v>0.10113872627920766</v>
      </c>
      <c r="N38" s="50">
        <v>0</v>
      </c>
      <c r="O38" s="50">
        <v>0.92092727665857599</v>
      </c>
      <c r="P38" s="50">
        <v>0.2618428464749874</v>
      </c>
      <c r="Q38" s="51">
        <f t="shared" si="2"/>
        <v>0.31916619411386443</v>
      </c>
      <c r="R38" s="50">
        <v>0.30671017440403681</v>
      </c>
      <c r="S38" s="50">
        <v>0.39926586561673844</v>
      </c>
      <c r="T38" s="51">
        <f t="shared" si="3"/>
        <v>0.31916619411386443</v>
      </c>
      <c r="U38" s="51">
        <f t="shared" si="4"/>
        <v>5.7013075474662542E-2</v>
      </c>
      <c r="V38" s="51">
        <f t="shared" si="5"/>
        <v>0.31916619411386443</v>
      </c>
      <c r="W38" s="51">
        <f t="shared" si="6"/>
        <v>0.10113872627920766</v>
      </c>
      <c r="X38" s="51">
        <f t="shared" si="7"/>
        <v>0.31916619411386443</v>
      </c>
      <c r="Y38" s="50">
        <v>4.3634154694209032E-2</v>
      </c>
      <c r="Z38" s="50">
        <v>0</v>
      </c>
      <c r="AA38" s="50">
        <v>0.39002745349342588</v>
      </c>
      <c r="AB38" s="50">
        <v>0.34023156504186847</v>
      </c>
      <c r="AC38" s="50">
        <v>6.4964924218332304E-2</v>
      </c>
      <c r="AD38" s="84">
        <f t="shared" si="8"/>
        <v>0.33507664161102207</v>
      </c>
      <c r="AE38" s="50">
        <v>0.35704137842001527</v>
      </c>
      <c r="AF38" s="50">
        <v>0.33507664161102207</v>
      </c>
      <c r="AG38" s="50">
        <v>0.31916619411386443</v>
      </c>
      <c r="AH38" s="50">
        <v>0</v>
      </c>
      <c r="AI38" s="50">
        <v>5.7013075474662542E-2</v>
      </c>
      <c r="AJ38" s="50">
        <v>0</v>
      </c>
      <c r="AK38" s="50">
        <v>0</v>
      </c>
      <c r="AL38" s="50">
        <v>0</v>
      </c>
      <c r="AM38" s="50">
        <v>0</v>
      </c>
      <c r="AN38" s="50">
        <v>0</v>
      </c>
      <c r="AO38" s="50">
        <v>0</v>
      </c>
      <c r="AP38" s="50">
        <v>0</v>
      </c>
      <c r="AQ38" s="50">
        <v>0</v>
      </c>
      <c r="AR38" s="50">
        <v>0</v>
      </c>
      <c r="AS38" s="50">
        <v>0</v>
      </c>
      <c r="AT38" s="50">
        <v>0</v>
      </c>
      <c r="AU38" s="50">
        <v>0</v>
      </c>
      <c r="AV38" s="50">
        <v>0</v>
      </c>
      <c r="AW38" s="50">
        <v>0</v>
      </c>
      <c r="AX38" s="50">
        <v>0</v>
      </c>
      <c r="AY38" s="50">
        <v>0</v>
      </c>
      <c r="AZ38" s="50">
        <v>0</v>
      </c>
      <c r="BA38" s="50">
        <v>0</v>
      </c>
      <c r="BB38" s="50">
        <v>0</v>
      </c>
      <c r="BC38" s="50">
        <v>0</v>
      </c>
      <c r="BD38" s="50">
        <v>0</v>
      </c>
    </row>
    <row r="39" spans="2:56" x14ac:dyDescent="0.25">
      <c r="B39" s="48">
        <v>29</v>
      </c>
      <c r="C39" s="50">
        <v>0</v>
      </c>
      <c r="D39" s="50">
        <v>0.10127362133223916</v>
      </c>
      <c r="E39" s="50">
        <v>0.16828469442284927</v>
      </c>
      <c r="F39" s="50">
        <v>0.48575148526979389</v>
      </c>
      <c r="G39" s="50">
        <v>0.31353049573913583</v>
      </c>
      <c r="H39" s="84">
        <f t="shared" si="0"/>
        <v>0.88970714149578778</v>
      </c>
      <c r="I39" s="50">
        <v>9.185426866316132E-2</v>
      </c>
      <c r="J39" s="50">
        <v>3.1646825236853679E-2</v>
      </c>
      <c r="K39" s="84">
        <f t="shared" si="1"/>
        <v>0.16828469442284927</v>
      </c>
      <c r="L39" s="50">
        <v>1.2015908134889437E-2</v>
      </c>
      <c r="M39" s="50">
        <v>0.10608639165799888</v>
      </c>
      <c r="N39" s="50">
        <v>0</v>
      </c>
      <c r="O39" s="50">
        <v>0.88970714149578778</v>
      </c>
      <c r="P39" s="50">
        <v>0.28158500468407599</v>
      </c>
      <c r="Q39" s="51">
        <f t="shared" si="2"/>
        <v>0.3249605279843063</v>
      </c>
      <c r="R39" s="50">
        <v>0.30736635333333451</v>
      </c>
      <c r="S39" s="50">
        <v>0.40647815733004927</v>
      </c>
      <c r="T39" s="51">
        <f t="shared" si="3"/>
        <v>0.3249605279843063</v>
      </c>
      <c r="U39" s="51">
        <f t="shared" si="4"/>
        <v>5.7013075474662542E-2</v>
      </c>
      <c r="V39" s="51">
        <f t="shared" si="5"/>
        <v>0.3249605279843063</v>
      </c>
      <c r="W39" s="51">
        <f t="shared" si="6"/>
        <v>0.10608639165799888</v>
      </c>
      <c r="X39" s="51">
        <f t="shared" si="7"/>
        <v>0.3249605279843063</v>
      </c>
      <c r="Y39" s="50">
        <v>4.7161398501689024E-2</v>
      </c>
      <c r="Z39" s="50">
        <v>0</v>
      </c>
      <c r="AA39" s="50">
        <v>0.41034621615706995</v>
      </c>
      <c r="AB39" s="50">
        <v>0.33847904700976461</v>
      </c>
      <c r="AC39" s="50">
        <v>6.4964924218332304E-2</v>
      </c>
      <c r="AD39" s="84">
        <f t="shared" si="8"/>
        <v>0.33082760439582404</v>
      </c>
      <c r="AE39" s="50">
        <v>0.35200872452935938</v>
      </c>
      <c r="AF39" s="50">
        <v>0.33082760439582404</v>
      </c>
      <c r="AG39" s="50">
        <v>0.3249605279843063</v>
      </c>
      <c r="AH39" s="50">
        <v>0</v>
      </c>
      <c r="AI39" s="50">
        <v>5.7013075474662542E-2</v>
      </c>
      <c r="AJ39" s="50">
        <v>0</v>
      </c>
      <c r="AK39" s="50">
        <v>0</v>
      </c>
      <c r="AL39" s="50">
        <v>0</v>
      </c>
      <c r="AM39" s="50">
        <v>0</v>
      </c>
      <c r="AN39" s="50">
        <v>0</v>
      </c>
      <c r="AO39" s="50">
        <v>0</v>
      </c>
      <c r="AP39" s="50">
        <v>0</v>
      </c>
      <c r="AQ39" s="50">
        <v>0</v>
      </c>
      <c r="AR39" s="50">
        <v>0</v>
      </c>
      <c r="AS39" s="50">
        <v>0</v>
      </c>
      <c r="AT39" s="50">
        <v>0</v>
      </c>
      <c r="AU39" s="50">
        <v>0</v>
      </c>
      <c r="AV39" s="50">
        <v>0</v>
      </c>
      <c r="AW39" s="50">
        <v>0</v>
      </c>
      <c r="AX39" s="50">
        <v>0</v>
      </c>
      <c r="AY39" s="50">
        <v>0</v>
      </c>
      <c r="AZ39" s="50">
        <v>0</v>
      </c>
      <c r="BA39" s="50">
        <v>0</v>
      </c>
      <c r="BB39" s="50">
        <v>0</v>
      </c>
      <c r="BC39" s="50">
        <v>0</v>
      </c>
      <c r="BD39" s="50">
        <v>0</v>
      </c>
    </row>
    <row r="40" spans="2:56" x14ac:dyDescent="0.25">
      <c r="B40" s="48">
        <v>30</v>
      </c>
      <c r="C40" s="50">
        <v>0</v>
      </c>
      <c r="D40" s="50">
        <v>0.10556244466339829</v>
      </c>
      <c r="E40" s="50">
        <v>0.17437897901872229</v>
      </c>
      <c r="F40" s="50">
        <v>0.48181446739785627</v>
      </c>
      <c r="G40" s="50">
        <v>0.3229155592129731</v>
      </c>
      <c r="H40" s="84">
        <f t="shared" si="0"/>
        <v>0.85848700633299968</v>
      </c>
      <c r="I40" s="50">
        <v>9.1375381694507374E-2</v>
      </c>
      <c r="J40" s="50">
        <v>3.267010985623707E-2</v>
      </c>
      <c r="K40" s="84">
        <f t="shared" si="1"/>
        <v>0.17437897901872229</v>
      </c>
      <c r="L40" s="50">
        <v>1.2015908134889437E-2</v>
      </c>
      <c r="M40" s="50">
        <v>0.11103405703679012</v>
      </c>
      <c r="N40" s="50">
        <v>2.7814812580179225E-2</v>
      </c>
      <c r="O40" s="50">
        <v>0.85848700633299968</v>
      </c>
      <c r="P40" s="50">
        <v>0.30132716289316464</v>
      </c>
      <c r="Q40" s="51">
        <f t="shared" si="2"/>
        <v>0.33075486185474828</v>
      </c>
      <c r="R40" s="50">
        <v>0.30802253226263221</v>
      </c>
      <c r="S40" s="50">
        <v>0.41369044904336016</v>
      </c>
      <c r="T40" s="51">
        <f t="shared" si="3"/>
        <v>0.33075486185474828</v>
      </c>
      <c r="U40" s="51">
        <f t="shared" si="4"/>
        <v>5.7013075474662542E-2</v>
      </c>
      <c r="V40" s="51">
        <f t="shared" si="5"/>
        <v>0.33075486185474828</v>
      </c>
      <c r="W40" s="51">
        <f t="shared" si="6"/>
        <v>0.11103405703679012</v>
      </c>
      <c r="X40" s="51">
        <f t="shared" si="7"/>
        <v>0.33075486185474828</v>
      </c>
      <c r="Y40" s="50">
        <v>5.0688642309169016E-2</v>
      </c>
      <c r="Z40" s="50">
        <v>0</v>
      </c>
      <c r="AA40" s="50">
        <v>0.43066497882071403</v>
      </c>
      <c r="AB40" s="50">
        <v>0.33672652897766076</v>
      </c>
      <c r="AC40" s="50">
        <v>6.4964924218332304E-2</v>
      </c>
      <c r="AD40" s="84">
        <f t="shared" si="8"/>
        <v>0.326578567180626</v>
      </c>
      <c r="AE40" s="50">
        <v>0.34697607063870362</v>
      </c>
      <c r="AF40" s="50">
        <v>0.326578567180626</v>
      </c>
      <c r="AG40" s="50">
        <v>0.33075486185474828</v>
      </c>
      <c r="AH40" s="50">
        <v>0</v>
      </c>
      <c r="AI40" s="50">
        <v>5.7013075474662542E-2</v>
      </c>
      <c r="AJ40" s="50">
        <v>1.8509818581464065E-2</v>
      </c>
      <c r="AK40" s="50">
        <v>0</v>
      </c>
      <c r="AL40" s="50">
        <v>0</v>
      </c>
      <c r="AM40" s="50">
        <v>0</v>
      </c>
      <c r="AN40" s="50">
        <v>0</v>
      </c>
      <c r="AO40" s="50">
        <v>0</v>
      </c>
      <c r="AP40" s="50">
        <v>0</v>
      </c>
      <c r="AQ40" s="50">
        <v>0</v>
      </c>
      <c r="AR40" s="50">
        <v>0</v>
      </c>
      <c r="AS40" s="50">
        <v>0</v>
      </c>
      <c r="AT40" s="50">
        <v>0</v>
      </c>
      <c r="AU40" s="50">
        <v>0</v>
      </c>
      <c r="AV40" s="50">
        <v>0</v>
      </c>
      <c r="AW40" s="50">
        <v>0</v>
      </c>
      <c r="AX40" s="50">
        <v>0</v>
      </c>
      <c r="AY40" s="50">
        <v>0</v>
      </c>
      <c r="AZ40" s="50">
        <v>0</v>
      </c>
      <c r="BA40" s="50">
        <v>0</v>
      </c>
      <c r="BB40" s="50">
        <v>0</v>
      </c>
      <c r="BC40" s="50">
        <v>0</v>
      </c>
      <c r="BD40" s="50">
        <v>0</v>
      </c>
    </row>
    <row r="41" spans="2:56" x14ac:dyDescent="0.25">
      <c r="B41" s="48">
        <v>31</v>
      </c>
      <c r="C41" s="50">
        <v>0</v>
      </c>
      <c r="D41" s="50">
        <v>0.10556244466339829</v>
      </c>
      <c r="E41" s="50">
        <v>0.17437897901872229</v>
      </c>
      <c r="F41" s="50">
        <v>0.48181446739785627</v>
      </c>
      <c r="G41" s="50">
        <v>0.3229155592129731</v>
      </c>
      <c r="H41" s="84">
        <f t="shared" si="0"/>
        <v>0.85848700633299968</v>
      </c>
      <c r="I41" s="50">
        <v>9.1375381694507374E-2</v>
      </c>
      <c r="J41" s="50">
        <v>3.267010985623707E-2</v>
      </c>
      <c r="K41" s="84">
        <f t="shared" si="1"/>
        <v>0.17437897901872229</v>
      </c>
      <c r="L41" s="50">
        <v>1.2015908134889437E-2</v>
      </c>
      <c r="M41" s="50">
        <v>0.11103405703679012</v>
      </c>
      <c r="N41" s="50">
        <v>2.7814812580179225E-2</v>
      </c>
      <c r="O41" s="50">
        <v>0.85848700633299968</v>
      </c>
      <c r="P41" s="50">
        <v>0.30132716289316464</v>
      </c>
      <c r="Q41" s="51">
        <f t="shared" si="2"/>
        <v>0.33075486185474828</v>
      </c>
      <c r="R41" s="50">
        <v>0.30802253226263221</v>
      </c>
      <c r="S41" s="50">
        <v>0.41369044904336016</v>
      </c>
      <c r="T41" s="51">
        <f t="shared" si="3"/>
        <v>0.33075486185474828</v>
      </c>
      <c r="U41" s="51">
        <f t="shared" si="4"/>
        <v>5.7013075474662542E-2</v>
      </c>
      <c r="V41" s="51">
        <f t="shared" si="5"/>
        <v>0.33075486185474828</v>
      </c>
      <c r="W41" s="51">
        <f t="shared" si="6"/>
        <v>0.11103405703679012</v>
      </c>
      <c r="X41" s="51">
        <f t="shared" si="7"/>
        <v>0.33075486185474828</v>
      </c>
      <c r="Y41" s="50">
        <v>5.0688642309169016E-2</v>
      </c>
      <c r="Z41" s="50">
        <v>0</v>
      </c>
      <c r="AA41" s="50">
        <v>0.43066497882071403</v>
      </c>
      <c r="AB41" s="50">
        <v>0.33672652897766076</v>
      </c>
      <c r="AC41" s="50">
        <v>6.4964924218332304E-2</v>
      </c>
      <c r="AD41" s="84">
        <f t="shared" si="8"/>
        <v>0.326578567180626</v>
      </c>
      <c r="AE41" s="50">
        <v>0.34697607063870362</v>
      </c>
      <c r="AF41" s="50">
        <v>0.326578567180626</v>
      </c>
      <c r="AG41" s="50">
        <v>0.33075486185474828</v>
      </c>
      <c r="AH41" s="50">
        <v>0</v>
      </c>
      <c r="AI41" s="50">
        <v>5.7013075474662542E-2</v>
      </c>
      <c r="AJ41" s="50">
        <v>1.8509818581464065E-2</v>
      </c>
      <c r="AK41" s="50">
        <v>0</v>
      </c>
      <c r="AL41" s="50">
        <v>0</v>
      </c>
      <c r="AM41" s="50">
        <v>0</v>
      </c>
      <c r="AN41" s="50">
        <v>0</v>
      </c>
      <c r="AO41" s="50">
        <v>0</v>
      </c>
      <c r="AP41" s="50">
        <v>0</v>
      </c>
      <c r="AQ41" s="50">
        <v>0</v>
      </c>
      <c r="AR41" s="50">
        <v>0</v>
      </c>
      <c r="AS41" s="50">
        <v>0</v>
      </c>
      <c r="AT41" s="50">
        <v>0</v>
      </c>
      <c r="AU41" s="50">
        <v>0</v>
      </c>
      <c r="AV41" s="50">
        <v>0</v>
      </c>
      <c r="AW41" s="50">
        <v>0</v>
      </c>
      <c r="AX41" s="50">
        <v>0</v>
      </c>
      <c r="AY41" s="50">
        <v>0</v>
      </c>
      <c r="AZ41" s="50">
        <v>0</v>
      </c>
      <c r="BA41" s="50">
        <v>0</v>
      </c>
      <c r="BB41" s="50">
        <v>0</v>
      </c>
      <c r="BC41" s="50">
        <v>0</v>
      </c>
      <c r="BD41" s="50">
        <v>0</v>
      </c>
    </row>
    <row r="42" spans="2:56" x14ac:dyDescent="0.25">
      <c r="B42" s="48">
        <v>32</v>
      </c>
      <c r="C42" s="50">
        <v>0</v>
      </c>
      <c r="D42" s="50">
        <v>0.10556244466339829</v>
      </c>
      <c r="E42" s="50">
        <v>0.17437897901872229</v>
      </c>
      <c r="F42" s="50">
        <v>0.48181446739785627</v>
      </c>
      <c r="G42" s="50">
        <v>0.3229155592129731</v>
      </c>
      <c r="H42" s="84">
        <f t="shared" si="0"/>
        <v>0.85848700633299968</v>
      </c>
      <c r="I42" s="50">
        <v>9.1375381694507374E-2</v>
      </c>
      <c r="J42" s="50">
        <v>3.267010985623707E-2</v>
      </c>
      <c r="K42" s="84">
        <f t="shared" si="1"/>
        <v>0.17437897901872229</v>
      </c>
      <c r="L42" s="50">
        <v>1.2015908134889437E-2</v>
      </c>
      <c r="M42" s="50">
        <v>0.11103405703679012</v>
      </c>
      <c r="N42" s="50">
        <v>2.7814812580179225E-2</v>
      </c>
      <c r="O42" s="50">
        <v>0.85848700633299968</v>
      </c>
      <c r="P42" s="50">
        <v>0.30132716289316464</v>
      </c>
      <c r="Q42" s="51">
        <f t="shared" si="2"/>
        <v>0.33075486185474828</v>
      </c>
      <c r="R42" s="50">
        <v>0.30802253226263221</v>
      </c>
      <c r="S42" s="50">
        <v>0.41369044904336016</v>
      </c>
      <c r="T42" s="51">
        <f t="shared" si="3"/>
        <v>0.33075486185474828</v>
      </c>
      <c r="U42" s="51">
        <f t="shared" si="4"/>
        <v>5.7013075474662542E-2</v>
      </c>
      <c r="V42" s="51">
        <f t="shared" si="5"/>
        <v>0.33075486185474828</v>
      </c>
      <c r="W42" s="51">
        <f t="shared" si="6"/>
        <v>0.11103405703679012</v>
      </c>
      <c r="X42" s="51">
        <f t="shared" si="7"/>
        <v>0.33075486185474828</v>
      </c>
      <c r="Y42" s="50">
        <v>5.0688642309169016E-2</v>
      </c>
      <c r="Z42" s="50">
        <v>0</v>
      </c>
      <c r="AA42" s="50">
        <v>0.43066497882071403</v>
      </c>
      <c r="AB42" s="50">
        <v>0.33672652897766076</v>
      </c>
      <c r="AC42" s="50">
        <v>6.4964924218332304E-2</v>
      </c>
      <c r="AD42" s="84">
        <f t="shared" si="8"/>
        <v>0.326578567180626</v>
      </c>
      <c r="AE42" s="50">
        <v>0.34697607063870362</v>
      </c>
      <c r="AF42" s="50">
        <v>0.326578567180626</v>
      </c>
      <c r="AG42" s="50">
        <v>0.33075486185474828</v>
      </c>
      <c r="AH42" s="50">
        <v>0</v>
      </c>
      <c r="AI42" s="50">
        <v>5.7013075474662542E-2</v>
      </c>
      <c r="AJ42" s="50">
        <v>1.8509818581464065E-2</v>
      </c>
      <c r="AK42" s="50">
        <v>0</v>
      </c>
      <c r="AL42" s="50">
        <v>0</v>
      </c>
      <c r="AM42" s="50">
        <v>0</v>
      </c>
      <c r="AN42" s="50">
        <v>0</v>
      </c>
      <c r="AO42" s="50">
        <v>0</v>
      </c>
      <c r="AP42" s="50">
        <v>0</v>
      </c>
      <c r="AQ42" s="50">
        <v>0</v>
      </c>
      <c r="AR42" s="50">
        <v>0</v>
      </c>
      <c r="AS42" s="50">
        <v>0</v>
      </c>
      <c r="AT42" s="50">
        <v>0</v>
      </c>
      <c r="AU42" s="50">
        <v>0</v>
      </c>
      <c r="AV42" s="50">
        <v>0</v>
      </c>
      <c r="AW42" s="50">
        <v>0</v>
      </c>
      <c r="AX42" s="50">
        <v>0</v>
      </c>
      <c r="AY42" s="50">
        <v>0</v>
      </c>
      <c r="AZ42" s="50">
        <v>0</v>
      </c>
      <c r="BA42" s="50">
        <v>0</v>
      </c>
      <c r="BB42" s="50">
        <v>0</v>
      </c>
      <c r="BC42" s="50">
        <v>0</v>
      </c>
      <c r="BD42" s="50">
        <v>0</v>
      </c>
    </row>
    <row r="43" spans="2:56" x14ac:dyDescent="0.25">
      <c r="B43" s="48">
        <v>33</v>
      </c>
      <c r="C43" s="50">
        <v>0</v>
      </c>
      <c r="D43" s="50">
        <v>0.10556244466339829</v>
      </c>
      <c r="E43" s="50">
        <v>0.17437897901872229</v>
      </c>
      <c r="F43" s="50">
        <v>0.48181446739785627</v>
      </c>
      <c r="G43" s="50">
        <v>0.3229155592129731</v>
      </c>
      <c r="H43" s="84">
        <f t="shared" si="0"/>
        <v>0.85848700633299968</v>
      </c>
      <c r="I43" s="50">
        <v>9.1375381694507374E-2</v>
      </c>
      <c r="J43" s="50">
        <v>3.267010985623707E-2</v>
      </c>
      <c r="K43" s="84">
        <f t="shared" si="1"/>
        <v>0.17437897901872229</v>
      </c>
      <c r="L43" s="50">
        <v>1.2015908134889437E-2</v>
      </c>
      <c r="M43" s="50">
        <v>0.11103405703679012</v>
      </c>
      <c r="N43" s="50">
        <v>2.7814812580179225E-2</v>
      </c>
      <c r="O43" s="50">
        <v>0.85848700633299968</v>
      </c>
      <c r="P43" s="50">
        <v>0.30132716289316464</v>
      </c>
      <c r="Q43" s="51">
        <f t="shared" si="2"/>
        <v>0.33075486185474828</v>
      </c>
      <c r="R43" s="50">
        <v>0.30802253226263221</v>
      </c>
      <c r="S43" s="50">
        <v>0.41369044904336016</v>
      </c>
      <c r="T43" s="51">
        <f t="shared" si="3"/>
        <v>0.33075486185474828</v>
      </c>
      <c r="U43" s="51">
        <f t="shared" si="4"/>
        <v>5.7013075474662542E-2</v>
      </c>
      <c r="V43" s="51">
        <f t="shared" si="5"/>
        <v>0.33075486185474828</v>
      </c>
      <c r="W43" s="51">
        <f t="shared" si="6"/>
        <v>0.11103405703679012</v>
      </c>
      <c r="X43" s="51">
        <f t="shared" si="7"/>
        <v>0.33075486185474828</v>
      </c>
      <c r="Y43" s="50">
        <v>5.0688642309169016E-2</v>
      </c>
      <c r="Z43" s="50">
        <v>0</v>
      </c>
      <c r="AA43" s="50">
        <v>0.43066497882071403</v>
      </c>
      <c r="AB43" s="50">
        <v>0.33672652897766076</v>
      </c>
      <c r="AC43" s="50">
        <v>6.4964924218332304E-2</v>
      </c>
      <c r="AD43" s="84">
        <f t="shared" si="8"/>
        <v>0.326578567180626</v>
      </c>
      <c r="AE43" s="50">
        <v>0.34697607063870362</v>
      </c>
      <c r="AF43" s="50">
        <v>0.326578567180626</v>
      </c>
      <c r="AG43" s="50">
        <v>0.33075486185474828</v>
      </c>
      <c r="AH43" s="50">
        <v>0</v>
      </c>
      <c r="AI43" s="50">
        <v>5.7013075474662542E-2</v>
      </c>
      <c r="AJ43" s="50">
        <v>1.8509818581464065E-2</v>
      </c>
      <c r="AK43" s="50">
        <v>0</v>
      </c>
      <c r="AL43" s="50">
        <v>0</v>
      </c>
      <c r="AM43" s="50">
        <v>0</v>
      </c>
      <c r="AN43" s="50">
        <v>0</v>
      </c>
      <c r="AO43" s="50">
        <v>0</v>
      </c>
      <c r="AP43" s="50">
        <v>0</v>
      </c>
      <c r="AQ43" s="50">
        <v>0</v>
      </c>
      <c r="AR43" s="50">
        <v>0</v>
      </c>
      <c r="AS43" s="50">
        <v>0</v>
      </c>
      <c r="AT43" s="50">
        <v>0</v>
      </c>
      <c r="AU43" s="50">
        <v>0</v>
      </c>
      <c r="AV43" s="50">
        <v>0</v>
      </c>
      <c r="AW43" s="50">
        <v>0</v>
      </c>
      <c r="AX43" s="50">
        <v>0</v>
      </c>
      <c r="AY43" s="50">
        <v>0</v>
      </c>
      <c r="AZ43" s="50">
        <v>0</v>
      </c>
      <c r="BA43" s="50">
        <v>0</v>
      </c>
      <c r="BB43" s="50">
        <v>0</v>
      </c>
      <c r="BC43" s="50">
        <v>0</v>
      </c>
      <c r="BD43" s="50">
        <v>0</v>
      </c>
    </row>
    <row r="44" spans="2:56" x14ac:dyDescent="0.25">
      <c r="B44" s="48">
        <v>34</v>
      </c>
      <c r="C44" s="50">
        <v>0</v>
      </c>
      <c r="D44" s="50">
        <v>0.10556244466339829</v>
      </c>
      <c r="E44" s="50">
        <v>0.17437897901872229</v>
      </c>
      <c r="F44" s="50">
        <v>0.48181446739785627</v>
      </c>
      <c r="G44" s="50">
        <v>0.3229155592129731</v>
      </c>
      <c r="H44" s="84">
        <f t="shared" si="0"/>
        <v>0.85848700633299968</v>
      </c>
      <c r="I44" s="50">
        <v>9.1375381694507374E-2</v>
      </c>
      <c r="J44" s="50">
        <v>3.267010985623707E-2</v>
      </c>
      <c r="K44" s="84">
        <f t="shared" si="1"/>
        <v>0.17437897901872229</v>
      </c>
      <c r="L44" s="50">
        <v>1.2015908134889437E-2</v>
      </c>
      <c r="M44" s="50">
        <v>0.11103405703679012</v>
      </c>
      <c r="N44" s="50">
        <v>2.7814812580179225E-2</v>
      </c>
      <c r="O44" s="50">
        <v>0.85848700633299968</v>
      </c>
      <c r="P44" s="50">
        <v>0.30132716289316464</v>
      </c>
      <c r="Q44" s="51">
        <f t="shared" si="2"/>
        <v>0.33075486185474828</v>
      </c>
      <c r="R44" s="50">
        <v>0.30802253226263221</v>
      </c>
      <c r="S44" s="50">
        <v>0.41369044904336016</v>
      </c>
      <c r="T44" s="51">
        <f t="shared" si="3"/>
        <v>0.33075486185474828</v>
      </c>
      <c r="U44" s="51">
        <f t="shared" si="4"/>
        <v>5.7013075474662542E-2</v>
      </c>
      <c r="V44" s="51">
        <f t="shared" si="5"/>
        <v>0.33075486185474828</v>
      </c>
      <c r="W44" s="51">
        <f t="shared" si="6"/>
        <v>0.11103405703679012</v>
      </c>
      <c r="X44" s="51">
        <f t="shared" si="7"/>
        <v>0.33075486185474828</v>
      </c>
      <c r="Y44" s="50">
        <v>5.0688642309169016E-2</v>
      </c>
      <c r="Z44" s="50">
        <v>0</v>
      </c>
      <c r="AA44" s="50">
        <v>0.43066497882071403</v>
      </c>
      <c r="AB44" s="50">
        <v>0.33672652897766076</v>
      </c>
      <c r="AC44" s="50">
        <v>6.4964924218332304E-2</v>
      </c>
      <c r="AD44" s="84">
        <f t="shared" si="8"/>
        <v>0.326578567180626</v>
      </c>
      <c r="AE44" s="50">
        <v>0.34697607063870362</v>
      </c>
      <c r="AF44" s="50">
        <v>0.326578567180626</v>
      </c>
      <c r="AG44" s="50">
        <v>0.33075486185474828</v>
      </c>
      <c r="AH44" s="50">
        <v>0</v>
      </c>
      <c r="AI44" s="50">
        <v>5.7013075474662542E-2</v>
      </c>
      <c r="AJ44" s="50">
        <v>1.8509818581464065E-2</v>
      </c>
      <c r="AK44" s="50">
        <v>0</v>
      </c>
      <c r="AL44" s="50">
        <v>0</v>
      </c>
      <c r="AM44" s="50">
        <v>0</v>
      </c>
      <c r="AN44" s="50">
        <v>0</v>
      </c>
      <c r="AO44" s="50">
        <v>0</v>
      </c>
      <c r="AP44" s="50">
        <v>0</v>
      </c>
      <c r="AQ44" s="50">
        <v>0</v>
      </c>
      <c r="AR44" s="50">
        <v>0</v>
      </c>
      <c r="AS44" s="50">
        <v>0</v>
      </c>
      <c r="AT44" s="50">
        <v>0</v>
      </c>
      <c r="AU44" s="50">
        <v>0</v>
      </c>
      <c r="AV44" s="50">
        <v>0</v>
      </c>
      <c r="AW44" s="50">
        <v>0</v>
      </c>
      <c r="AX44" s="50">
        <v>0</v>
      </c>
      <c r="AY44" s="50">
        <v>0</v>
      </c>
      <c r="AZ44" s="50">
        <v>0</v>
      </c>
      <c r="BA44" s="50">
        <v>0</v>
      </c>
      <c r="BB44" s="50">
        <v>0</v>
      </c>
      <c r="BC44" s="50">
        <v>0</v>
      </c>
      <c r="BD44" s="50">
        <v>0</v>
      </c>
    </row>
    <row r="45" spans="2:56" x14ac:dyDescent="0.25">
      <c r="B45" s="48">
        <v>35</v>
      </c>
      <c r="C45" s="50">
        <v>0</v>
      </c>
      <c r="D45" s="50">
        <v>0.10556244466339829</v>
      </c>
      <c r="E45" s="50">
        <v>0.17437897901872229</v>
      </c>
      <c r="F45" s="50">
        <v>0.48181446739785627</v>
      </c>
      <c r="G45" s="50">
        <v>0.3229155592129731</v>
      </c>
      <c r="H45" s="84">
        <f t="shared" si="0"/>
        <v>0.85848700633299968</v>
      </c>
      <c r="I45" s="50">
        <v>9.1375381694507374E-2</v>
      </c>
      <c r="J45" s="50">
        <v>3.267010985623707E-2</v>
      </c>
      <c r="K45" s="84">
        <f t="shared" si="1"/>
        <v>0.17437897901872229</v>
      </c>
      <c r="L45" s="50">
        <v>1.2015908134889437E-2</v>
      </c>
      <c r="M45" s="50">
        <v>0.11103405703679012</v>
      </c>
      <c r="N45" s="50">
        <v>2.7814812580179225E-2</v>
      </c>
      <c r="O45" s="50">
        <v>0.85848700633299968</v>
      </c>
      <c r="P45" s="50">
        <v>0.30132716289316464</v>
      </c>
      <c r="Q45" s="51">
        <f t="shared" si="2"/>
        <v>0.33075486185474828</v>
      </c>
      <c r="R45" s="50">
        <v>0.30802253226263221</v>
      </c>
      <c r="S45" s="50">
        <v>0.41369044904336016</v>
      </c>
      <c r="T45" s="51">
        <f t="shared" si="3"/>
        <v>0.33075486185474828</v>
      </c>
      <c r="U45" s="51">
        <f t="shared" si="4"/>
        <v>5.7013075474662542E-2</v>
      </c>
      <c r="V45" s="51">
        <f t="shared" si="5"/>
        <v>0.33075486185474828</v>
      </c>
      <c r="W45" s="51">
        <f t="shared" si="6"/>
        <v>0.11103405703679012</v>
      </c>
      <c r="X45" s="51">
        <f t="shared" si="7"/>
        <v>0.33075486185474828</v>
      </c>
      <c r="Y45" s="50">
        <v>5.0688642309169016E-2</v>
      </c>
      <c r="Z45" s="50">
        <v>0</v>
      </c>
      <c r="AA45" s="50">
        <v>0.43066497882071403</v>
      </c>
      <c r="AB45" s="50">
        <v>0.33672652897766076</v>
      </c>
      <c r="AC45" s="50">
        <v>6.4964924218332304E-2</v>
      </c>
      <c r="AD45" s="84">
        <f t="shared" si="8"/>
        <v>0.326578567180626</v>
      </c>
      <c r="AE45" s="50">
        <v>0.34697607063870362</v>
      </c>
      <c r="AF45" s="50">
        <v>0.326578567180626</v>
      </c>
      <c r="AG45" s="50">
        <v>0.33075486185474828</v>
      </c>
      <c r="AH45" s="50">
        <v>0</v>
      </c>
      <c r="AI45" s="50">
        <v>5.7013075474662542E-2</v>
      </c>
      <c r="AJ45" s="50">
        <v>1.8509818581464065E-2</v>
      </c>
      <c r="AK45" s="50">
        <v>0</v>
      </c>
      <c r="AL45" s="50">
        <v>0</v>
      </c>
      <c r="AM45" s="50">
        <v>0</v>
      </c>
      <c r="AN45" s="50">
        <v>0</v>
      </c>
      <c r="AO45" s="50">
        <v>0</v>
      </c>
      <c r="AP45" s="50">
        <v>0</v>
      </c>
      <c r="AQ45" s="50">
        <v>0</v>
      </c>
      <c r="AR45" s="50">
        <v>0</v>
      </c>
      <c r="AS45" s="50">
        <v>0</v>
      </c>
      <c r="AT45" s="50">
        <v>0</v>
      </c>
      <c r="AU45" s="50">
        <v>0</v>
      </c>
      <c r="AV45" s="50">
        <v>0</v>
      </c>
      <c r="AW45" s="50">
        <v>0</v>
      </c>
      <c r="AX45" s="50">
        <v>0</v>
      </c>
      <c r="AY45" s="50">
        <v>0</v>
      </c>
      <c r="AZ45" s="50">
        <v>0</v>
      </c>
      <c r="BA45" s="50">
        <v>0</v>
      </c>
      <c r="BB45" s="50">
        <v>0</v>
      </c>
      <c r="BC45" s="50">
        <v>0</v>
      </c>
      <c r="BD45" s="50">
        <v>0</v>
      </c>
    </row>
    <row r="46" spans="2:56" x14ac:dyDescent="0.25">
      <c r="B46" s="48">
        <v>36</v>
      </c>
      <c r="C46" s="50">
        <v>0</v>
      </c>
      <c r="D46" s="50">
        <v>0.10556244466339829</v>
      </c>
      <c r="E46" s="50">
        <v>0.17437897901872229</v>
      </c>
      <c r="F46" s="50">
        <v>0.48181446739785627</v>
      </c>
      <c r="G46" s="50">
        <v>0.3229155592129731</v>
      </c>
      <c r="H46" s="84">
        <f t="shared" si="0"/>
        <v>0.85848700633299968</v>
      </c>
      <c r="I46" s="50">
        <v>9.1375381694507374E-2</v>
      </c>
      <c r="J46" s="50">
        <v>3.267010985623707E-2</v>
      </c>
      <c r="K46" s="84">
        <f t="shared" si="1"/>
        <v>0.17437897901872229</v>
      </c>
      <c r="L46" s="50">
        <v>1.2015908134889437E-2</v>
      </c>
      <c r="M46" s="50">
        <v>0.11103405703679012</v>
      </c>
      <c r="N46" s="50">
        <v>2.7814812580179225E-2</v>
      </c>
      <c r="O46" s="50">
        <v>0.85848700633299968</v>
      </c>
      <c r="P46" s="50">
        <v>0.30132716289316464</v>
      </c>
      <c r="Q46" s="51">
        <f t="shared" si="2"/>
        <v>0.33075486185474828</v>
      </c>
      <c r="R46" s="50">
        <v>0.30802253226263221</v>
      </c>
      <c r="S46" s="50">
        <v>0.41369044904336016</v>
      </c>
      <c r="T46" s="51">
        <f t="shared" si="3"/>
        <v>0.33075486185474828</v>
      </c>
      <c r="U46" s="51">
        <f t="shared" si="4"/>
        <v>5.7013075474662542E-2</v>
      </c>
      <c r="V46" s="51">
        <f t="shared" si="5"/>
        <v>0.33075486185474828</v>
      </c>
      <c r="W46" s="51">
        <f t="shared" si="6"/>
        <v>0.11103405703679012</v>
      </c>
      <c r="X46" s="51">
        <f t="shared" si="7"/>
        <v>0.33075486185474828</v>
      </c>
      <c r="Y46" s="50">
        <v>5.0688642309169016E-2</v>
      </c>
      <c r="Z46" s="50">
        <v>0</v>
      </c>
      <c r="AA46" s="50">
        <v>0.43066497882071403</v>
      </c>
      <c r="AB46" s="50">
        <v>0.33672652897766076</v>
      </c>
      <c r="AC46" s="50">
        <v>6.4964924218332304E-2</v>
      </c>
      <c r="AD46" s="84">
        <f t="shared" si="8"/>
        <v>0.326578567180626</v>
      </c>
      <c r="AE46" s="50">
        <v>0.34697607063870362</v>
      </c>
      <c r="AF46" s="50">
        <v>0.326578567180626</v>
      </c>
      <c r="AG46" s="50">
        <v>0.33075486185474828</v>
      </c>
      <c r="AH46" s="50">
        <v>0</v>
      </c>
      <c r="AI46" s="50">
        <v>5.7013075474662542E-2</v>
      </c>
      <c r="AJ46" s="50">
        <v>1.8509818581464065E-2</v>
      </c>
      <c r="AK46" s="50">
        <v>0</v>
      </c>
      <c r="AL46" s="50">
        <v>0</v>
      </c>
      <c r="AM46" s="50">
        <v>0</v>
      </c>
      <c r="AN46" s="50">
        <v>0</v>
      </c>
      <c r="AO46" s="50">
        <v>0</v>
      </c>
      <c r="AP46" s="50">
        <v>0</v>
      </c>
      <c r="AQ46" s="50">
        <v>0</v>
      </c>
      <c r="AR46" s="50">
        <v>0</v>
      </c>
      <c r="AS46" s="50">
        <v>0</v>
      </c>
      <c r="AT46" s="50">
        <v>0</v>
      </c>
      <c r="AU46" s="50">
        <v>0</v>
      </c>
      <c r="AV46" s="50">
        <v>0</v>
      </c>
      <c r="AW46" s="50">
        <v>0</v>
      </c>
      <c r="AX46" s="50">
        <v>0</v>
      </c>
      <c r="AY46" s="50">
        <v>0</v>
      </c>
      <c r="AZ46" s="50">
        <v>0</v>
      </c>
      <c r="BA46" s="50">
        <v>0</v>
      </c>
      <c r="BB46" s="50">
        <v>0</v>
      </c>
      <c r="BC46" s="50">
        <v>0</v>
      </c>
      <c r="BD46" s="50">
        <v>0</v>
      </c>
    </row>
    <row r="47" spans="2:56" x14ac:dyDescent="0.25">
      <c r="B47" s="48">
        <v>37</v>
      </c>
      <c r="C47" s="50">
        <v>0</v>
      </c>
      <c r="D47" s="50">
        <v>0.10556244466339829</v>
      </c>
      <c r="E47" s="50">
        <v>0.17437897901872229</v>
      </c>
      <c r="F47" s="50">
        <v>0.48181446739785627</v>
      </c>
      <c r="G47" s="50">
        <v>0.3229155592129731</v>
      </c>
      <c r="H47" s="84">
        <f t="shared" si="0"/>
        <v>0.85848700633299968</v>
      </c>
      <c r="I47" s="50">
        <v>9.1375381694507374E-2</v>
      </c>
      <c r="J47" s="50">
        <v>3.267010985623707E-2</v>
      </c>
      <c r="K47" s="84">
        <f t="shared" si="1"/>
        <v>0.17437897901872229</v>
      </c>
      <c r="L47" s="50">
        <v>1.2015908134889437E-2</v>
      </c>
      <c r="M47" s="50">
        <v>0.11103405703679012</v>
      </c>
      <c r="N47" s="50">
        <v>2.7814812580179225E-2</v>
      </c>
      <c r="O47" s="50">
        <v>0.85848700633299968</v>
      </c>
      <c r="P47" s="50">
        <v>0.30132716289316464</v>
      </c>
      <c r="Q47" s="51">
        <f t="shared" si="2"/>
        <v>0.33075486185474828</v>
      </c>
      <c r="R47" s="50">
        <v>0.30802253226263221</v>
      </c>
      <c r="S47" s="50">
        <v>0.41369044904336016</v>
      </c>
      <c r="T47" s="51">
        <f t="shared" si="3"/>
        <v>0.33075486185474828</v>
      </c>
      <c r="U47" s="51">
        <f t="shared" si="4"/>
        <v>5.7013075474662542E-2</v>
      </c>
      <c r="V47" s="51">
        <f t="shared" si="5"/>
        <v>0.33075486185474828</v>
      </c>
      <c r="W47" s="51">
        <f t="shared" si="6"/>
        <v>0.11103405703679012</v>
      </c>
      <c r="X47" s="51">
        <f t="shared" si="7"/>
        <v>0.33075486185474828</v>
      </c>
      <c r="Y47" s="50">
        <v>5.0688642309169016E-2</v>
      </c>
      <c r="Z47" s="50">
        <v>0</v>
      </c>
      <c r="AA47" s="50">
        <v>0.43066497882071403</v>
      </c>
      <c r="AB47" s="50">
        <v>0.33672652897766076</v>
      </c>
      <c r="AC47" s="50">
        <v>6.4964924218332304E-2</v>
      </c>
      <c r="AD47" s="84">
        <f t="shared" si="8"/>
        <v>0.326578567180626</v>
      </c>
      <c r="AE47" s="50">
        <v>0.34697607063870362</v>
      </c>
      <c r="AF47" s="50">
        <v>0.326578567180626</v>
      </c>
      <c r="AG47" s="50">
        <v>0.33075486185474828</v>
      </c>
      <c r="AH47" s="50">
        <v>0</v>
      </c>
      <c r="AI47" s="50">
        <v>5.7013075474662542E-2</v>
      </c>
      <c r="AJ47" s="50">
        <v>1.8509818581464065E-2</v>
      </c>
      <c r="AK47" s="50">
        <v>0</v>
      </c>
      <c r="AL47" s="50">
        <v>0</v>
      </c>
      <c r="AM47" s="50">
        <v>0</v>
      </c>
      <c r="AN47" s="50">
        <v>0</v>
      </c>
      <c r="AO47" s="50">
        <v>0</v>
      </c>
      <c r="AP47" s="50">
        <v>0</v>
      </c>
      <c r="AQ47" s="50">
        <v>0</v>
      </c>
      <c r="AR47" s="50">
        <v>0</v>
      </c>
      <c r="AS47" s="50">
        <v>0</v>
      </c>
      <c r="AT47" s="50">
        <v>0</v>
      </c>
      <c r="AU47" s="50">
        <v>0</v>
      </c>
      <c r="AV47" s="50">
        <v>0</v>
      </c>
      <c r="AW47" s="50">
        <v>0</v>
      </c>
      <c r="AX47" s="50">
        <v>0</v>
      </c>
      <c r="AY47" s="50">
        <v>0</v>
      </c>
      <c r="AZ47" s="50">
        <v>0</v>
      </c>
      <c r="BA47" s="50">
        <v>0</v>
      </c>
      <c r="BB47" s="50">
        <v>0</v>
      </c>
      <c r="BC47" s="50">
        <v>0</v>
      </c>
      <c r="BD47" s="50">
        <v>0</v>
      </c>
    </row>
    <row r="48" spans="2:56" x14ac:dyDescent="0.25">
      <c r="B48" s="48">
        <v>38</v>
      </c>
      <c r="C48" s="50">
        <v>0</v>
      </c>
      <c r="D48" s="50">
        <v>0.10556244466339829</v>
      </c>
      <c r="E48" s="50">
        <v>0.17437897901872229</v>
      </c>
      <c r="F48" s="50">
        <v>0.48181446739785627</v>
      </c>
      <c r="G48" s="50">
        <v>0.3229155592129731</v>
      </c>
      <c r="H48" s="84">
        <f t="shared" si="0"/>
        <v>0.85848700633299968</v>
      </c>
      <c r="I48" s="50">
        <v>9.1375381694507374E-2</v>
      </c>
      <c r="J48" s="50">
        <v>3.267010985623707E-2</v>
      </c>
      <c r="K48" s="84">
        <f t="shared" si="1"/>
        <v>0.17437897901872229</v>
      </c>
      <c r="L48" s="50">
        <v>1.2015908134889437E-2</v>
      </c>
      <c r="M48" s="50">
        <v>0.11103405703679012</v>
      </c>
      <c r="N48" s="50">
        <v>2.7814812580179225E-2</v>
      </c>
      <c r="O48" s="50">
        <v>0.85848700633299968</v>
      </c>
      <c r="P48" s="50">
        <v>0.30132716289316464</v>
      </c>
      <c r="Q48" s="51">
        <f t="shared" si="2"/>
        <v>0.33075486185474828</v>
      </c>
      <c r="R48" s="50">
        <v>0.30802253226263221</v>
      </c>
      <c r="S48" s="50">
        <v>0.41369044904336016</v>
      </c>
      <c r="T48" s="51">
        <f t="shared" si="3"/>
        <v>0.33075486185474828</v>
      </c>
      <c r="U48" s="51">
        <f t="shared" si="4"/>
        <v>5.7013075474662542E-2</v>
      </c>
      <c r="V48" s="51">
        <f t="shared" si="5"/>
        <v>0.33075486185474828</v>
      </c>
      <c r="W48" s="51">
        <f t="shared" si="6"/>
        <v>0.11103405703679012</v>
      </c>
      <c r="X48" s="51">
        <f t="shared" si="7"/>
        <v>0.33075486185474828</v>
      </c>
      <c r="Y48" s="50">
        <v>5.0688642309169016E-2</v>
      </c>
      <c r="Z48" s="50">
        <v>0</v>
      </c>
      <c r="AA48" s="50">
        <v>0.43066497882071403</v>
      </c>
      <c r="AB48" s="50">
        <v>0.33672652897766076</v>
      </c>
      <c r="AC48" s="50">
        <v>6.4964924218332304E-2</v>
      </c>
      <c r="AD48" s="84">
        <f t="shared" si="8"/>
        <v>0.326578567180626</v>
      </c>
      <c r="AE48" s="50">
        <v>0.34697607063870362</v>
      </c>
      <c r="AF48" s="50">
        <v>0.326578567180626</v>
      </c>
      <c r="AG48" s="50">
        <v>0.33075486185474828</v>
      </c>
      <c r="AH48" s="50">
        <v>0</v>
      </c>
      <c r="AI48" s="50">
        <v>5.7013075474662542E-2</v>
      </c>
      <c r="AJ48" s="50">
        <v>1.8509818581464065E-2</v>
      </c>
      <c r="AK48" s="50">
        <v>0</v>
      </c>
      <c r="AL48" s="50">
        <v>0</v>
      </c>
      <c r="AM48" s="50">
        <v>0</v>
      </c>
      <c r="AN48" s="50">
        <v>0</v>
      </c>
      <c r="AO48" s="50">
        <v>0</v>
      </c>
      <c r="AP48" s="50">
        <v>0</v>
      </c>
      <c r="AQ48" s="50">
        <v>0</v>
      </c>
      <c r="AR48" s="50">
        <v>0</v>
      </c>
      <c r="AS48" s="50">
        <v>0</v>
      </c>
      <c r="AT48" s="50">
        <v>0</v>
      </c>
      <c r="AU48" s="50">
        <v>0</v>
      </c>
      <c r="AV48" s="50">
        <v>0</v>
      </c>
      <c r="AW48" s="50">
        <v>0</v>
      </c>
      <c r="AX48" s="50">
        <v>0</v>
      </c>
      <c r="AY48" s="50">
        <v>0</v>
      </c>
      <c r="AZ48" s="50">
        <v>0</v>
      </c>
      <c r="BA48" s="50">
        <v>0</v>
      </c>
      <c r="BB48" s="50">
        <v>0</v>
      </c>
      <c r="BC48" s="50">
        <v>0</v>
      </c>
      <c r="BD48" s="50">
        <v>0</v>
      </c>
    </row>
    <row r="49" spans="2:56" x14ac:dyDescent="0.25">
      <c r="B49" s="48">
        <v>39</v>
      </c>
      <c r="C49" s="50">
        <v>0</v>
      </c>
      <c r="D49" s="50">
        <v>0.10556244466339829</v>
      </c>
      <c r="E49" s="50">
        <v>0.17437897901872229</v>
      </c>
      <c r="F49" s="50">
        <v>0.48181446739785627</v>
      </c>
      <c r="G49" s="50">
        <v>0.3229155592129731</v>
      </c>
      <c r="H49" s="84">
        <f t="shared" si="0"/>
        <v>0.85848700633299968</v>
      </c>
      <c r="I49" s="50">
        <v>9.1375381694507374E-2</v>
      </c>
      <c r="J49" s="50">
        <v>3.267010985623707E-2</v>
      </c>
      <c r="K49" s="84">
        <f t="shared" si="1"/>
        <v>0.17437897901872229</v>
      </c>
      <c r="L49" s="50">
        <v>1.2015908134889437E-2</v>
      </c>
      <c r="M49" s="50">
        <v>0.11103405703679012</v>
      </c>
      <c r="N49" s="50">
        <v>2.7814812580179225E-2</v>
      </c>
      <c r="O49" s="50">
        <v>0.85848700633299968</v>
      </c>
      <c r="P49" s="50">
        <v>0.30132716289316464</v>
      </c>
      <c r="Q49" s="51">
        <f t="shared" si="2"/>
        <v>0.33075486185474828</v>
      </c>
      <c r="R49" s="50">
        <v>0.30802253226263221</v>
      </c>
      <c r="S49" s="50">
        <v>0.41369044904336016</v>
      </c>
      <c r="T49" s="51">
        <f t="shared" si="3"/>
        <v>0.33075486185474828</v>
      </c>
      <c r="U49" s="51">
        <f t="shared" si="4"/>
        <v>5.7013075474662542E-2</v>
      </c>
      <c r="V49" s="51">
        <f t="shared" si="5"/>
        <v>0.33075486185474828</v>
      </c>
      <c r="W49" s="51">
        <f t="shared" si="6"/>
        <v>0.11103405703679012</v>
      </c>
      <c r="X49" s="51">
        <f t="shared" si="7"/>
        <v>0.33075486185474828</v>
      </c>
      <c r="Y49" s="50">
        <v>5.0688642309169016E-2</v>
      </c>
      <c r="Z49" s="50">
        <v>0</v>
      </c>
      <c r="AA49" s="50">
        <v>0.43066497882071403</v>
      </c>
      <c r="AB49" s="50">
        <v>0.33672652897766076</v>
      </c>
      <c r="AC49" s="50">
        <v>6.4964924218332304E-2</v>
      </c>
      <c r="AD49" s="84">
        <f t="shared" si="8"/>
        <v>0.326578567180626</v>
      </c>
      <c r="AE49" s="50">
        <v>0.34697607063870362</v>
      </c>
      <c r="AF49" s="50">
        <v>0.326578567180626</v>
      </c>
      <c r="AG49" s="50">
        <v>0.33075486185474828</v>
      </c>
      <c r="AH49" s="50">
        <v>0</v>
      </c>
      <c r="AI49" s="50">
        <v>5.7013075474662542E-2</v>
      </c>
      <c r="AJ49" s="50">
        <v>1.8509818581464065E-2</v>
      </c>
      <c r="AK49" s="50">
        <v>0</v>
      </c>
      <c r="AL49" s="50">
        <v>0</v>
      </c>
      <c r="AM49" s="50">
        <v>0</v>
      </c>
      <c r="AN49" s="50">
        <v>0</v>
      </c>
      <c r="AO49" s="50">
        <v>0</v>
      </c>
      <c r="AP49" s="50">
        <v>0</v>
      </c>
      <c r="AQ49" s="50">
        <v>0</v>
      </c>
      <c r="AR49" s="50">
        <v>0</v>
      </c>
      <c r="AS49" s="50">
        <v>0</v>
      </c>
      <c r="AT49" s="50">
        <v>0</v>
      </c>
      <c r="AU49" s="50">
        <v>0</v>
      </c>
      <c r="AV49" s="50">
        <v>0</v>
      </c>
      <c r="AW49" s="50">
        <v>0</v>
      </c>
      <c r="AX49" s="50">
        <v>0</v>
      </c>
      <c r="AY49" s="50">
        <v>0</v>
      </c>
      <c r="AZ49" s="50">
        <v>0</v>
      </c>
      <c r="BA49" s="50">
        <v>0</v>
      </c>
      <c r="BB49" s="50">
        <v>0</v>
      </c>
      <c r="BC49" s="50">
        <v>0</v>
      </c>
      <c r="BD49" s="50">
        <v>0</v>
      </c>
    </row>
    <row r="50" spans="2:56" x14ac:dyDescent="0.25">
      <c r="B50" s="48">
        <v>40</v>
      </c>
      <c r="C50" s="50">
        <v>0</v>
      </c>
      <c r="D50" s="50">
        <v>0.10556244466339829</v>
      </c>
      <c r="E50" s="50">
        <v>0.17437897901872229</v>
      </c>
      <c r="F50" s="50">
        <v>0.48181446739785627</v>
      </c>
      <c r="G50" s="50">
        <v>0.3229155592129731</v>
      </c>
      <c r="H50" s="84">
        <f t="shared" si="0"/>
        <v>0.85848700633299968</v>
      </c>
      <c r="I50" s="50">
        <v>9.1375381694507374E-2</v>
      </c>
      <c r="J50" s="50">
        <v>3.267010985623707E-2</v>
      </c>
      <c r="K50" s="84">
        <f t="shared" si="1"/>
        <v>0.17437897901872229</v>
      </c>
      <c r="L50" s="50">
        <v>1.2015908134889437E-2</v>
      </c>
      <c r="M50" s="50">
        <v>0.11103405703679012</v>
      </c>
      <c r="N50" s="50">
        <v>2.7814812580179225E-2</v>
      </c>
      <c r="O50" s="50">
        <v>0.85848700633299968</v>
      </c>
      <c r="P50" s="50">
        <v>0.30132716289316464</v>
      </c>
      <c r="Q50" s="51">
        <f t="shared" si="2"/>
        <v>0.33075486185474828</v>
      </c>
      <c r="R50" s="50">
        <v>0.30802253226263221</v>
      </c>
      <c r="S50" s="50">
        <v>0.41369044904336016</v>
      </c>
      <c r="T50" s="51">
        <f t="shared" si="3"/>
        <v>0.33075486185474828</v>
      </c>
      <c r="U50" s="51">
        <f t="shared" si="4"/>
        <v>5.7013075474662542E-2</v>
      </c>
      <c r="V50" s="51">
        <f t="shared" si="5"/>
        <v>0.33075486185474828</v>
      </c>
      <c r="W50" s="51">
        <f t="shared" si="6"/>
        <v>0.11103405703679012</v>
      </c>
      <c r="X50" s="51">
        <f t="shared" si="7"/>
        <v>0.33075486185474828</v>
      </c>
      <c r="Y50" s="50">
        <v>5.0688642309169016E-2</v>
      </c>
      <c r="Z50" s="50">
        <v>0</v>
      </c>
      <c r="AA50" s="50">
        <v>0.43066497882071403</v>
      </c>
      <c r="AB50" s="50">
        <v>0.33672652897766076</v>
      </c>
      <c r="AC50" s="50">
        <v>6.4964924218332304E-2</v>
      </c>
      <c r="AD50" s="84">
        <f t="shared" si="8"/>
        <v>0.326578567180626</v>
      </c>
      <c r="AE50" s="50">
        <v>0.34697607063870362</v>
      </c>
      <c r="AF50" s="50">
        <v>0.326578567180626</v>
      </c>
      <c r="AG50" s="50">
        <v>0.33075486185474828</v>
      </c>
      <c r="AH50" s="50">
        <v>0</v>
      </c>
      <c r="AI50" s="50">
        <v>5.7013075474662542E-2</v>
      </c>
      <c r="AJ50" s="50">
        <v>1.8509818581464065E-2</v>
      </c>
      <c r="AK50" s="50">
        <v>0</v>
      </c>
      <c r="AL50" s="50">
        <v>0</v>
      </c>
      <c r="AM50" s="50">
        <v>0</v>
      </c>
      <c r="AN50" s="50">
        <v>0</v>
      </c>
      <c r="AO50" s="50">
        <v>0</v>
      </c>
      <c r="AP50" s="50">
        <v>0</v>
      </c>
      <c r="AQ50" s="50">
        <v>0</v>
      </c>
      <c r="AR50" s="50">
        <v>0</v>
      </c>
      <c r="AS50" s="50">
        <v>0</v>
      </c>
      <c r="AT50" s="50">
        <v>0</v>
      </c>
      <c r="AU50" s="50">
        <v>0</v>
      </c>
      <c r="AV50" s="50">
        <v>0</v>
      </c>
      <c r="AW50" s="50">
        <v>0</v>
      </c>
      <c r="AX50" s="50">
        <v>0</v>
      </c>
      <c r="AY50" s="50">
        <v>0</v>
      </c>
      <c r="AZ50" s="50">
        <v>0</v>
      </c>
      <c r="BA50" s="50">
        <v>0</v>
      </c>
      <c r="BB50" s="50">
        <v>0</v>
      </c>
      <c r="BC50" s="50">
        <v>0</v>
      </c>
      <c r="BD50" s="50">
        <v>0</v>
      </c>
    </row>
    <row r="51" spans="2:56" x14ac:dyDescent="0.25">
      <c r="B51" s="48">
        <v>41</v>
      </c>
      <c r="C51" s="50">
        <v>0</v>
      </c>
      <c r="D51" s="50">
        <v>0.10556244466339829</v>
      </c>
      <c r="E51" s="50">
        <v>0.17437897901872229</v>
      </c>
      <c r="F51" s="50">
        <v>0.48181446739785627</v>
      </c>
      <c r="G51" s="50">
        <v>0.3229155592129731</v>
      </c>
      <c r="H51" s="84">
        <f t="shared" si="0"/>
        <v>0.85848700633299968</v>
      </c>
      <c r="I51" s="50">
        <v>9.1375381694507374E-2</v>
      </c>
      <c r="J51" s="50">
        <v>3.267010985623707E-2</v>
      </c>
      <c r="K51" s="84">
        <f t="shared" si="1"/>
        <v>0.17437897901872229</v>
      </c>
      <c r="L51" s="50">
        <v>1.2015908134889437E-2</v>
      </c>
      <c r="M51" s="50">
        <v>0.11103405703679012</v>
      </c>
      <c r="N51" s="50">
        <v>2.7814812580179225E-2</v>
      </c>
      <c r="O51" s="50">
        <v>0.85848700633299968</v>
      </c>
      <c r="P51" s="50">
        <v>0.30132716289316464</v>
      </c>
      <c r="Q51" s="51">
        <f t="shared" si="2"/>
        <v>0.33075486185474828</v>
      </c>
      <c r="R51" s="50">
        <v>0.30802253226263221</v>
      </c>
      <c r="S51" s="50">
        <v>0.41369044904336016</v>
      </c>
      <c r="T51" s="51">
        <f t="shared" si="3"/>
        <v>0.33075486185474828</v>
      </c>
      <c r="U51" s="51">
        <f t="shared" si="4"/>
        <v>5.7013075474662542E-2</v>
      </c>
      <c r="V51" s="51">
        <f t="shared" si="5"/>
        <v>0.33075486185474828</v>
      </c>
      <c r="W51" s="51">
        <f t="shared" si="6"/>
        <v>0.11103405703679012</v>
      </c>
      <c r="X51" s="51">
        <f t="shared" si="7"/>
        <v>0.33075486185474828</v>
      </c>
      <c r="Y51" s="50">
        <v>5.0688642309169016E-2</v>
      </c>
      <c r="Z51" s="50">
        <v>0</v>
      </c>
      <c r="AA51" s="50">
        <v>0.43066497882071403</v>
      </c>
      <c r="AB51" s="50">
        <v>0.33672652897766076</v>
      </c>
      <c r="AC51" s="50">
        <v>6.4964924218332304E-2</v>
      </c>
      <c r="AD51" s="84">
        <f t="shared" si="8"/>
        <v>0.326578567180626</v>
      </c>
      <c r="AE51" s="50">
        <v>0.34697607063870362</v>
      </c>
      <c r="AF51" s="50">
        <v>0.326578567180626</v>
      </c>
      <c r="AG51" s="50">
        <v>0.33075486185474828</v>
      </c>
      <c r="AH51" s="50">
        <v>0</v>
      </c>
      <c r="AI51" s="50">
        <v>5.7013075474662542E-2</v>
      </c>
      <c r="AJ51" s="50">
        <v>1.8509818581464065E-2</v>
      </c>
      <c r="AK51" s="50">
        <v>0</v>
      </c>
      <c r="AL51" s="50">
        <v>0</v>
      </c>
      <c r="AM51" s="50">
        <v>0</v>
      </c>
      <c r="AN51" s="50">
        <v>0</v>
      </c>
      <c r="AO51" s="50">
        <v>0</v>
      </c>
      <c r="AP51" s="50">
        <v>0</v>
      </c>
      <c r="AQ51" s="50">
        <v>0</v>
      </c>
      <c r="AR51" s="50">
        <v>0</v>
      </c>
      <c r="AS51" s="50">
        <v>0</v>
      </c>
      <c r="AT51" s="50">
        <v>0</v>
      </c>
      <c r="AU51" s="50">
        <v>0</v>
      </c>
      <c r="AV51" s="50">
        <v>0</v>
      </c>
      <c r="AW51" s="50">
        <v>0</v>
      </c>
      <c r="AX51" s="50">
        <v>0</v>
      </c>
      <c r="AY51" s="50">
        <v>0</v>
      </c>
      <c r="AZ51" s="50">
        <v>0</v>
      </c>
      <c r="BA51" s="50">
        <v>0</v>
      </c>
      <c r="BB51" s="50">
        <v>0</v>
      </c>
      <c r="BC51" s="50">
        <v>0</v>
      </c>
      <c r="BD51" s="50">
        <v>0</v>
      </c>
    </row>
    <row r="52" spans="2:56" x14ac:dyDescent="0.25">
      <c r="B52" s="48">
        <v>42</v>
      </c>
      <c r="C52" s="50">
        <v>0</v>
      </c>
      <c r="D52" s="50">
        <v>0.10556244466339829</v>
      </c>
      <c r="E52" s="50">
        <v>0.17437897901872229</v>
      </c>
      <c r="F52" s="50">
        <v>0.48181446739785627</v>
      </c>
      <c r="G52" s="50">
        <v>0.3229155592129731</v>
      </c>
      <c r="H52" s="84">
        <f t="shared" si="0"/>
        <v>0.85848700633299968</v>
      </c>
      <c r="I52" s="50">
        <v>9.1375381694507374E-2</v>
      </c>
      <c r="J52" s="50">
        <v>3.267010985623707E-2</v>
      </c>
      <c r="K52" s="84">
        <f t="shared" si="1"/>
        <v>0.17437897901872229</v>
      </c>
      <c r="L52" s="50">
        <v>1.2015908134889437E-2</v>
      </c>
      <c r="M52" s="50">
        <v>0.11103405703679012</v>
      </c>
      <c r="N52" s="50">
        <v>2.7814812580179225E-2</v>
      </c>
      <c r="O52" s="50">
        <v>0.85848700633299968</v>
      </c>
      <c r="P52" s="50">
        <v>0.30132716289316464</v>
      </c>
      <c r="Q52" s="51">
        <f t="shared" si="2"/>
        <v>0.33075486185474828</v>
      </c>
      <c r="R52" s="50">
        <v>0.30802253226263221</v>
      </c>
      <c r="S52" s="50">
        <v>0.41369044904336016</v>
      </c>
      <c r="T52" s="51">
        <f t="shared" si="3"/>
        <v>0.33075486185474828</v>
      </c>
      <c r="U52" s="51">
        <f t="shared" si="4"/>
        <v>5.7013075474662542E-2</v>
      </c>
      <c r="V52" s="51">
        <f t="shared" si="5"/>
        <v>0.33075486185474828</v>
      </c>
      <c r="W52" s="51">
        <f t="shared" si="6"/>
        <v>0.11103405703679012</v>
      </c>
      <c r="X52" s="51">
        <f t="shared" si="7"/>
        <v>0.33075486185474828</v>
      </c>
      <c r="Y52" s="50">
        <v>5.0688642309169016E-2</v>
      </c>
      <c r="Z52" s="50">
        <v>0</v>
      </c>
      <c r="AA52" s="50">
        <v>0.43066497882071403</v>
      </c>
      <c r="AB52" s="50">
        <v>0.33672652897766076</v>
      </c>
      <c r="AC52" s="50">
        <v>6.4964924218332304E-2</v>
      </c>
      <c r="AD52" s="84">
        <f t="shared" si="8"/>
        <v>0.326578567180626</v>
      </c>
      <c r="AE52" s="50">
        <v>0.34697607063870362</v>
      </c>
      <c r="AF52" s="50">
        <v>0.326578567180626</v>
      </c>
      <c r="AG52" s="50">
        <v>0.33075486185474828</v>
      </c>
      <c r="AH52" s="50">
        <v>0</v>
      </c>
      <c r="AI52" s="50">
        <v>5.7013075474662542E-2</v>
      </c>
      <c r="AJ52" s="50">
        <v>1.8509818581464065E-2</v>
      </c>
      <c r="AK52" s="50">
        <v>0</v>
      </c>
      <c r="AL52" s="50">
        <v>0</v>
      </c>
      <c r="AM52" s="50">
        <v>0</v>
      </c>
      <c r="AN52" s="50">
        <v>0</v>
      </c>
      <c r="AO52" s="50">
        <v>0</v>
      </c>
      <c r="AP52" s="50">
        <v>0</v>
      </c>
      <c r="AQ52" s="50">
        <v>0</v>
      </c>
      <c r="AR52" s="50">
        <v>0</v>
      </c>
      <c r="AS52" s="50">
        <v>0</v>
      </c>
      <c r="AT52" s="50">
        <v>0</v>
      </c>
      <c r="AU52" s="50">
        <v>0</v>
      </c>
      <c r="AV52" s="50">
        <v>0</v>
      </c>
      <c r="AW52" s="50">
        <v>0</v>
      </c>
      <c r="AX52" s="50">
        <v>0</v>
      </c>
      <c r="AY52" s="50">
        <v>0</v>
      </c>
      <c r="AZ52" s="50">
        <v>0</v>
      </c>
      <c r="BA52" s="50">
        <v>0</v>
      </c>
      <c r="BB52" s="50">
        <v>0</v>
      </c>
      <c r="BC52" s="50">
        <v>0</v>
      </c>
      <c r="BD52" s="50">
        <v>0</v>
      </c>
    </row>
    <row r="53" spans="2:56" x14ac:dyDescent="0.25">
      <c r="B53" s="48">
        <v>43</v>
      </c>
      <c r="C53" s="50">
        <v>0</v>
      </c>
      <c r="D53" s="50">
        <v>0.10556244466339829</v>
      </c>
      <c r="E53" s="50">
        <v>0.17437897901872229</v>
      </c>
      <c r="F53" s="50">
        <v>0.48181446739785627</v>
      </c>
      <c r="G53" s="50">
        <v>0.3229155592129731</v>
      </c>
      <c r="H53" s="84">
        <f t="shared" si="0"/>
        <v>0.85848700633299968</v>
      </c>
      <c r="I53" s="50">
        <v>9.1375381694507374E-2</v>
      </c>
      <c r="J53" s="50">
        <v>3.267010985623707E-2</v>
      </c>
      <c r="K53" s="84">
        <f t="shared" si="1"/>
        <v>0.17437897901872229</v>
      </c>
      <c r="L53" s="50">
        <v>1.2015908134889437E-2</v>
      </c>
      <c r="M53" s="50">
        <v>0.11103405703679012</v>
      </c>
      <c r="N53" s="50">
        <v>2.7814812580179225E-2</v>
      </c>
      <c r="O53" s="50">
        <v>0.85848700633299968</v>
      </c>
      <c r="P53" s="50">
        <v>0.30132716289316464</v>
      </c>
      <c r="Q53" s="51">
        <f t="shared" si="2"/>
        <v>0.33075486185474828</v>
      </c>
      <c r="R53" s="50">
        <v>0.30802253226263221</v>
      </c>
      <c r="S53" s="50">
        <v>0.41369044904336016</v>
      </c>
      <c r="T53" s="51">
        <f t="shared" si="3"/>
        <v>0.33075486185474828</v>
      </c>
      <c r="U53" s="51">
        <f t="shared" si="4"/>
        <v>5.7013075474662542E-2</v>
      </c>
      <c r="V53" s="51">
        <f t="shared" si="5"/>
        <v>0.33075486185474828</v>
      </c>
      <c r="W53" s="51">
        <f t="shared" si="6"/>
        <v>0.11103405703679012</v>
      </c>
      <c r="X53" s="51">
        <f t="shared" si="7"/>
        <v>0.33075486185474828</v>
      </c>
      <c r="Y53" s="50">
        <v>5.0688642309169016E-2</v>
      </c>
      <c r="Z53" s="50">
        <v>0</v>
      </c>
      <c r="AA53" s="50">
        <v>0.43066497882071403</v>
      </c>
      <c r="AB53" s="50">
        <v>0.33672652897766076</v>
      </c>
      <c r="AC53" s="50">
        <v>6.4964924218332304E-2</v>
      </c>
      <c r="AD53" s="84">
        <f t="shared" si="8"/>
        <v>0.326578567180626</v>
      </c>
      <c r="AE53" s="50">
        <v>0.34697607063870362</v>
      </c>
      <c r="AF53" s="50">
        <v>0.326578567180626</v>
      </c>
      <c r="AG53" s="50">
        <v>0.33075486185474828</v>
      </c>
      <c r="AH53" s="50">
        <v>0</v>
      </c>
      <c r="AI53" s="50">
        <v>5.7013075474662542E-2</v>
      </c>
      <c r="AJ53" s="50">
        <v>1.8509818581464065E-2</v>
      </c>
      <c r="AK53" s="50">
        <v>0</v>
      </c>
      <c r="AL53" s="50">
        <v>0</v>
      </c>
      <c r="AM53" s="50">
        <v>0</v>
      </c>
      <c r="AN53" s="50">
        <v>0</v>
      </c>
      <c r="AO53" s="50">
        <v>0</v>
      </c>
      <c r="AP53" s="50">
        <v>0</v>
      </c>
      <c r="AQ53" s="50">
        <v>0</v>
      </c>
      <c r="AR53" s="50">
        <v>0</v>
      </c>
      <c r="AS53" s="50">
        <v>0</v>
      </c>
      <c r="AT53" s="50">
        <v>0</v>
      </c>
      <c r="AU53" s="50">
        <v>0</v>
      </c>
      <c r="AV53" s="50">
        <v>0</v>
      </c>
      <c r="AW53" s="50">
        <v>0</v>
      </c>
      <c r="AX53" s="50">
        <v>0</v>
      </c>
      <c r="AY53" s="50">
        <v>0</v>
      </c>
      <c r="AZ53" s="50">
        <v>0</v>
      </c>
      <c r="BA53" s="50">
        <v>0</v>
      </c>
      <c r="BB53" s="50">
        <v>0</v>
      </c>
      <c r="BC53" s="50">
        <v>0</v>
      </c>
      <c r="BD53" s="50">
        <v>0</v>
      </c>
    </row>
    <row r="54" spans="2:56" x14ac:dyDescent="0.25">
      <c r="B54" s="48">
        <v>44</v>
      </c>
      <c r="C54" s="50">
        <v>0</v>
      </c>
      <c r="D54" s="50">
        <v>0.10556244466339829</v>
      </c>
      <c r="E54" s="50">
        <v>0.17437897901872229</v>
      </c>
      <c r="F54" s="50">
        <v>0.48181446739785627</v>
      </c>
      <c r="G54" s="50">
        <v>0.3229155592129731</v>
      </c>
      <c r="H54" s="84">
        <f t="shared" si="0"/>
        <v>0.85848700633299968</v>
      </c>
      <c r="I54" s="50">
        <v>9.1375381694507374E-2</v>
      </c>
      <c r="J54" s="50">
        <v>3.267010985623707E-2</v>
      </c>
      <c r="K54" s="84">
        <f t="shared" si="1"/>
        <v>0.17437897901872229</v>
      </c>
      <c r="L54" s="50">
        <v>1.2015908134889437E-2</v>
      </c>
      <c r="M54" s="50">
        <v>0.11103405703679012</v>
      </c>
      <c r="N54" s="50">
        <v>2.7814812580179225E-2</v>
      </c>
      <c r="O54" s="50">
        <v>0.85848700633299968</v>
      </c>
      <c r="P54" s="50">
        <v>0.30132716289316464</v>
      </c>
      <c r="Q54" s="51">
        <f t="shared" si="2"/>
        <v>0.33075486185474828</v>
      </c>
      <c r="R54" s="50">
        <v>0.30802253226263221</v>
      </c>
      <c r="S54" s="50">
        <v>0.41369044904336016</v>
      </c>
      <c r="T54" s="51">
        <f t="shared" si="3"/>
        <v>0.33075486185474828</v>
      </c>
      <c r="U54" s="51">
        <f t="shared" si="4"/>
        <v>5.7013075474662542E-2</v>
      </c>
      <c r="V54" s="51">
        <f t="shared" si="5"/>
        <v>0.33075486185474828</v>
      </c>
      <c r="W54" s="51">
        <f t="shared" si="6"/>
        <v>0.11103405703679012</v>
      </c>
      <c r="X54" s="51">
        <f t="shared" si="7"/>
        <v>0.33075486185474828</v>
      </c>
      <c r="Y54" s="50">
        <v>5.0688642309169016E-2</v>
      </c>
      <c r="Z54" s="50">
        <v>0</v>
      </c>
      <c r="AA54" s="50">
        <v>0.43066497882071403</v>
      </c>
      <c r="AB54" s="50">
        <v>0.33672652897766076</v>
      </c>
      <c r="AC54" s="50">
        <v>6.4964924218332304E-2</v>
      </c>
      <c r="AD54" s="84">
        <f t="shared" si="8"/>
        <v>0.326578567180626</v>
      </c>
      <c r="AE54" s="50">
        <v>0.34697607063870362</v>
      </c>
      <c r="AF54" s="50">
        <v>0.326578567180626</v>
      </c>
      <c r="AG54" s="50">
        <v>0.33075486185474828</v>
      </c>
      <c r="AH54" s="50">
        <v>0</v>
      </c>
      <c r="AI54" s="50">
        <v>5.7013075474662542E-2</v>
      </c>
      <c r="AJ54" s="50">
        <v>1.8509818581464065E-2</v>
      </c>
      <c r="AK54" s="50">
        <v>0</v>
      </c>
      <c r="AL54" s="50">
        <v>0</v>
      </c>
      <c r="AM54" s="50">
        <v>0</v>
      </c>
      <c r="AN54" s="50">
        <v>0</v>
      </c>
      <c r="AO54" s="50">
        <v>0</v>
      </c>
      <c r="AP54" s="50">
        <v>0</v>
      </c>
      <c r="AQ54" s="50">
        <v>0</v>
      </c>
      <c r="AR54" s="50">
        <v>0</v>
      </c>
      <c r="AS54" s="50">
        <v>0</v>
      </c>
      <c r="AT54" s="50">
        <v>0</v>
      </c>
      <c r="AU54" s="50">
        <v>0</v>
      </c>
      <c r="AV54" s="50">
        <v>0</v>
      </c>
      <c r="AW54" s="50">
        <v>0</v>
      </c>
      <c r="AX54" s="50">
        <v>0</v>
      </c>
      <c r="AY54" s="50">
        <v>0</v>
      </c>
      <c r="AZ54" s="50">
        <v>0</v>
      </c>
      <c r="BA54" s="50">
        <v>0</v>
      </c>
      <c r="BB54" s="50">
        <v>0</v>
      </c>
      <c r="BC54" s="50">
        <v>0</v>
      </c>
      <c r="BD54" s="50">
        <v>0</v>
      </c>
    </row>
    <row r="55" spans="2:56" x14ac:dyDescent="0.25">
      <c r="B55" s="48">
        <v>45</v>
      </c>
      <c r="C55" s="50">
        <v>0</v>
      </c>
      <c r="D55" s="50">
        <v>0.10556244466339829</v>
      </c>
      <c r="E55" s="50">
        <v>0.17437897901872229</v>
      </c>
      <c r="F55" s="50">
        <v>0.48181446739785627</v>
      </c>
      <c r="G55" s="50">
        <v>0.3229155592129731</v>
      </c>
      <c r="H55" s="84">
        <f t="shared" si="0"/>
        <v>0.85848700633299968</v>
      </c>
      <c r="I55" s="50">
        <v>9.1375381694507374E-2</v>
      </c>
      <c r="J55" s="50">
        <v>3.267010985623707E-2</v>
      </c>
      <c r="K55" s="84">
        <f t="shared" si="1"/>
        <v>0.17437897901872229</v>
      </c>
      <c r="L55" s="50">
        <v>1.2015908134889437E-2</v>
      </c>
      <c r="M55" s="50">
        <v>0.11103405703679012</v>
      </c>
      <c r="N55" s="50">
        <v>2.7814812580179225E-2</v>
      </c>
      <c r="O55" s="50">
        <v>0.85848700633299968</v>
      </c>
      <c r="P55" s="50">
        <v>0.30132716289316464</v>
      </c>
      <c r="Q55" s="51">
        <f t="shared" si="2"/>
        <v>0.33075486185474828</v>
      </c>
      <c r="R55" s="50">
        <v>0.30802253226263221</v>
      </c>
      <c r="S55" s="50">
        <v>0.41369044904336016</v>
      </c>
      <c r="T55" s="51">
        <f t="shared" si="3"/>
        <v>0.33075486185474828</v>
      </c>
      <c r="U55" s="51">
        <f t="shared" si="4"/>
        <v>5.7013075474662542E-2</v>
      </c>
      <c r="V55" s="51">
        <f t="shared" si="5"/>
        <v>0.33075486185474828</v>
      </c>
      <c r="W55" s="51">
        <f t="shared" si="6"/>
        <v>0.11103405703679012</v>
      </c>
      <c r="X55" s="51">
        <f t="shared" si="7"/>
        <v>0.33075486185474828</v>
      </c>
      <c r="Y55" s="50">
        <v>5.0688642309169016E-2</v>
      </c>
      <c r="Z55" s="50">
        <v>0</v>
      </c>
      <c r="AA55" s="50">
        <v>0.43066497882071403</v>
      </c>
      <c r="AB55" s="50">
        <v>0.33672652897766076</v>
      </c>
      <c r="AC55" s="50">
        <v>6.4964924218332304E-2</v>
      </c>
      <c r="AD55" s="84">
        <f t="shared" si="8"/>
        <v>0.326578567180626</v>
      </c>
      <c r="AE55" s="50">
        <v>0.34697607063870362</v>
      </c>
      <c r="AF55" s="50">
        <v>0.326578567180626</v>
      </c>
      <c r="AG55" s="50">
        <v>0.33075486185474828</v>
      </c>
      <c r="AH55" s="50">
        <v>0</v>
      </c>
      <c r="AI55" s="50">
        <v>5.7013075474662542E-2</v>
      </c>
      <c r="AJ55" s="50">
        <v>1.8509818581464065E-2</v>
      </c>
      <c r="AK55" s="50">
        <v>0</v>
      </c>
      <c r="AL55" s="50">
        <v>0</v>
      </c>
      <c r="AM55" s="50">
        <v>0</v>
      </c>
      <c r="AN55" s="50">
        <v>0</v>
      </c>
      <c r="AO55" s="50">
        <v>0</v>
      </c>
      <c r="AP55" s="50">
        <v>0</v>
      </c>
      <c r="AQ55" s="50">
        <v>0</v>
      </c>
      <c r="AR55" s="50">
        <v>0</v>
      </c>
      <c r="AS55" s="50">
        <v>0</v>
      </c>
      <c r="AT55" s="50">
        <v>0</v>
      </c>
      <c r="AU55" s="50">
        <v>0</v>
      </c>
      <c r="AV55" s="50">
        <v>0</v>
      </c>
      <c r="AW55" s="50">
        <v>0</v>
      </c>
      <c r="AX55" s="50">
        <v>0</v>
      </c>
      <c r="AY55" s="50">
        <v>0</v>
      </c>
      <c r="AZ55" s="50">
        <v>0</v>
      </c>
      <c r="BA55" s="50">
        <v>0</v>
      </c>
      <c r="BB55" s="50">
        <v>0</v>
      </c>
      <c r="BC55" s="50">
        <v>0</v>
      </c>
      <c r="BD55" s="50">
        <v>0</v>
      </c>
    </row>
    <row r="56" spans="2:56" x14ac:dyDescent="0.25">
      <c r="B56" s="48">
        <v>46</v>
      </c>
      <c r="C56" s="50">
        <v>0</v>
      </c>
      <c r="D56" s="50">
        <v>0.10556244466339829</v>
      </c>
      <c r="E56" s="50">
        <v>0.17437897901872229</v>
      </c>
      <c r="F56" s="50">
        <v>0.48181446739785627</v>
      </c>
      <c r="G56" s="50">
        <v>0.3229155592129731</v>
      </c>
      <c r="H56" s="84">
        <f t="shared" si="0"/>
        <v>0.85848700633299968</v>
      </c>
      <c r="I56" s="50">
        <v>9.1375381694507374E-2</v>
      </c>
      <c r="J56" s="50">
        <v>3.267010985623707E-2</v>
      </c>
      <c r="K56" s="84">
        <f t="shared" si="1"/>
        <v>0.17437897901872229</v>
      </c>
      <c r="L56" s="50">
        <v>1.2015908134889437E-2</v>
      </c>
      <c r="M56" s="50">
        <v>0.11103405703679012</v>
      </c>
      <c r="N56" s="50">
        <v>2.7814812580179225E-2</v>
      </c>
      <c r="O56" s="50">
        <v>0.85848700633299968</v>
      </c>
      <c r="P56" s="50">
        <v>0.30132716289316464</v>
      </c>
      <c r="Q56" s="51">
        <f t="shared" si="2"/>
        <v>0.33075486185474828</v>
      </c>
      <c r="R56" s="50">
        <v>0.30802253226263221</v>
      </c>
      <c r="S56" s="50">
        <v>0.41369044904336016</v>
      </c>
      <c r="T56" s="51">
        <f t="shared" si="3"/>
        <v>0.33075486185474828</v>
      </c>
      <c r="U56" s="51">
        <f t="shared" si="4"/>
        <v>5.7013075474662542E-2</v>
      </c>
      <c r="V56" s="51">
        <f t="shared" si="5"/>
        <v>0.33075486185474828</v>
      </c>
      <c r="W56" s="51">
        <f t="shared" si="6"/>
        <v>0.11103405703679012</v>
      </c>
      <c r="X56" s="51">
        <f t="shared" si="7"/>
        <v>0.33075486185474828</v>
      </c>
      <c r="Y56" s="50">
        <v>5.0688642309169016E-2</v>
      </c>
      <c r="Z56" s="50">
        <v>0</v>
      </c>
      <c r="AA56" s="50">
        <v>0.43066497882071403</v>
      </c>
      <c r="AB56" s="50">
        <v>0.33672652897766076</v>
      </c>
      <c r="AC56" s="50">
        <v>6.4964924218332304E-2</v>
      </c>
      <c r="AD56" s="84">
        <f t="shared" si="8"/>
        <v>0.326578567180626</v>
      </c>
      <c r="AE56" s="50">
        <v>0.34697607063870362</v>
      </c>
      <c r="AF56" s="50">
        <v>0.326578567180626</v>
      </c>
      <c r="AG56" s="50">
        <v>0.33075486185474828</v>
      </c>
      <c r="AH56" s="50">
        <v>0</v>
      </c>
      <c r="AI56" s="50">
        <v>5.7013075474662542E-2</v>
      </c>
      <c r="AJ56" s="50">
        <v>1.8509818581464065E-2</v>
      </c>
      <c r="AK56" s="50">
        <v>0</v>
      </c>
      <c r="AL56" s="50">
        <v>0</v>
      </c>
      <c r="AM56" s="50">
        <v>0</v>
      </c>
      <c r="AN56" s="50">
        <v>0</v>
      </c>
      <c r="AO56" s="50">
        <v>0</v>
      </c>
      <c r="AP56" s="50">
        <v>0</v>
      </c>
      <c r="AQ56" s="50">
        <v>0</v>
      </c>
      <c r="AR56" s="50">
        <v>0</v>
      </c>
      <c r="AS56" s="50">
        <v>0</v>
      </c>
      <c r="AT56" s="50">
        <v>0</v>
      </c>
      <c r="AU56" s="50">
        <v>0</v>
      </c>
      <c r="AV56" s="50">
        <v>0</v>
      </c>
      <c r="AW56" s="50">
        <v>0</v>
      </c>
      <c r="AX56" s="50">
        <v>0</v>
      </c>
      <c r="AY56" s="50">
        <v>0</v>
      </c>
      <c r="AZ56" s="50">
        <v>0</v>
      </c>
      <c r="BA56" s="50">
        <v>0</v>
      </c>
      <c r="BB56" s="50">
        <v>0</v>
      </c>
      <c r="BC56" s="50">
        <v>0</v>
      </c>
      <c r="BD56" s="50">
        <v>0</v>
      </c>
    </row>
    <row r="57" spans="2:56" x14ac:dyDescent="0.25">
      <c r="B57" s="48">
        <v>47</v>
      </c>
      <c r="C57" s="50">
        <v>0</v>
      </c>
      <c r="D57" s="50">
        <v>0.10556244466339829</v>
      </c>
      <c r="E57" s="50">
        <v>0.17437897901872229</v>
      </c>
      <c r="F57" s="50">
        <v>0.48181446739785627</v>
      </c>
      <c r="G57" s="50">
        <v>0.3229155592129731</v>
      </c>
      <c r="H57" s="84">
        <f t="shared" si="0"/>
        <v>0.85848700633299968</v>
      </c>
      <c r="I57" s="50">
        <v>9.1375381694507374E-2</v>
      </c>
      <c r="J57" s="50">
        <v>3.267010985623707E-2</v>
      </c>
      <c r="K57" s="84">
        <f t="shared" si="1"/>
        <v>0.17437897901872229</v>
      </c>
      <c r="L57" s="50">
        <v>1.2015908134889437E-2</v>
      </c>
      <c r="M57" s="50">
        <v>0.11103405703679012</v>
      </c>
      <c r="N57" s="50">
        <v>2.7814812580179225E-2</v>
      </c>
      <c r="O57" s="50">
        <v>0.85848700633299968</v>
      </c>
      <c r="P57" s="50">
        <v>0.30132716289316464</v>
      </c>
      <c r="Q57" s="51">
        <f t="shared" si="2"/>
        <v>0.33075486185474828</v>
      </c>
      <c r="R57" s="50">
        <v>0.30802253226263221</v>
      </c>
      <c r="S57" s="50">
        <v>0.41369044904336016</v>
      </c>
      <c r="T57" s="51">
        <f t="shared" si="3"/>
        <v>0.33075486185474828</v>
      </c>
      <c r="U57" s="51">
        <f t="shared" si="4"/>
        <v>5.7013075474662542E-2</v>
      </c>
      <c r="V57" s="51">
        <f t="shared" si="5"/>
        <v>0.33075486185474828</v>
      </c>
      <c r="W57" s="51">
        <f t="shared" si="6"/>
        <v>0.11103405703679012</v>
      </c>
      <c r="X57" s="51">
        <f t="shared" si="7"/>
        <v>0.33075486185474828</v>
      </c>
      <c r="Y57" s="50">
        <v>5.0688642309169016E-2</v>
      </c>
      <c r="Z57" s="50">
        <v>0</v>
      </c>
      <c r="AA57" s="50">
        <v>0.43066497882071403</v>
      </c>
      <c r="AB57" s="50">
        <v>0.33672652897766076</v>
      </c>
      <c r="AC57" s="50">
        <v>6.4964924218332304E-2</v>
      </c>
      <c r="AD57" s="84">
        <f t="shared" si="8"/>
        <v>0.326578567180626</v>
      </c>
      <c r="AE57" s="50">
        <v>0.34697607063870362</v>
      </c>
      <c r="AF57" s="50">
        <v>0.326578567180626</v>
      </c>
      <c r="AG57" s="50">
        <v>0.33075486185474828</v>
      </c>
      <c r="AH57" s="50">
        <v>0</v>
      </c>
      <c r="AI57" s="50">
        <v>5.7013075474662542E-2</v>
      </c>
      <c r="AJ57" s="50">
        <v>1.8509818581464065E-2</v>
      </c>
      <c r="AK57" s="50">
        <v>0</v>
      </c>
      <c r="AL57" s="50">
        <v>0</v>
      </c>
      <c r="AM57" s="50">
        <v>0</v>
      </c>
      <c r="AN57" s="50">
        <v>0</v>
      </c>
      <c r="AO57" s="50">
        <v>0</v>
      </c>
      <c r="AP57" s="50">
        <v>0</v>
      </c>
      <c r="AQ57" s="50">
        <v>0</v>
      </c>
      <c r="AR57" s="50">
        <v>0</v>
      </c>
      <c r="AS57" s="50">
        <v>0</v>
      </c>
      <c r="AT57" s="50">
        <v>0</v>
      </c>
      <c r="AU57" s="50">
        <v>0</v>
      </c>
      <c r="AV57" s="50">
        <v>0</v>
      </c>
      <c r="AW57" s="50">
        <v>0</v>
      </c>
      <c r="AX57" s="50">
        <v>0</v>
      </c>
      <c r="AY57" s="50">
        <v>0</v>
      </c>
      <c r="AZ57" s="50">
        <v>0</v>
      </c>
      <c r="BA57" s="50">
        <v>0</v>
      </c>
      <c r="BB57" s="50">
        <v>0</v>
      </c>
      <c r="BC57" s="50">
        <v>0</v>
      </c>
      <c r="BD57" s="50">
        <v>0</v>
      </c>
    </row>
    <row r="58" spans="2:56" x14ac:dyDescent="0.25">
      <c r="B58" s="48">
        <v>48</v>
      </c>
      <c r="C58" s="50">
        <v>0</v>
      </c>
      <c r="D58" s="50">
        <v>0.10556244466339829</v>
      </c>
      <c r="E58" s="50">
        <v>0.17437897901872229</v>
      </c>
      <c r="F58" s="50">
        <v>0.48181446739785627</v>
      </c>
      <c r="G58" s="50">
        <v>0.3229155592129731</v>
      </c>
      <c r="H58" s="84">
        <f t="shared" si="0"/>
        <v>0.85848700633299968</v>
      </c>
      <c r="I58" s="50">
        <v>9.1375381694507374E-2</v>
      </c>
      <c r="J58" s="50">
        <v>3.267010985623707E-2</v>
      </c>
      <c r="K58" s="84">
        <f t="shared" si="1"/>
        <v>0.17437897901872229</v>
      </c>
      <c r="L58" s="50">
        <v>1.2015908134889437E-2</v>
      </c>
      <c r="M58" s="50">
        <v>0.11103405703679012</v>
      </c>
      <c r="N58" s="50">
        <v>2.7814812580179225E-2</v>
      </c>
      <c r="O58" s="50">
        <v>0.85848700633299968</v>
      </c>
      <c r="P58" s="50">
        <v>0.30132716289316464</v>
      </c>
      <c r="Q58" s="51">
        <f t="shared" si="2"/>
        <v>0.33075486185474828</v>
      </c>
      <c r="R58" s="50">
        <v>0.30802253226263221</v>
      </c>
      <c r="S58" s="50">
        <v>0.41369044904336016</v>
      </c>
      <c r="T58" s="51">
        <f t="shared" si="3"/>
        <v>0.33075486185474828</v>
      </c>
      <c r="U58" s="51">
        <f t="shared" si="4"/>
        <v>5.7013075474662542E-2</v>
      </c>
      <c r="V58" s="51">
        <f t="shared" si="5"/>
        <v>0.33075486185474828</v>
      </c>
      <c r="W58" s="51">
        <f t="shared" si="6"/>
        <v>0.11103405703679012</v>
      </c>
      <c r="X58" s="51">
        <f t="shared" si="7"/>
        <v>0.33075486185474828</v>
      </c>
      <c r="Y58" s="50">
        <v>5.0688642309169016E-2</v>
      </c>
      <c r="Z58" s="50">
        <v>0</v>
      </c>
      <c r="AA58" s="50">
        <v>0.43066497882071403</v>
      </c>
      <c r="AB58" s="50">
        <v>0.33672652897766076</v>
      </c>
      <c r="AC58" s="50">
        <v>6.4964924218332304E-2</v>
      </c>
      <c r="AD58" s="84">
        <f t="shared" si="8"/>
        <v>0.326578567180626</v>
      </c>
      <c r="AE58" s="50">
        <v>0.34697607063870362</v>
      </c>
      <c r="AF58" s="50">
        <v>0.326578567180626</v>
      </c>
      <c r="AG58" s="50">
        <v>0.33075486185474828</v>
      </c>
      <c r="AH58" s="50">
        <v>0</v>
      </c>
      <c r="AI58" s="50">
        <v>5.7013075474662542E-2</v>
      </c>
      <c r="AJ58" s="50">
        <v>1.8509818581464065E-2</v>
      </c>
      <c r="AK58" s="50">
        <v>0</v>
      </c>
      <c r="AL58" s="50">
        <v>0</v>
      </c>
      <c r="AM58" s="50">
        <v>0</v>
      </c>
      <c r="AN58" s="50">
        <v>0</v>
      </c>
      <c r="AO58" s="50">
        <v>0</v>
      </c>
      <c r="AP58" s="50">
        <v>0</v>
      </c>
      <c r="AQ58" s="50">
        <v>0</v>
      </c>
      <c r="AR58" s="50">
        <v>0</v>
      </c>
      <c r="AS58" s="50">
        <v>0</v>
      </c>
      <c r="AT58" s="50">
        <v>0</v>
      </c>
      <c r="AU58" s="50">
        <v>0</v>
      </c>
      <c r="AV58" s="50">
        <v>0</v>
      </c>
      <c r="AW58" s="50">
        <v>0</v>
      </c>
      <c r="AX58" s="50">
        <v>0</v>
      </c>
      <c r="AY58" s="50">
        <v>0</v>
      </c>
      <c r="AZ58" s="50">
        <v>0</v>
      </c>
      <c r="BA58" s="50">
        <v>0</v>
      </c>
      <c r="BB58" s="50">
        <v>0</v>
      </c>
      <c r="BC58" s="50">
        <v>0</v>
      </c>
      <c r="BD58" s="50">
        <v>0</v>
      </c>
    </row>
    <row r="59" spans="2:56" x14ac:dyDescent="0.25">
      <c r="B59" s="48">
        <v>49</v>
      </c>
      <c r="C59" s="50">
        <v>0</v>
      </c>
      <c r="D59" s="50">
        <v>0.10556244466339829</v>
      </c>
      <c r="E59" s="50">
        <v>0.17437897901872229</v>
      </c>
      <c r="F59" s="50">
        <v>0.48181446739785627</v>
      </c>
      <c r="G59" s="50">
        <v>0.3229155592129731</v>
      </c>
      <c r="H59" s="84">
        <f t="shared" si="0"/>
        <v>0.85848700633299968</v>
      </c>
      <c r="I59" s="50">
        <v>9.1375381694507374E-2</v>
      </c>
      <c r="J59" s="50">
        <v>3.267010985623707E-2</v>
      </c>
      <c r="K59" s="84">
        <f t="shared" si="1"/>
        <v>0.17437897901872229</v>
      </c>
      <c r="L59" s="50">
        <v>1.2015908134889437E-2</v>
      </c>
      <c r="M59" s="50">
        <v>0.11103405703679012</v>
      </c>
      <c r="N59" s="50">
        <v>2.7814812580179225E-2</v>
      </c>
      <c r="O59" s="50">
        <v>0.85848700633299968</v>
      </c>
      <c r="P59" s="50">
        <v>0.30132716289316464</v>
      </c>
      <c r="Q59" s="51">
        <f t="shared" si="2"/>
        <v>0.33075486185474828</v>
      </c>
      <c r="R59" s="50">
        <v>0.30802253226263221</v>
      </c>
      <c r="S59" s="50">
        <v>0.41369044904336016</v>
      </c>
      <c r="T59" s="51">
        <f t="shared" si="3"/>
        <v>0.33075486185474828</v>
      </c>
      <c r="U59" s="51">
        <f t="shared" si="4"/>
        <v>5.7013075474662542E-2</v>
      </c>
      <c r="V59" s="51">
        <f t="shared" si="5"/>
        <v>0.33075486185474828</v>
      </c>
      <c r="W59" s="51">
        <f t="shared" si="6"/>
        <v>0.11103405703679012</v>
      </c>
      <c r="X59" s="51">
        <f t="shared" si="7"/>
        <v>0.33075486185474828</v>
      </c>
      <c r="Y59" s="50">
        <v>5.0688642309169016E-2</v>
      </c>
      <c r="Z59" s="50">
        <v>0</v>
      </c>
      <c r="AA59" s="50">
        <v>0.43066497882071403</v>
      </c>
      <c r="AB59" s="50">
        <v>0.33672652897766076</v>
      </c>
      <c r="AC59" s="50">
        <v>6.4964924218332304E-2</v>
      </c>
      <c r="AD59" s="84">
        <f t="shared" si="8"/>
        <v>0.326578567180626</v>
      </c>
      <c r="AE59" s="50">
        <v>0.34697607063870362</v>
      </c>
      <c r="AF59" s="50">
        <v>0.326578567180626</v>
      </c>
      <c r="AG59" s="50">
        <v>0.33075486185474828</v>
      </c>
      <c r="AH59" s="50">
        <v>0</v>
      </c>
      <c r="AI59" s="50">
        <v>5.7013075474662542E-2</v>
      </c>
      <c r="AJ59" s="50">
        <v>1.8509818581464065E-2</v>
      </c>
      <c r="AK59" s="50">
        <v>0</v>
      </c>
      <c r="AL59" s="50">
        <v>0</v>
      </c>
      <c r="AM59" s="50">
        <v>0</v>
      </c>
      <c r="AN59" s="50">
        <v>0</v>
      </c>
      <c r="AO59" s="50">
        <v>0</v>
      </c>
      <c r="AP59" s="50">
        <v>0</v>
      </c>
      <c r="AQ59" s="50">
        <v>0</v>
      </c>
      <c r="AR59" s="50">
        <v>0</v>
      </c>
      <c r="AS59" s="50">
        <v>0</v>
      </c>
      <c r="AT59" s="50">
        <v>0</v>
      </c>
      <c r="AU59" s="50">
        <v>0</v>
      </c>
      <c r="AV59" s="50">
        <v>0</v>
      </c>
      <c r="AW59" s="50">
        <v>0</v>
      </c>
      <c r="AX59" s="50">
        <v>0</v>
      </c>
      <c r="AY59" s="50">
        <v>0</v>
      </c>
      <c r="AZ59" s="50">
        <v>0</v>
      </c>
      <c r="BA59" s="50">
        <v>0</v>
      </c>
      <c r="BB59" s="50">
        <v>0</v>
      </c>
      <c r="BC59" s="50">
        <v>0</v>
      </c>
      <c r="BD59" s="50">
        <v>0</v>
      </c>
    </row>
    <row r="60" spans="2:56" x14ac:dyDescent="0.25">
      <c r="B60" s="48">
        <v>50</v>
      </c>
      <c r="C60" s="50">
        <v>0</v>
      </c>
      <c r="D60" s="50">
        <v>0.10556244466339829</v>
      </c>
      <c r="E60" s="50">
        <v>0.17437897901872229</v>
      </c>
      <c r="F60" s="50">
        <v>0.48181446739785627</v>
      </c>
      <c r="G60" s="50">
        <v>0.3229155592129731</v>
      </c>
      <c r="H60" s="84">
        <f t="shared" si="0"/>
        <v>0.85848700633299968</v>
      </c>
      <c r="I60" s="50">
        <v>9.1375381694507374E-2</v>
      </c>
      <c r="J60" s="50">
        <v>3.267010985623707E-2</v>
      </c>
      <c r="K60" s="84">
        <f t="shared" si="1"/>
        <v>0.17437897901872229</v>
      </c>
      <c r="L60" s="50">
        <v>1.2015908134889437E-2</v>
      </c>
      <c r="M60" s="50">
        <v>0.11103405703679012</v>
      </c>
      <c r="N60" s="50">
        <v>2.7814812580179225E-2</v>
      </c>
      <c r="O60" s="50">
        <v>0.85848700633299968</v>
      </c>
      <c r="P60" s="50">
        <v>0.30132716289316464</v>
      </c>
      <c r="Q60" s="51">
        <f t="shared" si="2"/>
        <v>0.33075486185474828</v>
      </c>
      <c r="R60" s="50">
        <v>0.30802253226263221</v>
      </c>
      <c r="S60" s="50">
        <v>0.41369044904336016</v>
      </c>
      <c r="T60" s="51">
        <f t="shared" si="3"/>
        <v>0.33075486185474828</v>
      </c>
      <c r="U60" s="51">
        <f t="shared" si="4"/>
        <v>5.7013075474662542E-2</v>
      </c>
      <c r="V60" s="51">
        <f t="shared" si="5"/>
        <v>0.33075486185474828</v>
      </c>
      <c r="W60" s="51">
        <f t="shared" si="6"/>
        <v>0.11103405703679012</v>
      </c>
      <c r="X60" s="51">
        <f t="shared" si="7"/>
        <v>0.33075486185474828</v>
      </c>
      <c r="Y60" s="50">
        <v>5.0688642309169016E-2</v>
      </c>
      <c r="Z60" s="50">
        <v>0</v>
      </c>
      <c r="AA60" s="50">
        <v>0.43066497882071403</v>
      </c>
      <c r="AB60" s="50">
        <v>0.33672652897766076</v>
      </c>
      <c r="AC60" s="50">
        <v>6.4964924218332304E-2</v>
      </c>
      <c r="AD60" s="84">
        <f t="shared" si="8"/>
        <v>0.326578567180626</v>
      </c>
      <c r="AE60" s="50">
        <v>0.34697607063870362</v>
      </c>
      <c r="AF60" s="50">
        <v>0.326578567180626</v>
      </c>
      <c r="AG60" s="50">
        <v>0.33075486185474828</v>
      </c>
      <c r="AH60" s="50">
        <v>0</v>
      </c>
      <c r="AI60" s="50">
        <v>5.7013075474662542E-2</v>
      </c>
      <c r="AJ60" s="50">
        <v>1.8509818581464065E-2</v>
      </c>
      <c r="AK60" s="50">
        <v>0</v>
      </c>
      <c r="AL60" s="50">
        <v>0</v>
      </c>
      <c r="AM60" s="50">
        <v>0</v>
      </c>
      <c r="AN60" s="50">
        <v>0</v>
      </c>
      <c r="AO60" s="50">
        <v>0</v>
      </c>
      <c r="AP60" s="50">
        <v>0</v>
      </c>
      <c r="AQ60" s="50">
        <v>0</v>
      </c>
      <c r="AR60" s="50">
        <v>0</v>
      </c>
      <c r="AS60" s="50">
        <v>0</v>
      </c>
      <c r="AT60" s="50">
        <v>0</v>
      </c>
      <c r="AU60" s="50">
        <v>0</v>
      </c>
      <c r="AV60" s="50">
        <v>0</v>
      </c>
      <c r="AW60" s="50">
        <v>0</v>
      </c>
      <c r="AX60" s="50">
        <v>0</v>
      </c>
      <c r="AY60" s="50">
        <v>0</v>
      </c>
      <c r="AZ60" s="50">
        <v>0</v>
      </c>
      <c r="BA60" s="50">
        <v>0</v>
      </c>
      <c r="BB60" s="50">
        <v>0</v>
      </c>
      <c r="BC60" s="50">
        <v>0</v>
      </c>
      <c r="BD60" s="50">
        <v>0</v>
      </c>
    </row>
    <row r="61" spans="2:56" x14ac:dyDescent="0.25">
      <c r="B61" s="48">
        <v>51</v>
      </c>
      <c r="C61" s="50">
        <v>0</v>
      </c>
      <c r="D61" s="50">
        <v>0.10556244466339829</v>
      </c>
      <c r="E61" s="50">
        <v>0.17437897901872229</v>
      </c>
      <c r="F61" s="50">
        <v>0.48181446739785627</v>
      </c>
      <c r="G61" s="50">
        <v>0.3229155592129731</v>
      </c>
      <c r="H61" s="84">
        <f t="shared" si="0"/>
        <v>0.85848700633299968</v>
      </c>
      <c r="I61" s="50">
        <v>9.1375381694507374E-2</v>
      </c>
      <c r="J61" s="50">
        <v>3.267010985623707E-2</v>
      </c>
      <c r="K61" s="84">
        <f t="shared" si="1"/>
        <v>0.17437897901872229</v>
      </c>
      <c r="L61" s="50">
        <v>1.2015908134889437E-2</v>
      </c>
      <c r="M61" s="50">
        <v>0.11103405703679012</v>
      </c>
      <c r="N61" s="50">
        <v>2.7814812580179225E-2</v>
      </c>
      <c r="O61" s="50">
        <v>0.85848700633299968</v>
      </c>
      <c r="P61" s="50">
        <v>0.30132716289316464</v>
      </c>
      <c r="Q61" s="51">
        <f t="shared" si="2"/>
        <v>0.33075486185474828</v>
      </c>
      <c r="R61" s="50">
        <v>0.30802253226263221</v>
      </c>
      <c r="S61" s="50">
        <v>0.41369044904336016</v>
      </c>
      <c r="T61" s="51">
        <f t="shared" si="3"/>
        <v>0.33075486185474828</v>
      </c>
      <c r="U61" s="51">
        <f t="shared" si="4"/>
        <v>5.7013075474662542E-2</v>
      </c>
      <c r="V61" s="51">
        <f t="shared" si="5"/>
        <v>0.33075486185474828</v>
      </c>
      <c r="W61" s="51">
        <f t="shared" si="6"/>
        <v>0.11103405703679012</v>
      </c>
      <c r="X61" s="51">
        <f t="shared" si="7"/>
        <v>0.33075486185474828</v>
      </c>
      <c r="Y61" s="50">
        <v>5.0688642309169016E-2</v>
      </c>
      <c r="Z61" s="50">
        <v>0</v>
      </c>
      <c r="AA61" s="50">
        <v>0.43066497882071403</v>
      </c>
      <c r="AB61" s="50">
        <v>0.33672652897766076</v>
      </c>
      <c r="AC61" s="50">
        <v>6.4964924218332304E-2</v>
      </c>
      <c r="AD61" s="84">
        <f t="shared" si="8"/>
        <v>0.326578567180626</v>
      </c>
      <c r="AE61" s="50">
        <v>0.34697607063870362</v>
      </c>
      <c r="AF61" s="50">
        <v>0.326578567180626</v>
      </c>
      <c r="AG61" s="50">
        <v>0.33075486185474828</v>
      </c>
      <c r="AH61" s="50">
        <v>0</v>
      </c>
      <c r="AI61" s="50">
        <v>5.7013075474662542E-2</v>
      </c>
      <c r="AJ61" s="50">
        <v>1.8509818581464065E-2</v>
      </c>
      <c r="AK61" s="50">
        <v>0</v>
      </c>
      <c r="AL61" s="50">
        <v>0</v>
      </c>
      <c r="AM61" s="50">
        <v>0</v>
      </c>
      <c r="AN61" s="50">
        <v>0</v>
      </c>
      <c r="AO61" s="50">
        <v>0</v>
      </c>
      <c r="AP61" s="50">
        <v>0</v>
      </c>
      <c r="AQ61" s="50">
        <v>0</v>
      </c>
      <c r="AR61" s="50">
        <v>0</v>
      </c>
      <c r="AS61" s="50">
        <v>0</v>
      </c>
      <c r="AT61" s="50">
        <v>0</v>
      </c>
      <c r="AU61" s="50">
        <v>0</v>
      </c>
      <c r="AV61" s="50">
        <v>0</v>
      </c>
      <c r="AW61" s="50">
        <v>0</v>
      </c>
      <c r="AX61" s="50">
        <v>0</v>
      </c>
      <c r="AY61" s="50">
        <v>0</v>
      </c>
      <c r="AZ61" s="50">
        <v>0</v>
      </c>
      <c r="BA61" s="50">
        <v>0</v>
      </c>
      <c r="BB61" s="50">
        <v>0</v>
      </c>
      <c r="BC61" s="50">
        <v>0</v>
      </c>
      <c r="BD61" s="50">
        <v>0</v>
      </c>
    </row>
    <row r="62" spans="2:56" x14ac:dyDescent="0.25">
      <c r="B62" s="48">
        <v>52</v>
      </c>
      <c r="C62" s="50">
        <v>0</v>
      </c>
      <c r="D62" s="50">
        <v>0.10556244466339829</v>
      </c>
      <c r="E62" s="50">
        <v>0.17437897901872229</v>
      </c>
      <c r="F62" s="50">
        <v>0.48181446739785627</v>
      </c>
      <c r="G62" s="50">
        <v>0.3229155592129731</v>
      </c>
      <c r="H62" s="84">
        <f t="shared" si="0"/>
        <v>0.85848700633299968</v>
      </c>
      <c r="I62" s="50">
        <v>9.1375381694507374E-2</v>
      </c>
      <c r="J62" s="50">
        <v>3.267010985623707E-2</v>
      </c>
      <c r="K62" s="84">
        <f t="shared" si="1"/>
        <v>0.17437897901872229</v>
      </c>
      <c r="L62" s="50">
        <v>1.2015908134889437E-2</v>
      </c>
      <c r="M62" s="50">
        <v>0.11103405703679012</v>
      </c>
      <c r="N62" s="50">
        <v>2.7814812580179225E-2</v>
      </c>
      <c r="O62" s="50">
        <v>0.85848700633299968</v>
      </c>
      <c r="P62" s="50">
        <v>0.30132716289316464</v>
      </c>
      <c r="Q62" s="51">
        <f t="shared" si="2"/>
        <v>0.33075486185474828</v>
      </c>
      <c r="R62" s="50">
        <v>0.30802253226263221</v>
      </c>
      <c r="S62" s="50">
        <v>0.41369044904336016</v>
      </c>
      <c r="T62" s="51">
        <f t="shared" si="3"/>
        <v>0.33075486185474828</v>
      </c>
      <c r="U62" s="51">
        <f t="shared" si="4"/>
        <v>5.7013075474662542E-2</v>
      </c>
      <c r="V62" s="51">
        <f t="shared" si="5"/>
        <v>0.33075486185474828</v>
      </c>
      <c r="W62" s="51">
        <f t="shared" si="6"/>
        <v>0.11103405703679012</v>
      </c>
      <c r="X62" s="51">
        <f t="shared" si="7"/>
        <v>0.33075486185474828</v>
      </c>
      <c r="Y62" s="50">
        <v>5.0688642309169016E-2</v>
      </c>
      <c r="Z62" s="50">
        <v>0</v>
      </c>
      <c r="AA62" s="50">
        <v>0.43066497882071403</v>
      </c>
      <c r="AB62" s="50">
        <v>0.33672652897766076</v>
      </c>
      <c r="AC62" s="50">
        <v>6.4964924218332304E-2</v>
      </c>
      <c r="AD62" s="84">
        <f t="shared" si="8"/>
        <v>0.326578567180626</v>
      </c>
      <c r="AE62" s="50">
        <v>0.34697607063870362</v>
      </c>
      <c r="AF62" s="50">
        <v>0.326578567180626</v>
      </c>
      <c r="AG62" s="50">
        <v>0.33075486185474828</v>
      </c>
      <c r="AH62" s="50">
        <v>0</v>
      </c>
      <c r="AI62" s="50">
        <v>5.7013075474662542E-2</v>
      </c>
      <c r="AJ62" s="50">
        <v>1.8509818581464065E-2</v>
      </c>
      <c r="AK62" s="50">
        <v>0</v>
      </c>
      <c r="AL62" s="50">
        <v>0</v>
      </c>
      <c r="AM62" s="50">
        <v>0</v>
      </c>
      <c r="AN62" s="50">
        <v>0</v>
      </c>
      <c r="AO62" s="50">
        <v>0</v>
      </c>
      <c r="AP62" s="50">
        <v>0</v>
      </c>
      <c r="AQ62" s="50">
        <v>0</v>
      </c>
      <c r="AR62" s="50">
        <v>0</v>
      </c>
      <c r="AS62" s="50">
        <v>0</v>
      </c>
      <c r="AT62" s="50">
        <v>0</v>
      </c>
      <c r="AU62" s="50">
        <v>0</v>
      </c>
      <c r="AV62" s="50">
        <v>0</v>
      </c>
      <c r="AW62" s="50">
        <v>0</v>
      </c>
      <c r="AX62" s="50">
        <v>0</v>
      </c>
      <c r="AY62" s="50">
        <v>0</v>
      </c>
      <c r="AZ62" s="50">
        <v>0</v>
      </c>
      <c r="BA62" s="50">
        <v>0</v>
      </c>
      <c r="BB62" s="50">
        <v>0</v>
      </c>
      <c r="BC62" s="50">
        <v>0</v>
      </c>
      <c r="BD62" s="50">
        <v>0</v>
      </c>
    </row>
    <row r="63" spans="2:56" x14ac:dyDescent="0.25">
      <c r="B63" s="48">
        <v>53</v>
      </c>
      <c r="C63" s="50">
        <v>0</v>
      </c>
      <c r="D63" s="50">
        <v>0.10556244466339829</v>
      </c>
      <c r="E63" s="50">
        <v>0.17437897901872229</v>
      </c>
      <c r="F63" s="50">
        <v>0.48181446739785627</v>
      </c>
      <c r="G63" s="50">
        <v>0.3229155592129731</v>
      </c>
      <c r="H63" s="84">
        <f t="shared" si="0"/>
        <v>0.85848700633299968</v>
      </c>
      <c r="I63" s="50">
        <v>9.1375381694507374E-2</v>
      </c>
      <c r="J63" s="50">
        <v>3.267010985623707E-2</v>
      </c>
      <c r="K63" s="84">
        <f t="shared" si="1"/>
        <v>0.17437897901872229</v>
      </c>
      <c r="L63" s="50">
        <v>1.2015908134889437E-2</v>
      </c>
      <c r="M63" s="50">
        <v>0.11103405703679012</v>
      </c>
      <c r="N63" s="50">
        <v>2.7814812580179225E-2</v>
      </c>
      <c r="O63" s="50">
        <v>0.85848700633299968</v>
      </c>
      <c r="P63" s="50">
        <v>0.30132716289316464</v>
      </c>
      <c r="Q63" s="51">
        <f t="shared" si="2"/>
        <v>0.33075486185474828</v>
      </c>
      <c r="R63" s="50">
        <v>0.30802253226263221</v>
      </c>
      <c r="S63" s="50">
        <v>0.41369044904336016</v>
      </c>
      <c r="T63" s="51">
        <f t="shared" si="3"/>
        <v>0.33075486185474828</v>
      </c>
      <c r="U63" s="51">
        <f t="shared" si="4"/>
        <v>5.7013075474662542E-2</v>
      </c>
      <c r="V63" s="51">
        <f t="shared" si="5"/>
        <v>0.33075486185474828</v>
      </c>
      <c r="W63" s="51">
        <f t="shared" si="6"/>
        <v>0.11103405703679012</v>
      </c>
      <c r="X63" s="51">
        <f t="shared" si="7"/>
        <v>0.33075486185474828</v>
      </c>
      <c r="Y63" s="50">
        <v>5.0688642309169016E-2</v>
      </c>
      <c r="Z63" s="50">
        <v>0</v>
      </c>
      <c r="AA63" s="50">
        <v>0.43066497882071403</v>
      </c>
      <c r="AB63" s="50">
        <v>0.33672652897766076</v>
      </c>
      <c r="AC63" s="50">
        <v>6.4964924218332304E-2</v>
      </c>
      <c r="AD63" s="84">
        <f t="shared" si="8"/>
        <v>0.326578567180626</v>
      </c>
      <c r="AE63" s="50">
        <v>0.34697607063870362</v>
      </c>
      <c r="AF63" s="50">
        <v>0.326578567180626</v>
      </c>
      <c r="AG63" s="50">
        <v>0.33075486185474828</v>
      </c>
      <c r="AH63" s="50">
        <v>0</v>
      </c>
      <c r="AI63" s="50">
        <v>5.7013075474662542E-2</v>
      </c>
      <c r="AJ63" s="50">
        <v>1.8509818581464065E-2</v>
      </c>
      <c r="AK63" s="50">
        <v>0</v>
      </c>
      <c r="AL63" s="50">
        <v>0</v>
      </c>
      <c r="AM63" s="50">
        <v>0</v>
      </c>
      <c r="AN63" s="50">
        <v>0</v>
      </c>
      <c r="AO63" s="50">
        <v>0</v>
      </c>
      <c r="AP63" s="50">
        <v>0</v>
      </c>
      <c r="AQ63" s="50">
        <v>0</v>
      </c>
      <c r="AR63" s="50">
        <v>0</v>
      </c>
      <c r="AS63" s="50">
        <v>0</v>
      </c>
      <c r="AT63" s="50">
        <v>0</v>
      </c>
      <c r="AU63" s="50">
        <v>0</v>
      </c>
      <c r="AV63" s="50">
        <v>0</v>
      </c>
      <c r="AW63" s="50">
        <v>0</v>
      </c>
      <c r="AX63" s="50">
        <v>0</v>
      </c>
      <c r="AY63" s="50">
        <v>0</v>
      </c>
      <c r="AZ63" s="50">
        <v>0</v>
      </c>
      <c r="BA63" s="50">
        <v>0</v>
      </c>
      <c r="BB63" s="50">
        <v>0</v>
      </c>
      <c r="BC63" s="50">
        <v>0</v>
      </c>
      <c r="BD63" s="50">
        <v>0</v>
      </c>
    </row>
    <row r="64" spans="2:56" x14ac:dyDescent="0.25">
      <c r="B64" s="48">
        <v>54</v>
      </c>
      <c r="C64" s="50">
        <v>0</v>
      </c>
      <c r="D64" s="50">
        <v>0.10556244466339829</v>
      </c>
      <c r="E64" s="50">
        <v>0.17437897901872229</v>
      </c>
      <c r="F64" s="50">
        <v>0.48181446739785627</v>
      </c>
      <c r="G64" s="50">
        <v>0.3229155592129731</v>
      </c>
      <c r="H64" s="84">
        <f t="shared" si="0"/>
        <v>0.85848700633299968</v>
      </c>
      <c r="I64" s="50">
        <v>9.1375381694507374E-2</v>
      </c>
      <c r="J64" s="50">
        <v>3.267010985623707E-2</v>
      </c>
      <c r="K64" s="84">
        <f t="shared" si="1"/>
        <v>0.17437897901872229</v>
      </c>
      <c r="L64" s="50">
        <v>1.2015908134889437E-2</v>
      </c>
      <c r="M64" s="50">
        <v>0.11103405703679012</v>
      </c>
      <c r="N64" s="50">
        <v>2.7814812580179225E-2</v>
      </c>
      <c r="O64" s="50">
        <v>0.85848700633299968</v>
      </c>
      <c r="P64" s="50">
        <v>0.30132716289316464</v>
      </c>
      <c r="Q64" s="51">
        <f t="shared" si="2"/>
        <v>0.33075486185474828</v>
      </c>
      <c r="R64" s="50">
        <v>0.30802253226263221</v>
      </c>
      <c r="S64" s="50">
        <v>0.41369044904336016</v>
      </c>
      <c r="T64" s="51">
        <f t="shared" si="3"/>
        <v>0.33075486185474828</v>
      </c>
      <c r="U64" s="51">
        <f t="shared" si="4"/>
        <v>5.7013075474662542E-2</v>
      </c>
      <c r="V64" s="51">
        <f t="shared" si="5"/>
        <v>0.33075486185474828</v>
      </c>
      <c r="W64" s="51">
        <f t="shared" si="6"/>
        <v>0.11103405703679012</v>
      </c>
      <c r="X64" s="51">
        <f t="shared" si="7"/>
        <v>0.33075486185474828</v>
      </c>
      <c r="Y64" s="50">
        <v>5.0688642309169016E-2</v>
      </c>
      <c r="Z64" s="50">
        <v>0</v>
      </c>
      <c r="AA64" s="50">
        <v>0.43066497882071403</v>
      </c>
      <c r="AB64" s="50">
        <v>0.33672652897766076</v>
      </c>
      <c r="AC64" s="50">
        <v>6.4964924218332304E-2</v>
      </c>
      <c r="AD64" s="84">
        <f t="shared" si="8"/>
        <v>0.326578567180626</v>
      </c>
      <c r="AE64" s="50">
        <v>0.34697607063870362</v>
      </c>
      <c r="AF64" s="50">
        <v>0.326578567180626</v>
      </c>
      <c r="AG64" s="50">
        <v>0.33075486185474828</v>
      </c>
      <c r="AH64" s="50">
        <v>0</v>
      </c>
      <c r="AI64" s="50">
        <v>5.7013075474662542E-2</v>
      </c>
      <c r="AJ64" s="50">
        <v>1.8509818581464065E-2</v>
      </c>
      <c r="AK64" s="50">
        <v>0</v>
      </c>
      <c r="AL64" s="50">
        <v>0</v>
      </c>
      <c r="AM64" s="50">
        <v>0</v>
      </c>
      <c r="AN64" s="50">
        <v>0</v>
      </c>
      <c r="AO64" s="50">
        <v>0</v>
      </c>
      <c r="AP64" s="50">
        <v>0</v>
      </c>
      <c r="AQ64" s="50">
        <v>0</v>
      </c>
      <c r="AR64" s="50">
        <v>0</v>
      </c>
      <c r="AS64" s="50">
        <v>0</v>
      </c>
      <c r="AT64" s="50">
        <v>0</v>
      </c>
      <c r="AU64" s="50">
        <v>0</v>
      </c>
      <c r="AV64" s="50">
        <v>0</v>
      </c>
      <c r="AW64" s="50">
        <v>0</v>
      </c>
      <c r="AX64" s="50">
        <v>0</v>
      </c>
      <c r="AY64" s="50">
        <v>0</v>
      </c>
      <c r="AZ64" s="50">
        <v>0</v>
      </c>
      <c r="BA64" s="50">
        <v>0</v>
      </c>
      <c r="BB64" s="50">
        <v>0</v>
      </c>
      <c r="BC64" s="50">
        <v>0</v>
      </c>
      <c r="BD64" s="50">
        <v>0</v>
      </c>
    </row>
    <row r="65" spans="2:56" x14ac:dyDescent="0.25">
      <c r="B65" s="48">
        <v>55</v>
      </c>
      <c r="C65" s="50">
        <v>0</v>
      </c>
      <c r="D65" s="50">
        <v>0.10556244466339829</v>
      </c>
      <c r="E65" s="50">
        <v>0.17437897901872229</v>
      </c>
      <c r="F65" s="50">
        <v>0.48181446739785627</v>
      </c>
      <c r="G65" s="50">
        <v>0.3229155592129731</v>
      </c>
      <c r="H65" s="84">
        <f t="shared" si="0"/>
        <v>0.85848700633299968</v>
      </c>
      <c r="I65" s="50">
        <v>9.1375381694507374E-2</v>
      </c>
      <c r="J65" s="50">
        <v>3.267010985623707E-2</v>
      </c>
      <c r="K65" s="84">
        <f t="shared" si="1"/>
        <v>0.17437897901872229</v>
      </c>
      <c r="L65" s="50">
        <v>1.2015908134889437E-2</v>
      </c>
      <c r="M65" s="50">
        <v>0.11103405703679012</v>
      </c>
      <c r="N65" s="50">
        <v>2.7814812580179225E-2</v>
      </c>
      <c r="O65" s="50">
        <v>0.85848700633299968</v>
      </c>
      <c r="P65" s="50">
        <v>0.30132716289316464</v>
      </c>
      <c r="Q65" s="51">
        <f t="shared" si="2"/>
        <v>0.33075486185474828</v>
      </c>
      <c r="R65" s="50">
        <v>0.30802253226263221</v>
      </c>
      <c r="S65" s="50">
        <v>0.41369044904336016</v>
      </c>
      <c r="T65" s="51">
        <f t="shared" si="3"/>
        <v>0.33075486185474828</v>
      </c>
      <c r="U65" s="51">
        <f t="shared" si="4"/>
        <v>5.7013075474662542E-2</v>
      </c>
      <c r="V65" s="51">
        <f t="shared" si="5"/>
        <v>0.33075486185474828</v>
      </c>
      <c r="W65" s="51">
        <f t="shared" si="6"/>
        <v>0.11103405703679012</v>
      </c>
      <c r="X65" s="51">
        <f t="shared" si="7"/>
        <v>0.33075486185474828</v>
      </c>
      <c r="Y65" s="50">
        <v>5.0688642309169016E-2</v>
      </c>
      <c r="Z65" s="50">
        <v>0</v>
      </c>
      <c r="AA65" s="50">
        <v>0.43066497882071403</v>
      </c>
      <c r="AB65" s="50">
        <v>0.33672652897766076</v>
      </c>
      <c r="AC65" s="50">
        <v>6.4964924218332304E-2</v>
      </c>
      <c r="AD65" s="84">
        <f t="shared" si="8"/>
        <v>0.326578567180626</v>
      </c>
      <c r="AE65" s="50">
        <v>0.34697607063870362</v>
      </c>
      <c r="AF65" s="50">
        <v>0.326578567180626</v>
      </c>
      <c r="AG65" s="50">
        <v>0.33075486185474828</v>
      </c>
      <c r="AH65" s="50">
        <v>0</v>
      </c>
      <c r="AI65" s="50">
        <v>5.7013075474662542E-2</v>
      </c>
      <c r="AJ65" s="50">
        <v>1.8509818581464065E-2</v>
      </c>
      <c r="AK65" s="50">
        <v>0</v>
      </c>
      <c r="AL65" s="50">
        <v>0</v>
      </c>
      <c r="AM65" s="50">
        <v>0</v>
      </c>
      <c r="AN65" s="50">
        <v>0</v>
      </c>
      <c r="AO65" s="50">
        <v>0</v>
      </c>
      <c r="AP65" s="50">
        <v>0</v>
      </c>
      <c r="AQ65" s="50">
        <v>0</v>
      </c>
      <c r="AR65" s="50">
        <v>0</v>
      </c>
      <c r="AS65" s="50">
        <v>0</v>
      </c>
      <c r="AT65" s="50">
        <v>0</v>
      </c>
      <c r="AU65" s="50">
        <v>0</v>
      </c>
      <c r="AV65" s="50">
        <v>0</v>
      </c>
      <c r="AW65" s="50">
        <v>0</v>
      </c>
      <c r="AX65" s="50">
        <v>0</v>
      </c>
      <c r="AY65" s="50">
        <v>0</v>
      </c>
      <c r="AZ65" s="50">
        <v>0</v>
      </c>
      <c r="BA65" s="50">
        <v>0</v>
      </c>
      <c r="BB65" s="50">
        <v>0</v>
      </c>
      <c r="BC65" s="50">
        <v>0</v>
      </c>
      <c r="BD65" s="50">
        <v>0</v>
      </c>
    </row>
    <row r="66" spans="2:56" x14ac:dyDescent="0.25">
      <c r="B66" s="48">
        <v>56</v>
      </c>
      <c r="C66" s="50">
        <v>0</v>
      </c>
      <c r="D66" s="50">
        <v>0.10556244466339829</v>
      </c>
      <c r="E66" s="50">
        <v>0.17437897901872229</v>
      </c>
      <c r="F66" s="50">
        <v>0.48181446739785627</v>
      </c>
      <c r="G66" s="50">
        <v>0.3229155592129731</v>
      </c>
      <c r="H66" s="84">
        <f t="shared" si="0"/>
        <v>0.85848700633299968</v>
      </c>
      <c r="I66" s="50">
        <v>9.1375381694507374E-2</v>
      </c>
      <c r="J66" s="50">
        <v>3.267010985623707E-2</v>
      </c>
      <c r="K66" s="84">
        <f t="shared" si="1"/>
        <v>0.17437897901872229</v>
      </c>
      <c r="L66" s="50">
        <v>1.2015908134889437E-2</v>
      </c>
      <c r="M66" s="50">
        <v>0.11103405703679012</v>
      </c>
      <c r="N66" s="50">
        <v>2.7814812580179225E-2</v>
      </c>
      <c r="O66" s="50">
        <v>0.85848700633299968</v>
      </c>
      <c r="P66" s="50">
        <v>0.30132716289316464</v>
      </c>
      <c r="Q66" s="51">
        <f t="shared" si="2"/>
        <v>0.33075486185474828</v>
      </c>
      <c r="R66" s="50">
        <v>0.30802253226263221</v>
      </c>
      <c r="S66" s="50">
        <v>0.41369044904336016</v>
      </c>
      <c r="T66" s="51">
        <f t="shared" si="3"/>
        <v>0.33075486185474828</v>
      </c>
      <c r="U66" s="51">
        <f t="shared" si="4"/>
        <v>5.7013075474662542E-2</v>
      </c>
      <c r="V66" s="51">
        <f t="shared" si="5"/>
        <v>0.33075486185474828</v>
      </c>
      <c r="W66" s="51">
        <f t="shared" si="6"/>
        <v>0.11103405703679012</v>
      </c>
      <c r="X66" s="51">
        <f t="shared" si="7"/>
        <v>0.33075486185474828</v>
      </c>
      <c r="Y66" s="50">
        <v>5.0688642309169016E-2</v>
      </c>
      <c r="Z66" s="50">
        <v>0</v>
      </c>
      <c r="AA66" s="50">
        <v>0.43066497882071403</v>
      </c>
      <c r="AB66" s="50">
        <v>0.33672652897766076</v>
      </c>
      <c r="AC66" s="50">
        <v>6.4964924218332304E-2</v>
      </c>
      <c r="AD66" s="84">
        <f t="shared" si="8"/>
        <v>0.326578567180626</v>
      </c>
      <c r="AE66" s="50">
        <v>0.34697607063870362</v>
      </c>
      <c r="AF66" s="50">
        <v>0.326578567180626</v>
      </c>
      <c r="AG66" s="50">
        <v>0.33075486185474828</v>
      </c>
      <c r="AH66" s="50">
        <v>0</v>
      </c>
      <c r="AI66" s="50">
        <v>5.7013075474662542E-2</v>
      </c>
      <c r="AJ66" s="50">
        <v>1.8509818581464065E-2</v>
      </c>
      <c r="AK66" s="50">
        <v>0</v>
      </c>
      <c r="AL66" s="50">
        <v>0</v>
      </c>
      <c r="AM66" s="50">
        <v>0</v>
      </c>
      <c r="AN66" s="50">
        <v>0</v>
      </c>
      <c r="AO66" s="50">
        <v>0</v>
      </c>
      <c r="AP66" s="50">
        <v>0</v>
      </c>
      <c r="AQ66" s="50">
        <v>0</v>
      </c>
      <c r="AR66" s="50">
        <v>0</v>
      </c>
      <c r="AS66" s="50">
        <v>0</v>
      </c>
      <c r="AT66" s="50">
        <v>0</v>
      </c>
      <c r="AU66" s="50">
        <v>0</v>
      </c>
      <c r="AV66" s="50">
        <v>0</v>
      </c>
      <c r="AW66" s="50">
        <v>0</v>
      </c>
      <c r="AX66" s="50">
        <v>0</v>
      </c>
      <c r="AY66" s="50">
        <v>0</v>
      </c>
      <c r="AZ66" s="50">
        <v>0</v>
      </c>
      <c r="BA66" s="50">
        <v>0</v>
      </c>
      <c r="BB66" s="50">
        <v>0</v>
      </c>
      <c r="BC66" s="50">
        <v>0</v>
      </c>
      <c r="BD66" s="50">
        <v>0</v>
      </c>
    </row>
    <row r="67" spans="2:56" x14ac:dyDescent="0.25">
      <c r="B67" s="48">
        <v>57</v>
      </c>
      <c r="C67" s="50">
        <v>0</v>
      </c>
      <c r="D67" s="50">
        <v>0.10556244466339829</v>
      </c>
      <c r="E67" s="50">
        <v>0.17437897901872229</v>
      </c>
      <c r="F67" s="50">
        <v>0.48181446739785627</v>
      </c>
      <c r="G67" s="50">
        <v>0.3229155592129731</v>
      </c>
      <c r="H67" s="84">
        <f t="shared" si="0"/>
        <v>0.85848700633299968</v>
      </c>
      <c r="I67" s="50">
        <v>9.1375381694507374E-2</v>
      </c>
      <c r="J67" s="50">
        <v>3.267010985623707E-2</v>
      </c>
      <c r="K67" s="84">
        <f t="shared" si="1"/>
        <v>0.17437897901872229</v>
      </c>
      <c r="L67" s="50">
        <v>1.2015908134889437E-2</v>
      </c>
      <c r="M67" s="50">
        <v>0.11103405703679012</v>
      </c>
      <c r="N67" s="50">
        <v>2.7814812580179225E-2</v>
      </c>
      <c r="O67" s="50">
        <v>0.85848700633299968</v>
      </c>
      <c r="P67" s="50">
        <v>0.30132716289316464</v>
      </c>
      <c r="Q67" s="51">
        <f t="shared" si="2"/>
        <v>0.33075486185474828</v>
      </c>
      <c r="R67" s="50">
        <v>0.30802253226263221</v>
      </c>
      <c r="S67" s="50">
        <v>0.41369044904336016</v>
      </c>
      <c r="T67" s="51">
        <f t="shared" si="3"/>
        <v>0.33075486185474828</v>
      </c>
      <c r="U67" s="51">
        <f t="shared" si="4"/>
        <v>5.7013075474662542E-2</v>
      </c>
      <c r="V67" s="51">
        <f t="shared" si="5"/>
        <v>0.33075486185474828</v>
      </c>
      <c r="W67" s="51">
        <f t="shared" si="6"/>
        <v>0.11103405703679012</v>
      </c>
      <c r="X67" s="51">
        <f t="shared" si="7"/>
        <v>0.33075486185474828</v>
      </c>
      <c r="Y67" s="50">
        <v>5.0688642309169016E-2</v>
      </c>
      <c r="Z67" s="50">
        <v>0</v>
      </c>
      <c r="AA67" s="50">
        <v>0.43066497882071403</v>
      </c>
      <c r="AB67" s="50">
        <v>0.33672652897766076</v>
      </c>
      <c r="AC67" s="50">
        <v>6.4964924218332304E-2</v>
      </c>
      <c r="AD67" s="84">
        <f t="shared" si="8"/>
        <v>0.326578567180626</v>
      </c>
      <c r="AE67" s="50">
        <v>0.34697607063870362</v>
      </c>
      <c r="AF67" s="50">
        <v>0.326578567180626</v>
      </c>
      <c r="AG67" s="50">
        <v>0.33075486185474828</v>
      </c>
      <c r="AH67" s="50">
        <v>0</v>
      </c>
      <c r="AI67" s="50">
        <v>5.7013075474662542E-2</v>
      </c>
      <c r="AJ67" s="50">
        <v>1.8509818581464065E-2</v>
      </c>
      <c r="AK67" s="50">
        <v>0</v>
      </c>
      <c r="AL67" s="50">
        <v>0</v>
      </c>
      <c r="AM67" s="50">
        <v>0</v>
      </c>
      <c r="AN67" s="50">
        <v>0</v>
      </c>
      <c r="AO67" s="50">
        <v>0</v>
      </c>
      <c r="AP67" s="50">
        <v>0</v>
      </c>
      <c r="AQ67" s="50">
        <v>0</v>
      </c>
      <c r="AR67" s="50">
        <v>0</v>
      </c>
      <c r="AS67" s="50">
        <v>0</v>
      </c>
      <c r="AT67" s="50">
        <v>0</v>
      </c>
      <c r="AU67" s="50">
        <v>0</v>
      </c>
      <c r="AV67" s="50">
        <v>0</v>
      </c>
      <c r="AW67" s="50">
        <v>0</v>
      </c>
      <c r="AX67" s="50">
        <v>0</v>
      </c>
      <c r="AY67" s="50">
        <v>0</v>
      </c>
      <c r="AZ67" s="50">
        <v>0</v>
      </c>
      <c r="BA67" s="50">
        <v>0</v>
      </c>
      <c r="BB67" s="50">
        <v>0</v>
      </c>
      <c r="BC67" s="50">
        <v>0</v>
      </c>
      <c r="BD67" s="50">
        <v>0</v>
      </c>
    </row>
    <row r="68" spans="2:56" x14ac:dyDescent="0.25">
      <c r="B68" s="48">
        <v>58</v>
      </c>
      <c r="C68" s="50">
        <v>0</v>
      </c>
      <c r="D68" s="50">
        <v>0.10556244466339829</v>
      </c>
      <c r="E68" s="50">
        <v>0.17437897901872229</v>
      </c>
      <c r="F68" s="50">
        <v>0.48181446739785627</v>
      </c>
      <c r="G68" s="50">
        <v>0.3229155592129731</v>
      </c>
      <c r="H68" s="84">
        <f t="shared" si="0"/>
        <v>0.85848700633299968</v>
      </c>
      <c r="I68" s="50">
        <v>9.1375381694507374E-2</v>
      </c>
      <c r="J68" s="50">
        <v>3.267010985623707E-2</v>
      </c>
      <c r="K68" s="84">
        <f t="shared" si="1"/>
        <v>0.17437897901872229</v>
      </c>
      <c r="L68" s="50">
        <v>1.2015908134889437E-2</v>
      </c>
      <c r="M68" s="50">
        <v>0.11103405703679012</v>
      </c>
      <c r="N68" s="50">
        <v>2.7814812580179225E-2</v>
      </c>
      <c r="O68" s="50">
        <v>0.85848700633299968</v>
      </c>
      <c r="P68" s="50">
        <v>0.30132716289316464</v>
      </c>
      <c r="Q68" s="51">
        <f t="shared" si="2"/>
        <v>0.33075486185474828</v>
      </c>
      <c r="R68" s="50">
        <v>0.30802253226263221</v>
      </c>
      <c r="S68" s="50">
        <v>0.41369044904336016</v>
      </c>
      <c r="T68" s="51">
        <f t="shared" si="3"/>
        <v>0.33075486185474828</v>
      </c>
      <c r="U68" s="51">
        <f t="shared" si="4"/>
        <v>5.7013075474662542E-2</v>
      </c>
      <c r="V68" s="51">
        <f t="shared" si="5"/>
        <v>0.33075486185474828</v>
      </c>
      <c r="W68" s="51">
        <f t="shared" si="6"/>
        <v>0.11103405703679012</v>
      </c>
      <c r="X68" s="51">
        <f t="shared" si="7"/>
        <v>0.33075486185474828</v>
      </c>
      <c r="Y68" s="50">
        <v>5.0688642309169016E-2</v>
      </c>
      <c r="Z68" s="50">
        <v>0</v>
      </c>
      <c r="AA68" s="50">
        <v>0.43066497882071403</v>
      </c>
      <c r="AB68" s="50">
        <v>0.33672652897766076</v>
      </c>
      <c r="AC68" s="50">
        <v>6.4964924218332304E-2</v>
      </c>
      <c r="AD68" s="84">
        <f t="shared" si="8"/>
        <v>0.326578567180626</v>
      </c>
      <c r="AE68" s="50">
        <v>0.34697607063870362</v>
      </c>
      <c r="AF68" s="50">
        <v>0.326578567180626</v>
      </c>
      <c r="AG68" s="50">
        <v>0.33075486185474828</v>
      </c>
      <c r="AH68" s="50">
        <v>0</v>
      </c>
      <c r="AI68" s="50">
        <v>5.7013075474662542E-2</v>
      </c>
      <c r="AJ68" s="50">
        <v>1.8509818581464065E-2</v>
      </c>
      <c r="AK68" s="50">
        <v>0</v>
      </c>
      <c r="AL68" s="50">
        <v>0</v>
      </c>
      <c r="AM68" s="50">
        <v>0</v>
      </c>
      <c r="AN68" s="50">
        <v>0</v>
      </c>
      <c r="AO68" s="50">
        <v>0</v>
      </c>
      <c r="AP68" s="50">
        <v>0</v>
      </c>
      <c r="AQ68" s="50">
        <v>0</v>
      </c>
      <c r="AR68" s="50">
        <v>0</v>
      </c>
      <c r="AS68" s="50">
        <v>0</v>
      </c>
      <c r="AT68" s="50">
        <v>0</v>
      </c>
      <c r="AU68" s="50">
        <v>0</v>
      </c>
      <c r="AV68" s="50">
        <v>0</v>
      </c>
      <c r="AW68" s="50">
        <v>0</v>
      </c>
      <c r="AX68" s="50">
        <v>0</v>
      </c>
      <c r="AY68" s="50">
        <v>0</v>
      </c>
      <c r="AZ68" s="50">
        <v>0</v>
      </c>
      <c r="BA68" s="50">
        <v>0</v>
      </c>
      <c r="BB68" s="50">
        <v>0</v>
      </c>
      <c r="BC68" s="50">
        <v>0</v>
      </c>
      <c r="BD68" s="50">
        <v>0</v>
      </c>
    </row>
    <row r="69" spans="2:56" x14ac:dyDescent="0.25">
      <c r="B69" s="48">
        <v>59</v>
      </c>
      <c r="C69" s="50">
        <v>0</v>
      </c>
      <c r="D69" s="50">
        <v>0.10556244466339829</v>
      </c>
      <c r="E69" s="50">
        <v>0.17437897901872229</v>
      </c>
      <c r="F69" s="50">
        <v>0.48181446739785627</v>
      </c>
      <c r="G69" s="50">
        <v>0.3229155592129731</v>
      </c>
      <c r="H69" s="84">
        <f t="shared" si="0"/>
        <v>0.85848700633299968</v>
      </c>
      <c r="I69" s="50">
        <v>9.1375381694507374E-2</v>
      </c>
      <c r="J69" s="50">
        <v>3.267010985623707E-2</v>
      </c>
      <c r="K69" s="84">
        <f t="shared" si="1"/>
        <v>0.17437897901872229</v>
      </c>
      <c r="L69" s="50">
        <v>1.2015908134889437E-2</v>
      </c>
      <c r="M69" s="50">
        <v>0.11103405703679012</v>
      </c>
      <c r="N69" s="50">
        <v>2.7814812580179225E-2</v>
      </c>
      <c r="O69" s="50">
        <v>0.85848700633299968</v>
      </c>
      <c r="P69" s="50">
        <v>0.30132716289316464</v>
      </c>
      <c r="Q69" s="51">
        <f t="shared" si="2"/>
        <v>0.33075486185474828</v>
      </c>
      <c r="R69" s="50">
        <v>0.30802253226263221</v>
      </c>
      <c r="S69" s="50">
        <v>0.41369044904336016</v>
      </c>
      <c r="T69" s="51">
        <f t="shared" si="3"/>
        <v>0.33075486185474828</v>
      </c>
      <c r="U69" s="51">
        <f t="shared" si="4"/>
        <v>5.7013075474662542E-2</v>
      </c>
      <c r="V69" s="51">
        <f t="shared" si="5"/>
        <v>0.33075486185474828</v>
      </c>
      <c r="W69" s="51">
        <f t="shared" si="6"/>
        <v>0.11103405703679012</v>
      </c>
      <c r="X69" s="51">
        <f t="shared" si="7"/>
        <v>0.33075486185474828</v>
      </c>
      <c r="Y69" s="50">
        <v>5.0688642309169016E-2</v>
      </c>
      <c r="Z69" s="50">
        <v>0</v>
      </c>
      <c r="AA69" s="50">
        <v>0.43066497882071403</v>
      </c>
      <c r="AB69" s="50">
        <v>0.33672652897766076</v>
      </c>
      <c r="AC69" s="50">
        <v>6.4964924218332304E-2</v>
      </c>
      <c r="AD69" s="84">
        <f t="shared" si="8"/>
        <v>0.326578567180626</v>
      </c>
      <c r="AE69" s="50">
        <v>0.34697607063870362</v>
      </c>
      <c r="AF69" s="50">
        <v>0.326578567180626</v>
      </c>
      <c r="AG69" s="50">
        <v>0.33075486185474828</v>
      </c>
      <c r="AH69" s="50">
        <v>0</v>
      </c>
      <c r="AI69" s="50">
        <v>5.7013075474662542E-2</v>
      </c>
      <c r="AJ69" s="50">
        <v>1.8509818581464065E-2</v>
      </c>
      <c r="AK69" s="50">
        <v>0</v>
      </c>
      <c r="AL69" s="50">
        <v>0</v>
      </c>
      <c r="AM69" s="50">
        <v>0</v>
      </c>
      <c r="AN69" s="50">
        <v>0</v>
      </c>
      <c r="AO69" s="50">
        <v>0</v>
      </c>
      <c r="AP69" s="50">
        <v>0</v>
      </c>
      <c r="AQ69" s="50">
        <v>0</v>
      </c>
      <c r="AR69" s="50">
        <v>0</v>
      </c>
      <c r="AS69" s="50">
        <v>0</v>
      </c>
      <c r="AT69" s="50">
        <v>0</v>
      </c>
      <c r="AU69" s="50">
        <v>0</v>
      </c>
      <c r="AV69" s="50">
        <v>0</v>
      </c>
      <c r="AW69" s="50">
        <v>0</v>
      </c>
      <c r="AX69" s="50">
        <v>0</v>
      </c>
      <c r="AY69" s="50">
        <v>0</v>
      </c>
      <c r="AZ69" s="50">
        <v>0</v>
      </c>
      <c r="BA69" s="50">
        <v>0</v>
      </c>
      <c r="BB69" s="50">
        <v>0</v>
      </c>
      <c r="BC69" s="50">
        <v>0</v>
      </c>
      <c r="BD69" s="50">
        <v>0</v>
      </c>
    </row>
    <row r="70" spans="2:56" x14ac:dyDescent="0.25">
      <c r="B70" s="48">
        <v>60</v>
      </c>
      <c r="C70" s="50">
        <v>0</v>
      </c>
      <c r="D70" s="50">
        <v>0.10556244466339829</v>
      </c>
      <c r="E70" s="50">
        <v>0.17437897901872229</v>
      </c>
      <c r="F70" s="50">
        <v>0.48181446739785627</v>
      </c>
      <c r="G70" s="50">
        <v>0.3229155592129731</v>
      </c>
      <c r="H70" s="84">
        <f t="shared" si="0"/>
        <v>0.85848700633299968</v>
      </c>
      <c r="I70" s="50">
        <v>9.1375381694507374E-2</v>
      </c>
      <c r="J70" s="50">
        <v>3.267010985623707E-2</v>
      </c>
      <c r="K70" s="84">
        <f t="shared" si="1"/>
        <v>0.17437897901872229</v>
      </c>
      <c r="L70" s="50">
        <v>1.2015908134889437E-2</v>
      </c>
      <c r="M70" s="50">
        <v>0.11103405703679012</v>
      </c>
      <c r="N70" s="50">
        <v>2.7814812580179225E-2</v>
      </c>
      <c r="O70" s="50">
        <v>0.85848700633299968</v>
      </c>
      <c r="P70" s="50">
        <v>0.30132716289316464</v>
      </c>
      <c r="Q70" s="51">
        <f t="shared" si="2"/>
        <v>0.33075486185474828</v>
      </c>
      <c r="R70" s="50">
        <v>0.30802253226263221</v>
      </c>
      <c r="S70" s="50">
        <v>0.41369044904336016</v>
      </c>
      <c r="T70" s="51">
        <f t="shared" si="3"/>
        <v>0.33075486185474828</v>
      </c>
      <c r="U70" s="51">
        <f t="shared" si="4"/>
        <v>5.7013075474662542E-2</v>
      </c>
      <c r="V70" s="51">
        <f t="shared" si="5"/>
        <v>0.33075486185474828</v>
      </c>
      <c r="W70" s="51">
        <f t="shared" si="6"/>
        <v>0.11103405703679012</v>
      </c>
      <c r="X70" s="51">
        <f t="shared" si="7"/>
        <v>0.33075486185474828</v>
      </c>
      <c r="Y70" s="50">
        <v>5.0688642309169016E-2</v>
      </c>
      <c r="Z70" s="50">
        <v>0</v>
      </c>
      <c r="AA70" s="50">
        <v>0.43066497882071403</v>
      </c>
      <c r="AB70" s="50">
        <v>0.33672652897766076</v>
      </c>
      <c r="AC70" s="50">
        <v>6.4964924218332304E-2</v>
      </c>
      <c r="AD70" s="84">
        <f t="shared" si="8"/>
        <v>0.326578567180626</v>
      </c>
      <c r="AE70" s="50">
        <v>0.34697607063870362</v>
      </c>
      <c r="AF70" s="50">
        <v>0.326578567180626</v>
      </c>
      <c r="AG70" s="50">
        <v>0.33075486185474828</v>
      </c>
      <c r="AH70" s="50">
        <v>0</v>
      </c>
      <c r="AI70" s="50">
        <v>5.7013075474662542E-2</v>
      </c>
      <c r="AJ70" s="50">
        <v>1.8509818581464065E-2</v>
      </c>
      <c r="AK70" s="50">
        <v>0</v>
      </c>
      <c r="AL70" s="50">
        <v>0</v>
      </c>
      <c r="AM70" s="50">
        <v>0</v>
      </c>
      <c r="AN70" s="50">
        <v>0</v>
      </c>
      <c r="AO70" s="50">
        <v>0</v>
      </c>
      <c r="AP70" s="50">
        <v>0</v>
      </c>
      <c r="AQ70" s="50">
        <v>0</v>
      </c>
      <c r="AR70" s="50">
        <v>0</v>
      </c>
      <c r="AS70" s="50">
        <v>0</v>
      </c>
      <c r="AT70" s="50">
        <v>0</v>
      </c>
      <c r="AU70" s="50">
        <v>0</v>
      </c>
      <c r="AV70" s="50">
        <v>0</v>
      </c>
      <c r="AW70" s="50">
        <v>0</v>
      </c>
      <c r="AX70" s="50">
        <v>0</v>
      </c>
      <c r="AY70" s="50">
        <v>0</v>
      </c>
      <c r="AZ70" s="50">
        <v>0</v>
      </c>
      <c r="BA70" s="50">
        <v>0</v>
      </c>
      <c r="BB70" s="50">
        <v>0</v>
      </c>
      <c r="BC70" s="50">
        <v>0</v>
      </c>
      <c r="BD70" s="5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Q41"/>
  <sheetViews>
    <sheetView workbookViewId="0"/>
  </sheetViews>
  <sheetFormatPr defaultColWidth="9.140625" defaultRowHeight="15" x14ac:dyDescent="0.25"/>
  <sheetData>
    <row r="8" spans="1:17" x14ac:dyDescent="0.25">
      <c r="C8" s="49" t="s">
        <v>155</v>
      </c>
      <c r="K8" s="49" t="s">
        <v>156</v>
      </c>
    </row>
    <row r="10" spans="1:17" x14ac:dyDescent="0.25">
      <c r="B10" t="s">
        <v>157</v>
      </c>
      <c r="C10">
        <v>0</v>
      </c>
      <c r="D10">
        <v>1</v>
      </c>
      <c r="E10">
        <v>2</v>
      </c>
      <c r="F10">
        <v>3</v>
      </c>
      <c r="G10">
        <v>4</v>
      </c>
      <c r="H10">
        <v>5</v>
      </c>
      <c r="I10">
        <v>6</v>
      </c>
      <c r="K10">
        <f t="shared" ref="K10:P10" si="0">C10</f>
        <v>0</v>
      </c>
      <c r="L10">
        <f t="shared" si="0"/>
        <v>1</v>
      </c>
      <c r="M10">
        <f t="shared" si="0"/>
        <v>2</v>
      </c>
      <c r="N10">
        <f t="shared" si="0"/>
        <v>3</v>
      </c>
      <c r="O10">
        <f t="shared" si="0"/>
        <v>4</v>
      </c>
      <c r="P10">
        <f t="shared" si="0"/>
        <v>5</v>
      </c>
    </row>
    <row r="11" spans="1:17" x14ac:dyDescent="0.25"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</row>
    <row r="12" spans="1:17" x14ac:dyDescent="0.25">
      <c r="A12" s="49"/>
      <c r="B12" s="49">
        <v>1</v>
      </c>
      <c r="C12" s="49">
        <v>0</v>
      </c>
      <c r="D12" s="49">
        <v>1.7499999999998073</v>
      </c>
      <c r="E12" s="49">
        <v>4.9699999999999189</v>
      </c>
      <c r="F12" s="49">
        <v>13.719999999999731</v>
      </c>
      <c r="G12" s="49">
        <v>79.939999999999884</v>
      </c>
      <c r="H12" s="49">
        <v>283.00999999999976</v>
      </c>
      <c r="I12" s="49">
        <v>962.92000000000007</v>
      </c>
      <c r="J12" s="49"/>
      <c r="K12" s="49">
        <v>0.54230000000000012</v>
      </c>
      <c r="L12" s="49">
        <v>2.1817333333333342</v>
      </c>
      <c r="M12" s="49">
        <v>2.364693727921082</v>
      </c>
      <c r="N12" s="49">
        <v>6.9753049390121982</v>
      </c>
      <c r="O12" s="49">
        <v>10.223522352235223</v>
      </c>
      <c r="P12" s="49">
        <v>7.8049999999999997</v>
      </c>
    </row>
    <row r="13" spans="1:17" x14ac:dyDescent="0.25">
      <c r="A13" s="49"/>
      <c r="B13" s="49">
        <v>2</v>
      </c>
      <c r="C13" s="49">
        <v>0.59502528964938683</v>
      </c>
      <c r="D13" s="49">
        <v>2.7305325577180461</v>
      </c>
      <c r="E13" s="49">
        <v>8.1247150710701543</v>
      </c>
      <c r="F13" s="49">
        <v>18.89048932764592</v>
      </c>
      <c r="G13" s="49">
        <v>116.14860706595418</v>
      </c>
      <c r="H13" s="49">
        <v>347.12693642814173</v>
      </c>
      <c r="I13" s="49">
        <v>938.30716713556922</v>
      </c>
      <c r="J13" s="49"/>
      <c r="K13" s="49">
        <v>1.3405384850000002</v>
      </c>
      <c r="L13" s="49">
        <v>2.5713462466666672</v>
      </c>
      <c r="M13" s="49">
        <v>3.9393999374490232</v>
      </c>
      <c r="N13" s="49">
        <v>10.182376572076107</v>
      </c>
      <c r="O13" s="49">
        <v>14.877735148252299</v>
      </c>
      <c r="P13" s="49">
        <v>11.533448499999999</v>
      </c>
    </row>
    <row r="14" spans="1:17" x14ac:dyDescent="0.25">
      <c r="A14" s="49"/>
      <c r="B14" s="49">
        <v>3</v>
      </c>
      <c r="C14" s="49">
        <v>0.39668914656743048</v>
      </c>
      <c r="D14" s="49">
        <v>3.6652521517059888</v>
      </c>
      <c r="E14" s="49">
        <v>11.147743745908656</v>
      </c>
      <c r="F14" s="49">
        <v>22.096343043470409</v>
      </c>
      <c r="G14" s="49">
        <v>141.34137013944292</v>
      </c>
      <c r="H14" s="49">
        <v>378.49682579959585</v>
      </c>
      <c r="I14" s="49">
        <v>908.6531362260049</v>
      </c>
      <c r="J14" s="49"/>
      <c r="K14" s="49">
        <v>1.3858561839943333</v>
      </c>
      <c r="L14" s="49">
        <v>3.3331452998946682</v>
      </c>
      <c r="M14" s="49">
        <v>5.5383203367382094</v>
      </c>
      <c r="N14" s="49">
        <v>13.469270596349965</v>
      </c>
      <c r="O14" s="49">
        <v>19.254218807860049</v>
      </c>
      <c r="P14" s="49">
        <v>15.151037797933332</v>
      </c>
    </row>
    <row r="15" spans="1:17" x14ac:dyDescent="0.25">
      <c r="A15" s="49"/>
      <c r="B15" s="49">
        <v>4</v>
      </c>
      <c r="C15" s="49">
        <v>0.8576576106779088</v>
      </c>
      <c r="D15" s="49">
        <v>5.0103768355302947</v>
      </c>
      <c r="E15" s="49">
        <v>12.598973662342305</v>
      </c>
      <c r="F15" s="49">
        <v>25.001121956943706</v>
      </c>
      <c r="G15" s="49">
        <v>158.3099223461839</v>
      </c>
      <c r="H15" s="49">
        <v>386.66714776000117</v>
      </c>
      <c r="I15" s="49">
        <v>878.82173868047471</v>
      </c>
      <c r="J15" s="49"/>
      <c r="K15" s="49">
        <v>1.6262322390541883</v>
      </c>
      <c r="L15" s="49">
        <v>3.9098383479472867</v>
      </c>
      <c r="M15" s="49">
        <v>6.9050694494852838</v>
      </c>
      <c r="N15" s="49">
        <v>16.686836916073545</v>
      </c>
      <c r="O15" s="49">
        <v>24.222952897296569</v>
      </c>
      <c r="P15" s="49">
        <v>18.54997613410913</v>
      </c>
    </row>
    <row r="16" spans="1:17" x14ac:dyDescent="0.25">
      <c r="A16" s="49"/>
      <c r="B16" s="49">
        <v>5</v>
      </c>
      <c r="C16" s="49">
        <v>1.218424085392189</v>
      </c>
      <c r="D16" s="49">
        <v>5.8758562049037169</v>
      </c>
      <c r="E16" s="49">
        <v>13.999887212360896</v>
      </c>
      <c r="F16" s="49">
        <v>27.572356061903335</v>
      </c>
      <c r="G16" s="49">
        <v>162.92135442628907</v>
      </c>
      <c r="H16" s="49">
        <v>389.18601718970189</v>
      </c>
      <c r="I16" s="49">
        <v>855.44284265236206</v>
      </c>
      <c r="J16" s="49"/>
      <c r="K16" s="49">
        <v>1.976000488354599</v>
      </c>
      <c r="L16" s="49">
        <v>4.3431161969044556</v>
      </c>
      <c r="M16" s="49">
        <v>8.1241349934582843</v>
      </c>
      <c r="N16" s="49">
        <v>19.841235368993249</v>
      </c>
      <c r="O16" s="49">
        <v>29.570018055964638</v>
      </c>
      <c r="P16" s="49">
        <v>21.760117758822293</v>
      </c>
    </row>
    <row r="17" spans="1:16" x14ac:dyDescent="0.25">
      <c r="A17" s="49"/>
      <c r="B17" s="49">
        <v>6</v>
      </c>
      <c r="C17" s="49">
        <v>1.5642069098998899</v>
      </c>
      <c r="D17" s="49">
        <v>6.032983963359384</v>
      </c>
      <c r="E17" s="49">
        <v>15.19050651572018</v>
      </c>
      <c r="F17" s="49">
        <v>29.57053827641953</v>
      </c>
      <c r="G17" s="49">
        <v>164.56402387090296</v>
      </c>
      <c r="H17" s="49">
        <v>390.91404666832659</v>
      </c>
      <c r="I17" s="49">
        <v>817.31585555768038</v>
      </c>
      <c r="J17" s="49"/>
      <c r="K17" s="49">
        <v>2.2461890507982547</v>
      </c>
      <c r="L17" s="49">
        <v>4.7912678563028024</v>
      </c>
      <c r="M17" s="49">
        <v>9.7867380526823329</v>
      </c>
      <c r="N17" s="49">
        <v>22.684265882857559</v>
      </c>
      <c r="O17" s="49">
        <v>34.994786510442879</v>
      </c>
      <c r="P17" s="49">
        <v>24.237680422315684</v>
      </c>
    </row>
    <row r="18" spans="1:16" x14ac:dyDescent="0.25">
      <c r="A18" s="49"/>
      <c r="B18" s="49">
        <v>7</v>
      </c>
      <c r="C18" s="49">
        <v>1.8514684677563007</v>
      </c>
      <c r="D18" s="49">
        <v>5.9652286239831875</v>
      </c>
      <c r="E18" s="49">
        <v>16.415029664348491</v>
      </c>
      <c r="F18" s="49">
        <v>30.649675961694321</v>
      </c>
      <c r="G18" s="49">
        <v>163.54719982204367</v>
      </c>
      <c r="H18" s="49">
        <v>391.66415566471295</v>
      </c>
      <c r="I18" s="49">
        <v>775.04936990587964</v>
      </c>
      <c r="J18" s="49"/>
      <c r="K18" s="49">
        <v>2.4530952957558334</v>
      </c>
      <c r="L18" s="49">
        <v>5.2359115811475503</v>
      </c>
      <c r="M18" s="49">
        <v>11.79934925980948</v>
      </c>
      <c r="N18" s="49">
        <v>25.264261614913437</v>
      </c>
      <c r="O18" s="49">
        <v>40.501981888852185</v>
      </c>
      <c r="P18" s="49">
        <v>26.092582750411776</v>
      </c>
    </row>
    <row r="19" spans="1:16" x14ac:dyDescent="0.25">
      <c r="A19" s="49"/>
      <c r="B19" s="49">
        <v>8</v>
      </c>
      <c r="C19" s="49">
        <v>1.6638835964384311</v>
      </c>
      <c r="D19" s="49">
        <v>5.8885584212965414</v>
      </c>
      <c r="E19" s="49">
        <v>17.655067010674429</v>
      </c>
      <c r="F19" s="49">
        <v>31.492708316596673</v>
      </c>
      <c r="G19" s="49">
        <v>162.45295225032828</v>
      </c>
      <c r="H19" s="49">
        <v>387.28594355696055</v>
      </c>
      <c r="I19" s="49">
        <v>755.80879978594805</v>
      </c>
      <c r="J19" s="49"/>
      <c r="K19" s="49">
        <v>2.6618420684559392</v>
      </c>
      <c r="L19" s="49">
        <v>5.7392142320031638</v>
      </c>
      <c r="M19" s="49">
        <v>13.790718623852738</v>
      </c>
      <c r="N19" s="49">
        <v>27.795913604342619</v>
      </c>
      <c r="O19" s="49">
        <v>45.880133452671579</v>
      </c>
      <c r="P19" s="49">
        <v>27.610746864775486</v>
      </c>
    </row>
    <row r="20" spans="1:16" x14ac:dyDescent="0.25">
      <c r="A20" s="49"/>
      <c r="B20" s="49">
        <v>9</v>
      </c>
      <c r="C20" s="49">
        <v>1.4790271739236749</v>
      </c>
      <c r="D20" s="49">
        <v>5.8528700990481122</v>
      </c>
      <c r="E20" s="49">
        <v>18.519217396877671</v>
      </c>
      <c r="F20" s="49">
        <v>32.186797498678253</v>
      </c>
      <c r="G20" s="49">
        <v>161.23091761764329</v>
      </c>
      <c r="H20" s="49">
        <v>381.34704244753237</v>
      </c>
      <c r="I20" s="49">
        <v>762.95163405151379</v>
      </c>
      <c r="J20" s="49"/>
      <c r="K20" s="49">
        <v>2.869144647480498</v>
      </c>
      <c r="L20" s="49">
        <v>6.28389869306638</v>
      </c>
      <c r="M20" s="49">
        <v>15.780385198124099</v>
      </c>
      <c r="N20" s="49">
        <v>30.269038749321656</v>
      </c>
      <c r="O20" s="49">
        <v>51.166693109588479</v>
      </c>
      <c r="P20" s="49">
        <v>28.800273381872444</v>
      </c>
    </row>
    <row r="21" spans="1:16" x14ac:dyDescent="0.25">
      <c r="A21" s="49"/>
      <c r="B21" s="49">
        <v>10</v>
      </c>
      <c r="C21" s="49">
        <v>1.3311385202585679</v>
      </c>
      <c r="D21" s="49">
        <v>6.0575344705057201</v>
      </c>
      <c r="E21" s="49">
        <v>18.925605359924489</v>
      </c>
      <c r="F21" s="49">
        <v>33.354166891045423</v>
      </c>
      <c r="G21" s="49">
        <v>160.56180265535357</v>
      </c>
      <c r="H21" s="49">
        <v>374.8104783187336</v>
      </c>
      <c r="I21" s="49">
        <v>774.86653141973011</v>
      </c>
      <c r="J21" s="49"/>
      <c r="K21" s="49">
        <v>3.0731670694811575</v>
      </c>
      <c r="L21" s="49">
        <v>6.8594141454056556</v>
      </c>
      <c r="M21" s="49">
        <v>17.779396430325761</v>
      </c>
      <c r="N21" s="49">
        <v>32.678606229846238</v>
      </c>
      <c r="O21" s="49">
        <v>56.384580124284845</v>
      </c>
      <c r="P21" s="49">
        <v>29.670203070136839</v>
      </c>
    </row>
    <row r="22" spans="1:16" x14ac:dyDescent="0.25">
      <c r="A22" s="49"/>
      <c r="B22" s="49">
        <v>11</v>
      </c>
      <c r="C22" s="49">
        <v>1.2101363882651706</v>
      </c>
      <c r="D22" s="49">
        <v>6.4505482004045822</v>
      </c>
      <c r="E22" s="49">
        <v>19.160078976373619</v>
      </c>
      <c r="F22" s="49">
        <v>34.802369895807757</v>
      </c>
      <c r="G22" s="49">
        <v>159.69774761778234</v>
      </c>
      <c r="H22" s="49">
        <v>365.45142161858797</v>
      </c>
      <c r="I22" s="49">
        <v>787.31480827211169</v>
      </c>
      <c r="J22" s="49"/>
      <c r="K22" s="49">
        <v>3.2794017244393312</v>
      </c>
      <c r="L22" s="49">
        <v>7.3923076644587331</v>
      </c>
      <c r="M22" s="49">
        <v>19.624576180094149</v>
      </c>
      <c r="N22" s="49">
        <v>35.027543134110651</v>
      </c>
      <c r="O22" s="49">
        <v>61.243803239550246</v>
      </c>
      <c r="P22" s="49">
        <v>30.63132001200794</v>
      </c>
    </row>
    <row r="23" spans="1:16" x14ac:dyDescent="0.25">
      <c r="A23" s="49"/>
      <c r="B23" s="49">
        <v>12</v>
      </c>
      <c r="C23" s="49">
        <v>1.109299680183695</v>
      </c>
      <c r="D23" s="49">
        <v>7.1213785901189652</v>
      </c>
      <c r="E23" s="49">
        <v>19.270791110624241</v>
      </c>
      <c r="F23" s="49">
        <v>36.081353763227852</v>
      </c>
      <c r="G23" s="49">
        <v>159.81876216326316</v>
      </c>
      <c r="H23" s="49">
        <v>357.4918354279045</v>
      </c>
      <c r="I23" s="49">
        <v>786.81166361688042</v>
      </c>
      <c r="J23" s="49"/>
      <c r="K23" s="49">
        <v>3.486365013723427</v>
      </c>
      <c r="L23" s="49">
        <v>7.8889223485667515</v>
      </c>
      <c r="M23" s="49">
        <v>21.343238907916369</v>
      </c>
      <c r="N23" s="49">
        <v>37.314508717759978</v>
      </c>
      <c r="O23" s="49">
        <v>65.805075771089776</v>
      </c>
      <c r="P23" s="49">
        <v>31.643199544516357</v>
      </c>
    </row>
    <row r="24" spans="1:16" x14ac:dyDescent="0.25">
      <c r="A24" s="49"/>
      <c r="B24" s="49">
        <v>13</v>
      </c>
      <c r="C24" s="49">
        <v>1.0239751770542149</v>
      </c>
      <c r="D24" s="49">
        <v>7.7185515926103676</v>
      </c>
      <c r="E24" s="49">
        <v>19.586236942403247</v>
      </c>
      <c r="F24" s="49">
        <v>38.012671933203897</v>
      </c>
      <c r="G24" s="49">
        <v>159.7159590952044</v>
      </c>
      <c r="H24" s="49">
        <v>350.4506781021849</v>
      </c>
      <c r="I24" s="49">
        <v>824.21776782261645</v>
      </c>
      <c r="J24" s="49"/>
      <c r="K24" s="49">
        <v>3.6930780182648091</v>
      </c>
      <c r="L24" s="49">
        <v>8.3540082312459454</v>
      </c>
      <c r="M24" s="49">
        <v>22.954914760222863</v>
      </c>
      <c r="N24" s="49">
        <v>39.539269089542408</v>
      </c>
      <c r="O24" s="49">
        <v>70.112822188680525</v>
      </c>
      <c r="P24" s="49">
        <v>32.678581087536244</v>
      </c>
    </row>
    <row r="25" spans="1:16" x14ac:dyDescent="0.25">
      <c r="A25" s="49"/>
      <c r="B25" s="49">
        <v>14</v>
      </c>
      <c r="C25" s="49">
        <v>0.95083906074078228</v>
      </c>
      <c r="D25" s="49">
        <v>8.0143699779275934</v>
      </c>
      <c r="E25" s="49">
        <v>20.272222921923543</v>
      </c>
      <c r="F25" s="49">
        <v>39.862422208174706</v>
      </c>
      <c r="G25" s="49">
        <v>161.07976550676131</v>
      </c>
      <c r="H25" s="49">
        <v>345.82395816222765</v>
      </c>
      <c r="I25" s="49">
        <v>808.42166561883198</v>
      </c>
      <c r="J25" s="49"/>
      <c r="K25" s="49">
        <v>3.8988837456229994</v>
      </c>
      <c r="L25" s="49">
        <v>8.7912612260670642</v>
      </c>
      <c r="M25" s="49">
        <v>24.474094965345156</v>
      </c>
      <c r="N25" s="49">
        <v>41.702272513169042</v>
      </c>
      <c r="O25" s="49">
        <v>74.200796734492869</v>
      </c>
      <c r="P25" s="49">
        <v>33.71863663024412</v>
      </c>
    </row>
    <row r="26" spans="1:16" x14ac:dyDescent="0.25">
      <c r="A26" s="49"/>
      <c r="B26" s="49">
        <v>15</v>
      </c>
      <c r="C26" s="49">
        <v>0.88745380841892529</v>
      </c>
      <c r="D26" s="49">
        <v>8.215146621322722</v>
      </c>
      <c r="E26" s="49">
        <v>21.376287282420023</v>
      </c>
      <c r="F26" s="49">
        <v>41.403045715766687</v>
      </c>
      <c r="G26" s="49">
        <v>163.00293636610942</v>
      </c>
      <c r="H26" s="49">
        <v>339.69288477558723</v>
      </c>
      <c r="I26" s="49">
        <v>798.18884577059475</v>
      </c>
      <c r="J26" s="49"/>
      <c r="K26" s="49">
        <v>4.1033376096606453</v>
      </c>
      <c r="L26" s="49">
        <v>9.2036490169585274</v>
      </c>
      <c r="M26" s="49">
        <v>25.911881024527815</v>
      </c>
      <c r="N26" s="49">
        <v>43.804395839165259</v>
      </c>
      <c r="O26" s="49">
        <v>78.095471204397256</v>
      </c>
      <c r="P26" s="49">
        <v>34.750133074099551</v>
      </c>
    </row>
    <row r="27" spans="1:16" x14ac:dyDescent="0.25">
      <c r="A27" s="49"/>
      <c r="B27" s="49">
        <v>16</v>
      </c>
      <c r="C27" s="49">
        <v>0.88745380841892529</v>
      </c>
      <c r="D27" s="49">
        <v>8.215146621322722</v>
      </c>
      <c r="E27" s="49">
        <v>21.376287282420023</v>
      </c>
      <c r="F27" s="49">
        <v>41.403045715766687</v>
      </c>
      <c r="G27" s="49">
        <v>163.00293636610942</v>
      </c>
      <c r="H27" s="49">
        <v>339.69288477558723</v>
      </c>
      <c r="I27" s="49">
        <v>798.18884577059475</v>
      </c>
      <c r="J27" s="49"/>
      <c r="K27" s="49">
        <v>4.3061390966487654</v>
      </c>
      <c r="L27" s="49">
        <v>9.5936168921640697</v>
      </c>
      <c r="M27" s="49">
        <v>27.277017177250304</v>
      </c>
      <c r="N27" s="49">
        <v>45.846787143884185</v>
      </c>
      <c r="O27" s="49">
        <v>81.818166489602021</v>
      </c>
      <c r="P27" s="49">
        <v>35.763659817807543</v>
      </c>
    </row>
    <row r="28" spans="1:16" x14ac:dyDescent="0.25">
      <c r="A28" s="49"/>
      <c r="B28" s="49">
        <v>17</v>
      </c>
      <c r="C28" s="49">
        <v>0.88745380841892529</v>
      </c>
      <c r="D28" s="49">
        <v>8.215146621322722</v>
      </c>
      <c r="E28" s="49">
        <v>21.376287282420023</v>
      </c>
      <c r="F28" s="49">
        <v>41.403045715766687</v>
      </c>
      <c r="G28" s="49">
        <v>163.00293636610942</v>
      </c>
      <c r="H28" s="49">
        <v>339.69288477558723</v>
      </c>
      <c r="I28" s="49">
        <v>798.18884577059475</v>
      </c>
      <c r="J28" s="49"/>
      <c r="K28" s="49">
        <v>4.5070876525428414</v>
      </c>
      <c r="L28" s="49">
        <v>9.9632227742871411</v>
      </c>
      <c r="M28" s="49">
        <v>28.576559989082241</v>
      </c>
      <c r="N28" s="49">
        <v>47.83076491294856</v>
      </c>
      <c r="O28" s="49">
        <v>85.386443959345286</v>
      </c>
      <c r="P28" s="49">
        <v>36.752482908172546</v>
      </c>
    </row>
    <row r="29" spans="1:16" x14ac:dyDescent="0.25">
      <c r="A29" s="49"/>
      <c r="B29" s="49">
        <v>18</v>
      </c>
      <c r="C29" s="49">
        <v>0.88745380841892529</v>
      </c>
      <c r="D29" s="49">
        <v>8.215146621322722</v>
      </c>
      <c r="E29" s="49">
        <v>21.376287282420023</v>
      </c>
      <c r="F29" s="49">
        <v>41.403045715766687</v>
      </c>
      <c r="G29" s="49">
        <v>163.00293636610942</v>
      </c>
      <c r="H29" s="49">
        <v>339.69288477558723</v>
      </c>
      <c r="I29" s="49">
        <v>798.18884577059475</v>
      </c>
      <c r="J29" s="49"/>
      <c r="K29" s="49">
        <v>4.7060533666110107</v>
      </c>
      <c r="L29" s="49">
        <v>10.314228824416988</v>
      </c>
      <c r="M29" s="49">
        <v>29.816326094422934</v>
      </c>
      <c r="N29" s="49">
        <v>49.757751736336715</v>
      </c>
      <c r="O29" s="49">
        <v>88.815043497127235</v>
      </c>
      <c r="P29" s="49">
        <v>37.711782049886494</v>
      </c>
    </row>
    <row r="30" spans="1:16" x14ac:dyDescent="0.25">
      <c r="A30" s="49"/>
      <c r="B30" s="49">
        <v>19</v>
      </c>
      <c r="C30" s="49">
        <v>0.88745380841892529</v>
      </c>
      <c r="D30" s="49">
        <v>8.215146621322722</v>
      </c>
      <c r="E30" s="49">
        <v>21.376287282420023</v>
      </c>
      <c r="F30" s="49">
        <v>41.403045715766687</v>
      </c>
      <c r="G30" s="49">
        <v>163.00293636610942</v>
      </c>
      <c r="H30" s="49">
        <v>339.69288477558723</v>
      </c>
      <c r="I30" s="49">
        <v>798.18884577059475</v>
      </c>
      <c r="J30" s="49"/>
      <c r="K30" s="49">
        <v>4.9029569952312837</v>
      </c>
      <c r="L30" s="49">
        <v>10.648165484143842</v>
      </c>
      <c r="M30" s="49">
        <v>31.001199749383421</v>
      </c>
      <c r="N30" s="49">
        <v>51.629229761159685</v>
      </c>
      <c r="O30" s="49">
        <v>92.11653432691287</v>
      </c>
      <c r="P30" s="49">
        <v>38.63812938254253</v>
      </c>
    </row>
    <row r="31" spans="1:16" x14ac:dyDescent="0.25">
      <c r="A31" s="49"/>
      <c r="B31" s="49">
        <v>20</v>
      </c>
      <c r="C31" s="49">
        <v>0.88745380841892529</v>
      </c>
      <c r="D31" s="49">
        <v>8.215146621322722</v>
      </c>
      <c r="E31" s="49">
        <v>21.376287282420023</v>
      </c>
      <c r="F31" s="49">
        <v>41.403045715766687</v>
      </c>
      <c r="G31" s="49">
        <v>163.00293636610942</v>
      </c>
      <c r="H31" s="49">
        <v>339.69288477558723</v>
      </c>
      <c r="I31" s="49">
        <v>798.18884577059475</v>
      </c>
      <c r="J31" s="49"/>
      <c r="K31" s="49">
        <v>5.0977560524088679</v>
      </c>
      <c r="L31" s="49">
        <v>10.966377485321356</v>
      </c>
      <c r="M31" s="49">
        <v>32.135349192384723</v>
      </c>
      <c r="N31" s="49">
        <v>53.446710251452593</v>
      </c>
      <c r="O31" s="49">
        <v>95.301778386499052</v>
      </c>
      <c r="P31" s="49">
        <v>39.529125371477072</v>
      </c>
    </row>
    <row r="32" spans="1:16" x14ac:dyDescent="0.25">
      <c r="A32" s="49"/>
      <c r="B32" s="49">
        <v>21</v>
      </c>
      <c r="C32" s="49">
        <v>0.88745380841892529</v>
      </c>
      <c r="D32" s="49">
        <v>8.215146621322722</v>
      </c>
      <c r="E32" s="49">
        <v>21.376287282420023</v>
      </c>
      <c r="F32" s="49">
        <v>41.403045715766687</v>
      </c>
      <c r="G32" s="49">
        <v>163.00293636610942</v>
      </c>
      <c r="H32" s="49">
        <v>339.69288477558723</v>
      </c>
      <c r="I32" s="49">
        <v>798.18884577059475</v>
      </c>
      <c r="J32" s="49"/>
      <c r="K32" s="49">
        <v>5.2904349408273621</v>
      </c>
      <c r="L32" s="49">
        <v>11.27005773704181</v>
      </c>
      <c r="M32" s="49">
        <v>33.222382148258347</v>
      </c>
      <c r="N32" s="49">
        <v>55.21171252038797</v>
      </c>
      <c r="O32" s="49">
        <v>98.38026806782463</v>
      </c>
      <c r="P32" s="49">
        <v>40.383139409437327</v>
      </c>
    </row>
    <row r="33" spans="1:16" x14ac:dyDescent="0.25">
      <c r="A33" s="49"/>
      <c r="B33" s="49">
        <v>22</v>
      </c>
      <c r="C33" s="49">
        <v>0.88745380841892529</v>
      </c>
      <c r="D33" s="49">
        <v>8.215146621322722</v>
      </c>
      <c r="E33" s="49">
        <v>21.376287282420023</v>
      </c>
      <c r="F33" s="49">
        <v>41.403045715766687</v>
      </c>
      <c r="G33" s="49">
        <v>163.00293636610942</v>
      </c>
      <c r="H33" s="49">
        <v>339.69288477558723</v>
      </c>
      <c r="I33" s="49">
        <v>798.18884577059475</v>
      </c>
      <c r="J33" s="49"/>
      <c r="K33" s="49">
        <v>5.4809978342539045</v>
      </c>
      <c r="L33" s="49">
        <v>11.560272859103996</v>
      </c>
      <c r="M33" s="49">
        <v>34.265459783987524</v>
      </c>
      <c r="N33" s="49">
        <v>56.925749223392124</v>
      </c>
      <c r="O33" s="49">
        <v>101.36037772085838</v>
      </c>
      <c r="P33" s="49">
        <v>41.199121783059319</v>
      </c>
    </row>
    <row r="34" spans="1:16" x14ac:dyDescent="0.25">
      <c r="A34" s="49"/>
      <c r="B34" s="49">
        <v>23</v>
      </c>
      <c r="C34" s="49">
        <v>0.88745380841892529</v>
      </c>
      <c r="D34" s="49">
        <v>8.215146621322722</v>
      </c>
      <c r="E34" s="49">
        <v>21.376287282420023</v>
      </c>
      <c r="F34" s="49">
        <v>41.403045715766687</v>
      </c>
      <c r="G34" s="49">
        <v>163.00293636610942</v>
      </c>
      <c r="H34" s="49">
        <v>339.69288477558723</v>
      </c>
      <c r="I34" s="49">
        <v>798.18884577059475</v>
      </c>
      <c r="J34" s="49"/>
      <c r="K34" s="49">
        <v>5.6694634707195544</v>
      </c>
      <c r="L34" s="49">
        <v>11.83798282778139</v>
      </c>
      <c r="M34" s="49">
        <v>35.267381711541915</v>
      </c>
      <c r="N34" s="49">
        <v>58.590316049411975</v>
      </c>
      <c r="O34" s="49">
        <v>104.24955466396763</v>
      </c>
      <c r="P34" s="49">
        <v>41.976465257989879</v>
      </c>
    </row>
    <row r="35" spans="1:16" x14ac:dyDescent="0.25">
      <c r="A35" s="49"/>
      <c r="B35" s="49">
        <v>24</v>
      </c>
      <c r="C35" s="49">
        <v>0.88745380841892529</v>
      </c>
      <c r="D35" s="49">
        <v>8.215146621322722</v>
      </c>
      <c r="E35" s="49">
        <v>21.376287282420023</v>
      </c>
      <c r="F35" s="49">
        <v>41.403045715766687</v>
      </c>
      <c r="G35" s="49">
        <v>163.00293636610942</v>
      </c>
      <c r="H35" s="49">
        <v>339.69288477558723</v>
      </c>
      <c r="I35" s="49">
        <v>798.18884577059475</v>
      </c>
      <c r="J35" s="49"/>
      <c r="K35" s="49">
        <v>5.8558612962616792</v>
      </c>
      <c r="L35" s="49">
        <v>12.104056384373356</v>
      </c>
      <c r="M35" s="49">
        <v>36.230650437645792</v>
      </c>
      <c r="N35" s="49">
        <v>60.206884503002719</v>
      </c>
      <c r="O35" s="49">
        <v>107.05446690584688</v>
      </c>
      <c r="P35" s="49">
        <v>42.71490178633838</v>
      </c>
    </row>
    <row r="36" spans="1:16" x14ac:dyDescent="0.25">
      <c r="A36" s="49"/>
      <c r="B36" s="49">
        <v>25</v>
      </c>
      <c r="C36" s="49">
        <v>0.88745380841892529</v>
      </c>
      <c r="D36" s="49">
        <v>8.215146621322722</v>
      </c>
      <c r="E36" s="49">
        <v>21.376287282420023</v>
      </c>
      <c r="F36" s="49">
        <v>41.403045715766687</v>
      </c>
      <c r="G36" s="49">
        <v>163.00293636610942</v>
      </c>
      <c r="H36" s="49">
        <v>339.69288477558723</v>
      </c>
      <c r="I36" s="49">
        <v>798.18884577059475</v>
      </c>
      <c r="J36" s="49"/>
      <c r="K36" s="49">
        <v>6.040228578439744</v>
      </c>
      <c r="L36" s="49">
        <v>12.359283334642331</v>
      </c>
      <c r="M36" s="49">
        <v>37.157520974961216</v>
      </c>
      <c r="N36" s="49">
        <v>61.776896889325876</v>
      </c>
      <c r="O36" s="49">
        <v>109.7811193161713</v>
      </c>
      <c r="P36" s="49">
        <v>43.414424480000982</v>
      </c>
    </row>
    <row r="37" spans="1:16" x14ac:dyDescent="0.25">
      <c r="A37" s="49"/>
      <c r="B37" s="49">
        <v>26</v>
      </c>
      <c r="C37" s="49">
        <v>0.88745380841892529</v>
      </c>
      <c r="D37" s="49">
        <v>8.215146621322722</v>
      </c>
      <c r="E37" s="49">
        <v>21.376287282420023</v>
      </c>
      <c r="F37" s="49">
        <v>41.403045715766687</v>
      </c>
      <c r="G37" s="49">
        <v>163.00293636610942</v>
      </c>
      <c r="H37" s="49">
        <v>339.69288477558723</v>
      </c>
      <c r="I37" s="49">
        <v>798.18884577059475</v>
      </c>
      <c r="J37" s="49"/>
      <c r="K37" s="49">
        <v>6.2226082261435343</v>
      </c>
      <c r="L37" s="49">
        <v>12.604384525183708</v>
      </c>
      <c r="M37" s="49">
        <v>38.050039573206554</v>
      </c>
      <c r="N37" s="49">
        <v>63.301762888336263</v>
      </c>
      <c r="O37" s="49">
        <v>112.43494640371958</v>
      </c>
      <c r="P37" s="49">
        <v>44.075228027108594</v>
      </c>
    </row>
    <row r="38" spans="1:16" x14ac:dyDescent="0.25">
      <c r="A38" s="49"/>
      <c r="B38" s="49">
        <v>27</v>
      </c>
      <c r="C38" s="49">
        <v>0.88745380841892529</v>
      </c>
      <c r="D38" s="49">
        <v>8.215146621322722</v>
      </c>
      <c r="E38" s="49">
        <v>21.376287282420023</v>
      </c>
      <c r="F38" s="49">
        <v>41.403045715766687</v>
      </c>
      <c r="G38" s="49">
        <v>163.00293636610942</v>
      </c>
      <c r="H38" s="49">
        <v>339.69288477558723</v>
      </c>
      <c r="I38" s="49">
        <v>798.18884577059475</v>
      </c>
      <c r="J38" s="49"/>
      <c r="K38" s="49">
        <v>6.4030471304103314</v>
      </c>
      <c r="L38" s="49">
        <v>12.840020054299297</v>
      </c>
      <c r="M38" s="49">
        <v>38.910074357953512</v>
      </c>
      <c r="N38" s="49">
        <v>64.78285728718518</v>
      </c>
      <c r="O38" s="49">
        <v>115.02088747225108</v>
      </c>
      <c r="P38" s="49">
        <v>44.697662751281044</v>
      </c>
    </row>
    <row r="39" spans="1:16" x14ac:dyDescent="0.25">
      <c r="A39" s="49"/>
      <c r="B39" s="49">
        <v>28</v>
      </c>
      <c r="C39" s="49">
        <v>0.88745380841892529</v>
      </c>
      <c r="D39" s="49">
        <v>8.215146621322722</v>
      </c>
      <c r="E39" s="49">
        <v>21.376287282420023</v>
      </c>
      <c r="F39" s="49">
        <v>41.403045715766687</v>
      </c>
      <c r="G39" s="49">
        <v>163.00293636610942</v>
      </c>
      <c r="H39" s="49">
        <v>339.69288477558723</v>
      </c>
      <c r="I39" s="49">
        <v>798.18884577059475</v>
      </c>
      <c r="J39" s="49"/>
      <c r="K39" s="49">
        <v>6.5815948940230866</v>
      </c>
      <c r="L39" s="49">
        <v>13.06679611952335</v>
      </c>
      <c r="M39" s="49">
        <v>39.739339870267386</v>
      </c>
      <c r="N39" s="49">
        <v>66.221518563836099</v>
      </c>
      <c r="O39" s="49">
        <v>117.54344830118401</v>
      </c>
      <c r="P39" s="49">
        <v>45.282198885696275</v>
      </c>
    </row>
    <row r="40" spans="1:16" x14ac:dyDescent="0.25">
      <c r="A40" s="49"/>
      <c r="B40" s="49">
        <v>29</v>
      </c>
      <c r="C40" s="49">
        <v>0.88745380841892529</v>
      </c>
      <c r="D40" s="49">
        <v>8.215146621322722</v>
      </c>
      <c r="E40" s="49">
        <v>21.376287282420023</v>
      </c>
      <c r="F40" s="49">
        <v>41.403045715766687</v>
      </c>
      <c r="G40" s="49">
        <v>163.00293636610942</v>
      </c>
      <c r="H40" s="49">
        <v>339.69288477558723</v>
      </c>
      <c r="I40" s="49">
        <v>798.18884577059475</v>
      </c>
      <c r="J40" s="49"/>
      <c r="K40" s="49">
        <v>6.7583028542453443</v>
      </c>
      <c r="L40" s="49">
        <v>13.285270796424838</v>
      </c>
      <c r="M40" s="49">
        <v>40.539416952257859</v>
      </c>
      <c r="N40" s="49">
        <v>67.619048100347598</v>
      </c>
      <c r="O40" s="49">
        <v>120.00675237644944</v>
      </c>
      <c r="P40" s="49">
        <v>45.829398580380627</v>
      </c>
    </row>
    <row r="41" spans="1:16" x14ac:dyDescent="0.25">
      <c r="A41" s="49"/>
      <c r="B41" s="49">
        <v>30</v>
      </c>
      <c r="C41" s="49">
        <v>0.88745380841892529</v>
      </c>
      <c r="D41" s="49">
        <v>8.215146621322722</v>
      </c>
      <c r="E41" s="49">
        <v>21.376287282420023</v>
      </c>
      <c r="F41" s="49">
        <v>41.403045715766687</v>
      </c>
      <c r="G41" s="49">
        <v>163.00293636610942</v>
      </c>
      <c r="H41" s="49">
        <v>339.69288477558723</v>
      </c>
      <c r="I41" s="49">
        <v>798.18884577059475</v>
      </c>
      <c r="J41" s="49"/>
      <c r="K41" s="49">
        <v>6.9332233286514411</v>
      </c>
      <c r="L41" s="49">
        <v>13.495958967744725</v>
      </c>
      <c r="M41" s="49">
        <v>41.311769039838289</v>
      </c>
      <c r="N41" s="49">
        <v>68.976709864065953</v>
      </c>
      <c r="O41" s="49">
        <v>122.41458390979324</v>
      </c>
      <c r="P41" s="49">
        <v>46.339893823572467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"/>
  <sheetViews>
    <sheetView workbookViewId="0">
      <pane xSplit="2" ySplit="10" topLeftCell="C11" activePane="bottomRight" state="frozen"/>
      <selection activeCell="P11" sqref="P11"/>
      <selection pane="topRight" activeCell="P11" sqref="P11"/>
      <selection pane="bottomLeft" activeCell="P11" sqref="P11"/>
      <selection pane="bottomRight" activeCell="S31" sqref="S31"/>
    </sheetView>
  </sheetViews>
  <sheetFormatPr defaultColWidth="9.140625" defaultRowHeight="15" zeroHeight="1" x14ac:dyDescent="0.25"/>
  <cols>
    <col min="1" max="1" width="3.7109375" customWidth="1"/>
    <col min="2" max="2" width="10.7109375" customWidth="1"/>
    <col min="3" max="3" width="9.140625" customWidth="1"/>
    <col min="4" max="5" width="9.7109375" customWidth="1"/>
    <col min="6" max="6" width="3.7109375" customWidth="1"/>
    <col min="7" max="7" width="5.7109375" customWidth="1"/>
    <col min="8" max="8" width="20.7109375" bestFit="1" customWidth="1"/>
    <col min="9" max="11" width="9.140625" customWidth="1"/>
    <col min="12" max="12" width="3.7109375" customWidth="1"/>
  </cols>
  <sheetData>
    <row r="1" spans="2:12" x14ac:dyDescent="0.25"/>
    <row r="2" spans="2:12" hidden="1" x14ac:dyDescent="0.25"/>
    <row r="3" spans="2:12" hidden="1" x14ac:dyDescent="0.25"/>
    <row r="4" spans="2:12" hidden="1" x14ac:dyDescent="0.25"/>
    <row r="5" spans="2:12" hidden="1" x14ac:dyDescent="0.25"/>
    <row r="6" spans="2:12" hidden="1" x14ac:dyDescent="0.25"/>
    <row r="7" spans="2:12" x14ac:dyDescent="0.25">
      <c r="D7" s="206" t="s">
        <v>202</v>
      </c>
      <c r="E7" s="206"/>
      <c r="F7" s="132"/>
      <c r="G7" s="132"/>
      <c r="H7" s="132"/>
      <c r="I7" s="132"/>
      <c r="J7" s="206" t="s">
        <v>213</v>
      </c>
      <c r="K7" s="206"/>
      <c r="L7" s="132"/>
    </row>
    <row r="8" spans="2:12" x14ac:dyDescent="0.25"/>
    <row r="9" spans="2:12" ht="54" customHeight="1" x14ac:dyDescent="0.25">
      <c r="D9" s="134" t="s">
        <v>205</v>
      </c>
      <c r="E9" s="134" t="s">
        <v>206</v>
      </c>
      <c r="F9" s="134"/>
      <c r="G9" s="134"/>
      <c r="H9" s="134"/>
      <c r="I9" s="134" t="s">
        <v>157</v>
      </c>
      <c r="J9" s="134" t="str">
        <f>D9</f>
        <v xml:space="preserve">Stress Market adverse 1 </v>
      </c>
      <c r="K9" s="134" t="str">
        <f>E9</f>
        <v>Stress Market adverse 2</v>
      </c>
      <c r="L9" s="135"/>
    </row>
    <row r="10" spans="2:12" ht="15.75" thickBot="1" x14ac:dyDescent="0.3"/>
    <row r="11" spans="2:12" x14ac:dyDescent="0.25">
      <c r="B11" s="52" t="s">
        <v>37</v>
      </c>
      <c r="C11" s="117" t="s">
        <v>135</v>
      </c>
      <c r="D11" s="120">
        <v>41.158461240442406</v>
      </c>
      <c r="E11" s="123">
        <v>45.524807993398134</v>
      </c>
      <c r="H11" t="s">
        <v>194</v>
      </c>
      <c r="I11" s="108">
        <v>0</v>
      </c>
      <c r="J11" s="111">
        <v>4.7964079315503056</v>
      </c>
      <c r="K11" s="114">
        <v>93.146196246145024</v>
      </c>
    </row>
    <row r="12" spans="2:12" x14ac:dyDescent="0.25">
      <c r="B12" s="52" t="s">
        <v>38</v>
      </c>
      <c r="C12" s="118" t="s">
        <v>136</v>
      </c>
      <c r="D12" s="121">
        <v>96.261877240590962</v>
      </c>
      <c r="E12" s="124">
        <v>55.477458032355017</v>
      </c>
      <c r="H12" t="str">
        <f>H11</f>
        <v>Non financial</v>
      </c>
      <c r="I12" s="109">
        <v>1</v>
      </c>
      <c r="J12" s="112">
        <v>7.5445489593078108</v>
      </c>
      <c r="K12" s="115">
        <v>126.2859195465617</v>
      </c>
    </row>
    <row r="13" spans="2:12" x14ac:dyDescent="0.25">
      <c r="B13" s="52" t="s">
        <v>11</v>
      </c>
      <c r="C13" s="118" t="s">
        <v>177</v>
      </c>
      <c r="D13" s="121">
        <v>87.344446612751611</v>
      </c>
      <c r="E13" s="124">
        <v>103.62384734080896</v>
      </c>
      <c r="H13" t="str">
        <f t="shared" ref="H13:H17" si="0">H12</f>
        <v>Non financial</v>
      </c>
      <c r="I13" s="109">
        <v>2</v>
      </c>
      <c r="J13" s="112">
        <v>13.790582855530122</v>
      </c>
      <c r="K13" s="115">
        <v>133.81099552456669</v>
      </c>
    </row>
    <row r="14" spans="2:12" x14ac:dyDescent="0.25">
      <c r="B14" s="52" t="s">
        <v>34</v>
      </c>
      <c r="C14" s="118" t="s">
        <v>189</v>
      </c>
      <c r="D14" s="121">
        <v>84.662429670568557</v>
      </c>
      <c r="E14" s="124">
        <v>105.06944192118512</v>
      </c>
      <c r="H14" t="str">
        <f t="shared" si="0"/>
        <v>Non financial</v>
      </c>
      <c r="I14" s="109">
        <v>3</v>
      </c>
      <c r="J14" s="112">
        <v>48.213700635482688</v>
      </c>
      <c r="K14" s="115">
        <v>169.07863297028754</v>
      </c>
    </row>
    <row r="15" spans="2:12" x14ac:dyDescent="0.25">
      <c r="B15" s="52" t="s">
        <v>39</v>
      </c>
      <c r="C15" s="118" t="s">
        <v>137</v>
      </c>
      <c r="D15" s="121">
        <v>199.55141888926943</v>
      </c>
      <c r="E15" s="124">
        <v>142.32377800507678</v>
      </c>
      <c r="H15" t="str">
        <f t="shared" si="0"/>
        <v>Non financial</v>
      </c>
      <c r="I15" s="109">
        <v>4</v>
      </c>
      <c r="J15" s="112">
        <v>68.548276473570127</v>
      </c>
      <c r="K15" s="115">
        <v>190.47498968215046</v>
      </c>
    </row>
    <row r="16" spans="2:12" x14ac:dyDescent="0.25">
      <c r="B16" s="52" t="s">
        <v>12</v>
      </c>
      <c r="C16" s="118" t="s">
        <v>178</v>
      </c>
      <c r="D16" s="121">
        <v>75.968205732266156</v>
      </c>
      <c r="E16" s="124">
        <v>146.61589473641254</v>
      </c>
      <c r="H16" t="str">
        <f t="shared" si="0"/>
        <v>Non financial</v>
      </c>
      <c r="I16" s="109">
        <v>5</v>
      </c>
      <c r="J16" s="112">
        <v>95.927123282590131</v>
      </c>
      <c r="K16" s="115">
        <v>218.80698676094235</v>
      </c>
    </row>
    <row r="17" spans="2:11" ht="15.75" thickBot="1" x14ac:dyDescent="0.3">
      <c r="B17" s="52" t="s">
        <v>1</v>
      </c>
      <c r="C17" s="118" t="s">
        <v>138</v>
      </c>
      <c r="D17" s="121">
        <v>9.7635080717811249</v>
      </c>
      <c r="E17" s="124">
        <v>65.744345267463345</v>
      </c>
      <c r="H17" t="str">
        <f t="shared" si="0"/>
        <v>Non financial</v>
      </c>
      <c r="I17" s="110">
        <v>6</v>
      </c>
      <c r="J17" s="113">
        <v>107.85547894436699</v>
      </c>
      <c r="K17" s="116">
        <v>231.23907520860604</v>
      </c>
    </row>
    <row r="18" spans="2:11" x14ac:dyDescent="0.25">
      <c r="B18" s="52" t="s">
        <v>40</v>
      </c>
      <c r="C18" s="118" t="s">
        <v>139</v>
      </c>
      <c r="D18" s="121">
        <v>96.261877240590962</v>
      </c>
      <c r="E18" s="124">
        <v>55.477458032355017</v>
      </c>
      <c r="H18" t="s">
        <v>195</v>
      </c>
      <c r="I18" s="108">
        <f>I11</f>
        <v>0</v>
      </c>
      <c r="J18" s="111">
        <v>23.862583922308115</v>
      </c>
      <c r="K18" s="114">
        <v>85.995935795936546</v>
      </c>
    </row>
    <row r="19" spans="2:11" x14ac:dyDescent="0.25">
      <c r="B19" s="52" t="s">
        <v>41</v>
      </c>
      <c r="C19" s="118" t="s">
        <v>140</v>
      </c>
      <c r="D19" s="121">
        <v>17.600187499078128</v>
      </c>
      <c r="E19" s="124">
        <v>34.55659295406587</v>
      </c>
      <c r="H19" t="str">
        <f>H18</f>
        <v>Financial non-covered</v>
      </c>
      <c r="I19" s="109">
        <f t="shared" ref="I19:I31" si="1">I12</f>
        <v>1</v>
      </c>
      <c r="J19" s="112">
        <v>35.270202075546088</v>
      </c>
      <c r="K19" s="115">
        <v>150.3412951727264</v>
      </c>
    </row>
    <row r="20" spans="2:11" x14ac:dyDescent="0.25">
      <c r="B20" s="52" t="s">
        <v>42</v>
      </c>
      <c r="C20" s="118" t="s">
        <v>141</v>
      </c>
      <c r="D20" s="121">
        <v>44.143396561792869</v>
      </c>
      <c r="E20" s="124">
        <v>38.131363825705243</v>
      </c>
      <c r="H20" t="str">
        <f t="shared" ref="H20:H24" si="2">H19</f>
        <v>Financial non-covered</v>
      </c>
      <c r="I20" s="109">
        <f t="shared" si="1"/>
        <v>2</v>
      </c>
      <c r="J20" s="112">
        <v>101.10490205728298</v>
      </c>
      <c r="K20" s="115">
        <v>206.26483470451646</v>
      </c>
    </row>
    <row r="21" spans="2:11" x14ac:dyDescent="0.25">
      <c r="B21" s="52" t="s">
        <v>43</v>
      </c>
      <c r="C21" s="118" t="s">
        <v>142</v>
      </c>
      <c r="D21" s="121">
        <v>0</v>
      </c>
      <c r="E21" s="124">
        <v>0</v>
      </c>
      <c r="H21" t="str">
        <f t="shared" si="2"/>
        <v>Financial non-covered</v>
      </c>
      <c r="I21" s="109">
        <f t="shared" si="1"/>
        <v>3</v>
      </c>
      <c r="J21" s="112">
        <v>316.16683416567213</v>
      </c>
      <c r="K21" s="115">
        <v>262.47210865845574</v>
      </c>
    </row>
    <row r="22" spans="2:11" x14ac:dyDescent="0.25">
      <c r="B22" s="52" t="s">
        <v>44</v>
      </c>
      <c r="C22" s="118" t="s">
        <v>143</v>
      </c>
      <c r="D22" s="121">
        <v>594.40837654606048</v>
      </c>
      <c r="E22" s="124">
        <v>250.8801359575215</v>
      </c>
      <c r="H22" t="str">
        <f t="shared" si="2"/>
        <v>Financial non-covered</v>
      </c>
      <c r="I22" s="109">
        <f t="shared" si="1"/>
        <v>4</v>
      </c>
      <c r="J22" s="112">
        <v>364.88420920623281</v>
      </c>
      <c r="K22" s="115">
        <v>291.88480413554225</v>
      </c>
    </row>
    <row r="23" spans="2:11" x14ac:dyDescent="0.25">
      <c r="B23" s="52" t="s">
        <v>13</v>
      </c>
      <c r="C23" s="118" t="s">
        <v>179</v>
      </c>
      <c r="D23" s="121">
        <v>286.12639037520381</v>
      </c>
      <c r="E23" s="124">
        <v>278.31387098957151</v>
      </c>
      <c r="H23" t="str">
        <f t="shared" si="2"/>
        <v>Financial non-covered</v>
      </c>
      <c r="I23" s="109">
        <f t="shared" si="1"/>
        <v>5</v>
      </c>
      <c r="J23" s="112">
        <v>419.81987706134726</v>
      </c>
      <c r="K23" s="115">
        <v>315.47538896267821</v>
      </c>
    </row>
    <row r="24" spans="2:11" ht="15.75" thickBot="1" x14ac:dyDescent="0.3">
      <c r="B24" s="52" t="s">
        <v>35</v>
      </c>
      <c r="C24" s="118" t="s">
        <v>180</v>
      </c>
      <c r="D24" s="121">
        <v>74.064812500098839</v>
      </c>
      <c r="E24" s="124">
        <v>90.356171896113977</v>
      </c>
      <c r="H24" t="str">
        <f t="shared" si="2"/>
        <v>Financial non-covered</v>
      </c>
      <c r="I24" s="110">
        <f t="shared" si="1"/>
        <v>6</v>
      </c>
      <c r="J24" s="113">
        <v>455.23265206179883</v>
      </c>
      <c r="K24" s="116">
        <v>327.60989499136286</v>
      </c>
    </row>
    <row r="25" spans="2:11" x14ac:dyDescent="0.25">
      <c r="B25" s="52" t="s">
        <v>45</v>
      </c>
      <c r="C25" s="118" t="s">
        <v>144</v>
      </c>
      <c r="D25" s="121">
        <v>216.50364391926641</v>
      </c>
      <c r="E25" s="124">
        <v>149.13076750790844</v>
      </c>
      <c r="H25" t="s">
        <v>196</v>
      </c>
      <c r="I25" s="108">
        <f t="shared" si="1"/>
        <v>0</v>
      </c>
      <c r="J25" s="111">
        <v>7.7621550145244509</v>
      </c>
      <c r="K25" s="114">
        <v>31.996225356955946</v>
      </c>
    </row>
    <row r="26" spans="2:11" x14ac:dyDescent="0.25">
      <c r="B26" s="52" t="s">
        <v>46</v>
      </c>
      <c r="C26" s="118" t="s">
        <v>145</v>
      </c>
      <c r="D26" s="121">
        <v>195.10216090676238</v>
      </c>
      <c r="E26" s="124">
        <v>89.857949161747186</v>
      </c>
      <c r="H26" t="str">
        <f>H25</f>
        <v>Financial covered</v>
      </c>
      <c r="I26" s="109">
        <f t="shared" si="1"/>
        <v>1</v>
      </c>
      <c r="J26" s="112">
        <v>38.328733166328071</v>
      </c>
      <c r="K26" s="115">
        <v>62.881270278894384</v>
      </c>
    </row>
    <row r="27" spans="2:11" x14ac:dyDescent="0.25">
      <c r="B27" s="52" t="s">
        <v>47</v>
      </c>
      <c r="C27" s="118" t="s">
        <v>181</v>
      </c>
      <c r="D27" s="121">
        <v>81.524697444636516</v>
      </c>
      <c r="E27" s="124">
        <v>108.19532464730463</v>
      </c>
      <c r="H27" t="str">
        <f t="shared" ref="H27:H31" si="3">H26</f>
        <v>Financial covered</v>
      </c>
      <c r="I27" s="109">
        <f t="shared" si="1"/>
        <v>2</v>
      </c>
      <c r="J27" s="112">
        <v>48.405840388730027</v>
      </c>
      <c r="K27" s="115">
        <v>67.832684474970989</v>
      </c>
    </row>
    <row r="28" spans="2:11" x14ac:dyDescent="0.25">
      <c r="B28" s="52" t="s">
        <v>14</v>
      </c>
      <c r="C28" s="118" t="s">
        <v>146</v>
      </c>
      <c r="D28" s="121">
        <v>43.638665996714856</v>
      </c>
      <c r="E28" s="124">
        <v>60.235801710191019</v>
      </c>
      <c r="H28" t="str">
        <f t="shared" si="3"/>
        <v>Financial covered</v>
      </c>
      <c r="I28" s="109">
        <f t="shared" si="1"/>
        <v>3</v>
      </c>
      <c r="J28" s="112">
        <v>68.727683075832815</v>
      </c>
      <c r="K28" s="115">
        <v>85.750914033978518</v>
      </c>
    </row>
    <row r="29" spans="2:11" x14ac:dyDescent="0.25">
      <c r="B29" s="52" t="s">
        <v>48</v>
      </c>
      <c r="C29" s="118" t="s">
        <v>183</v>
      </c>
      <c r="D29" s="121">
        <v>47.14610704479599</v>
      </c>
      <c r="E29" s="124">
        <v>135.61070355226107</v>
      </c>
      <c r="H29" t="str">
        <f t="shared" si="3"/>
        <v>Financial covered</v>
      </c>
      <c r="I29" s="109">
        <f t="shared" si="1"/>
        <v>4</v>
      </c>
      <c r="J29" s="112">
        <v>83.92715803058519</v>
      </c>
      <c r="K29" s="115">
        <v>97.185735911520581</v>
      </c>
    </row>
    <row r="30" spans="2:11" x14ac:dyDescent="0.25">
      <c r="B30" s="52" t="s">
        <v>49</v>
      </c>
      <c r="C30" s="118" t="s">
        <v>147</v>
      </c>
      <c r="D30" s="121">
        <v>109.30041010417736</v>
      </c>
      <c r="E30" s="124">
        <v>89.732887886368829</v>
      </c>
      <c r="H30" t="str">
        <f t="shared" si="3"/>
        <v>Financial covered</v>
      </c>
      <c r="I30" s="109">
        <f t="shared" si="1"/>
        <v>5</v>
      </c>
      <c r="J30" s="112">
        <v>92.807487441048977</v>
      </c>
      <c r="K30" s="115">
        <v>104.52399877065798</v>
      </c>
    </row>
    <row r="31" spans="2:11" ht="15.75" thickBot="1" x14ac:dyDescent="0.3">
      <c r="B31" s="52" t="s">
        <v>50</v>
      </c>
      <c r="C31" s="118" t="s">
        <v>148</v>
      </c>
      <c r="D31" s="121">
        <v>32.752338956306133</v>
      </c>
      <c r="E31" s="124">
        <v>26.888846590615348</v>
      </c>
      <c r="H31" t="str">
        <f t="shared" si="3"/>
        <v>Financial covered</v>
      </c>
      <c r="I31" s="110">
        <f t="shared" si="1"/>
        <v>6</v>
      </c>
      <c r="J31" s="113">
        <v>98.827438532353014</v>
      </c>
      <c r="K31" s="116">
        <v>109.21726995482786</v>
      </c>
    </row>
    <row r="32" spans="2:11" x14ac:dyDescent="0.25">
      <c r="B32" s="52" t="s">
        <v>51</v>
      </c>
      <c r="C32" s="118" t="s">
        <v>149</v>
      </c>
      <c r="D32" s="121">
        <v>16.584342946936783</v>
      </c>
      <c r="E32" s="124">
        <v>36.635869993341501</v>
      </c>
    </row>
    <row r="33" spans="2:5" x14ac:dyDescent="0.25">
      <c r="B33" s="52" t="s">
        <v>2</v>
      </c>
      <c r="C33" s="118" t="s">
        <v>184</v>
      </c>
      <c r="D33" s="121">
        <v>33.199291309118507</v>
      </c>
      <c r="E33" s="124">
        <v>112.04092906905343</v>
      </c>
    </row>
    <row r="34" spans="2:5" x14ac:dyDescent="0.25">
      <c r="B34" s="52" t="s">
        <v>3</v>
      </c>
      <c r="C34" s="118" t="s">
        <v>185</v>
      </c>
      <c r="D34" s="121">
        <v>131.92870706380918</v>
      </c>
      <c r="E34" s="124">
        <v>138.67950394088783</v>
      </c>
    </row>
    <row r="35" spans="2:5" x14ac:dyDescent="0.25">
      <c r="B35" s="52" t="s">
        <v>52</v>
      </c>
      <c r="C35" s="118" t="s">
        <v>150</v>
      </c>
      <c r="D35" s="121">
        <v>281.59975810020546</v>
      </c>
      <c r="E35" s="124">
        <v>86.254440646423092</v>
      </c>
    </row>
    <row r="36" spans="2:5" x14ac:dyDescent="0.25">
      <c r="B36" s="52" t="s">
        <v>15</v>
      </c>
      <c r="C36" s="118" t="s">
        <v>186</v>
      </c>
      <c r="D36" s="121">
        <v>47.884816413284405</v>
      </c>
      <c r="E36" s="124">
        <v>10.997994102499025</v>
      </c>
    </row>
    <row r="37" spans="2:5" x14ac:dyDescent="0.25">
      <c r="B37" s="52" t="s">
        <v>16</v>
      </c>
      <c r="C37" s="118" t="s">
        <v>193</v>
      </c>
      <c r="D37" s="121">
        <v>72.015314478020059</v>
      </c>
      <c r="E37" s="124">
        <v>27.439127759708619</v>
      </c>
    </row>
    <row r="38" spans="2:5" x14ac:dyDescent="0.25">
      <c r="B38" s="52" t="s">
        <v>53</v>
      </c>
      <c r="C38" s="118" t="s">
        <v>151</v>
      </c>
      <c r="D38" s="121">
        <v>45.22345834916559</v>
      </c>
      <c r="E38" s="124">
        <v>113.67669829384764</v>
      </c>
    </row>
    <row r="39" spans="2:5" x14ac:dyDescent="0.25">
      <c r="B39" s="52" t="s">
        <v>54</v>
      </c>
      <c r="C39" s="118" t="s">
        <v>152</v>
      </c>
      <c r="D39" s="121">
        <v>199.55141888926943</v>
      </c>
      <c r="E39" s="124">
        <v>142.32377800507678</v>
      </c>
    </row>
    <row r="40" spans="2:5" x14ac:dyDescent="0.25">
      <c r="B40" s="52" t="s">
        <v>55</v>
      </c>
      <c r="C40" s="118" t="s">
        <v>153</v>
      </c>
      <c r="D40" s="121">
        <v>148.34636785531185</v>
      </c>
      <c r="E40" s="124">
        <v>65.025090832326498</v>
      </c>
    </row>
    <row r="41" spans="2:5" x14ac:dyDescent="0.25">
      <c r="B41" s="52" t="s">
        <v>4</v>
      </c>
      <c r="C41" s="118" t="s">
        <v>187</v>
      </c>
      <c r="D41" s="121">
        <v>12.524631102519107</v>
      </c>
      <c r="E41" s="124">
        <v>56.451528035898704</v>
      </c>
    </row>
    <row r="42" spans="2:5" x14ac:dyDescent="0.25">
      <c r="B42" s="52" t="s">
        <v>17</v>
      </c>
      <c r="C42" s="118" t="s">
        <v>182</v>
      </c>
      <c r="D42" s="121">
        <v>43.638665996714856</v>
      </c>
      <c r="E42" s="124">
        <v>60.235801710191019</v>
      </c>
    </row>
    <row r="43" spans="2:5" x14ac:dyDescent="0.25">
      <c r="B43" s="52" t="s">
        <v>5</v>
      </c>
      <c r="C43" s="118" t="s">
        <v>188</v>
      </c>
      <c r="D43" s="121">
        <v>36.170207619953842</v>
      </c>
      <c r="E43" s="124">
        <v>61.425312570825795</v>
      </c>
    </row>
    <row r="44" spans="2:5" x14ac:dyDescent="0.25">
      <c r="B44" s="52" t="s">
        <v>25</v>
      </c>
      <c r="C44" s="118" t="s">
        <v>191</v>
      </c>
      <c r="D44" s="121">
        <v>79.647794133309063</v>
      </c>
      <c r="E44" s="124">
        <v>125.06164229818683</v>
      </c>
    </row>
    <row r="45" spans="2:5" x14ac:dyDescent="0.25">
      <c r="B45" s="52" t="s">
        <v>36</v>
      </c>
      <c r="C45" s="118" t="s">
        <v>192</v>
      </c>
      <c r="D45" s="121">
        <v>180.8386232543242</v>
      </c>
      <c r="E45" s="124">
        <v>362.08154231202883</v>
      </c>
    </row>
    <row r="46" spans="2:5" x14ac:dyDescent="0.25">
      <c r="B46" s="52" t="s">
        <v>6</v>
      </c>
      <c r="C46" s="119" t="s">
        <v>190</v>
      </c>
      <c r="D46" s="122">
        <v>45.852329564567654</v>
      </c>
      <c r="E46" s="125">
        <v>61.334731191647265</v>
      </c>
    </row>
    <row r="47" spans="2:5" x14ac:dyDescent="0.25"/>
    <row r="48" spans="2:5" x14ac:dyDescent="0.25"/>
    <row r="49" x14ac:dyDescent="0.25"/>
    <row r="50" x14ac:dyDescent="0.25"/>
  </sheetData>
  <mergeCells count="2">
    <mergeCell ref="D7:E7"/>
    <mergeCell ref="J7:K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70"/>
  <sheetViews>
    <sheetView zoomScaleNormal="100" workbookViewId="0">
      <selection activeCell="D8" sqref="D8"/>
    </sheetView>
  </sheetViews>
  <sheetFormatPr defaultColWidth="0" defaultRowHeight="0" customHeight="1" zeroHeight="1" x14ac:dyDescent="0.25"/>
  <cols>
    <col min="1" max="1" width="10.7109375" style="23" customWidth="1"/>
    <col min="2" max="2" width="18.28515625" style="23" bestFit="1" customWidth="1"/>
    <col min="3" max="3" width="14.5703125" style="23" bestFit="1" customWidth="1"/>
    <col min="4" max="4" width="12" style="23" bestFit="1" customWidth="1"/>
    <col min="5" max="5" width="5.7109375" style="23" customWidth="1"/>
    <col min="6" max="6" width="10.140625" style="23" bestFit="1" customWidth="1"/>
    <col min="7" max="7" width="15.85546875" style="23" bestFit="1" customWidth="1"/>
    <col min="8" max="8" width="21.7109375" style="23" customWidth="1"/>
    <col min="9" max="9" width="21.85546875" style="23" customWidth="1"/>
    <col min="10" max="11" width="10.7109375" style="23" customWidth="1"/>
    <col min="12" max="12" width="9.7109375" style="23" customWidth="1"/>
    <col min="13" max="15" width="9.7109375" style="23" hidden="1" customWidth="1"/>
    <col min="16" max="16" width="11.7109375" style="23" hidden="1" customWidth="1"/>
    <col min="17" max="18" width="9.7109375" style="23" hidden="1" customWidth="1"/>
    <col min="19" max="20" width="9.7109375" style="19" hidden="1" customWidth="1"/>
    <col min="21" max="16384" width="9.7109375" style="23" hidden="1"/>
  </cols>
  <sheetData>
    <row r="1" spans="1:18" s="19" customFormat="1" ht="15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s="19" customFormat="1" ht="15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18" s="19" customFormat="1" ht="15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4" spans="1:18" s="19" customFormat="1" ht="1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</row>
    <row r="5" spans="1:18" s="19" customFormat="1" ht="15.75" thickBot="1" x14ac:dyDescent="0.3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8" s="19" customFormat="1" ht="24" customHeight="1" thickTop="1" thickBot="1" x14ac:dyDescent="0.3">
      <c r="A6" s="18"/>
      <c r="B6" s="18"/>
      <c r="C6" s="18"/>
      <c r="D6" s="18"/>
      <c r="E6" s="18"/>
      <c r="F6" s="18"/>
      <c r="G6" s="18"/>
      <c r="H6" s="162" t="s">
        <v>37</v>
      </c>
      <c r="I6" s="163"/>
      <c r="J6" s="18"/>
      <c r="K6" s="18"/>
      <c r="L6" s="18"/>
      <c r="M6" s="18"/>
      <c r="N6" s="18"/>
      <c r="O6" s="18"/>
      <c r="P6" s="18"/>
      <c r="Q6" s="18"/>
      <c r="R6" s="18"/>
    </row>
    <row r="7" spans="1:18" s="19" customFormat="1" ht="18" customHeight="1" thickTop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</row>
    <row r="8" spans="1:18" s="19" customFormat="1" ht="15" x14ac:dyDescent="0.25">
      <c r="A8" s="18"/>
      <c r="B8" s="207" t="s">
        <v>314</v>
      </c>
      <c r="C8" s="207"/>
      <c r="D8" s="18"/>
      <c r="E8" s="20"/>
      <c r="F8" s="207" t="s">
        <v>315</v>
      </c>
      <c r="G8" s="207"/>
      <c r="H8" s="207"/>
      <c r="I8" s="207"/>
      <c r="J8" s="20"/>
      <c r="K8" s="43"/>
      <c r="L8" s="18"/>
      <c r="M8" s="18"/>
      <c r="N8" s="18"/>
      <c r="O8" s="18"/>
      <c r="P8" s="18"/>
      <c r="Q8" s="18"/>
      <c r="R8" s="18"/>
    </row>
    <row r="9" spans="1:18" s="19" customFormat="1" ht="15" x14ac:dyDescent="0.25">
      <c r="A9" s="18"/>
      <c r="B9" s="43" t="s">
        <v>310</v>
      </c>
      <c r="C9" s="43" t="s">
        <v>309</v>
      </c>
      <c r="D9" s="43"/>
      <c r="E9" s="20"/>
      <c r="F9" s="46"/>
      <c r="G9" s="43" t="s">
        <v>322</v>
      </c>
      <c r="H9" s="43" t="s">
        <v>321</v>
      </c>
      <c r="I9" s="43" t="s">
        <v>320</v>
      </c>
      <c r="J9" s="20"/>
      <c r="K9" s="46"/>
      <c r="L9" s="18"/>
      <c r="M9" s="18"/>
      <c r="N9" s="18"/>
      <c r="O9" s="18"/>
      <c r="P9" s="18"/>
      <c r="Q9" s="18"/>
      <c r="R9" s="18"/>
    </row>
    <row r="10" spans="1:18" s="19" customFormat="1" ht="15" x14ac:dyDescent="0.25">
      <c r="A10" s="18"/>
      <c r="B10" s="43" t="s">
        <v>311</v>
      </c>
      <c r="C10" s="43" t="s">
        <v>311</v>
      </c>
      <c r="D10" s="18"/>
      <c r="E10" s="18"/>
      <c r="F10" s="46"/>
      <c r="G10" s="43" t="s">
        <v>311</v>
      </c>
      <c r="H10" s="43" t="s">
        <v>311</v>
      </c>
      <c r="I10" s="43" t="s">
        <v>311</v>
      </c>
      <c r="J10" s="18"/>
      <c r="K10" s="46"/>
      <c r="L10" s="18"/>
      <c r="M10" s="18"/>
      <c r="N10" s="18"/>
      <c r="O10" s="18"/>
      <c r="P10" s="85"/>
      <c r="Q10" s="18"/>
      <c r="R10" s="18"/>
    </row>
    <row r="11" spans="1:18" s="19" customFormat="1" ht="15" x14ac:dyDescent="0.25">
      <c r="A11" s="18">
        <v>1</v>
      </c>
      <c r="B11" s="158">
        <f ca="1">OFFSET(Lab_BOND!$B$10,A11,1)</f>
        <v>24.8470349810556</v>
      </c>
      <c r="C11" s="158">
        <v>34.159555908009501</v>
      </c>
      <c r="D11" s="44"/>
      <c r="E11" s="22"/>
      <c r="F11" s="18" t="s">
        <v>302</v>
      </c>
      <c r="G11" s="158">
        <v>24</v>
      </c>
      <c r="H11" s="158">
        <v>16</v>
      </c>
      <c r="I11" s="158">
        <v>20</v>
      </c>
      <c r="J11" s="18"/>
      <c r="K11" s="46"/>
      <c r="L11" s="18"/>
      <c r="M11" s="18"/>
      <c r="N11" s="18"/>
      <c r="O11" s="152"/>
      <c r="P11" s="24" t="s">
        <v>0</v>
      </c>
      <c r="Q11" s="25">
        <v>1</v>
      </c>
      <c r="R11" s="18"/>
    </row>
    <row r="12" spans="1:18" s="19" customFormat="1" ht="15" x14ac:dyDescent="0.25">
      <c r="A12" s="18">
        <v>2</v>
      </c>
      <c r="B12" s="158">
        <f ca="1">OFFSET(Lab_BOND!$B$10,A12,1)</f>
        <v>40</v>
      </c>
      <c r="C12" s="158">
        <v>52</v>
      </c>
      <c r="D12" s="44"/>
      <c r="E12" s="22"/>
      <c r="F12" s="18" t="s">
        <v>303</v>
      </c>
      <c r="G12" s="158">
        <v>120</v>
      </c>
      <c r="H12" s="158">
        <v>116</v>
      </c>
      <c r="I12" s="158">
        <v>72</v>
      </c>
      <c r="J12" s="158"/>
      <c r="K12" s="18"/>
      <c r="L12" s="18"/>
      <c r="M12" s="18"/>
      <c r="N12" s="18"/>
      <c r="O12" s="152"/>
      <c r="P12" s="26" t="s">
        <v>37</v>
      </c>
      <c r="Q12" s="27">
        <v>2</v>
      </c>
      <c r="R12" s="18"/>
    </row>
    <row r="13" spans="1:18" s="19" customFormat="1" ht="15" x14ac:dyDescent="0.25">
      <c r="A13" s="18">
        <v>3</v>
      </c>
      <c r="B13" s="158">
        <f ca="1">OFFSET(Lab_BOND!$B$10,A13,1)</f>
        <v>55.1529650189444</v>
      </c>
      <c r="C13" s="158">
        <v>69.840444091990506</v>
      </c>
      <c r="D13" s="44"/>
      <c r="E13" s="22"/>
      <c r="F13" s="18" t="s">
        <v>304</v>
      </c>
      <c r="G13" s="158">
        <v>135</v>
      </c>
      <c r="H13" s="158">
        <v>198</v>
      </c>
      <c r="I13" s="158">
        <v>115</v>
      </c>
      <c r="J13" s="158"/>
      <c r="K13" s="18"/>
      <c r="L13" s="18"/>
      <c r="M13" s="18"/>
      <c r="N13" s="18"/>
      <c r="O13" s="152"/>
      <c r="P13" s="26" t="s">
        <v>38</v>
      </c>
      <c r="Q13" s="27">
        <v>3</v>
      </c>
      <c r="R13" s="18"/>
    </row>
    <row r="14" spans="1:18" s="19" customFormat="1" ht="15" x14ac:dyDescent="0.25">
      <c r="A14" s="18">
        <v>4</v>
      </c>
      <c r="B14" s="158">
        <f ca="1">OFFSET(Lab_BOND!$B$10,A14,1)</f>
        <v>69.191206273680507</v>
      </c>
      <c r="C14" s="158">
        <v>86.3005551149881</v>
      </c>
      <c r="D14" s="44"/>
      <c r="E14" s="22"/>
      <c r="F14" s="18" t="s">
        <v>305</v>
      </c>
      <c r="G14" s="158">
        <v>214</v>
      </c>
      <c r="H14" s="158">
        <v>372</v>
      </c>
      <c r="I14" s="158">
        <v>162</v>
      </c>
      <c r="J14" s="158"/>
      <c r="K14" s="18"/>
      <c r="L14" s="18"/>
      <c r="M14" s="18"/>
      <c r="N14" s="18"/>
      <c r="O14" s="152"/>
      <c r="P14" s="26" t="s">
        <v>11</v>
      </c>
      <c r="Q14" s="27">
        <v>4</v>
      </c>
      <c r="R14" s="18"/>
    </row>
    <row r="15" spans="1:18" s="19" customFormat="1" ht="15" x14ac:dyDescent="0.25">
      <c r="A15" s="18">
        <v>5</v>
      </c>
      <c r="B15" s="158">
        <f ca="1">OFFSET(Lab_BOND!$B$10,A15,1)</f>
        <v>81</v>
      </c>
      <c r="C15" s="158">
        <v>100</v>
      </c>
      <c r="D15" s="44"/>
      <c r="E15" s="22"/>
      <c r="F15" s="18" t="s">
        <v>306</v>
      </c>
      <c r="G15" s="158">
        <v>260</v>
      </c>
      <c r="H15" s="158">
        <v>432</v>
      </c>
      <c r="I15" s="158">
        <v>207</v>
      </c>
      <c r="J15" s="18"/>
      <c r="K15" s="18"/>
      <c r="L15" s="18"/>
      <c r="M15" s="18"/>
      <c r="N15" s="18"/>
      <c r="O15" s="152"/>
      <c r="P15" s="26" t="s">
        <v>34</v>
      </c>
      <c r="Q15" s="27">
        <v>5</v>
      </c>
      <c r="R15" s="18"/>
    </row>
    <row r="16" spans="1:18" s="19" customFormat="1" ht="15" x14ac:dyDescent="0.25">
      <c r="A16" s="18">
        <v>6</v>
      </c>
      <c r="B16" s="158">
        <f ca="1">OFFSET(Lab_BOND!$B$10,A16,1)</f>
        <v>89.739927042030104</v>
      </c>
      <c r="C16" s="158">
        <v>109.89624107850899</v>
      </c>
      <c r="D16" s="44"/>
      <c r="E16" s="22"/>
      <c r="F16" s="18" t="s">
        <v>325</v>
      </c>
      <c r="G16" s="158">
        <v>323</v>
      </c>
      <c r="H16" s="158">
        <v>484</v>
      </c>
      <c r="I16" s="158">
        <v>230</v>
      </c>
      <c r="J16" s="18"/>
      <c r="K16" s="18"/>
      <c r="L16" s="18"/>
      <c r="M16" s="18"/>
      <c r="N16" s="18"/>
      <c r="O16" s="152"/>
      <c r="P16" s="26" t="s">
        <v>39</v>
      </c>
      <c r="Q16" s="27">
        <v>6</v>
      </c>
      <c r="R16" s="18"/>
    </row>
    <row r="17" spans="1:18" s="19" customFormat="1" ht="15" x14ac:dyDescent="0.25">
      <c r="A17" s="18">
        <v>7</v>
      </c>
      <c r="B17" s="158">
        <f ca="1">OFFSET(Lab_BOND!$B$10,A17,1)</f>
        <v>95.672786677240296</v>
      </c>
      <c r="C17" s="158">
        <v>116.297922283902</v>
      </c>
      <c r="D17" s="44"/>
      <c r="E17" s="22"/>
      <c r="F17" s="18" t="s">
        <v>312</v>
      </c>
      <c r="G17" s="158">
        <v>350</v>
      </c>
      <c r="H17" s="158">
        <v>516</v>
      </c>
      <c r="I17" s="158">
        <v>247</v>
      </c>
      <c r="J17" s="18"/>
      <c r="K17" s="18"/>
      <c r="L17" s="18"/>
      <c r="M17" s="18"/>
      <c r="N17" s="18"/>
      <c r="O17" s="152"/>
      <c r="P17" s="26" t="s">
        <v>12</v>
      </c>
      <c r="Q17" s="27">
        <v>7</v>
      </c>
      <c r="R17" s="18"/>
    </row>
    <row r="18" spans="1:18" s="19" customFormat="1" ht="15" x14ac:dyDescent="0.25">
      <c r="A18" s="18">
        <v>8</v>
      </c>
      <c r="B18" s="158">
        <f ca="1">OFFSET(Lab_BOND!$B$10,A18,1)</f>
        <v>99.335682791435403</v>
      </c>
      <c r="C18" s="158">
        <v>119.85148295003999</v>
      </c>
      <c r="D18" s="44"/>
      <c r="E18" s="22"/>
      <c r="F18" s="46"/>
      <c r="G18" s="18"/>
      <c r="H18" s="18"/>
      <c r="I18" s="18"/>
      <c r="J18" s="18"/>
      <c r="K18" s="18"/>
      <c r="L18" s="18"/>
      <c r="M18" s="18"/>
      <c r="N18" s="18"/>
      <c r="O18" s="152"/>
      <c r="P18" s="26" t="s">
        <v>1</v>
      </c>
      <c r="Q18" s="27">
        <v>8</v>
      </c>
      <c r="R18" s="18"/>
    </row>
    <row r="19" spans="1:18" s="19" customFormat="1" ht="15" x14ac:dyDescent="0.25">
      <c r="A19" s="18">
        <v>9</v>
      </c>
      <c r="B19" s="158">
        <f ca="1">OFFSET(Lab_BOND!$B$10,A19,1)</f>
        <v>101.26571927042001</v>
      </c>
      <c r="C19" s="158">
        <v>121.203362410785</v>
      </c>
      <c r="D19" s="44"/>
      <c r="E19" s="22"/>
      <c r="F19" s="46"/>
      <c r="G19" s="158"/>
      <c r="H19" s="158"/>
      <c r="I19" s="158"/>
      <c r="J19" s="18"/>
      <c r="K19" s="18"/>
      <c r="L19" s="18"/>
      <c r="M19" s="18"/>
      <c r="N19" s="18"/>
      <c r="O19" s="152"/>
      <c r="P19" s="26" t="s">
        <v>40</v>
      </c>
      <c r="Q19" s="27">
        <v>9</v>
      </c>
      <c r="R19" s="18"/>
    </row>
    <row r="20" spans="1:18" s="19" customFormat="1" ht="15" x14ac:dyDescent="0.25">
      <c r="A20" s="18">
        <v>10</v>
      </c>
      <c r="B20" s="158">
        <f ca="1">OFFSET(Lab_BOND!$B$10,A20,1)</f>
        <v>102</v>
      </c>
      <c r="C20" s="158">
        <v>121</v>
      </c>
      <c r="D20" s="44"/>
      <c r="E20" s="22"/>
      <c r="F20" s="18"/>
      <c r="G20" s="158"/>
      <c r="H20" s="158"/>
      <c r="I20" s="158"/>
      <c r="J20" s="18"/>
      <c r="K20" s="18"/>
      <c r="L20" s="18"/>
      <c r="M20" s="18"/>
      <c r="N20" s="18"/>
      <c r="O20" s="152"/>
      <c r="P20" s="26" t="s">
        <v>41</v>
      </c>
      <c r="Q20" s="27">
        <v>10</v>
      </c>
      <c r="R20" s="18"/>
    </row>
    <row r="21" spans="1:18" s="19" customFormat="1" ht="15" x14ac:dyDescent="0.25">
      <c r="A21" s="18">
        <v>11</v>
      </c>
      <c r="B21" s="158">
        <f ca="1">OFFSET(Lab_BOND!$B$10,A21,1)</f>
        <v>101.999359238699</v>
      </c>
      <c r="C21" s="158">
        <v>119.81359555908</v>
      </c>
      <c r="D21" s="44"/>
      <c r="E21" s="22"/>
      <c r="F21" s="18"/>
      <c r="G21" s="158"/>
      <c r="H21" s="158"/>
      <c r="I21" s="158"/>
      <c r="J21" s="18"/>
      <c r="K21" s="18"/>
      <c r="L21" s="18"/>
      <c r="M21" s="18"/>
      <c r="N21" s="18"/>
      <c r="O21" s="152"/>
      <c r="P21" s="26" t="s">
        <v>42</v>
      </c>
      <c r="Q21" s="27">
        <v>11</v>
      </c>
      <c r="R21" s="18"/>
    </row>
    <row r="22" spans="1:18" s="19" customFormat="1" ht="15" x14ac:dyDescent="0.25">
      <c r="A22" s="18">
        <v>12</v>
      </c>
      <c r="B22" s="158">
        <f ca="1">OFFSET(Lab_BOND!$B$10,A22,1)</f>
        <v>101.419552735924</v>
      </c>
      <c r="C22" s="158">
        <v>117.919390959556</v>
      </c>
      <c r="D22" s="44"/>
      <c r="E22" s="22"/>
      <c r="F22" s="18"/>
      <c r="G22" s="158"/>
      <c r="H22" s="158"/>
      <c r="I22" s="158"/>
      <c r="J22" s="18"/>
      <c r="K22" s="18"/>
      <c r="L22" s="18"/>
      <c r="M22" s="18"/>
      <c r="N22" s="18"/>
      <c r="O22" s="152"/>
      <c r="P22" s="26" t="s">
        <v>43</v>
      </c>
      <c r="Q22" s="27">
        <v>12</v>
      </c>
      <c r="R22" s="18"/>
    </row>
    <row r="23" spans="1:18" s="19" customFormat="1" ht="15" x14ac:dyDescent="0.25">
      <c r="A23" s="18">
        <v>13</v>
      </c>
      <c r="B23" s="158">
        <f ca="1">OFFSET(Lab_BOND!$B$10,A23,1)</f>
        <v>100.340066613799</v>
      </c>
      <c r="C23" s="158">
        <v>115.518388580492</v>
      </c>
      <c r="D23" s="44"/>
      <c r="E23" s="22"/>
      <c r="F23" s="18"/>
      <c r="G23" s="158"/>
      <c r="H23" s="158"/>
      <c r="I23" s="158"/>
      <c r="J23" s="18"/>
      <c r="K23" s="18"/>
      <c r="L23" s="18"/>
      <c r="M23" s="18"/>
      <c r="N23" s="18"/>
      <c r="O23" s="152"/>
      <c r="P23" s="26" t="s">
        <v>44</v>
      </c>
      <c r="Q23" s="27">
        <v>13</v>
      </c>
      <c r="R23" s="18"/>
    </row>
    <row r="24" spans="1:18" s="19" customFormat="1" ht="15" x14ac:dyDescent="0.25">
      <c r="A24" s="18">
        <v>14</v>
      </c>
      <c r="B24" s="158">
        <f ca="1">OFFSET(Lab_BOND!$B$10,A24,1)</f>
        <v>98.840386994448806</v>
      </c>
      <c r="C24" s="158">
        <v>112.811590800952</v>
      </c>
      <c r="D24" s="44"/>
      <c r="E24" s="22"/>
      <c r="F24" s="18"/>
      <c r="G24" s="158"/>
      <c r="H24" s="158"/>
      <c r="I24" s="158"/>
      <c r="J24" s="18"/>
      <c r="K24" s="18"/>
      <c r="L24" s="18"/>
      <c r="M24" s="18"/>
      <c r="N24" s="18"/>
      <c r="O24" s="152"/>
      <c r="P24" s="26" t="s">
        <v>13</v>
      </c>
      <c r="Q24" s="27">
        <v>14</v>
      </c>
      <c r="R24" s="18"/>
    </row>
    <row r="25" spans="1:18" s="19" customFormat="1" ht="15" x14ac:dyDescent="0.25">
      <c r="A25" s="18">
        <v>15</v>
      </c>
      <c r="B25" s="158">
        <f ca="1">OFFSET(Lab_BOND!$B$10,A25,1)</f>
        <v>97</v>
      </c>
      <c r="C25" s="158">
        <v>110</v>
      </c>
      <c r="D25" s="44"/>
      <c r="E25" s="22"/>
      <c r="F25" s="18"/>
      <c r="G25" s="158"/>
      <c r="H25" s="158"/>
      <c r="I25" s="158"/>
      <c r="J25" s="18"/>
      <c r="K25" s="18"/>
      <c r="L25" s="18"/>
      <c r="M25" s="18"/>
      <c r="N25" s="18"/>
      <c r="O25" s="152"/>
      <c r="P25" s="26" t="s">
        <v>35</v>
      </c>
      <c r="Q25" s="27">
        <v>15</v>
      </c>
      <c r="R25" s="18"/>
    </row>
    <row r="26" spans="1:18" s="19" customFormat="1" ht="15" x14ac:dyDescent="0.25">
      <c r="A26" s="18">
        <v>16</v>
      </c>
      <c r="B26" s="158">
        <f ca="1">OFFSET(Lab_BOND!$B$10,A26,1)</f>
        <v>94.910636003172101</v>
      </c>
      <c r="C26" s="158">
        <v>107.25737668517</v>
      </c>
      <c r="D26" s="44"/>
      <c r="E26" s="22"/>
      <c r="F26" s="46"/>
      <c r="G26" s="46"/>
      <c r="H26" s="46"/>
      <c r="I26" s="18"/>
      <c r="J26" s="18"/>
      <c r="K26" s="18"/>
      <c r="L26" s="18"/>
      <c r="M26" s="18"/>
      <c r="N26" s="18"/>
      <c r="O26" s="152"/>
      <c r="P26" s="26" t="s">
        <v>45</v>
      </c>
      <c r="Q26" s="27">
        <v>16</v>
      </c>
      <c r="R26" s="18"/>
    </row>
    <row r="27" spans="1:18" s="19" customFormat="1" ht="15" x14ac:dyDescent="0.25">
      <c r="A27" s="18">
        <v>17</v>
      </c>
      <c r="B27" s="158">
        <f ca="1">OFFSET(Lab_BOND!$B$10,A27,1)</f>
        <v>92.713002379064207</v>
      </c>
      <c r="C27" s="158">
        <v>104.648513877875</v>
      </c>
      <c r="D27" s="44"/>
      <c r="E27" s="22"/>
      <c r="F27" s="46"/>
      <c r="G27" s="46"/>
      <c r="H27" s="46"/>
      <c r="I27" s="18"/>
      <c r="J27" s="18"/>
      <c r="K27" s="18"/>
      <c r="L27" s="18"/>
      <c r="M27" s="18"/>
      <c r="N27" s="18"/>
      <c r="O27" s="152"/>
      <c r="P27" s="26" t="s">
        <v>46</v>
      </c>
      <c r="Q27" s="27">
        <v>17</v>
      </c>
      <c r="R27" s="18"/>
    </row>
    <row r="28" spans="1:18" s="19" customFormat="1" ht="15" x14ac:dyDescent="0.25">
      <c r="A28" s="18">
        <v>18</v>
      </c>
      <c r="B28" s="158">
        <f ca="1">OFFSET(Lab_BOND!$B$10,A28,1)</f>
        <v>90.560050753370305</v>
      </c>
      <c r="C28" s="158">
        <v>102.210962727994</v>
      </c>
      <c r="D28" s="44"/>
      <c r="E28" s="22"/>
      <c r="F28" s="46"/>
      <c r="G28" s="46"/>
      <c r="H28" s="46"/>
      <c r="I28" s="18"/>
      <c r="J28" s="18"/>
      <c r="K28" s="18"/>
      <c r="L28" s="18"/>
      <c r="M28" s="18"/>
      <c r="N28" s="18"/>
      <c r="O28" s="152"/>
      <c r="P28" s="26" t="s">
        <v>47</v>
      </c>
      <c r="Q28" s="27">
        <v>18</v>
      </c>
      <c r="R28" s="18"/>
    </row>
    <row r="29" spans="1:18" s="19" customFormat="1" ht="15" x14ac:dyDescent="0.25">
      <c r="A29" s="18">
        <v>19</v>
      </c>
      <c r="B29" s="158">
        <f ca="1">OFFSET(Lab_BOND!$B$10,A29,1)</f>
        <v>88.604732751784297</v>
      </c>
      <c r="C29" s="158">
        <v>99.982274385408402</v>
      </c>
      <c r="D29" s="44"/>
      <c r="E29" s="22"/>
      <c r="F29" s="46"/>
      <c r="G29" s="46"/>
      <c r="H29" s="46"/>
      <c r="I29" s="18"/>
      <c r="J29" s="18"/>
      <c r="K29" s="18"/>
      <c r="L29" s="18"/>
      <c r="M29" s="18"/>
      <c r="N29" s="18"/>
      <c r="O29" s="152"/>
      <c r="P29" s="26" t="s">
        <v>14</v>
      </c>
      <c r="Q29" s="27">
        <v>19</v>
      </c>
      <c r="R29" s="18"/>
    </row>
    <row r="30" spans="1:18" s="19" customFormat="1" ht="15" x14ac:dyDescent="0.25">
      <c r="A30" s="18">
        <v>20</v>
      </c>
      <c r="B30" s="158">
        <f ca="1">OFFSET(Lab_BOND!$B$10,A30,1)</f>
        <v>87</v>
      </c>
      <c r="C30" s="158">
        <v>98</v>
      </c>
      <c r="D30" s="44"/>
      <c r="E30" s="22"/>
      <c r="F30" s="46"/>
      <c r="G30" s="46"/>
      <c r="H30" s="46"/>
      <c r="I30" s="18"/>
      <c r="J30" s="18"/>
      <c r="K30" s="18"/>
      <c r="L30" s="18"/>
      <c r="M30" s="18"/>
      <c r="N30" s="18"/>
      <c r="O30" s="152"/>
      <c r="P30" s="26" t="s">
        <v>48</v>
      </c>
      <c r="Q30" s="27">
        <v>20</v>
      </c>
      <c r="R30" s="18"/>
    </row>
    <row r="31" spans="1:18" s="19" customFormat="1" ht="15" x14ac:dyDescent="0.25">
      <c r="A31" s="18">
        <v>21</v>
      </c>
      <c r="B31" s="158">
        <f ca="1">OFFSET(Lab_BOND!$B$10,A31,1)</f>
        <v>85.864919904837393</v>
      </c>
      <c r="C31" s="158">
        <v>96.290699444885007</v>
      </c>
      <c r="D31" s="44"/>
      <c r="E31" s="22"/>
      <c r="F31" s="46"/>
      <c r="G31" s="46"/>
      <c r="H31" s="46"/>
      <c r="I31" s="18"/>
      <c r="J31" s="18"/>
      <c r="K31" s="18"/>
      <c r="L31" s="18"/>
      <c r="M31" s="18"/>
      <c r="N31" s="18"/>
      <c r="O31" s="152"/>
      <c r="P31" s="26" t="s">
        <v>49</v>
      </c>
      <c r="Q31" s="27">
        <v>21</v>
      </c>
      <c r="R31" s="18"/>
    </row>
    <row r="32" spans="1:18" s="19" customFormat="1" ht="15" x14ac:dyDescent="0.25">
      <c r="A32" s="18">
        <v>22</v>
      </c>
      <c r="B32" s="158">
        <f ca="1">OFFSET(Lab_BOND!$B$10,A32,1)</f>
        <v>85.183022997620895</v>
      </c>
      <c r="C32" s="158">
        <v>94.836967486122106</v>
      </c>
      <c r="D32" s="44"/>
      <c r="E32" s="22"/>
      <c r="F32" s="46"/>
      <c r="G32" s="46"/>
      <c r="H32" s="46"/>
      <c r="I32" s="18"/>
      <c r="J32" s="18"/>
      <c r="K32" s="18"/>
      <c r="L32" s="18"/>
      <c r="M32" s="18"/>
      <c r="N32" s="18"/>
      <c r="O32" s="152"/>
      <c r="P32" s="26" t="s">
        <v>50</v>
      </c>
      <c r="Q32" s="27">
        <v>22</v>
      </c>
      <c r="R32" s="18"/>
    </row>
    <row r="33" spans="1:18" s="19" customFormat="1" ht="15" x14ac:dyDescent="0.25">
      <c r="A33" s="18">
        <v>23</v>
      </c>
      <c r="B33" s="158">
        <f ca="1">OFFSET(Lab_BOND!$B$10,A33,1)</f>
        <v>84.903955590800905</v>
      </c>
      <c r="C33" s="158">
        <v>93.610407613005506</v>
      </c>
      <c r="D33" s="44"/>
      <c r="E33" s="22"/>
      <c r="F33" s="46"/>
      <c r="G33" s="46"/>
      <c r="H33" s="46"/>
      <c r="I33" s="18"/>
      <c r="J33" s="18"/>
      <c r="K33" s="18"/>
      <c r="L33" s="18"/>
      <c r="M33" s="18"/>
      <c r="N33" s="18"/>
      <c r="O33" s="152"/>
      <c r="P33" s="26" t="s">
        <v>51</v>
      </c>
      <c r="Q33" s="27">
        <v>23</v>
      </c>
      <c r="R33" s="18"/>
    </row>
    <row r="34" spans="1:18" s="19" customFormat="1" ht="15" x14ac:dyDescent="0.25">
      <c r="A34" s="18">
        <v>24</v>
      </c>
      <c r="B34" s="158">
        <f ca="1">OFFSET(Lab_BOND!$B$10,A34,1)</f>
        <v>84.977363996827904</v>
      </c>
      <c r="C34" s="158">
        <v>92.582623314829505</v>
      </c>
      <c r="D34" s="44"/>
      <c r="E34" s="22"/>
      <c r="F34" s="46"/>
      <c r="G34" s="46"/>
      <c r="H34" s="46"/>
      <c r="I34" s="18"/>
      <c r="J34" s="18"/>
      <c r="K34" s="18"/>
      <c r="L34" s="18"/>
      <c r="M34" s="18"/>
      <c r="N34" s="18"/>
      <c r="O34" s="152"/>
      <c r="P34" s="26" t="s">
        <v>2</v>
      </c>
      <c r="Q34" s="27">
        <v>24</v>
      </c>
      <c r="R34" s="18"/>
    </row>
    <row r="35" spans="1:18" s="19" customFormat="1" ht="15" x14ac:dyDescent="0.25">
      <c r="A35" s="18">
        <v>25</v>
      </c>
      <c r="B35" s="158">
        <f ca="1">OFFSET(Lab_BOND!$B$10,A35,1)</f>
        <v>85.352894528152305</v>
      </c>
      <c r="C35" s="158">
        <v>91.725218080888197</v>
      </c>
      <c r="D35" s="44"/>
      <c r="E35" s="22"/>
      <c r="F35" s="46"/>
      <c r="G35" s="46"/>
      <c r="H35" s="46"/>
      <c r="I35" s="18"/>
      <c r="J35" s="18"/>
      <c r="K35" s="18"/>
      <c r="L35" s="18"/>
      <c r="M35" s="18"/>
      <c r="N35" s="18"/>
      <c r="O35" s="152"/>
      <c r="P35" s="26" t="s">
        <v>3</v>
      </c>
      <c r="Q35" s="27">
        <v>25</v>
      </c>
      <c r="R35" s="18"/>
    </row>
    <row r="36" spans="1:18" s="19" customFormat="1" ht="15" x14ac:dyDescent="0.25">
      <c r="A36" s="18">
        <v>26</v>
      </c>
      <c r="B36" s="158">
        <f ca="1">OFFSET(Lab_BOND!$B$10,A36,1)</f>
        <v>85.980193497224406</v>
      </c>
      <c r="C36" s="158">
        <v>91.009795400475795</v>
      </c>
      <c r="D36" s="44"/>
      <c r="E36" s="22"/>
      <c r="F36" s="46"/>
      <c r="G36" s="46"/>
      <c r="H36" s="46"/>
      <c r="I36" s="18"/>
      <c r="J36" s="18"/>
      <c r="K36" s="18"/>
      <c r="L36" s="18"/>
      <c r="M36" s="18"/>
      <c r="N36" s="18"/>
      <c r="O36" s="152"/>
      <c r="P36" s="26" t="s">
        <v>52</v>
      </c>
      <c r="Q36" s="27">
        <v>26</v>
      </c>
      <c r="R36" s="18"/>
    </row>
    <row r="37" spans="1:18" s="19" customFormat="1" ht="15" x14ac:dyDescent="0.25">
      <c r="A37" s="18">
        <v>27</v>
      </c>
      <c r="B37" s="158">
        <f ca="1">OFFSET(Lab_BOND!$B$10,A37,1)</f>
        <v>86.808907216494802</v>
      </c>
      <c r="C37" s="158">
        <v>90.407958762886594</v>
      </c>
      <c r="D37" s="44"/>
      <c r="E37" s="22"/>
      <c r="F37" s="46"/>
      <c r="G37" s="46"/>
      <c r="H37" s="46"/>
      <c r="I37" s="18"/>
      <c r="J37" s="18"/>
      <c r="K37" s="18"/>
      <c r="L37" s="18"/>
      <c r="M37" s="18"/>
      <c r="N37" s="18"/>
      <c r="O37" s="152"/>
      <c r="P37" s="26" t="s">
        <v>15</v>
      </c>
      <c r="Q37" s="27">
        <v>27</v>
      </c>
      <c r="R37" s="18"/>
    </row>
    <row r="38" spans="1:18" s="19" customFormat="1" ht="15" x14ac:dyDescent="0.25">
      <c r="A38" s="18">
        <v>28</v>
      </c>
      <c r="B38" s="158">
        <f ca="1">OFFSET(Lab_BOND!$B$10,A38,1)</f>
        <v>87.788681998414006</v>
      </c>
      <c r="C38" s="158">
        <v>89.891311657414803</v>
      </c>
      <c r="D38" s="44"/>
      <c r="E38" s="22"/>
      <c r="F38" s="46"/>
      <c r="G38" s="46"/>
      <c r="H38" s="46"/>
      <c r="I38" s="18"/>
      <c r="J38" s="18"/>
      <c r="K38" s="18"/>
      <c r="L38" s="18"/>
      <c r="M38" s="18"/>
      <c r="N38" s="18"/>
      <c r="O38" s="152"/>
      <c r="P38" s="26" t="s">
        <v>16</v>
      </c>
      <c r="Q38" s="27">
        <v>28</v>
      </c>
      <c r="R38" s="18"/>
    </row>
    <row r="39" spans="1:18" s="19" customFormat="1" ht="15" x14ac:dyDescent="0.25">
      <c r="A39" s="18">
        <v>29</v>
      </c>
      <c r="B39" s="158">
        <f ca="1">OFFSET(Lab_BOND!$B$10,A39,1)</f>
        <v>88.869164155432202</v>
      </c>
      <c r="C39" s="158">
        <v>89.431457573354507</v>
      </c>
      <c r="D39" s="44"/>
      <c r="E39" s="22"/>
      <c r="F39" s="46"/>
      <c r="G39" s="46"/>
      <c r="H39" s="46"/>
      <c r="I39" s="18"/>
      <c r="J39" s="18"/>
      <c r="K39" s="18"/>
      <c r="L39" s="18"/>
      <c r="M39" s="18"/>
      <c r="N39" s="18"/>
      <c r="O39" s="152"/>
      <c r="P39" s="26" t="s">
        <v>53</v>
      </c>
      <c r="Q39" s="27">
        <v>29</v>
      </c>
      <c r="R39" s="18"/>
    </row>
    <row r="40" spans="1:18" s="19" customFormat="1" ht="15" x14ac:dyDescent="0.25">
      <c r="A40" s="18">
        <v>30</v>
      </c>
      <c r="B40" s="158">
        <f ca="1">OFFSET(Lab_BOND!$B$10,A40,1)</f>
        <v>90</v>
      </c>
      <c r="C40" s="158">
        <v>89</v>
      </c>
      <c r="D40" s="44"/>
      <c r="E40" s="22"/>
      <c r="F40" s="46"/>
      <c r="G40" s="46"/>
      <c r="H40" s="46"/>
      <c r="I40" s="18"/>
      <c r="J40" s="18"/>
      <c r="K40" s="18"/>
      <c r="L40" s="18"/>
      <c r="M40" s="18"/>
      <c r="N40" s="18"/>
      <c r="O40" s="152"/>
      <c r="P40" s="26" t="s">
        <v>54</v>
      </c>
      <c r="Q40" s="27">
        <v>30</v>
      </c>
      <c r="R40" s="18"/>
    </row>
    <row r="41" spans="1:18" s="19" customFormat="1" ht="15" x14ac:dyDescent="0.25">
      <c r="A41" s="18"/>
      <c r="B41" s="44"/>
      <c r="C41" s="44"/>
      <c r="D41" s="44"/>
      <c r="E41" s="22"/>
      <c r="F41" s="46"/>
      <c r="G41" s="46"/>
      <c r="H41" s="46"/>
      <c r="I41" s="18"/>
      <c r="J41" s="18"/>
      <c r="K41" s="18"/>
      <c r="L41" s="18"/>
      <c r="M41" s="18"/>
      <c r="N41" s="18"/>
      <c r="O41" s="152"/>
      <c r="P41" s="26" t="s">
        <v>55</v>
      </c>
      <c r="Q41" s="27">
        <v>31</v>
      </c>
      <c r="R41" s="18"/>
    </row>
    <row r="42" spans="1:18" s="19" customFormat="1" ht="15" x14ac:dyDescent="0.25">
      <c r="A42" s="18"/>
      <c r="B42" s="44"/>
      <c r="C42" s="44"/>
      <c r="D42" s="44"/>
      <c r="E42" s="22"/>
      <c r="F42" s="46"/>
      <c r="G42" s="46"/>
      <c r="H42" s="46"/>
      <c r="I42" s="18"/>
      <c r="J42" s="18"/>
      <c r="K42" s="18"/>
      <c r="L42" s="18"/>
      <c r="M42" s="18"/>
      <c r="N42" s="18"/>
      <c r="O42" s="152"/>
      <c r="P42" s="26" t="s">
        <v>4</v>
      </c>
      <c r="Q42" s="27">
        <v>32</v>
      </c>
      <c r="R42" s="18"/>
    </row>
    <row r="43" spans="1:18" s="19" customFormat="1" ht="15" x14ac:dyDescent="0.25">
      <c r="A43" s="18"/>
      <c r="B43" s="44"/>
      <c r="C43" s="44"/>
      <c r="D43" s="44"/>
      <c r="E43" s="22"/>
      <c r="F43" s="46"/>
      <c r="G43" s="46"/>
      <c r="H43" s="46"/>
      <c r="I43" s="18"/>
      <c r="J43" s="18"/>
      <c r="K43" s="18"/>
      <c r="L43" s="18"/>
      <c r="M43" s="18"/>
      <c r="N43" s="18"/>
      <c r="O43" s="152"/>
      <c r="P43" s="26" t="s">
        <v>17</v>
      </c>
      <c r="Q43" s="27">
        <v>33</v>
      </c>
      <c r="R43" s="18"/>
    </row>
    <row r="44" spans="1:18" s="19" customFormat="1" ht="15" x14ac:dyDescent="0.25">
      <c r="A44" s="18"/>
      <c r="B44" s="44"/>
      <c r="C44" s="44"/>
      <c r="D44" s="44"/>
      <c r="E44" s="22"/>
      <c r="F44" s="46"/>
      <c r="G44" s="46"/>
      <c r="H44" s="46"/>
      <c r="I44" s="18"/>
      <c r="J44" s="18"/>
      <c r="K44" s="18"/>
      <c r="L44" s="18"/>
      <c r="M44" s="18"/>
      <c r="N44" s="18"/>
      <c r="O44" s="152"/>
      <c r="P44" s="26" t="s">
        <v>5</v>
      </c>
      <c r="Q44" s="27">
        <v>34</v>
      </c>
      <c r="R44" s="18"/>
    </row>
    <row r="45" spans="1:18" s="19" customFormat="1" ht="15" x14ac:dyDescent="0.25">
      <c r="A45" s="18"/>
      <c r="B45" s="44"/>
      <c r="C45" s="44"/>
      <c r="D45" s="44"/>
      <c r="E45" s="22"/>
      <c r="F45" s="46"/>
      <c r="G45" s="46"/>
      <c r="H45" s="46"/>
      <c r="I45" s="18"/>
      <c r="J45" s="18"/>
      <c r="K45" s="18"/>
      <c r="L45" s="18"/>
      <c r="M45" s="18"/>
      <c r="N45" s="18"/>
      <c r="O45" s="152"/>
      <c r="P45" s="26" t="s">
        <v>18</v>
      </c>
      <c r="Q45" s="27">
        <v>35</v>
      </c>
      <c r="R45" s="18"/>
    </row>
    <row r="46" spans="1:18" s="19" customFormat="1" ht="15" x14ac:dyDescent="0.25">
      <c r="A46" s="18"/>
      <c r="B46" s="44"/>
      <c r="C46" s="44"/>
      <c r="D46" s="44"/>
      <c r="E46" s="22"/>
      <c r="F46" s="46"/>
      <c r="G46" s="46"/>
      <c r="H46" s="46"/>
      <c r="I46" s="18"/>
      <c r="J46" s="18"/>
      <c r="K46" s="18"/>
      <c r="L46" s="18"/>
      <c r="M46" s="18"/>
      <c r="N46" s="18"/>
      <c r="O46" s="152"/>
      <c r="P46" s="26" t="s">
        <v>19</v>
      </c>
      <c r="Q46" s="27">
        <v>36</v>
      </c>
      <c r="R46" s="18"/>
    </row>
    <row r="47" spans="1:18" s="19" customFormat="1" ht="15" x14ac:dyDescent="0.25">
      <c r="A47" s="18"/>
      <c r="B47" s="44"/>
      <c r="C47" s="44"/>
      <c r="D47" s="44"/>
      <c r="E47" s="22"/>
      <c r="F47" s="46"/>
      <c r="G47" s="46"/>
      <c r="H47" s="46"/>
      <c r="I47" s="18"/>
      <c r="J47" s="18"/>
      <c r="K47" s="18"/>
      <c r="L47" s="18"/>
      <c r="M47" s="18"/>
      <c r="N47" s="18"/>
      <c r="O47" s="152"/>
      <c r="P47" s="26" t="s">
        <v>20</v>
      </c>
      <c r="Q47" s="27">
        <v>37</v>
      </c>
      <c r="R47" s="18"/>
    </row>
    <row r="48" spans="1:18" s="19" customFormat="1" ht="15" x14ac:dyDescent="0.25">
      <c r="A48" s="18"/>
      <c r="B48" s="44"/>
      <c r="C48" s="44"/>
      <c r="D48" s="44"/>
      <c r="E48" s="22"/>
      <c r="F48" s="46"/>
      <c r="G48" s="46"/>
      <c r="H48" s="46"/>
      <c r="I48" s="18"/>
      <c r="J48" s="18"/>
      <c r="K48" s="18"/>
      <c r="L48" s="18"/>
      <c r="M48" s="18"/>
      <c r="N48" s="18"/>
      <c r="O48" s="152"/>
      <c r="P48" s="26" t="s">
        <v>21</v>
      </c>
      <c r="Q48" s="27">
        <v>38</v>
      </c>
      <c r="R48" s="18"/>
    </row>
    <row r="49" spans="1:18" s="19" customFormat="1" ht="15" x14ac:dyDescent="0.25">
      <c r="A49" s="18"/>
      <c r="B49" s="44"/>
      <c r="C49" s="44"/>
      <c r="D49" s="44"/>
      <c r="E49" s="22"/>
      <c r="F49" s="46"/>
      <c r="G49" s="46"/>
      <c r="H49" s="46"/>
      <c r="I49" s="18"/>
      <c r="J49" s="18"/>
      <c r="K49" s="18"/>
      <c r="L49" s="18"/>
      <c r="M49" s="18"/>
      <c r="N49" s="18"/>
      <c r="O49" s="152"/>
      <c r="P49" s="26" t="s">
        <v>22</v>
      </c>
      <c r="Q49" s="27">
        <v>39</v>
      </c>
      <c r="R49" s="18"/>
    </row>
    <row r="50" spans="1:18" s="19" customFormat="1" ht="15" x14ac:dyDescent="0.25">
      <c r="A50" s="18"/>
      <c r="B50" s="44"/>
      <c r="C50" s="44"/>
      <c r="D50" s="44"/>
      <c r="E50" s="22"/>
      <c r="F50" s="46"/>
      <c r="G50" s="46"/>
      <c r="H50" s="46"/>
      <c r="I50" s="18"/>
      <c r="J50" s="18"/>
      <c r="K50" s="18"/>
      <c r="L50" s="18"/>
      <c r="M50" s="18"/>
      <c r="N50" s="18"/>
      <c r="O50" s="152"/>
      <c r="P50" s="26" t="s">
        <v>23</v>
      </c>
      <c r="Q50" s="27">
        <v>40</v>
      </c>
      <c r="R50" s="18"/>
    </row>
    <row r="51" spans="1:18" s="19" customFormat="1" ht="15" x14ac:dyDescent="0.25">
      <c r="A51" s="18"/>
      <c r="B51" s="44"/>
      <c r="C51" s="44"/>
      <c r="D51" s="44"/>
      <c r="E51" s="22"/>
      <c r="F51" s="46"/>
      <c r="G51" s="46"/>
      <c r="H51" s="46"/>
      <c r="I51" s="18"/>
      <c r="J51" s="18"/>
      <c r="K51" s="18"/>
      <c r="L51" s="18"/>
      <c r="M51" s="18"/>
      <c r="N51" s="18"/>
      <c r="O51" s="152"/>
      <c r="P51" s="26" t="s">
        <v>24</v>
      </c>
      <c r="Q51" s="27">
        <v>41</v>
      </c>
      <c r="R51" s="18"/>
    </row>
    <row r="52" spans="1:18" s="19" customFormat="1" ht="15" x14ac:dyDescent="0.25">
      <c r="A52" s="18"/>
      <c r="B52" s="44"/>
      <c r="C52" s="44"/>
      <c r="D52" s="44"/>
      <c r="E52" s="22"/>
      <c r="F52" s="46"/>
      <c r="G52" s="46"/>
      <c r="H52" s="46"/>
      <c r="I52" s="18"/>
      <c r="J52" s="18"/>
      <c r="K52" s="18"/>
      <c r="L52" s="18"/>
      <c r="M52" s="18"/>
      <c r="N52" s="18"/>
      <c r="O52" s="152"/>
      <c r="P52" s="26" t="s">
        <v>33</v>
      </c>
      <c r="Q52" s="27">
        <v>42</v>
      </c>
      <c r="R52" s="18"/>
    </row>
    <row r="53" spans="1:18" s="19" customFormat="1" ht="15" x14ac:dyDescent="0.25">
      <c r="A53" s="18"/>
      <c r="B53" s="44"/>
      <c r="C53" s="44"/>
      <c r="D53" s="44"/>
      <c r="E53" s="22"/>
      <c r="F53" s="46"/>
      <c r="G53" s="46"/>
      <c r="H53" s="46"/>
      <c r="I53" s="18"/>
      <c r="J53" s="18"/>
      <c r="K53" s="18"/>
      <c r="L53" s="18"/>
      <c r="M53" s="18"/>
      <c r="N53" s="18"/>
      <c r="O53" s="152"/>
      <c r="P53" s="26" t="s">
        <v>25</v>
      </c>
      <c r="Q53" s="27">
        <v>43</v>
      </c>
      <c r="R53" s="18"/>
    </row>
    <row r="54" spans="1:18" s="19" customFormat="1" ht="15" x14ac:dyDescent="0.25">
      <c r="A54" s="18"/>
      <c r="B54" s="44"/>
      <c r="C54" s="44"/>
      <c r="D54" s="44"/>
      <c r="E54" s="22"/>
      <c r="F54" s="46"/>
      <c r="G54" s="46"/>
      <c r="H54" s="46"/>
      <c r="I54" s="18"/>
      <c r="J54" s="18"/>
      <c r="K54" s="18"/>
      <c r="L54" s="18"/>
      <c r="M54" s="18"/>
      <c r="N54" s="18"/>
      <c r="O54" s="152"/>
      <c r="P54" s="26" t="s">
        <v>26</v>
      </c>
      <c r="Q54" s="27">
        <v>44</v>
      </c>
      <c r="R54" s="18"/>
    </row>
    <row r="55" spans="1:18" s="19" customFormat="1" ht="15" x14ac:dyDescent="0.25">
      <c r="A55" s="18"/>
      <c r="B55" s="44"/>
      <c r="C55" s="44"/>
      <c r="D55" s="44"/>
      <c r="E55" s="22"/>
      <c r="F55" s="46"/>
      <c r="G55" s="46"/>
      <c r="H55" s="46"/>
      <c r="I55" s="18"/>
      <c r="J55" s="18"/>
      <c r="K55" s="18"/>
      <c r="L55" s="18"/>
      <c r="M55" s="18"/>
      <c r="N55" s="18"/>
      <c r="O55" s="152"/>
      <c r="P55" s="26" t="s">
        <v>27</v>
      </c>
      <c r="Q55" s="27">
        <v>45</v>
      </c>
      <c r="R55" s="18"/>
    </row>
    <row r="56" spans="1:18" s="19" customFormat="1" ht="15" x14ac:dyDescent="0.25">
      <c r="A56" s="18"/>
      <c r="B56" s="44"/>
      <c r="C56" s="44"/>
      <c r="D56" s="44"/>
      <c r="E56" s="22"/>
      <c r="F56" s="46"/>
      <c r="G56" s="46"/>
      <c r="H56" s="46"/>
      <c r="I56" s="18"/>
      <c r="J56" s="18"/>
      <c r="K56" s="18"/>
      <c r="L56" s="18"/>
      <c r="M56" s="18"/>
      <c r="N56" s="18"/>
      <c r="O56" s="152"/>
      <c r="P56" s="26" t="s">
        <v>28</v>
      </c>
      <c r="Q56" s="27">
        <v>46</v>
      </c>
      <c r="R56" s="18"/>
    </row>
    <row r="57" spans="1:18" s="19" customFormat="1" ht="15" x14ac:dyDescent="0.25">
      <c r="A57" s="18"/>
      <c r="B57" s="44"/>
      <c r="C57" s="44"/>
      <c r="D57" s="44"/>
      <c r="E57" s="22"/>
      <c r="F57" s="46"/>
      <c r="G57" s="46"/>
      <c r="H57" s="46"/>
      <c r="I57" s="18"/>
      <c r="J57" s="18"/>
      <c r="K57" s="18"/>
      <c r="L57" s="18"/>
      <c r="M57" s="18"/>
      <c r="N57" s="18"/>
      <c r="O57" s="152"/>
      <c r="P57" s="26" t="s">
        <v>29</v>
      </c>
      <c r="Q57" s="27">
        <v>47</v>
      </c>
      <c r="R57" s="18"/>
    </row>
    <row r="58" spans="1:18" s="19" customFormat="1" ht="15" x14ac:dyDescent="0.25">
      <c r="A58" s="18"/>
      <c r="B58" s="44"/>
      <c r="C58" s="44"/>
      <c r="D58" s="44"/>
      <c r="E58" s="22"/>
      <c r="F58" s="46"/>
      <c r="G58" s="46"/>
      <c r="H58" s="46"/>
      <c r="I58" s="18"/>
      <c r="J58" s="18"/>
      <c r="K58" s="18"/>
      <c r="L58" s="18"/>
      <c r="M58" s="18"/>
      <c r="N58" s="18"/>
      <c r="O58" s="152"/>
      <c r="P58" s="26" t="s">
        <v>30</v>
      </c>
      <c r="Q58" s="27">
        <v>48</v>
      </c>
      <c r="R58" s="18"/>
    </row>
    <row r="59" spans="1:18" s="19" customFormat="1" ht="15" x14ac:dyDescent="0.25">
      <c r="A59" s="18"/>
      <c r="B59" s="44"/>
      <c r="C59" s="44"/>
      <c r="D59" s="44"/>
      <c r="E59" s="22"/>
      <c r="F59" s="46"/>
      <c r="G59" s="46"/>
      <c r="H59" s="46"/>
      <c r="I59" s="18"/>
      <c r="J59" s="18"/>
      <c r="K59" s="18"/>
      <c r="L59" s="18"/>
      <c r="M59" s="18"/>
      <c r="N59" s="18"/>
      <c r="O59" s="152"/>
      <c r="P59" s="26" t="s">
        <v>31</v>
      </c>
      <c r="Q59" s="27">
        <v>49</v>
      </c>
      <c r="R59" s="18"/>
    </row>
    <row r="60" spans="1:18" s="19" customFormat="1" ht="15" x14ac:dyDescent="0.25">
      <c r="A60" s="18"/>
      <c r="B60" s="44"/>
      <c r="C60" s="44"/>
      <c r="D60" s="44"/>
      <c r="E60" s="22"/>
      <c r="F60" s="46"/>
      <c r="G60" s="46"/>
      <c r="H60" s="46"/>
      <c r="I60" s="18"/>
      <c r="J60" s="18"/>
      <c r="K60" s="18"/>
      <c r="L60" s="18"/>
      <c r="M60" s="18"/>
      <c r="N60" s="18"/>
      <c r="O60" s="152"/>
      <c r="P60" s="26" t="s">
        <v>133</v>
      </c>
      <c r="Q60" s="27">
        <v>50</v>
      </c>
      <c r="R60" s="18"/>
    </row>
    <row r="61" spans="1:18" s="19" customFormat="1" ht="15" x14ac:dyDescent="0.25">
      <c r="A61" s="18"/>
      <c r="B61" s="44"/>
      <c r="C61" s="44"/>
      <c r="D61" s="44"/>
      <c r="E61" s="22"/>
      <c r="F61" s="46"/>
      <c r="G61" s="46"/>
      <c r="H61" s="46"/>
      <c r="I61" s="18"/>
      <c r="J61" s="18"/>
      <c r="K61" s="18"/>
      <c r="L61" s="18"/>
      <c r="M61" s="18"/>
      <c r="N61" s="18"/>
      <c r="O61" s="152"/>
      <c r="P61" s="26" t="s">
        <v>32</v>
      </c>
      <c r="Q61" s="27">
        <v>51</v>
      </c>
      <c r="R61" s="18"/>
    </row>
    <row r="62" spans="1:18" s="19" customFormat="1" ht="15" x14ac:dyDescent="0.25">
      <c r="A62" s="18"/>
      <c r="B62" s="44"/>
      <c r="C62" s="44"/>
      <c r="D62" s="44"/>
      <c r="E62" s="22"/>
      <c r="F62" s="46"/>
      <c r="G62" s="46"/>
      <c r="H62" s="46"/>
      <c r="I62" s="18"/>
      <c r="J62" s="18"/>
      <c r="K62" s="18"/>
      <c r="L62" s="18"/>
      <c r="M62" s="18"/>
      <c r="N62" s="18"/>
      <c r="O62" s="152"/>
      <c r="P62" s="26" t="s">
        <v>36</v>
      </c>
      <c r="Q62" s="27">
        <v>52</v>
      </c>
      <c r="R62" s="18"/>
    </row>
    <row r="63" spans="1:18" s="19" customFormat="1" ht="15" x14ac:dyDescent="0.25">
      <c r="A63" s="18"/>
      <c r="B63" s="44"/>
      <c r="C63" s="44"/>
      <c r="D63" s="44"/>
      <c r="E63" s="22"/>
      <c r="F63" s="46"/>
      <c r="G63" s="46"/>
      <c r="H63" s="46"/>
      <c r="I63" s="18"/>
      <c r="J63" s="18"/>
      <c r="K63" s="18"/>
      <c r="L63" s="18"/>
      <c r="M63" s="18"/>
      <c r="N63" s="18"/>
      <c r="O63" s="152"/>
      <c r="P63" s="28" t="s">
        <v>6</v>
      </c>
      <c r="Q63" s="29">
        <v>53</v>
      </c>
      <c r="R63" s="18"/>
    </row>
    <row r="64" spans="1:18" s="19" customFormat="1" ht="15" x14ac:dyDescent="0.25">
      <c r="A64" s="18"/>
      <c r="B64" s="44"/>
      <c r="C64" s="44"/>
      <c r="D64" s="44"/>
      <c r="E64" s="22"/>
      <c r="F64" s="46"/>
      <c r="G64" s="46"/>
      <c r="H64" s="46"/>
      <c r="I64" s="18"/>
      <c r="J64" s="18"/>
      <c r="K64" s="18"/>
      <c r="L64" s="18"/>
      <c r="M64" s="18"/>
      <c r="N64" s="18"/>
      <c r="O64" s="152"/>
      <c r="P64" s="18"/>
      <c r="Q64" s="18"/>
      <c r="R64" s="18"/>
    </row>
    <row r="65" spans="1:18" s="19" customFormat="1" ht="15" x14ac:dyDescent="0.25">
      <c r="A65" s="18"/>
      <c r="B65" s="44"/>
      <c r="C65" s="44"/>
      <c r="D65" s="44"/>
      <c r="E65" s="22"/>
      <c r="F65" s="46"/>
      <c r="G65" s="46"/>
      <c r="H65" s="46"/>
      <c r="I65" s="18"/>
      <c r="J65" s="18"/>
      <c r="K65" s="18"/>
      <c r="L65" s="18"/>
      <c r="M65" s="18"/>
      <c r="N65" s="18"/>
      <c r="O65" s="152"/>
      <c r="P65" s="18"/>
      <c r="Q65" s="18"/>
      <c r="R65" s="18"/>
    </row>
    <row r="66" spans="1:18" s="19" customFormat="1" ht="15" x14ac:dyDescent="0.25">
      <c r="A66" s="18"/>
      <c r="B66" s="44"/>
      <c r="C66" s="44"/>
      <c r="D66" s="44"/>
      <c r="E66" s="22"/>
      <c r="F66" s="46"/>
      <c r="G66" s="46"/>
      <c r="H66" s="46"/>
      <c r="I66" s="18"/>
      <c r="J66" s="18"/>
      <c r="K66" s="18"/>
      <c r="L66" s="18"/>
      <c r="M66" s="18"/>
      <c r="N66" s="18"/>
      <c r="O66" s="152"/>
      <c r="P66" s="18"/>
      <c r="Q66" s="18"/>
      <c r="R66" s="18"/>
    </row>
    <row r="67" spans="1:18" s="19" customFormat="1" ht="15" x14ac:dyDescent="0.25">
      <c r="A67" s="18"/>
      <c r="B67" s="44"/>
      <c r="C67" s="44"/>
      <c r="D67" s="44"/>
      <c r="E67" s="22"/>
      <c r="F67" s="46"/>
      <c r="G67" s="46"/>
      <c r="H67" s="46"/>
      <c r="I67" s="18"/>
      <c r="J67" s="18"/>
      <c r="K67" s="18"/>
      <c r="L67" s="18"/>
      <c r="M67" s="18"/>
      <c r="N67" s="18"/>
      <c r="O67" s="152"/>
      <c r="P67" s="18"/>
      <c r="Q67" s="18"/>
      <c r="R67" s="18"/>
    </row>
    <row r="68" spans="1:18" s="19" customFormat="1" ht="15" x14ac:dyDescent="0.25">
      <c r="A68" s="18"/>
      <c r="B68" s="44"/>
      <c r="C68" s="44"/>
      <c r="D68" s="44"/>
      <c r="E68" s="22"/>
      <c r="F68" s="46"/>
      <c r="G68" s="46"/>
      <c r="H68" s="46"/>
      <c r="I68" s="18"/>
      <c r="J68" s="18"/>
      <c r="K68" s="18"/>
      <c r="L68" s="18"/>
      <c r="M68" s="18"/>
      <c r="N68" s="18"/>
      <c r="O68" s="152"/>
      <c r="P68" s="18"/>
      <c r="Q68" s="18"/>
      <c r="R68" s="18"/>
    </row>
    <row r="69" spans="1:18" s="19" customFormat="1" ht="15" x14ac:dyDescent="0.25">
      <c r="A69" s="18"/>
      <c r="B69" s="44"/>
      <c r="C69" s="44"/>
      <c r="D69" s="44"/>
      <c r="E69" s="22"/>
      <c r="F69" s="46"/>
      <c r="G69" s="46"/>
      <c r="H69" s="46"/>
      <c r="I69" s="18"/>
      <c r="J69" s="18"/>
      <c r="K69" s="18"/>
      <c r="L69" s="18"/>
      <c r="M69" s="18"/>
      <c r="N69" s="18"/>
      <c r="O69" s="152"/>
      <c r="P69" s="18"/>
      <c r="Q69" s="18"/>
      <c r="R69" s="18"/>
    </row>
    <row r="70" spans="1:18" s="19" customFormat="1" ht="15" x14ac:dyDescent="0.25">
      <c r="A70" s="18"/>
      <c r="B70" s="44"/>
      <c r="C70" s="44"/>
      <c r="D70" s="44"/>
      <c r="E70" s="22"/>
      <c r="F70" s="46"/>
      <c r="G70" s="46"/>
      <c r="H70" s="46"/>
      <c r="I70" s="18"/>
      <c r="J70" s="18"/>
      <c r="K70" s="18"/>
      <c r="L70" s="18"/>
      <c r="M70" s="18"/>
      <c r="N70" s="18"/>
      <c r="O70" s="152"/>
      <c r="P70" s="18"/>
      <c r="Q70" s="18"/>
      <c r="R70" s="18"/>
    </row>
    <row r="71" spans="1:18" s="19" customFormat="1" ht="15" x14ac:dyDescent="0.25">
      <c r="A71" s="18"/>
      <c r="B71" s="44"/>
      <c r="C71" s="44"/>
      <c r="D71" s="44"/>
      <c r="E71" s="22"/>
      <c r="F71" s="46"/>
      <c r="G71" s="46"/>
      <c r="H71" s="46"/>
      <c r="I71" s="18"/>
      <c r="J71" s="18"/>
      <c r="K71" s="18"/>
      <c r="L71" s="18"/>
      <c r="M71" s="18"/>
      <c r="N71" s="18"/>
      <c r="O71" s="152"/>
      <c r="P71" s="18"/>
      <c r="Q71" s="18"/>
      <c r="R71" s="18"/>
    </row>
    <row r="72" spans="1:18" s="19" customFormat="1" ht="15" x14ac:dyDescent="0.25">
      <c r="A72" s="18"/>
      <c r="B72" s="44"/>
      <c r="C72" s="44"/>
      <c r="D72" s="44"/>
      <c r="E72" s="22"/>
      <c r="F72" s="46"/>
      <c r="G72" s="46"/>
      <c r="H72" s="46"/>
      <c r="I72" s="18"/>
      <c r="J72" s="18"/>
      <c r="K72" s="18"/>
      <c r="L72" s="18"/>
      <c r="M72" s="18"/>
      <c r="N72" s="18"/>
      <c r="O72" s="152"/>
      <c r="P72" s="18"/>
      <c r="Q72" s="18"/>
      <c r="R72" s="18"/>
    </row>
    <row r="73" spans="1:18" s="19" customFormat="1" ht="15" x14ac:dyDescent="0.25">
      <c r="A73" s="18"/>
      <c r="B73" s="44"/>
      <c r="C73" s="44"/>
      <c r="D73" s="44"/>
      <c r="E73" s="22"/>
      <c r="F73" s="46"/>
      <c r="G73" s="46"/>
      <c r="H73" s="46"/>
      <c r="I73" s="18"/>
      <c r="J73" s="18"/>
      <c r="K73" s="18"/>
      <c r="L73" s="18"/>
      <c r="M73" s="18"/>
      <c r="N73" s="18"/>
      <c r="O73" s="152"/>
      <c r="P73" s="18"/>
      <c r="Q73" s="18"/>
      <c r="R73" s="18"/>
    </row>
    <row r="74" spans="1:18" s="19" customFormat="1" ht="15" x14ac:dyDescent="0.25">
      <c r="A74" s="18"/>
      <c r="B74" s="44"/>
      <c r="C74" s="44"/>
      <c r="D74" s="44"/>
      <c r="E74" s="22"/>
      <c r="F74" s="46"/>
      <c r="G74" s="46"/>
      <c r="H74" s="46"/>
      <c r="I74" s="18"/>
      <c r="J74" s="18"/>
      <c r="K74" s="18"/>
      <c r="L74" s="18"/>
      <c r="M74" s="18"/>
      <c r="N74" s="18"/>
      <c r="O74" s="152"/>
      <c r="P74" s="18"/>
      <c r="Q74" s="18"/>
      <c r="R74" s="18"/>
    </row>
    <row r="75" spans="1:18" s="19" customFormat="1" ht="15" x14ac:dyDescent="0.25">
      <c r="A75" s="18"/>
      <c r="B75" s="44"/>
      <c r="C75" s="44"/>
      <c r="D75" s="44"/>
      <c r="E75" s="22"/>
      <c r="F75" s="46"/>
      <c r="G75" s="46"/>
      <c r="H75" s="46"/>
      <c r="I75" s="18"/>
      <c r="J75" s="18"/>
      <c r="K75" s="18"/>
      <c r="L75" s="18"/>
      <c r="M75" s="18"/>
      <c r="N75" s="18"/>
      <c r="O75" s="152"/>
      <c r="P75" s="18"/>
      <c r="Q75" s="18"/>
      <c r="R75" s="18"/>
    </row>
    <row r="76" spans="1:18" s="19" customFormat="1" ht="15" x14ac:dyDescent="0.25">
      <c r="A76" s="18"/>
      <c r="B76" s="44"/>
      <c r="C76" s="44"/>
      <c r="D76" s="44"/>
      <c r="E76" s="22"/>
      <c r="F76" s="46"/>
      <c r="G76" s="46"/>
      <c r="H76" s="46"/>
      <c r="I76" s="18"/>
      <c r="J76" s="18"/>
      <c r="K76" s="18"/>
      <c r="L76" s="18"/>
      <c r="M76" s="18"/>
      <c r="N76" s="18"/>
      <c r="O76" s="152"/>
      <c r="P76" s="18"/>
      <c r="Q76" s="18"/>
      <c r="R76" s="18"/>
    </row>
    <row r="77" spans="1:18" s="19" customFormat="1" ht="15" x14ac:dyDescent="0.25">
      <c r="A77" s="18"/>
      <c r="B77" s="44"/>
      <c r="C77" s="44"/>
      <c r="D77" s="44"/>
      <c r="E77" s="22"/>
      <c r="F77" s="46"/>
      <c r="G77" s="46"/>
      <c r="H77" s="46"/>
      <c r="I77" s="18"/>
      <c r="J77" s="18"/>
      <c r="K77" s="18"/>
      <c r="L77" s="18"/>
      <c r="M77" s="18"/>
      <c r="N77" s="18"/>
      <c r="O77" s="152"/>
      <c r="P77" s="18"/>
      <c r="Q77" s="18"/>
      <c r="R77" s="18"/>
    </row>
    <row r="78" spans="1:18" s="19" customFormat="1" ht="15" x14ac:dyDescent="0.25">
      <c r="A78" s="18"/>
      <c r="B78" s="44"/>
      <c r="C78" s="44"/>
      <c r="D78" s="44"/>
      <c r="E78" s="22"/>
      <c r="F78" s="46"/>
      <c r="G78" s="46"/>
      <c r="H78" s="46"/>
      <c r="I78" s="18"/>
      <c r="J78" s="18"/>
      <c r="K78" s="18"/>
      <c r="L78" s="18"/>
      <c r="M78" s="18"/>
      <c r="N78" s="18"/>
      <c r="O78" s="152"/>
      <c r="P78" s="18"/>
      <c r="Q78" s="18"/>
      <c r="R78" s="18"/>
    </row>
    <row r="79" spans="1:18" s="19" customFormat="1" ht="15" x14ac:dyDescent="0.25">
      <c r="A79" s="18"/>
      <c r="B79" s="44"/>
      <c r="C79" s="44"/>
      <c r="D79" s="44"/>
      <c r="E79" s="22"/>
      <c r="F79" s="46"/>
      <c r="G79" s="46"/>
      <c r="H79" s="46"/>
      <c r="I79" s="18"/>
      <c r="J79" s="18"/>
      <c r="K79" s="18"/>
      <c r="L79" s="18"/>
      <c r="M79" s="18"/>
      <c r="N79" s="18"/>
      <c r="O79" s="152"/>
      <c r="P79" s="18"/>
      <c r="Q79" s="18"/>
      <c r="R79" s="18"/>
    </row>
    <row r="80" spans="1:18" s="19" customFormat="1" ht="15" x14ac:dyDescent="0.25">
      <c r="A80" s="18"/>
      <c r="B80" s="44"/>
      <c r="C80" s="44"/>
      <c r="D80" s="44"/>
      <c r="E80" s="22"/>
      <c r="F80" s="46"/>
      <c r="G80" s="46"/>
      <c r="H80" s="46"/>
      <c r="I80" s="18"/>
      <c r="J80" s="18"/>
      <c r="K80" s="18"/>
      <c r="L80" s="18"/>
      <c r="M80" s="18"/>
      <c r="N80" s="18"/>
      <c r="O80" s="152"/>
      <c r="P80" s="18"/>
      <c r="Q80" s="18"/>
      <c r="R80" s="18"/>
    </row>
    <row r="81" spans="1:18" s="19" customFormat="1" ht="15" x14ac:dyDescent="0.25">
      <c r="A81" s="18"/>
      <c r="B81" s="44"/>
      <c r="C81" s="44"/>
      <c r="D81" s="44"/>
      <c r="E81" s="22"/>
      <c r="F81" s="46"/>
      <c r="G81" s="46"/>
      <c r="H81" s="46"/>
      <c r="I81" s="18"/>
      <c r="J81" s="18"/>
      <c r="K81" s="18"/>
      <c r="L81" s="18"/>
      <c r="M81" s="18"/>
      <c r="N81" s="18"/>
      <c r="O81" s="152"/>
      <c r="P81" s="18"/>
      <c r="Q81" s="18"/>
      <c r="R81" s="18"/>
    </row>
    <row r="82" spans="1:18" s="19" customFormat="1" ht="15" x14ac:dyDescent="0.25">
      <c r="A82" s="18"/>
      <c r="B82" s="44"/>
      <c r="C82" s="44"/>
      <c r="D82" s="44"/>
      <c r="E82" s="22"/>
      <c r="F82" s="46"/>
      <c r="G82" s="46"/>
      <c r="H82" s="46"/>
      <c r="I82" s="18"/>
      <c r="J82" s="18"/>
      <c r="K82" s="18"/>
      <c r="L82" s="18"/>
      <c r="M82" s="18"/>
      <c r="N82" s="18"/>
      <c r="O82" s="152"/>
      <c r="P82" s="18"/>
      <c r="Q82" s="18"/>
      <c r="R82" s="18"/>
    </row>
    <row r="83" spans="1:18" s="19" customFormat="1" ht="15" x14ac:dyDescent="0.25">
      <c r="A83" s="18"/>
      <c r="B83" s="44"/>
      <c r="C83" s="44"/>
      <c r="D83" s="44"/>
      <c r="E83" s="22"/>
      <c r="F83" s="46"/>
      <c r="G83" s="46"/>
      <c r="H83" s="46"/>
      <c r="I83" s="18"/>
      <c r="J83" s="18"/>
      <c r="K83" s="18"/>
      <c r="L83" s="18"/>
      <c r="M83" s="18"/>
      <c r="N83" s="18"/>
      <c r="O83" s="152"/>
      <c r="P83" s="18"/>
      <c r="Q83" s="18"/>
      <c r="R83" s="18"/>
    </row>
    <row r="84" spans="1:18" s="19" customFormat="1" ht="15" x14ac:dyDescent="0.25">
      <c r="A84" s="18"/>
      <c r="B84" s="44"/>
      <c r="C84" s="44"/>
      <c r="D84" s="44"/>
      <c r="E84" s="22"/>
      <c r="F84" s="46"/>
      <c r="G84" s="46"/>
      <c r="H84" s="46"/>
      <c r="I84" s="18"/>
      <c r="J84" s="18"/>
      <c r="K84" s="18"/>
      <c r="L84" s="18"/>
      <c r="M84" s="18"/>
      <c r="N84" s="18"/>
      <c r="O84" s="152"/>
      <c r="P84" s="18"/>
      <c r="Q84" s="18"/>
      <c r="R84" s="18"/>
    </row>
    <row r="85" spans="1:18" s="19" customFormat="1" ht="15" x14ac:dyDescent="0.25">
      <c r="A85" s="18"/>
      <c r="B85" s="44"/>
      <c r="C85" s="44"/>
      <c r="D85" s="44"/>
      <c r="E85" s="22"/>
      <c r="F85" s="46"/>
      <c r="G85" s="46"/>
      <c r="H85" s="46"/>
      <c r="I85" s="18"/>
      <c r="J85" s="18"/>
      <c r="K85" s="18"/>
      <c r="L85" s="18"/>
      <c r="M85" s="18"/>
      <c r="N85" s="18"/>
      <c r="O85" s="152"/>
      <c r="P85" s="18"/>
      <c r="Q85" s="18"/>
      <c r="R85" s="18"/>
    </row>
    <row r="86" spans="1:18" s="19" customFormat="1" ht="15" x14ac:dyDescent="0.25">
      <c r="A86" s="18"/>
      <c r="B86" s="44"/>
      <c r="C86" s="44"/>
      <c r="D86" s="44"/>
      <c r="E86" s="22"/>
      <c r="F86" s="46"/>
      <c r="G86" s="46"/>
      <c r="H86" s="46"/>
      <c r="I86" s="18"/>
      <c r="J86" s="18"/>
      <c r="K86" s="18"/>
      <c r="L86" s="18"/>
      <c r="M86" s="18"/>
      <c r="N86" s="18"/>
      <c r="O86" s="152"/>
      <c r="P86" s="18"/>
      <c r="Q86" s="18"/>
      <c r="R86" s="18"/>
    </row>
    <row r="87" spans="1:18" s="19" customFormat="1" ht="15" x14ac:dyDescent="0.25">
      <c r="A87" s="18"/>
      <c r="B87" s="44"/>
      <c r="C87" s="44"/>
      <c r="D87" s="44"/>
      <c r="E87" s="22"/>
      <c r="F87" s="46"/>
      <c r="G87" s="46"/>
      <c r="H87" s="46"/>
      <c r="I87" s="18"/>
      <c r="J87" s="18"/>
      <c r="K87" s="18"/>
      <c r="L87" s="18"/>
      <c r="M87" s="18"/>
      <c r="N87" s="18"/>
      <c r="O87" s="152"/>
      <c r="P87" s="18"/>
      <c r="Q87" s="18"/>
      <c r="R87" s="18"/>
    </row>
    <row r="88" spans="1:18" s="19" customFormat="1" ht="15" x14ac:dyDescent="0.25">
      <c r="A88" s="18"/>
      <c r="B88" s="44"/>
      <c r="C88" s="44"/>
      <c r="D88" s="44"/>
      <c r="E88" s="22"/>
      <c r="F88" s="46"/>
      <c r="G88" s="46"/>
      <c r="H88" s="46"/>
      <c r="I88" s="18"/>
      <c r="J88" s="18"/>
      <c r="K88" s="18"/>
      <c r="L88" s="18"/>
      <c r="M88" s="18"/>
      <c r="N88" s="18"/>
      <c r="O88" s="152"/>
      <c r="P88" s="18"/>
      <c r="Q88" s="18"/>
      <c r="R88" s="18"/>
    </row>
    <row r="89" spans="1:18" s="19" customFormat="1" ht="15" x14ac:dyDescent="0.25">
      <c r="A89" s="18"/>
      <c r="B89" s="44"/>
      <c r="C89" s="44"/>
      <c r="D89" s="44"/>
      <c r="E89" s="22"/>
      <c r="F89" s="46"/>
      <c r="G89" s="46"/>
      <c r="H89" s="46"/>
      <c r="I89" s="18"/>
      <c r="J89" s="18"/>
      <c r="K89" s="18"/>
      <c r="L89" s="18"/>
      <c r="M89" s="18"/>
      <c r="N89" s="18"/>
      <c r="O89" s="152"/>
      <c r="P89" s="18"/>
      <c r="Q89" s="18"/>
      <c r="R89" s="18"/>
    </row>
    <row r="90" spans="1:18" s="19" customFormat="1" ht="15" x14ac:dyDescent="0.25">
      <c r="A90" s="18"/>
      <c r="B90" s="44"/>
      <c r="C90" s="44"/>
      <c r="D90" s="44"/>
      <c r="E90" s="22"/>
      <c r="F90" s="46"/>
      <c r="G90" s="46"/>
      <c r="H90" s="46"/>
      <c r="I90" s="18"/>
      <c r="J90" s="18"/>
      <c r="K90" s="18"/>
      <c r="L90" s="18"/>
      <c r="M90" s="18"/>
      <c r="N90" s="18"/>
      <c r="O90" s="152"/>
      <c r="P90" s="18"/>
      <c r="Q90" s="18"/>
      <c r="R90" s="18"/>
    </row>
    <row r="91" spans="1:18" s="19" customFormat="1" ht="15" x14ac:dyDescent="0.25">
      <c r="A91" s="18"/>
      <c r="B91" s="44"/>
      <c r="C91" s="44"/>
      <c r="D91" s="44"/>
      <c r="E91" s="22"/>
      <c r="F91" s="46"/>
      <c r="G91" s="46"/>
      <c r="H91" s="46"/>
      <c r="I91" s="18"/>
      <c r="J91" s="18"/>
      <c r="K91" s="18"/>
      <c r="L91" s="18"/>
      <c r="M91" s="18"/>
      <c r="N91" s="18"/>
      <c r="O91" s="152"/>
      <c r="P91" s="18"/>
      <c r="Q91" s="18"/>
      <c r="R91" s="18"/>
    </row>
    <row r="92" spans="1:18" s="19" customFormat="1" ht="15" x14ac:dyDescent="0.25">
      <c r="A92" s="18"/>
      <c r="B92" s="44"/>
      <c r="C92" s="44"/>
      <c r="D92" s="44"/>
      <c r="E92" s="22"/>
      <c r="F92" s="46"/>
      <c r="G92" s="46"/>
      <c r="H92" s="46"/>
      <c r="I92" s="18"/>
      <c r="J92" s="18"/>
      <c r="K92" s="18"/>
      <c r="L92" s="18"/>
      <c r="M92" s="18"/>
      <c r="N92" s="18"/>
      <c r="O92" s="152"/>
      <c r="P92" s="18"/>
      <c r="Q92" s="18"/>
      <c r="R92" s="18"/>
    </row>
    <row r="93" spans="1:18" s="19" customFormat="1" ht="15" x14ac:dyDescent="0.25">
      <c r="A93" s="18"/>
      <c r="B93" s="44"/>
      <c r="C93" s="44"/>
      <c r="D93" s="44"/>
      <c r="E93" s="22"/>
      <c r="F93" s="46"/>
      <c r="G93" s="46"/>
      <c r="H93" s="46"/>
      <c r="I93" s="18"/>
      <c r="J93" s="18"/>
      <c r="K93" s="18"/>
      <c r="L93" s="18"/>
      <c r="M93" s="18"/>
      <c r="N93" s="18"/>
      <c r="O93" s="152"/>
      <c r="P93" s="18"/>
      <c r="Q93" s="18"/>
      <c r="R93" s="18"/>
    </row>
    <row r="94" spans="1:18" s="19" customFormat="1" ht="15" x14ac:dyDescent="0.25">
      <c r="A94" s="18"/>
      <c r="B94" s="44"/>
      <c r="C94" s="44"/>
      <c r="D94" s="44"/>
      <c r="E94" s="22"/>
      <c r="F94" s="46"/>
      <c r="G94" s="46"/>
      <c r="H94" s="46"/>
      <c r="I94" s="18"/>
      <c r="J94" s="18"/>
      <c r="K94" s="18"/>
      <c r="L94" s="18"/>
      <c r="M94" s="18"/>
      <c r="N94" s="18"/>
      <c r="O94" s="152"/>
      <c r="P94" s="18"/>
      <c r="Q94" s="18"/>
      <c r="R94" s="18"/>
    </row>
    <row r="95" spans="1:18" s="19" customFormat="1" ht="15" x14ac:dyDescent="0.25">
      <c r="A95" s="18"/>
      <c r="B95" s="44"/>
      <c r="C95" s="44"/>
      <c r="D95" s="44"/>
      <c r="E95" s="22"/>
      <c r="F95" s="46"/>
      <c r="G95" s="46"/>
      <c r="H95" s="46"/>
      <c r="I95" s="18"/>
      <c r="J95" s="18"/>
      <c r="K95" s="18"/>
      <c r="L95" s="18"/>
      <c r="M95" s="18"/>
      <c r="N95" s="18"/>
      <c r="O95" s="152"/>
      <c r="P95" s="18"/>
      <c r="Q95" s="18"/>
      <c r="R95" s="18"/>
    </row>
    <row r="96" spans="1:18" s="19" customFormat="1" ht="15" x14ac:dyDescent="0.25">
      <c r="A96" s="18"/>
      <c r="B96" s="44"/>
      <c r="C96" s="44"/>
      <c r="D96" s="44"/>
      <c r="E96" s="22"/>
      <c r="F96" s="46"/>
      <c r="G96" s="46"/>
      <c r="H96" s="46"/>
      <c r="I96" s="18"/>
      <c r="J96" s="18"/>
      <c r="K96" s="18"/>
      <c r="L96" s="18"/>
      <c r="M96" s="18"/>
      <c r="N96" s="18"/>
      <c r="O96" s="152"/>
      <c r="P96" s="18"/>
      <c r="Q96" s="18"/>
      <c r="R96" s="18"/>
    </row>
    <row r="97" spans="1:18" s="19" customFormat="1" ht="15" x14ac:dyDescent="0.25">
      <c r="A97" s="18"/>
      <c r="B97" s="44"/>
      <c r="C97" s="44"/>
      <c r="D97" s="44"/>
      <c r="E97" s="22"/>
      <c r="F97" s="46"/>
      <c r="G97" s="46"/>
      <c r="H97" s="46"/>
      <c r="I97" s="18"/>
      <c r="J97" s="18"/>
      <c r="K97" s="18"/>
      <c r="L97" s="18"/>
      <c r="M97" s="18"/>
      <c r="N97" s="18"/>
      <c r="O97" s="152"/>
      <c r="P97" s="18"/>
      <c r="Q97" s="18"/>
      <c r="R97" s="18"/>
    </row>
    <row r="98" spans="1:18" s="19" customFormat="1" ht="15" x14ac:dyDescent="0.25">
      <c r="A98" s="18"/>
      <c r="B98" s="44"/>
      <c r="C98" s="44"/>
      <c r="D98" s="44"/>
      <c r="E98" s="22"/>
      <c r="F98" s="46"/>
      <c r="G98" s="46"/>
      <c r="H98" s="46"/>
      <c r="I98" s="18"/>
      <c r="J98" s="18"/>
      <c r="K98" s="18"/>
      <c r="L98" s="18"/>
      <c r="M98" s="18"/>
      <c r="N98" s="18"/>
      <c r="O98" s="152"/>
      <c r="P98" s="18"/>
      <c r="Q98" s="18"/>
      <c r="R98" s="18"/>
    </row>
    <row r="99" spans="1:18" s="19" customFormat="1" ht="15" x14ac:dyDescent="0.25">
      <c r="A99" s="18"/>
      <c r="B99" s="44"/>
      <c r="C99" s="44"/>
      <c r="D99" s="44"/>
      <c r="E99" s="22"/>
      <c r="F99" s="46"/>
      <c r="G99" s="46"/>
      <c r="H99" s="46"/>
      <c r="I99" s="18"/>
      <c r="J99" s="18"/>
      <c r="K99" s="18"/>
      <c r="L99" s="18"/>
      <c r="M99" s="18"/>
      <c r="N99" s="18"/>
      <c r="O99" s="152"/>
      <c r="P99" s="18"/>
      <c r="Q99" s="18"/>
      <c r="R99" s="18"/>
    </row>
    <row r="100" spans="1:18" s="19" customFormat="1" ht="15" x14ac:dyDescent="0.25">
      <c r="A100" s="18"/>
      <c r="B100" s="44"/>
      <c r="C100" s="44"/>
      <c r="D100" s="44"/>
      <c r="E100" s="22"/>
      <c r="F100" s="46"/>
      <c r="G100" s="46"/>
      <c r="H100" s="46"/>
      <c r="I100" s="18"/>
      <c r="J100" s="18"/>
      <c r="K100" s="18"/>
      <c r="L100" s="18"/>
      <c r="M100" s="18"/>
      <c r="N100" s="18"/>
      <c r="O100" s="152"/>
      <c r="P100" s="18"/>
      <c r="Q100" s="18"/>
      <c r="R100" s="18"/>
    </row>
    <row r="101" spans="1:18" s="19" customFormat="1" ht="15" x14ac:dyDescent="0.25">
      <c r="A101" s="18"/>
      <c r="B101" s="44"/>
      <c r="C101" s="44"/>
      <c r="D101" s="44"/>
      <c r="E101" s="22"/>
      <c r="F101" s="46"/>
      <c r="G101" s="46"/>
      <c r="H101" s="46"/>
      <c r="I101" s="18"/>
      <c r="J101" s="18"/>
      <c r="K101" s="18"/>
      <c r="L101" s="18"/>
      <c r="M101" s="18"/>
      <c r="N101" s="18"/>
      <c r="O101" s="152"/>
      <c r="P101" s="18"/>
      <c r="Q101" s="18"/>
      <c r="R101" s="18"/>
    </row>
    <row r="102" spans="1:18" s="19" customFormat="1" ht="15" x14ac:dyDescent="0.25">
      <c r="A102" s="18"/>
      <c r="B102" s="44"/>
      <c r="C102" s="44"/>
      <c r="D102" s="44"/>
      <c r="E102" s="22"/>
      <c r="F102" s="46"/>
      <c r="G102" s="46"/>
      <c r="H102" s="46"/>
      <c r="I102" s="18"/>
      <c r="J102" s="18"/>
      <c r="K102" s="18"/>
      <c r="L102" s="18"/>
      <c r="M102" s="18"/>
      <c r="N102" s="18"/>
      <c r="O102" s="152"/>
      <c r="P102" s="18"/>
      <c r="Q102" s="18"/>
      <c r="R102" s="18"/>
    </row>
    <row r="103" spans="1:18" s="19" customFormat="1" ht="15" x14ac:dyDescent="0.25">
      <c r="A103" s="18"/>
      <c r="B103" s="44"/>
      <c r="C103" s="44"/>
      <c r="D103" s="44"/>
      <c r="E103" s="22"/>
      <c r="F103" s="46"/>
      <c r="G103" s="46"/>
      <c r="H103" s="46"/>
      <c r="I103" s="18"/>
      <c r="J103" s="18"/>
      <c r="K103" s="18"/>
      <c r="L103" s="18"/>
      <c r="M103" s="18"/>
      <c r="N103" s="18"/>
      <c r="O103" s="152"/>
      <c r="P103" s="18"/>
      <c r="Q103" s="18"/>
      <c r="R103" s="18"/>
    </row>
    <row r="104" spans="1:18" s="19" customFormat="1" ht="15" x14ac:dyDescent="0.25">
      <c r="A104" s="18"/>
      <c r="B104" s="44"/>
      <c r="C104" s="44"/>
      <c r="D104" s="44"/>
      <c r="E104" s="22"/>
      <c r="F104" s="46"/>
      <c r="G104" s="46"/>
      <c r="H104" s="46"/>
      <c r="I104" s="18"/>
      <c r="J104" s="18"/>
      <c r="K104" s="18"/>
      <c r="L104" s="18"/>
      <c r="M104" s="18"/>
      <c r="N104" s="18"/>
      <c r="O104" s="152"/>
      <c r="P104" s="18"/>
      <c r="Q104" s="18"/>
      <c r="R104" s="18"/>
    </row>
    <row r="105" spans="1:18" s="19" customFormat="1" ht="15" x14ac:dyDescent="0.25">
      <c r="A105" s="18"/>
      <c r="B105" s="44"/>
      <c r="C105" s="44"/>
      <c r="D105" s="44"/>
      <c r="E105" s="22"/>
      <c r="F105" s="46"/>
      <c r="G105" s="46"/>
      <c r="H105" s="46"/>
      <c r="I105" s="18"/>
      <c r="J105" s="18"/>
      <c r="K105" s="18"/>
      <c r="L105" s="18"/>
      <c r="M105" s="18"/>
      <c r="N105" s="18"/>
      <c r="O105" s="152"/>
      <c r="P105" s="18"/>
      <c r="Q105" s="18"/>
      <c r="R105" s="18"/>
    </row>
    <row r="106" spans="1:18" s="19" customFormat="1" ht="15" x14ac:dyDescent="0.25">
      <c r="A106" s="18"/>
      <c r="B106" s="44"/>
      <c r="C106" s="44"/>
      <c r="D106" s="44"/>
      <c r="E106" s="22"/>
      <c r="F106" s="46"/>
      <c r="G106" s="46"/>
      <c r="H106" s="46"/>
      <c r="I106" s="18"/>
      <c r="J106" s="18"/>
      <c r="K106" s="18"/>
      <c r="L106" s="18"/>
      <c r="M106" s="18"/>
      <c r="N106" s="18"/>
      <c r="O106" s="152"/>
      <c r="P106" s="18"/>
      <c r="Q106" s="18"/>
      <c r="R106" s="18"/>
    </row>
    <row r="107" spans="1:18" s="19" customFormat="1" ht="15" x14ac:dyDescent="0.25">
      <c r="A107" s="18"/>
      <c r="B107" s="44"/>
      <c r="C107" s="44"/>
      <c r="D107" s="44"/>
      <c r="E107" s="47"/>
      <c r="F107" s="46"/>
      <c r="G107" s="46"/>
      <c r="H107" s="46"/>
      <c r="I107" s="18"/>
      <c r="J107" s="18"/>
      <c r="K107" s="18"/>
      <c r="L107" s="18"/>
      <c r="M107" s="18"/>
      <c r="N107" s="18"/>
      <c r="O107" s="152"/>
      <c r="P107" s="18"/>
      <c r="Q107" s="18"/>
      <c r="R107" s="18"/>
    </row>
    <row r="108" spans="1:18" s="19" customFormat="1" ht="15" x14ac:dyDescent="0.25">
      <c r="A108" s="18"/>
      <c r="B108" s="44"/>
      <c r="C108" s="44"/>
      <c r="D108" s="44"/>
      <c r="E108" s="22"/>
      <c r="F108" s="46"/>
      <c r="G108" s="46"/>
      <c r="H108" s="46"/>
      <c r="I108" s="18"/>
      <c r="J108" s="18"/>
      <c r="K108" s="18"/>
      <c r="L108" s="18"/>
      <c r="M108" s="18"/>
      <c r="N108" s="18"/>
      <c r="O108" s="152"/>
      <c r="P108" s="18"/>
      <c r="Q108" s="18"/>
      <c r="R108" s="18"/>
    </row>
    <row r="109" spans="1:18" s="19" customFormat="1" ht="15" x14ac:dyDescent="0.25">
      <c r="A109" s="18"/>
      <c r="B109" s="44"/>
      <c r="C109" s="44"/>
      <c r="D109" s="44"/>
      <c r="E109" s="22"/>
      <c r="F109" s="46"/>
      <c r="G109" s="46"/>
      <c r="H109" s="46"/>
      <c r="I109" s="18"/>
      <c r="J109" s="18"/>
      <c r="K109" s="18"/>
      <c r="L109" s="18"/>
      <c r="M109" s="18"/>
      <c r="N109" s="18"/>
      <c r="O109" s="152"/>
      <c r="P109" s="18"/>
      <c r="Q109" s="18"/>
      <c r="R109" s="18"/>
    </row>
    <row r="110" spans="1:18" s="19" customFormat="1" ht="15" x14ac:dyDescent="0.25">
      <c r="A110" s="18"/>
      <c r="B110" s="44"/>
      <c r="C110" s="44"/>
      <c r="D110" s="44"/>
      <c r="E110" s="22"/>
      <c r="F110" s="46"/>
      <c r="G110" s="46"/>
      <c r="H110" s="46"/>
      <c r="I110" s="18"/>
      <c r="J110" s="18"/>
      <c r="K110" s="18"/>
      <c r="L110" s="18"/>
      <c r="M110" s="18"/>
      <c r="N110" s="18"/>
      <c r="O110" s="152"/>
      <c r="P110" s="18"/>
      <c r="Q110" s="18"/>
      <c r="R110" s="18"/>
    </row>
    <row r="111" spans="1:18" s="19" customFormat="1" ht="15" x14ac:dyDescent="0.25">
      <c r="A111" s="18"/>
      <c r="B111" s="44"/>
      <c r="C111" s="44"/>
      <c r="D111" s="44"/>
      <c r="E111" s="22"/>
      <c r="F111" s="46"/>
      <c r="G111" s="46"/>
      <c r="H111" s="46"/>
      <c r="I111" s="18"/>
      <c r="J111" s="18"/>
      <c r="K111" s="18"/>
      <c r="L111" s="18"/>
      <c r="M111" s="18"/>
      <c r="N111" s="18"/>
      <c r="O111" s="152"/>
      <c r="P111" s="18"/>
      <c r="Q111" s="18"/>
      <c r="R111" s="18"/>
    </row>
    <row r="112" spans="1:18" s="19" customFormat="1" ht="15" x14ac:dyDescent="0.25">
      <c r="A112" s="18"/>
      <c r="B112" s="44"/>
      <c r="C112" s="44"/>
      <c r="D112" s="44"/>
      <c r="E112" s="22"/>
      <c r="F112" s="46"/>
      <c r="G112" s="46"/>
      <c r="H112" s="46"/>
      <c r="I112" s="18"/>
      <c r="J112" s="18"/>
      <c r="K112" s="18"/>
      <c r="L112" s="18"/>
      <c r="M112" s="18"/>
      <c r="N112" s="18"/>
      <c r="O112" s="152"/>
      <c r="P112" s="18"/>
      <c r="Q112" s="18"/>
      <c r="R112" s="18"/>
    </row>
    <row r="113" spans="1:18" s="19" customFormat="1" ht="15" x14ac:dyDescent="0.25">
      <c r="A113" s="18"/>
      <c r="B113" s="44"/>
      <c r="C113" s="44"/>
      <c r="D113" s="44"/>
      <c r="E113" s="22"/>
      <c r="F113" s="46"/>
      <c r="G113" s="46"/>
      <c r="H113" s="46"/>
      <c r="I113" s="18"/>
      <c r="J113" s="18"/>
      <c r="K113" s="18"/>
      <c r="L113" s="18"/>
      <c r="M113" s="18"/>
      <c r="N113" s="18"/>
      <c r="O113" s="152"/>
      <c r="P113" s="18"/>
      <c r="Q113" s="18"/>
      <c r="R113" s="18"/>
    </row>
    <row r="114" spans="1:18" s="19" customFormat="1" ht="15" x14ac:dyDescent="0.25">
      <c r="A114" s="18"/>
      <c r="B114" s="44"/>
      <c r="C114" s="44"/>
      <c r="D114" s="44"/>
      <c r="E114" s="22"/>
      <c r="F114" s="46"/>
      <c r="G114" s="46"/>
      <c r="H114" s="46"/>
      <c r="I114" s="18"/>
      <c r="J114" s="18"/>
      <c r="K114" s="18"/>
      <c r="L114" s="18"/>
      <c r="M114" s="18"/>
      <c r="N114" s="18"/>
      <c r="O114" s="152"/>
      <c r="P114" s="18"/>
      <c r="Q114" s="18"/>
      <c r="R114" s="18"/>
    </row>
    <row r="115" spans="1:18" s="19" customFormat="1" ht="15" x14ac:dyDescent="0.25">
      <c r="A115" s="18"/>
      <c r="B115" s="44"/>
      <c r="C115" s="44"/>
      <c r="D115" s="44"/>
      <c r="E115" s="22"/>
      <c r="F115" s="46"/>
      <c r="G115" s="46"/>
      <c r="H115" s="46"/>
      <c r="I115" s="18"/>
      <c r="J115" s="18"/>
      <c r="K115" s="18"/>
      <c r="L115" s="18"/>
      <c r="M115" s="18"/>
      <c r="N115" s="18"/>
      <c r="O115" s="152"/>
      <c r="P115" s="18"/>
      <c r="Q115" s="18"/>
      <c r="R115" s="18"/>
    </row>
    <row r="116" spans="1:18" s="19" customFormat="1" ht="15" x14ac:dyDescent="0.25">
      <c r="A116" s="18"/>
      <c r="B116" s="44"/>
      <c r="C116" s="44"/>
      <c r="D116" s="44"/>
      <c r="E116" s="22"/>
      <c r="F116" s="46"/>
      <c r="G116" s="46"/>
      <c r="H116" s="46"/>
      <c r="I116" s="18"/>
      <c r="J116" s="18"/>
      <c r="K116" s="18"/>
      <c r="L116" s="18"/>
      <c r="M116" s="18"/>
      <c r="N116" s="18"/>
      <c r="O116" s="152"/>
      <c r="P116" s="18"/>
      <c r="Q116" s="18"/>
      <c r="R116" s="18"/>
    </row>
    <row r="117" spans="1:18" s="19" customFormat="1" ht="15" x14ac:dyDescent="0.25">
      <c r="A117" s="18"/>
      <c r="B117" s="44"/>
      <c r="C117" s="44"/>
      <c r="D117" s="44"/>
      <c r="E117" s="22"/>
      <c r="F117" s="46"/>
      <c r="G117" s="46"/>
      <c r="H117" s="46"/>
      <c r="I117" s="18"/>
      <c r="J117" s="18"/>
      <c r="K117" s="18"/>
      <c r="L117" s="18"/>
      <c r="M117" s="18"/>
      <c r="N117" s="18"/>
      <c r="O117" s="152"/>
      <c r="P117" s="18"/>
      <c r="Q117" s="18"/>
      <c r="R117" s="18"/>
    </row>
    <row r="118" spans="1:18" s="19" customFormat="1" ht="15" x14ac:dyDescent="0.25">
      <c r="A118" s="18"/>
      <c r="B118" s="44"/>
      <c r="C118" s="44"/>
      <c r="D118" s="44"/>
      <c r="E118" s="22"/>
      <c r="F118" s="46"/>
      <c r="G118" s="46"/>
      <c r="H118" s="46"/>
      <c r="I118" s="18"/>
      <c r="J118" s="18"/>
      <c r="K118" s="18"/>
      <c r="L118" s="18"/>
      <c r="M118" s="18"/>
      <c r="N118" s="18"/>
      <c r="O118" s="152"/>
      <c r="P118" s="18"/>
      <c r="Q118" s="18"/>
      <c r="R118" s="18"/>
    </row>
    <row r="119" spans="1:18" s="19" customFormat="1" ht="15" x14ac:dyDescent="0.25">
      <c r="A119" s="18"/>
      <c r="B119" s="44"/>
      <c r="C119" s="44"/>
      <c r="D119" s="44"/>
      <c r="E119" s="22"/>
      <c r="F119" s="46"/>
      <c r="G119" s="46"/>
      <c r="H119" s="46"/>
      <c r="I119" s="18"/>
      <c r="J119" s="18"/>
      <c r="K119" s="18"/>
      <c r="L119" s="18"/>
      <c r="M119" s="18"/>
      <c r="N119" s="18"/>
      <c r="O119" s="152"/>
      <c r="P119" s="18"/>
      <c r="Q119" s="18"/>
      <c r="R119" s="18"/>
    </row>
    <row r="120" spans="1:18" s="19" customFormat="1" ht="15" x14ac:dyDescent="0.25">
      <c r="A120" s="18"/>
      <c r="B120" s="44"/>
      <c r="C120" s="44"/>
      <c r="D120" s="44"/>
      <c r="E120" s="22"/>
      <c r="F120" s="46"/>
      <c r="G120" s="46"/>
      <c r="H120" s="46"/>
      <c r="I120" s="18"/>
      <c r="J120" s="18"/>
      <c r="K120" s="18"/>
      <c r="L120" s="18"/>
      <c r="M120" s="18"/>
      <c r="N120" s="18"/>
      <c r="O120" s="152"/>
      <c r="P120" s="18"/>
      <c r="Q120" s="18"/>
      <c r="R120" s="18"/>
    </row>
    <row r="121" spans="1:18" s="19" customFormat="1" ht="15" x14ac:dyDescent="0.25">
      <c r="A121" s="18"/>
      <c r="B121" s="44"/>
      <c r="C121" s="44"/>
      <c r="D121" s="44"/>
      <c r="E121" s="22"/>
      <c r="F121" s="46"/>
      <c r="G121" s="46"/>
      <c r="H121" s="46"/>
      <c r="I121" s="18"/>
      <c r="J121" s="18"/>
      <c r="K121" s="18"/>
      <c r="L121" s="18"/>
      <c r="M121" s="18"/>
      <c r="N121" s="18"/>
      <c r="O121" s="152"/>
      <c r="P121" s="18"/>
      <c r="Q121" s="18"/>
      <c r="R121" s="18"/>
    </row>
    <row r="122" spans="1:18" s="19" customFormat="1" ht="15" x14ac:dyDescent="0.25">
      <c r="A122" s="18"/>
      <c r="B122" s="44"/>
      <c r="C122" s="44"/>
      <c r="D122" s="44"/>
      <c r="E122" s="22"/>
      <c r="F122" s="46"/>
      <c r="G122" s="46"/>
      <c r="H122" s="46"/>
      <c r="I122" s="18"/>
      <c r="J122" s="18"/>
      <c r="K122" s="18"/>
      <c r="L122" s="18"/>
      <c r="M122" s="18"/>
      <c r="N122" s="18"/>
      <c r="O122" s="152"/>
      <c r="P122" s="18"/>
      <c r="Q122" s="18"/>
      <c r="R122" s="18"/>
    </row>
    <row r="123" spans="1:18" s="19" customFormat="1" ht="15" x14ac:dyDescent="0.25">
      <c r="A123" s="18"/>
      <c r="B123" s="44"/>
      <c r="C123" s="44"/>
      <c r="D123" s="44"/>
      <c r="E123" s="22"/>
      <c r="F123" s="46"/>
      <c r="G123" s="46"/>
      <c r="H123" s="46"/>
      <c r="I123" s="18"/>
      <c r="J123" s="18"/>
      <c r="K123" s="18"/>
      <c r="L123" s="18"/>
      <c r="M123" s="18"/>
      <c r="N123" s="18"/>
      <c r="O123" s="152"/>
      <c r="P123" s="18"/>
      <c r="Q123" s="18"/>
      <c r="R123" s="18"/>
    </row>
    <row r="124" spans="1:18" s="19" customFormat="1" ht="15" x14ac:dyDescent="0.25">
      <c r="A124" s="18"/>
      <c r="B124" s="44"/>
      <c r="C124" s="44"/>
      <c r="D124" s="44"/>
      <c r="E124" s="22"/>
      <c r="F124" s="46"/>
      <c r="G124" s="46"/>
      <c r="H124" s="46"/>
      <c r="I124" s="18"/>
      <c r="J124" s="18"/>
      <c r="K124" s="18"/>
      <c r="L124" s="18"/>
      <c r="M124" s="18"/>
      <c r="N124" s="18"/>
      <c r="O124" s="152"/>
      <c r="P124" s="18"/>
      <c r="Q124" s="18"/>
      <c r="R124" s="18"/>
    </row>
    <row r="125" spans="1:18" s="19" customFormat="1" ht="15" x14ac:dyDescent="0.25">
      <c r="A125" s="18"/>
      <c r="B125" s="44"/>
      <c r="C125" s="44"/>
      <c r="D125" s="44"/>
      <c r="E125" s="22"/>
      <c r="F125" s="46"/>
      <c r="G125" s="46"/>
      <c r="H125" s="46"/>
      <c r="I125" s="18"/>
      <c r="J125" s="18"/>
      <c r="K125" s="18"/>
      <c r="L125" s="18"/>
      <c r="M125" s="18"/>
      <c r="N125" s="18"/>
      <c r="O125" s="152"/>
      <c r="P125" s="18"/>
      <c r="Q125" s="18"/>
      <c r="R125" s="18"/>
    </row>
    <row r="126" spans="1:18" s="19" customFormat="1" ht="15" x14ac:dyDescent="0.25">
      <c r="A126" s="18"/>
      <c r="B126" s="44"/>
      <c r="C126" s="44"/>
      <c r="D126" s="44"/>
      <c r="E126" s="22"/>
      <c r="F126" s="46"/>
      <c r="G126" s="46"/>
      <c r="H126" s="46"/>
      <c r="I126" s="18"/>
      <c r="J126" s="18"/>
      <c r="K126" s="18"/>
      <c r="L126" s="18"/>
      <c r="M126" s="18"/>
      <c r="N126" s="18"/>
      <c r="O126" s="152"/>
      <c r="P126" s="18"/>
      <c r="Q126" s="18"/>
      <c r="R126" s="18"/>
    </row>
    <row r="127" spans="1:18" s="19" customFormat="1" ht="15" x14ac:dyDescent="0.25">
      <c r="A127" s="18"/>
      <c r="B127" s="44"/>
      <c r="C127" s="44"/>
      <c r="D127" s="44"/>
      <c r="E127" s="22"/>
      <c r="F127" s="46"/>
      <c r="G127" s="46"/>
      <c r="H127" s="46"/>
      <c r="I127" s="18"/>
      <c r="J127" s="18"/>
      <c r="K127" s="18"/>
      <c r="L127" s="18"/>
      <c r="M127" s="18"/>
      <c r="N127" s="18"/>
      <c r="O127" s="152"/>
      <c r="P127" s="18"/>
      <c r="Q127" s="18"/>
      <c r="R127" s="18"/>
    </row>
    <row r="128" spans="1:18" s="19" customFormat="1" ht="15" x14ac:dyDescent="0.25">
      <c r="A128" s="18"/>
      <c r="B128" s="44"/>
      <c r="C128" s="44"/>
      <c r="D128" s="44"/>
      <c r="E128" s="22"/>
      <c r="F128" s="46"/>
      <c r="G128" s="46"/>
      <c r="H128" s="46"/>
      <c r="I128" s="18"/>
      <c r="J128" s="18"/>
      <c r="K128" s="18"/>
      <c r="L128" s="18"/>
      <c r="M128" s="18"/>
      <c r="N128" s="18"/>
      <c r="O128" s="152"/>
      <c r="P128" s="18"/>
      <c r="Q128" s="18"/>
      <c r="R128" s="18"/>
    </row>
    <row r="129" spans="1:18" s="19" customFormat="1" ht="15" x14ac:dyDescent="0.25">
      <c r="A129" s="18"/>
      <c r="B129" s="44"/>
      <c r="C129" s="44"/>
      <c r="D129" s="44"/>
      <c r="E129" s="22"/>
      <c r="F129" s="46"/>
      <c r="G129" s="46"/>
      <c r="H129" s="46"/>
      <c r="I129" s="18"/>
      <c r="J129" s="18"/>
      <c r="K129" s="18"/>
      <c r="L129" s="18"/>
      <c r="M129" s="18"/>
      <c r="N129" s="18"/>
      <c r="O129" s="152"/>
      <c r="P129" s="18"/>
      <c r="Q129" s="18"/>
      <c r="R129" s="18"/>
    </row>
    <row r="130" spans="1:18" s="19" customFormat="1" ht="15" x14ac:dyDescent="0.25">
      <c r="A130" s="18"/>
      <c r="B130" s="44"/>
      <c r="C130" s="44"/>
      <c r="D130" s="44"/>
      <c r="E130" s="22"/>
      <c r="F130" s="46"/>
      <c r="G130" s="46"/>
      <c r="H130" s="46"/>
      <c r="I130" s="18"/>
      <c r="J130" s="18"/>
      <c r="K130" s="18"/>
      <c r="L130" s="18"/>
      <c r="M130" s="18"/>
      <c r="N130" s="18"/>
      <c r="O130" s="18"/>
      <c r="P130" s="18"/>
      <c r="Q130" s="18"/>
      <c r="R130" s="18"/>
    </row>
    <row r="131" spans="1:18" s="19" customFormat="1" ht="15" x14ac:dyDescent="0.25">
      <c r="A131" s="18"/>
      <c r="B131" s="44"/>
      <c r="C131" s="44"/>
      <c r="D131" s="44"/>
      <c r="E131" s="22"/>
      <c r="F131" s="46"/>
      <c r="G131" s="46"/>
      <c r="H131" s="46"/>
      <c r="I131" s="18"/>
      <c r="J131" s="18"/>
      <c r="K131" s="18"/>
      <c r="L131" s="18"/>
      <c r="M131" s="18"/>
      <c r="N131" s="18"/>
      <c r="O131" s="18"/>
      <c r="P131" s="18"/>
      <c r="Q131" s="18"/>
      <c r="R131" s="18"/>
    </row>
    <row r="132" spans="1:18" s="19" customFormat="1" ht="15" x14ac:dyDescent="0.25">
      <c r="A132" s="18"/>
      <c r="B132" s="44"/>
      <c r="C132" s="44"/>
      <c r="D132" s="44"/>
      <c r="E132" s="22"/>
      <c r="F132" s="46"/>
      <c r="G132" s="46"/>
      <c r="H132" s="46"/>
      <c r="I132" s="18"/>
      <c r="J132" s="18"/>
      <c r="K132" s="18"/>
      <c r="L132" s="18"/>
      <c r="M132" s="18"/>
      <c r="N132" s="18"/>
      <c r="O132" s="18"/>
      <c r="P132" s="18"/>
      <c r="Q132" s="18"/>
      <c r="R132" s="18"/>
    </row>
    <row r="133" spans="1:18" s="19" customFormat="1" ht="15" x14ac:dyDescent="0.25">
      <c r="A133" s="18"/>
      <c r="B133" s="44"/>
      <c r="C133" s="44"/>
      <c r="D133" s="44"/>
      <c r="E133" s="22"/>
      <c r="F133" s="46"/>
      <c r="G133" s="46"/>
      <c r="H133" s="46"/>
      <c r="I133" s="18"/>
      <c r="J133" s="18"/>
      <c r="K133" s="18"/>
      <c r="L133" s="18"/>
      <c r="M133" s="18"/>
      <c r="N133" s="18"/>
      <c r="O133" s="18"/>
      <c r="P133" s="18"/>
      <c r="Q133" s="18"/>
      <c r="R133" s="18"/>
    </row>
    <row r="134" spans="1:18" s="19" customFormat="1" ht="15" x14ac:dyDescent="0.25">
      <c r="A134" s="18"/>
      <c r="B134" s="44"/>
      <c r="C134" s="44"/>
      <c r="D134" s="44"/>
      <c r="E134" s="22"/>
      <c r="F134" s="46"/>
      <c r="G134" s="46"/>
      <c r="H134" s="46"/>
      <c r="I134" s="18"/>
      <c r="J134" s="18"/>
      <c r="K134" s="18"/>
      <c r="L134" s="18"/>
      <c r="M134" s="18"/>
      <c r="N134" s="18"/>
      <c r="O134" s="18"/>
      <c r="P134" s="18"/>
      <c r="Q134" s="18"/>
      <c r="R134" s="18"/>
    </row>
    <row r="135" spans="1:18" s="19" customFormat="1" ht="15" x14ac:dyDescent="0.25">
      <c r="A135" s="18"/>
      <c r="B135" s="44"/>
      <c r="C135" s="44"/>
      <c r="D135" s="44"/>
      <c r="E135" s="22"/>
      <c r="F135" s="46"/>
      <c r="G135" s="46"/>
      <c r="H135" s="46"/>
      <c r="I135" s="18"/>
      <c r="J135" s="18"/>
      <c r="K135" s="18"/>
      <c r="L135" s="18"/>
      <c r="M135" s="18"/>
      <c r="N135" s="18"/>
      <c r="O135" s="18"/>
      <c r="P135" s="18"/>
      <c r="Q135" s="18"/>
      <c r="R135" s="18"/>
    </row>
    <row r="136" spans="1:18" s="19" customFormat="1" ht="15" x14ac:dyDescent="0.25">
      <c r="A136" s="18"/>
      <c r="B136" s="44"/>
      <c r="C136" s="44"/>
      <c r="D136" s="44"/>
      <c r="E136" s="22"/>
      <c r="F136" s="46"/>
      <c r="G136" s="46"/>
      <c r="H136" s="46"/>
      <c r="I136" s="18"/>
      <c r="J136" s="18"/>
      <c r="K136" s="18"/>
      <c r="L136" s="18"/>
      <c r="M136" s="18"/>
      <c r="N136" s="18"/>
      <c r="O136" s="18"/>
      <c r="P136" s="18"/>
      <c r="Q136" s="18"/>
      <c r="R136" s="18"/>
    </row>
    <row r="137" spans="1:18" s="19" customFormat="1" ht="15" x14ac:dyDescent="0.25">
      <c r="A137" s="18"/>
      <c r="B137" s="44"/>
      <c r="C137" s="44"/>
      <c r="D137" s="44"/>
      <c r="E137" s="22"/>
      <c r="F137" s="46"/>
      <c r="G137" s="46"/>
      <c r="H137" s="46"/>
      <c r="I137" s="18"/>
      <c r="J137" s="18"/>
      <c r="K137" s="18"/>
      <c r="L137" s="18"/>
      <c r="M137" s="18"/>
      <c r="N137" s="18"/>
      <c r="O137" s="18"/>
      <c r="P137" s="18"/>
      <c r="Q137" s="18"/>
      <c r="R137" s="18"/>
    </row>
    <row r="138" spans="1:18" s="19" customFormat="1" ht="15" x14ac:dyDescent="0.25">
      <c r="A138" s="18"/>
      <c r="B138" s="44"/>
      <c r="C138" s="44"/>
      <c r="D138" s="44"/>
      <c r="E138" s="22"/>
      <c r="F138" s="46"/>
      <c r="G138" s="46"/>
      <c r="H138" s="46"/>
      <c r="I138" s="18"/>
      <c r="J138" s="18"/>
      <c r="K138" s="18"/>
      <c r="L138" s="18"/>
      <c r="M138" s="18"/>
      <c r="N138" s="18"/>
      <c r="O138" s="18"/>
      <c r="P138" s="18"/>
      <c r="Q138" s="18"/>
      <c r="R138" s="18"/>
    </row>
    <row r="139" spans="1:18" s="19" customFormat="1" ht="15" x14ac:dyDescent="0.25">
      <c r="A139" s="18"/>
      <c r="B139" s="44"/>
      <c r="C139" s="44"/>
      <c r="D139" s="44"/>
      <c r="E139" s="22"/>
      <c r="F139" s="46"/>
      <c r="G139" s="46"/>
      <c r="H139" s="46"/>
      <c r="I139" s="18"/>
      <c r="J139" s="18"/>
      <c r="K139" s="18"/>
      <c r="L139" s="18"/>
      <c r="M139" s="18"/>
      <c r="N139" s="18"/>
      <c r="O139" s="18"/>
      <c r="P139" s="18"/>
      <c r="Q139" s="18"/>
      <c r="R139" s="18"/>
    </row>
    <row r="140" spans="1:18" s="19" customFormat="1" ht="15" x14ac:dyDescent="0.25">
      <c r="A140" s="18"/>
      <c r="B140" s="44"/>
      <c r="C140" s="44"/>
      <c r="D140" s="44"/>
      <c r="E140" s="22"/>
      <c r="F140" s="46"/>
      <c r="G140" s="46"/>
      <c r="H140" s="46"/>
      <c r="I140" s="18"/>
      <c r="J140" s="18"/>
      <c r="K140" s="18"/>
      <c r="L140" s="18"/>
      <c r="M140" s="18"/>
      <c r="N140" s="18"/>
      <c r="O140" s="18"/>
      <c r="P140" s="18"/>
      <c r="Q140" s="18"/>
      <c r="R140" s="18"/>
    </row>
    <row r="141" spans="1:18" s="19" customFormat="1" ht="15" x14ac:dyDescent="0.25">
      <c r="A141" s="18"/>
      <c r="B141" s="44"/>
      <c r="C141" s="44"/>
      <c r="D141" s="44"/>
      <c r="E141" s="22"/>
      <c r="F141" s="46"/>
      <c r="G141" s="46"/>
      <c r="H141" s="46"/>
      <c r="I141" s="18"/>
      <c r="J141" s="18"/>
      <c r="K141" s="18"/>
      <c r="L141" s="18"/>
      <c r="M141" s="18"/>
      <c r="N141" s="18"/>
      <c r="O141" s="18"/>
      <c r="P141" s="18"/>
      <c r="Q141" s="18"/>
      <c r="R141" s="18"/>
    </row>
    <row r="142" spans="1:18" s="19" customFormat="1" ht="15" x14ac:dyDescent="0.25">
      <c r="A142" s="18"/>
      <c r="B142" s="44"/>
      <c r="C142" s="44"/>
      <c r="D142" s="44"/>
      <c r="E142" s="22"/>
      <c r="F142" s="46"/>
      <c r="G142" s="46"/>
      <c r="H142" s="46"/>
      <c r="I142" s="18"/>
      <c r="J142" s="18"/>
      <c r="K142" s="18"/>
      <c r="L142" s="18"/>
      <c r="M142" s="18"/>
      <c r="N142" s="18"/>
      <c r="O142" s="18"/>
      <c r="P142" s="18"/>
      <c r="Q142" s="18"/>
      <c r="R142" s="18"/>
    </row>
    <row r="143" spans="1:18" s="19" customFormat="1" ht="15" x14ac:dyDescent="0.25">
      <c r="A143" s="18"/>
      <c r="B143" s="44"/>
      <c r="C143" s="44"/>
      <c r="D143" s="44"/>
      <c r="E143" s="22"/>
      <c r="F143" s="46"/>
      <c r="G143" s="46"/>
      <c r="H143" s="46"/>
      <c r="I143" s="18"/>
      <c r="J143" s="18"/>
      <c r="K143" s="18"/>
      <c r="L143" s="18"/>
      <c r="M143" s="18"/>
      <c r="N143" s="18"/>
      <c r="O143" s="18"/>
      <c r="P143" s="18"/>
      <c r="Q143" s="18"/>
      <c r="R143" s="18"/>
    </row>
    <row r="144" spans="1:18" s="19" customFormat="1" ht="15" x14ac:dyDescent="0.25">
      <c r="A144" s="18"/>
      <c r="B144" s="44"/>
      <c r="C144" s="44"/>
      <c r="D144" s="44"/>
      <c r="E144" s="22"/>
      <c r="F144" s="46"/>
      <c r="G144" s="46"/>
      <c r="H144" s="46"/>
      <c r="I144" s="18"/>
      <c r="J144" s="18"/>
      <c r="K144" s="18"/>
      <c r="L144" s="18"/>
      <c r="M144" s="18"/>
      <c r="N144" s="18"/>
      <c r="O144" s="18"/>
      <c r="P144" s="18"/>
      <c r="Q144" s="18"/>
      <c r="R144" s="18"/>
    </row>
    <row r="145" spans="1:18" s="19" customFormat="1" ht="15" x14ac:dyDescent="0.25">
      <c r="A145" s="18"/>
      <c r="B145" s="44"/>
      <c r="C145" s="44"/>
      <c r="D145" s="44"/>
      <c r="E145" s="22"/>
      <c r="F145" s="46"/>
      <c r="G145" s="46"/>
      <c r="H145" s="46"/>
      <c r="I145" s="18"/>
      <c r="J145" s="18"/>
      <c r="K145" s="18"/>
      <c r="L145" s="18"/>
      <c r="M145" s="18"/>
      <c r="N145" s="18"/>
      <c r="O145" s="18"/>
      <c r="P145" s="18"/>
      <c r="Q145" s="18"/>
      <c r="R145" s="18"/>
    </row>
    <row r="146" spans="1:18" s="19" customFormat="1" ht="15" x14ac:dyDescent="0.25">
      <c r="A146" s="18"/>
      <c r="B146" s="44"/>
      <c r="C146" s="44"/>
      <c r="D146" s="44"/>
      <c r="E146" s="22"/>
      <c r="F146" s="46"/>
      <c r="G146" s="46"/>
      <c r="H146" s="46"/>
      <c r="I146" s="18"/>
      <c r="J146" s="18"/>
      <c r="K146" s="18"/>
      <c r="L146" s="18"/>
      <c r="M146" s="18"/>
      <c r="N146" s="18"/>
      <c r="O146" s="18"/>
      <c r="P146" s="18"/>
      <c r="Q146" s="18"/>
      <c r="R146" s="18"/>
    </row>
    <row r="147" spans="1:18" s="19" customFormat="1" ht="15" x14ac:dyDescent="0.25">
      <c r="A147" s="18"/>
      <c r="B147" s="44"/>
      <c r="C147" s="44"/>
      <c r="D147" s="44"/>
      <c r="E147" s="22"/>
      <c r="F147" s="46"/>
      <c r="G147" s="46"/>
      <c r="H147" s="46"/>
      <c r="I147" s="18"/>
      <c r="J147" s="18"/>
      <c r="K147" s="18"/>
      <c r="L147" s="18"/>
      <c r="M147" s="18"/>
      <c r="N147" s="18"/>
      <c r="O147" s="18"/>
      <c r="P147" s="18"/>
      <c r="Q147" s="18"/>
      <c r="R147" s="18"/>
    </row>
    <row r="148" spans="1:18" s="19" customFormat="1" ht="15" x14ac:dyDescent="0.25">
      <c r="A148" s="18"/>
      <c r="B148" s="44"/>
      <c r="C148" s="44"/>
      <c r="D148" s="44"/>
      <c r="E148" s="22"/>
      <c r="F148" s="46"/>
      <c r="G148" s="46"/>
      <c r="H148" s="46"/>
      <c r="I148" s="18"/>
      <c r="J148" s="18"/>
      <c r="K148" s="18"/>
      <c r="L148" s="18"/>
      <c r="M148" s="18"/>
      <c r="N148" s="18"/>
      <c r="O148" s="18"/>
      <c r="P148" s="18"/>
      <c r="Q148" s="18"/>
      <c r="R148" s="18"/>
    </row>
    <row r="149" spans="1:18" s="19" customFormat="1" ht="15" x14ac:dyDescent="0.25">
      <c r="A149" s="18"/>
      <c r="B149" s="44"/>
      <c r="C149" s="44"/>
      <c r="D149" s="44"/>
      <c r="E149" s="22"/>
      <c r="F149" s="46"/>
      <c r="G149" s="46"/>
      <c r="H149" s="46"/>
      <c r="I149" s="18"/>
      <c r="J149" s="18"/>
      <c r="K149" s="18"/>
      <c r="L149" s="18"/>
      <c r="M149" s="18"/>
      <c r="N149" s="18"/>
      <c r="O149" s="18"/>
      <c r="P149" s="18"/>
      <c r="Q149" s="18"/>
      <c r="R149" s="18"/>
    </row>
    <row r="150" spans="1:18" s="19" customFormat="1" ht="15" x14ac:dyDescent="0.25">
      <c r="A150" s="18"/>
      <c r="B150" s="44"/>
      <c r="C150" s="44"/>
      <c r="D150" s="44"/>
      <c r="E150" s="22"/>
      <c r="F150" s="46"/>
      <c r="G150" s="46"/>
      <c r="H150" s="46"/>
      <c r="I150" s="18"/>
      <c r="J150" s="18"/>
      <c r="K150" s="18"/>
      <c r="L150" s="18"/>
      <c r="M150" s="18"/>
      <c r="N150" s="18"/>
      <c r="O150" s="18"/>
      <c r="P150" s="18"/>
      <c r="Q150" s="18"/>
      <c r="R150" s="18"/>
    </row>
    <row r="151" spans="1:18" s="19" customFormat="1" ht="15" x14ac:dyDescent="0.25">
      <c r="A151" s="18"/>
      <c r="B151" s="44"/>
      <c r="C151" s="44"/>
      <c r="D151" s="44"/>
      <c r="E151" s="22"/>
      <c r="F151" s="46"/>
      <c r="G151" s="46"/>
      <c r="H151" s="46"/>
      <c r="I151" s="18"/>
      <c r="J151" s="18"/>
      <c r="K151" s="18"/>
      <c r="L151" s="18"/>
      <c r="M151" s="18"/>
      <c r="N151" s="18"/>
      <c r="O151" s="18"/>
      <c r="P151" s="18"/>
      <c r="Q151" s="18"/>
      <c r="R151" s="18"/>
    </row>
    <row r="152" spans="1:18" s="19" customFormat="1" ht="15" x14ac:dyDescent="0.25">
      <c r="A152" s="18"/>
      <c r="B152" s="44"/>
      <c r="C152" s="44"/>
      <c r="D152" s="44"/>
      <c r="E152" s="22"/>
      <c r="F152" s="46"/>
      <c r="G152" s="46"/>
      <c r="H152" s="46"/>
      <c r="I152" s="18"/>
      <c r="J152" s="18"/>
      <c r="K152" s="18"/>
      <c r="L152" s="18"/>
      <c r="M152" s="18"/>
      <c r="N152" s="18"/>
      <c r="O152" s="18"/>
      <c r="P152" s="18"/>
      <c r="Q152" s="18"/>
      <c r="R152" s="18"/>
    </row>
    <row r="153" spans="1:18" s="19" customFormat="1" ht="15" x14ac:dyDescent="0.25">
      <c r="A153" s="18"/>
      <c r="B153" s="44"/>
      <c r="C153" s="44"/>
      <c r="D153" s="44"/>
      <c r="E153" s="22"/>
      <c r="F153" s="46"/>
      <c r="G153" s="46"/>
      <c r="H153" s="46"/>
      <c r="I153" s="18"/>
      <c r="J153" s="18"/>
      <c r="K153" s="18"/>
      <c r="L153" s="18"/>
      <c r="M153" s="18"/>
      <c r="N153" s="18"/>
      <c r="O153" s="18"/>
      <c r="P153" s="18"/>
      <c r="Q153" s="18"/>
      <c r="R153" s="18"/>
    </row>
    <row r="154" spans="1:18" s="19" customFormat="1" ht="15" x14ac:dyDescent="0.25">
      <c r="A154" s="18"/>
      <c r="B154" s="44"/>
      <c r="C154" s="44"/>
      <c r="D154" s="44"/>
      <c r="E154" s="22"/>
      <c r="F154" s="46"/>
      <c r="G154" s="46"/>
      <c r="H154" s="46"/>
      <c r="I154" s="18"/>
      <c r="J154" s="18"/>
      <c r="K154" s="18"/>
      <c r="L154" s="18"/>
      <c r="M154" s="18"/>
      <c r="N154" s="18"/>
      <c r="O154" s="18"/>
      <c r="P154" s="18"/>
      <c r="Q154" s="18"/>
      <c r="R154" s="18"/>
    </row>
    <row r="155" spans="1:18" s="19" customFormat="1" ht="15" x14ac:dyDescent="0.25">
      <c r="A155" s="18"/>
      <c r="B155" s="44"/>
      <c r="C155" s="44"/>
      <c r="D155" s="44"/>
      <c r="E155" s="22"/>
      <c r="F155" s="46"/>
      <c r="G155" s="46"/>
      <c r="H155" s="46"/>
      <c r="I155" s="18"/>
      <c r="J155" s="18"/>
      <c r="K155" s="18"/>
      <c r="L155" s="18"/>
      <c r="M155" s="18"/>
      <c r="N155" s="18"/>
      <c r="O155" s="18"/>
      <c r="P155" s="18"/>
      <c r="Q155" s="18"/>
      <c r="R155" s="18"/>
    </row>
    <row r="156" spans="1:18" s="19" customFormat="1" ht="15" x14ac:dyDescent="0.25">
      <c r="A156" s="18"/>
      <c r="B156" s="44"/>
      <c r="C156" s="44"/>
      <c r="D156" s="44"/>
      <c r="E156" s="22"/>
      <c r="F156" s="46"/>
      <c r="G156" s="46"/>
      <c r="H156" s="46"/>
      <c r="I156" s="18"/>
      <c r="J156" s="18"/>
      <c r="K156" s="18"/>
      <c r="L156" s="18"/>
      <c r="M156" s="18"/>
      <c r="N156" s="18"/>
      <c r="O156" s="18"/>
      <c r="P156" s="18"/>
      <c r="Q156" s="18"/>
      <c r="R156" s="18"/>
    </row>
    <row r="157" spans="1:18" s="19" customFormat="1" ht="15" x14ac:dyDescent="0.25">
      <c r="A157" s="18"/>
      <c r="B157" s="44"/>
      <c r="C157" s="44"/>
      <c r="D157" s="44"/>
      <c r="E157" s="22"/>
      <c r="F157" s="46"/>
      <c r="G157" s="46"/>
      <c r="H157" s="46"/>
      <c r="I157" s="18"/>
      <c r="J157" s="18"/>
      <c r="K157" s="18"/>
      <c r="L157" s="18"/>
      <c r="M157" s="18"/>
      <c r="N157" s="18"/>
      <c r="O157" s="18"/>
      <c r="P157" s="18"/>
      <c r="Q157" s="18"/>
      <c r="R157" s="18"/>
    </row>
    <row r="158" spans="1:18" s="19" customFormat="1" ht="15" x14ac:dyDescent="0.25">
      <c r="A158" s="18"/>
      <c r="B158" s="44"/>
      <c r="C158" s="44"/>
      <c r="D158" s="44"/>
      <c r="E158" s="22"/>
      <c r="F158" s="46"/>
      <c r="G158" s="46"/>
      <c r="H158" s="46"/>
      <c r="I158" s="18"/>
      <c r="J158" s="18"/>
      <c r="K158" s="18"/>
      <c r="L158" s="18"/>
      <c r="M158" s="18"/>
      <c r="N158" s="18"/>
      <c r="O158" s="18"/>
      <c r="P158" s="18"/>
      <c r="Q158" s="18"/>
      <c r="R158" s="18"/>
    </row>
    <row r="159" spans="1:18" s="19" customFormat="1" ht="15" x14ac:dyDescent="0.25">
      <c r="A159" s="18"/>
      <c r="B159" s="44"/>
      <c r="C159" s="44"/>
      <c r="D159" s="44"/>
      <c r="E159" s="22"/>
      <c r="F159" s="46"/>
      <c r="G159" s="46"/>
      <c r="H159" s="46"/>
      <c r="I159" s="18"/>
      <c r="J159" s="18"/>
      <c r="K159" s="18"/>
      <c r="L159" s="18"/>
      <c r="M159" s="18"/>
      <c r="N159" s="18"/>
      <c r="O159" s="18"/>
      <c r="P159" s="18"/>
      <c r="Q159" s="18"/>
      <c r="R159" s="18"/>
    </row>
    <row r="160" spans="1:18" s="19" customFormat="1" ht="15" x14ac:dyDescent="0.25">
      <c r="A160" s="18"/>
      <c r="B160" s="44"/>
      <c r="C160" s="44"/>
      <c r="D160" s="44"/>
      <c r="E160" s="22"/>
      <c r="F160" s="46"/>
      <c r="G160" s="46"/>
      <c r="H160" s="46"/>
      <c r="I160" s="18"/>
      <c r="J160" s="18"/>
      <c r="K160" s="18"/>
      <c r="L160" s="18"/>
      <c r="M160" s="18"/>
      <c r="N160" s="18"/>
      <c r="O160" s="18"/>
      <c r="P160" s="18"/>
      <c r="Q160" s="18"/>
      <c r="R160" s="18"/>
    </row>
    <row r="161" spans="1:18" s="19" customFormat="1" ht="15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</row>
    <row r="162" spans="1:18" s="19" customFormat="1" ht="15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</row>
    <row r="163" spans="1:18" s="19" customFormat="1" ht="15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</row>
    <row r="164" spans="1:18" s="19" customFormat="1" ht="15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</row>
    <row r="165" spans="1:18" s="19" customFormat="1" ht="15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</row>
    <row r="166" spans="1:18" s="19" customFormat="1" ht="15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</row>
    <row r="167" spans="1:18" s="19" customFormat="1" ht="15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</row>
    <row r="168" spans="1:18" s="19" customFormat="1" ht="15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</row>
    <row r="169" spans="1:18" s="19" customFormat="1" ht="15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</row>
    <row r="170" spans="1:18" s="19" customFormat="1" ht="15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23"/>
      <c r="L170" s="18"/>
      <c r="M170" s="18"/>
      <c r="N170" s="18"/>
      <c r="O170" s="18"/>
      <c r="P170" s="18"/>
      <c r="Q170" s="18"/>
      <c r="R170" s="18"/>
    </row>
  </sheetData>
  <mergeCells count="3">
    <mergeCell ref="F8:I8"/>
    <mergeCell ref="H6:I6"/>
    <mergeCell ref="B8:C8"/>
  </mergeCells>
  <dataValidations count="1">
    <dataValidation type="list" allowBlank="1" showInputMessage="1" showErrorMessage="1" sqref="H6:I6">
      <formula1>$P$12:$P$63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ublication Document" ma:contentTypeID="0x010100F025371A0D5F1846930DBA2C9EDAF56600AFC9069F21C440458F2314C115976576" ma:contentTypeVersion="10" ma:contentTypeDescription="Create a new document." ma:contentTypeScope="" ma:versionID="1c8780a4788c3890a667635e8c53836e">
  <xsd:schema xmlns:xsd="http://www.w3.org/2001/XMLSchema" xmlns:xs="http://www.w3.org/2001/XMLSchema" xmlns:p="http://schemas.microsoft.com/office/2006/metadata/properties" xmlns:ns1="http://schemas.microsoft.com/sharepoint/v3" xmlns:ns2="46cf5d05-017c-4f03-b1f6-893edf8c1825" xmlns:ns3="2b395ac2-8163-4b1c-b2c0-fcf6a8d6604b" targetNamespace="http://schemas.microsoft.com/office/2006/metadata/properties" ma:root="true" ma:fieldsID="085a5981a0ee1559a6e92f15f10ee0d7" ns1:_="" ns2:_="" ns3:_="">
    <xsd:import namespace="http://schemas.microsoft.com/sharepoint/v3"/>
    <xsd:import namespace="46cf5d05-017c-4f03-b1f6-893edf8c1825"/>
    <xsd:import namespace="2b395ac2-8163-4b1c-b2c0-fcf6a8d6604b"/>
    <xsd:element name="properties">
      <xsd:complexType>
        <xsd:sequence>
          <xsd:element name="documentManagement">
            <xsd:complexType>
              <xsd:all>
                <xsd:element ref="ns2:m4e5b9a57ee34142859f8aa69e31e7bd" minOccurs="0"/>
                <xsd:element ref="ns2:TaxCatchAll" minOccurs="0"/>
                <xsd:element ref="ns2:TaxCatchAllLabel" minOccurs="0"/>
                <xsd:element ref="ns2:e3b8259dbd224628b8b94cebb83fde6b" minOccurs="0"/>
                <xsd:element ref="ns2:b687f5c370784be381b55f490b18f6b4" minOccurs="0"/>
                <xsd:element ref="ns3:Publication_x0020_Date" minOccurs="0"/>
                <xsd:element ref="ns1:Star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artDate" ma:index="17" nillable="true" ma:displayName="Start Date" ma:default="[today]" ma:format="DateTime" ma:internalName="Star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f5d05-017c-4f03-b1f6-893edf8c1825" elementFormDefault="qualified">
    <xsd:import namespace="http://schemas.microsoft.com/office/2006/documentManagement/types"/>
    <xsd:import namespace="http://schemas.microsoft.com/office/infopath/2007/PartnerControls"/>
    <xsd:element name="m4e5b9a57ee34142859f8aa69e31e7bd" ma:index="8" nillable="true" ma:displayName="Document Type_0" ma:hidden="true" ma:internalName="m4e5b9a57ee34142859f8aa69e31e7bd">
      <xsd:simpleType>
        <xsd:restriction base="dms:Note"/>
      </xsd:simpleType>
    </xsd:element>
    <xsd:element name="TaxCatchAll" ma:index="9" nillable="true" ma:displayName="Taxonomy Catch All Column" ma:description="" ma:hidden="true" ma:list="{df6c9081-745a-4c96-a42a-40c5dedd0e67}" ma:internalName="TaxCatchAll" ma:showField="CatchAllData" ma:web="46cf5d05-017c-4f03-b1f6-893edf8c18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df6c9081-745a-4c96-a42a-40c5dedd0e67}" ma:internalName="TaxCatchAllLabel" ma:readOnly="true" ma:showField="CatchAllDataLabel" ma:web="46cf5d05-017c-4f03-b1f6-893edf8c18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b8259dbd224628b8b94cebb83fde6b" ma:index="12" nillable="true" ma:displayName="Document Topic_0" ma:hidden="true" ma:internalName="e3b8259dbd224628b8b94cebb83fde6b">
      <xsd:simpleType>
        <xsd:restriction base="dms:Note"/>
      </xsd:simpleType>
    </xsd:element>
    <xsd:element name="b687f5c370784be381b55f490b18f6b4" ma:index="14" nillable="true" ma:displayName="Involved Party_0" ma:hidden="true" ma:internalName="b687f5c370784be381b55f490b18f6b4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395ac2-8163-4b1c-b2c0-fcf6a8d6604b" elementFormDefault="qualified">
    <xsd:import namespace="http://schemas.microsoft.com/office/2006/documentManagement/types"/>
    <xsd:import namespace="http://schemas.microsoft.com/office/infopath/2007/PartnerControls"/>
    <xsd:element name="Publication_x0020_Date" ma:index="16" nillable="true" ma:displayName="Publication Date" ma:format="DateOnly" ma:internalName="Publication_x0020_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cation_x0020_Date xmlns="2b395ac2-8163-4b1c-b2c0-fcf6a8d6604b">2014-05-27T21:00:00+00:00</Publication_x0020_Date>
    <TaxCatchAll xmlns="46cf5d05-017c-4f03-b1f6-893edf8c1825">
      <Value>48</Value>
    </TaxCatchAll>
    <b687f5c370784be381b55f490b18f6b4 xmlns="46cf5d05-017c-4f03-b1f6-893edf8c1825" xsi:nil="true"/>
    <e3b8259dbd224628b8b94cebb83fde6b xmlns="46cf5d05-017c-4f03-b1f6-893edf8c1825" xsi:nil="true"/>
    <m4e5b9a57ee34142859f8aa69e31e7bd xmlns="46cf5d05-017c-4f03-b1f6-893edf8c1825" xsi:nil="true"/>
    <StartDate xmlns="http://schemas.microsoft.com/sharepoint/v3">2015-02-16T23:13:22+00:00</StartDate>
  </documentManagement>
</p:properties>
</file>

<file path=customXml/itemProps1.xml><?xml version="1.0" encoding="utf-8"?>
<ds:datastoreItem xmlns:ds="http://schemas.openxmlformats.org/officeDocument/2006/customXml" ds:itemID="{145C2776-4798-4908-B4F3-939AE1478016}"/>
</file>

<file path=customXml/itemProps2.xml><?xml version="1.0" encoding="utf-8"?>
<ds:datastoreItem xmlns:ds="http://schemas.openxmlformats.org/officeDocument/2006/customXml" ds:itemID="{996EFD54-7B0C-4E6B-8F5D-C8E2A677CC4E}"/>
</file>

<file path=customXml/itemProps3.xml><?xml version="1.0" encoding="utf-8"?>
<ds:datastoreItem xmlns:ds="http://schemas.openxmlformats.org/officeDocument/2006/customXml" ds:itemID="{FFB28448-A950-45ED-ADED-E7A61D63EA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Instructions</vt:lpstr>
      <vt:lpstr>Main_RFR</vt:lpstr>
      <vt:lpstr>Main_Govts</vt:lpstr>
      <vt:lpstr>Main_Corps</vt:lpstr>
      <vt:lpstr>Annex DC1</vt:lpstr>
      <vt:lpstr>FS_Govts</vt:lpstr>
      <vt:lpstr>RC_Corps</vt:lpstr>
      <vt:lpstr>Stresses</vt:lpstr>
      <vt:lpstr>Government&amp;Corporate_Bonds</vt:lpstr>
      <vt:lpstr>Lab_RFR</vt:lpstr>
      <vt:lpstr>Lab_BOND</vt:lpstr>
      <vt:lpstr>BSL_RFR_spot_no_VA</vt:lpstr>
      <vt:lpstr>BSL_RFR_spot_with_VA</vt:lpstr>
      <vt:lpstr>LFL_RFR_spot_no_VA</vt:lpstr>
      <vt:lpstr>LFL_RFR_spot_with_VA</vt:lpstr>
      <vt:lpstr>DH_RFR_spot_no_VA</vt:lpstr>
      <vt:lpstr>DH_RFR_spot_with_VA</vt:lpstr>
      <vt:lpstr>VA Stress Test Results</vt:lpstr>
      <vt:lpstr>Sovereign_bond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table to support the generation of the risk free curves required for the stress test purposes (updated)</dc:title>
  <dc:creator>Matteo.Sottocornola@eiopa.europa.eu</dc:creator>
  <cp:lastModifiedBy>Daniel Perez</cp:lastModifiedBy>
  <cp:lastPrinted>2016-04-11T11:57:23Z</cp:lastPrinted>
  <dcterms:created xsi:type="dcterms:W3CDTF">2013-08-28T07:56:19Z</dcterms:created>
  <dcterms:modified xsi:type="dcterms:W3CDTF">2016-06-15T08:19:19Z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-607116891</vt:i4>
  </property>
  <property fmtid="{D5CDD505-2E9C-101B-9397-08002B2CF9AE}" pid="3" name="_NewReviewCycle">
    <vt:lpwstr/>
  </property>
  <property fmtid="{D5CDD505-2E9C-101B-9397-08002B2CF9AE}" pid="4" name="_EmailSubject">
    <vt:lpwstr>Publication of Q&amp;A Documents-Insurance Stress Test - 15/06</vt:lpwstr>
  </property>
  <property fmtid="{D5CDD505-2E9C-101B-9397-08002B2CF9AE}" pid="5" name="_AuthorEmail">
    <vt:lpwstr>Cecilia.MeloFernandes@eiopa.europa.eu</vt:lpwstr>
  </property>
  <property fmtid="{D5CDD505-2E9C-101B-9397-08002B2CF9AE}" pid="6" name="_AuthorEmailDisplayName">
    <vt:lpwstr>Cecilia Melo Fernandes</vt:lpwstr>
  </property>
  <property fmtid="{D5CDD505-2E9C-101B-9397-08002B2CF9AE}" pid="7" name="_PreviousAdHocReviewCycleID">
    <vt:i4>1675521530</vt:i4>
  </property>
  <property fmtid="{D5CDD505-2E9C-101B-9397-08002B2CF9AE}" pid="8" name="ContentTypeId">
    <vt:lpwstr>0x010100F025371A0D5F1846930DBA2C9EDAF56600AFC9069F21C440458F2314C115976576</vt:lpwstr>
  </property>
  <property fmtid="{D5CDD505-2E9C-101B-9397-08002B2CF9AE}" pid="9" name="Involved Party">
    <vt:lpwstr/>
  </property>
  <property fmtid="{D5CDD505-2E9C-101B-9397-08002B2CF9AE}" pid="10" name="Document Topic">
    <vt:lpwstr/>
  </property>
  <property fmtid="{D5CDD505-2E9C-101B-9397-08002B2CF9AE}" pid="11" name="Document Type">
    <vt:lpwstr>48;#Surveys|62b18434-7914-471c-8468-f91c3fa559d8</vt:lpwstr>
  </property>
  <property fmtid="{D5CDD505-2E9C-101B-9397-08002B2CF9AE}" pid="12" name="Order">
    <vt:r8>458200</vt:r8>
  </property>
  <property fmtid="{D5CDD505-2E9C-101B-9397-08002B2CF9AE}" pid="13" name="TemplateUrl">
    <vt:lpwstr/>
  </property>
  <property fmtid="{D5CDD505-2E9C-101B-9397-08002B2CF9AE}" pid="14" name="obb4efe42ba0440ebcc21f478af52bc7">
    <vt:lpwstr/>
  </property>
  <property fmtid="{D5CDD505-2E9C-101B-9397-08002B2CF9AE}" pid="15" name="lf7ec453acb346f5b4feea7d032d6f2c">
    <vt:lpwstr>Surveys|62b18434-7914-471c-8468-f91c3fa559d8</vt:lpwstr>
  </property>
  <property fmtid="{D5CDD505-2E9C-101B-9397-08002B2CF9AE}" pid="16" name="xd_Signature">
    <vt:bool>false</vt:bool>
  </property>
  <property fmtid="{D5CDD505-2E9C-101B-9397-08002B2CF9AE}" pid="17" name="Presenter">
    <vt:lpwstr/>
  </property>
  <property fmtid="{D5CDD505-2E9C-101B-9397-08002B2CF9AE}" pid="18" name="m4764fd034b84a6e893e168ee26c887c">
    <vt:lpwstr/>
  </property>
  <property fmtid="{D5CDD505-2E9C-101B-9397-08002B2CF9AE}" pid="19" name="xd_ProgID">
    <vt:lpwstr/>
  </property>
  <property fmtid="{D5CDD505-2E9C-101B-9397-08002B2CF9AE}" pid="20" name="_SourceUrl">
    <vt:lpwstr/>
  </property>
  <property fmtid="{D5CDD505-2E9C-101B-9397-08002B2CF9AE}" pid="21" name="_SharedFileIndex">
    <vt:lpwstr/>
  </property>
</Properties>
</file>